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C:\Users\dg796\OneDrive\Desktop\AIMS\Aim 1 Data analyst+digital marketing\excel\"/>
    </mc:Choice>
  </mc:AlternateContent>
  <xr:revisionPtr revIDLastSave="0" documentId="13_ncr:1_{786117F8-8BC8-4DA1-8244-D64F38B0C7CA}" xr6:coauthVersionLast="47" xr6:coauthVersionMax="47" xr10:uidLastSave="{00000000-0000-0000-0000-000000000000}"/>
  <bookViews>
    <workbookView xWindow="-108" yWindow="-108" windowWidth="23256" windowHeight="12456" xr2:uid="{00000000-000D-0000-FFFF-FFFF00000000}"/>
  </bookViews>
  <sheets>
    <sheet name="Sales_Data" sheetId="1" r:id="rId1"/>
    <sheet name="Employee_Data" sheetId="2" r:id="rId2"/>
    <sheet name="pivot_table sales data" sheetId="7" r:id="rId3"/>
    <sheet name="Customer_Data" sheetId="3" r:id="rId4"/>
    <sheet name=" customer_city" sheetId="6" r:id="rId5"/>
    <sheet name="Transactions" sheetId="4" r:id="rId6"/>
    <sheet name="Power_Query_Practice" sheetId="5" r:id="rId7"/>
  </sheets>
  <definedNames>
    <definedName name="_xlnm._FilterDatabase" localSheetId="0" hidden="1">Sales_Data!$A$1:$F$501</definedName>
    <definedName name="Slicer_Months__Dat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F4" i="5"/>
  <c r="F5" i="5"/>
  <c r="F6" i="5"/>
  <c r="F7" i="5"/>
  <c r="F8" i="5"/>
  <c r="F2" i="5"/>
  <c r="E6" i="5"/>
  <c r="E3" i="5"/>
  <c r="E4" i="5"/>
  <c r="E5" i="5"/>
  <c r="E7" i="5"/>
  <c r="E8" i="5"/>
  <c r="E2" i="5"/>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 i="2"/>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 i="1"/>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 i="2"/>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2" i="6"/>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P16" i="1"/>
  <c r="P17" i="1"/>
  <c r="P18" i="1"/>
  <c r="P19" i="1"/>
  <c r="P20" i="1"/>
  <c r="P15" i="1"/>
</calcChain>
</file>

<file path=xl/sharedStrings.xml><?xml version="1.0" encoding="utf-8"?>
<sst xmlns="http://schemas.openxmlformats.org/spreadsheetml/2006/main" count="2699" uniqueCount="249">
  <si>
    <t>Date</t>
  </si>
  <si>
    <t>Product</t>
  </si>
  <si>
    <t>Region</t>
  </si>
  <si>
    <t>Quantity</t>
  </si>
  <si>
    <t>Sales</t>
  </si>
  <si>
    <t>Profit</t>
  </si>
  <si>
    <t>Keyboard</t>
  </si>
  <si>
    <t>Monitor</t>
  </si>
  <si>
    <t>Printer</t>
  </si>
  <si>
    <t>Headphones</t>
  </si>
  <si>
    <t>Mouse</t>
  </si>
  <si>
    <t>Laptop</t>
  </si>
  <si>
    <t>West</t>
  </si>
  <si>
    <t>East</t>
  </si>
  <si>
    <t>North</t>
  </si>
  <si>
    <t>South</t>
  </si>
  <si>
    <t>EmpID</t>
  </si>
  <si>
    <t>Name</t>
  </si>
  <si>
    <t>Dept</t>
  </si>
  <si>
    <t>Salary</t>
  </si>
  <si>
    <t>JoinDate</t>
  </si>
  <si>
    <t>Rating</t>
  </si>
  <si>
    <t>E001</t>
  </si>
  <si>
    <t>E002</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</si>
  <si>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</si>
  <si>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</si>
  <si>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</si>
  <si>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</si>
  <si>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</si>
  <si>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</si>
  <si>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</si>
  <si>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</si>
  <si>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</si>
  <si>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</si>
  <si>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</si>
  <si>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</si>
  <si>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</si>
  <si>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</si>
  <si>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</si>
  <si>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</si>
  <si>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</si>
  <si>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</si>
  <si>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</si>
  <si>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</si>
  <si>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</si>
  <si>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</si>
  <si>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</si>
  <si>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</si>
  <si>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</si>
  <si>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</si>
  <si>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</si>
  <si>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</si>
  <si>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</si>
  <si>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</si>
  <si>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</si>
  <si>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</si>
  <si>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</si>
  <si>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</si>
  <si>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</si>
  <si>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</si>
  <si>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</si>
  <si>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</si>
  <si>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</si>
  <si>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</si>
  <si>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</si>
  <si>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</si>
  <si>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</si>
  <si>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</si>
  <si>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</si>
  <si>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</si>
  <si>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</si>
  <si>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</si>
  <si>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</si>
  <si>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</si>
  <si>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</si>
  <si>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</si>
  <si>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</si>
  <si>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</si>
  <si>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</si>
  <si>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</si>
  <si>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</si>
  <si>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</si>
  <si>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</si>
  <si>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</si>
  <si>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</si>
  <si>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</si>
  <si>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</si>
  <si>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</si>
  <si>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</si>
  <si>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</si>
  <si>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</si>
  <si>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</si>
  <si>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</si>
  <si>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</si>
  <si>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</si>
  <si>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</si>
  <si>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</si>
  <si>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</si>
  <si>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</si>
  <si>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</si>
  <si>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</si>
  <si>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</si>
  <si>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</si>
  <si>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</si>
  <si>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</si>
  <si>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</si>
  <si>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</si>
  <si>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</si>
  <si>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</si>
  <si>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</si>
  <si>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</si>
  <si>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</si>
  <si>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</si>
  <si>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</si>
  <si>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</si>
  <si>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</si>
  <si>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</si>
  <si>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</si>
  <si>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</si>
  <si>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</si>
  <si>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</si>
  <si>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</si>
  <si>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IT</t>
  </si>
  <si>
    <t>Finance</t>
  </si>
  <si>
    <t>HR</t>
  </si>
  <si>
    <t>Operations</t>
  </si>
  <si>
    <t>CustID</t>
  </si>
  <si>
    <t>City</t>
  </si>
  <si>
    <t>Segment</t>
  </si>
  <si>
    <t>Age</t>
  </si>
  <si>
    <t>Gender</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</si>
  <si>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</si>
  <si>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</si>
  <si>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</si>
  <si>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</si>
  <si>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</si>
  <si>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</si>
  <si>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</si>
  <si>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</si>
  <si>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</si>
  <si>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</si>
  <si>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</si>
  <si>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</si>
  <si>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</si>
  <si>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</si>
  <si>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</si>
  <si>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</si>
  <si>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</si>
  <si>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</si>
  <si>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</si>
  <si>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</si>
  <si>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</si>
  <si>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</si>
  <si>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</si>
  <si>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</si>
  <si>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</si>
  <si>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</si>
  <si>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</si>
  <si>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</si>
  <si>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</si>
  <si>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</si>
  <si>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</si>
  <si>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</si>
  <si>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</si>
  <si>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</si>
  <si>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</si>
  <si>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</si>
  <si>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</si>
  <si>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</si>
  <si>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</si>
  <si>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</si>
  <si>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</si>
  <si>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</si>
  <si>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</si>
  <si>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</si>
  <si>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</si>
  <si>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</si>
  <si>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</si>
  <si>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</si>
  <si>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</si>
  <si>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</si>
  <si>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Kolkata</t>
  </si>
  <si>
    <t>Delhi</t>
  </si>
  <si>
    <t>Bangalore</t>
  </si>
  <si>
    <t>Mumbai</t>
  </si>
  <si>
    <t>Chennai</t>
  </si>
  <si>
    <t>Online</t>
  </si>
  <si>
    <t>Corporate</t>
  </si>
  <si>
    <t>Retail</t>
  </si>
  <si>
    <t>Female</t>
  </si>
  <si>
    <t>Male</t>
  </si>
  <si>
    <t>Branch</t>
  </si>
  <si>
    <t>Amount</t>
  </si>
  <si>
    <t>Mode</t>
  </si>
  <si>
    <t>Card</t>
  </si>
  <si>
    <t>Cash</t>
  </si>
  <si>
    <t>UPI</t>
  </si>
  <si>
    <t xml:space="preserve">John </t>
  </si>
  <si>
    <t xml:space="preserve">  Alice</t>
  </si>
  <si>
    <t>Robert</t>
  </si>
  <si>
    <t>NaN</t>
  </si>
  <si>
    <t>S@rah</t>
  </si>
  <si>
    <t>john</t>
  </si>
  <si>
    <t>ALICE</t>
  </si>
  <si>
    <t>delhi</t>
  </si>
  <si>
    <t>mumbai</t>
  </si>
  <si>
    <t>Total_Sales</t>
  </si>
  <si>
    <t>Average_Sales</t>
  </si>
  <si>
    <t>No of product</t>
  </si>
  <si>
    <t>Find total, average, and count of sales per product.</t>
  </si>
  <si>
    <t>Count how many sales were made in each region.</t>
  </si>
  <si>
    <t>Grand Total</t>
  </si>
  <si>
    <t>Sum of Quantity</t>
  </si>
  <si>
    <t>Sum of Sales</t>
  </si>
  <si>
    <t>Average of Sales</t>
  </si>
  <si>
    <t>Find top 5 products by total revenue.</t>
  </si>
  <si>
    <t>Product_Name</t>
  </si>
  <si>
    <t>Calculate profit margin % = Profit / Sales * 100.</t>
  </si>
  <si>
    <t>Profit_Margin</t>
  </si>
  <si>
    <t>Use VLOOKUP / XLOOKUP to find each employee’s department.</t>
  </si>
  <si>
    <t>City Xlookup</t>
  </si>
  <si>
    <t>City vlookup</t>
  </si>
  <si>
    <t>Combine INDEX + MATCH to fetch salary based on EmpID.</t>
  </si>
  <si>
    <t>salary</t>
  </si>
  <si>
    <t>Extract year and month from a sales date.</t>
  </si>
  <si>
    <t>SALES_DAY</t>
  </si>
  <si>
    <t>SALES_MONTH</t>
  </si>
  <si>
    <t>SALES_YEAR</t>
  </si>
  <si>
    <t>Find how many days each employee has been working.</t>
  </si>
  <si>
    <t>TENURE</t>
  </si>
  <si>
    <t>TENURE YEARS</t>
  </si>
  <si>
    <t>Find total sales per month using PivotTable.</t>
  </si>
  <si>
    <t>Jan</t>
  </si>
  <si>
    <t>Feb</t>
  </si>
  <si>
    <t>Mar</t>
  </si>
  <si>
    <t>MONTH</t>
  </si>
  <si>
    <t>TOTAL_Sales</t>
  </si>
  <si>
    <t>Clean extra spaces in employee names.</t>
  </si>
  <si>
    <t>length</t>
  </si>
  <si>
    <t>name trim</t>
  </si>
  <si>
    <t>name_dept</t>
  </si>
  <si>
    <t xml:space="preserve">SALES REPORT </t>
  </si>
  <si>
    <t>Region/product</t>
  </si>
  <si>
    <t>Revenue</t>
  </si>
  <si>
    <t>John</t>
  </si>
  <si>
    <t>Alice</t>
  </si>
  <si>
    <t>Sarah</t>
  </si>
  <si>
    <t xml:space="preserve"> Na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</si>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</sst>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sz val="18"/>
      <color theme="1"/>
      <name val="Calibri"/>
      <family val="2"/>
      <scheme val="minor"/>
    </font>
    <font>
      <sz val="12"/>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4" fontId="1" fillId="0" borderId="1" xfId="0" applyNumberFormat="1" applyFont="1" applyBorder="1" applyAlignment="1">
      <alignment horizontal="left" vertical="top"/>
    </xf>
    <xf numFmtId="14" fontId="0" fillId="0" borderId="0" xfId="0" applyNumberFormat="1" applyAlignment="1">
      <alignment horizontal="left"/>
    </xf>
    <xf numFmtId="14" fontId="0" fillId="0" borderId="0" xfId="0" applyNumberFormat="1" applyAlignment="1">
      <alignment horizontal="center"/>
    </xf>
    <xf numFmtId="14" fontId="0" fillId="0" borderId="1" xfId="0" applyNumberFormat="1" applyBorder="1" applyAlignment="1">
      <alignment horizontal="left"/>
    </xf>
    <xf numFmtId="0" fontId="0" fillId="0" borderId="1" xfId="0"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2" fontId="0" fillId="0" borderId="1" xfId="0" applyNumberFormat="1" applyBorder="1"/>
    <xf numFmtId="0" fontId="1" fillId="0" borderId="0" xfId="0" applyFont="1" applyAlignment="1">
      <alignment horizontal="center"/>
    </xf>
    <xf numFmtId="0" fontId="1" fillId="0" borderId="1" xfId="0" applyFont="1" applyBorder="1" applyAlignment="1">
      <alignment horizontal="center"/>
    </xf>
    <xf numFmtId="164" fontId="0" fillId="0" borderId="0" xfId="0" applyNumberFormat="1"/>
    <xf numFmtId="0" fontId="1" fillId="0" borderId="0" xfId="0" applyFont="1" applyAlignment="1">
      <alignment horizontal="center" vertical="top"/>
    </xf>
    <xf numFmtId="0" fontId="0" fillId="0" borderId="0" xfId="0" applyAlignment="1">
      <alignment horizontal="left" indent="1"/>
    </xf>
    <xf numFmtId="0" fontId="3" fillId="0" borderId="0" xfId="0" pivotButton="1" applyFont="1"/>
    <xf numFmtId="0" fontId="3" fillId="0" borderId="0" xfId="0" applyFont="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horizontal="left" indent="1"/>
    </xf>
    <xf numFmtId="0" fontId="1" fillId="2" borderId="0" xfId="0" applyFont="1" applyFill="1" applyAlignment="1">
      <alignment horizontal="center"/>
    </xf>
    <xf numFmtId="0" fontId="0" fillId="2" borderId="0" xfId="0" applyFill="1" applyAlignment="1">
      <alignment horizontal="center"/>
    </xf>
    <xf numFmtId="0" fontId="1" fillId="2" borderId="1" xfId="0" applyFont="1" applyFill="1" applyBorder="1" applyAlignment="1">
      <alignment horizontal="center"/>
    </xf>
    <xf numFmtId="0" fontId="2" fillId="3" borderId="1" xfId="0" applyFont="1" applyFill="1" applyBorder="1" applyAlignment="1">
      <alignment horizontal="center" vertical="center"/>
    </xf>
    <xf numFmtId="0" fontId="1" fillId="0" borderId="2" xfId="0" applyFont="1" applyFill="1" applyBorder="1" applyAlignment="1">
      <alignment horizontal="center" vertical="top"/>
    </xf>
    <xf numFmtId="0" fontId="0" fillId="0" borderId="1" xfId="0" applyBorder="1" applyAlignment="1">
      <alignment horizontal="center"/>
    </xf>
  </cellXfs>
  <cellStyles count="1">
    <cellStyle name="Normal" xfId="0" builtinId="0"/>
  </cellStyles>
  <dxfs count="29">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2" defaultTableStyle="TableStyleMedium9" defaultPivotStyle="PivotStyleLight16">
    <tableStyle name="Slicer Style 1" pivot="0" table="0" count="0" xr9:uid="{205F7CB6-7EB1-4477-BB7A-C8251432A434}"/>
    <tableStyle name="Slicer Style 2" pivot="0" table="0" count="0" xr9:uid="{43B7EDC8-0B21-474F-A774-82CFC7187A33}"/>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[Data_Analyst_Practice_File final revision.xlsx]Sales_Data!PivotTable4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958727057099387"/>
          <c:y val="8.4297228658402709E-2"/>
          <c:w val="0.56819055298386456"/>
          <c:h val="0.77824467742907233"/>
        </c:manualLayout>
      </c:layout>
      <c:bar3DChart>
        <c:barDir val="col"/>
        <c:grouping val="clustered"/>
        <c:varyColors val="0"/>
        <c:ser>
          <c:idx val="0"/>
          <c:order val="0"/>
          <c:tx>
            <c:strRef>
              <c:f>Sales_Data!$K$29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Sales_Data!$J$30:$J$33</c:f>
              <c:strCache>
                <c:ptCount val="3"/>
                <c:pt idx="0">
                  <c:v>Jan</c:v>
                </c:pt>
                <c:pt idx="1">
                  <c:v>Feb</c:v>
                </c:pt>
                <c:pt idx="2">
                  <c:v>Mar</c:v>
                </c:pt>
              </c:strCache>
            </c:strRef>
          </c:cat>
          <c:val>
            <c:numRef>
              <c:f>Sales_Data!$K$30:$K$33</c:f>
              <c:numCache>
                <c:formatCode>General</c:formatCode>
                <c:ptCount val="3"/>
                <c:pt idx="0">
                  <c:v>4436535</c:v>
                </c:pt>
                <c:pt idx="1">
                  <c:v>4648125</c:v>
                </c:pt>
                <c:pt idx="2">
                  <c:v>4102198</c:v>
                </c:pt>
              </c:numCache>
            </c:numRef>
          </c:val>
          <c:extLst>
            <c:ext xmlns:c16="http://schemas.microsoft.com/office/drawing/2014/chart" uri="{C3380CC4-5D6E-409C-BE32-E72D297353CC}">
              <c16:uniqueId val="{00000000-8664-4948-9E4D-47B2509F44CC}"/>
            </c:ext>
          </c:extLst>
        </c:ser>
        <c:dLbls>
          <c:showLegendKey val="0"/>
          <c:showVal val="1"/>
          <c:showCatName val="0"/>
          <c:showSerName val="0"/>
          <c:showPercent val="0"/>
          <c:showBubbleSize val="0"/>
        </c:dLbls>
        <c:gapWidth val="150"/>
        <c:shape val="box"/>
        <c:axId val="973429967"/>
        <c:axId val="973428527"/>
        <c:axId val="0"/>
      </c:bar3DChart>
      <c:catAx>
        <c:axId val="9734299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28527"/>
        <c:crosses val="autoZero"/>
        <c:auto val="1"/>
        <c:lblAlgn val="ctr"/>
        <c:lblOffset val="100"/>
        <c:noMultiLvlLbl val="0"/>
      </c:catAx>
      <c:valAx>
        <c:axId val="973428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429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[Data_Analyst_Practice_File final revision.xlsx]pivot_table sales data!PivotTable7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3 product</a:t>
            </a:r>
            <a:r>
              <a:rPr lang="en-US" baseline="0"/>
              <a:t> Sales Region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 sales data'!$H$3</c:f>
              <c:strCache>
                <c:ptCount val="1"/>
                <c:pt idx="0">
                  <c:v>Total</c:v>
                </c:pt>
              </c:strCache>
            </c:strRef>
          </c:tx>
          <c:spPr>
            <a:solidFill>
              <a:schemeClr val="accent1"/>
            </a:solidFill>
            <a:ln>
              <a:noFill/>
            </a:ln>
            <a:effectLst/>
          </c:spPr>
          <c:invertIfNegative val="0"/>
          <c:cat>
            <c:multiLvlStrRef>
              <c:f>'pivot_table sales data'!$G$4:$G$20</c:f>
              <c:multiLvlStrCache>
                <c:ptCount val="12"/>
                <c:lvl>
                  <c:pt idx="0">
                    <c:v>Printer</c:v>
                  </c:pt>
                  <c:pt idx="1">
                    <c:v>Mouse</c:v>
                  </c:pt>
                  <c:pt idx="2">
                    <c:v>Monitor</c:v>
                  </c:pt>
                  <c:pt idx="3">
                    <c:v>Mouse</c:v>
                  </c:pt>
                  <c:pt idx="4">
                    <c:v>Laptop</c:v>
                  </c:pt>
                  <c:pt idx="5">
                    <c:v>Printer</c:v>
                  </c:pt>
                  <c:pt idx="6">
                    <c:v>Keyboard</c:v>
                  </c:pt>
                  <c:pt idx="7">
                    <c:v>Headphones</c:v>
                  </c:pt>
                  <c:pt idx="8">
                    <c:v>Printer</c:v>
                  </c:pt>
                  <c:pt idx="9">
                    <c:v>Laptop</c:v>
                  </c:pt>
                  <c:pt idx="10">
                    <c:v>Keyboard</c:v>
                  </c:pt>
                  <c:pt idx="11">
                    <c:v>Headphones</c:v>
                  </c:pt>
                </c:lvl>
                <c:lvl>
                  <c:pt idx="0">
                    <c:v>North</c:v>
                  </c:pt>
                  <c:pt idx="3">
                    <c:v>East</c:v>
                  </c:pt>
                  <c:pt idx="6">
                    <c:v>South</c:v>
                  </c:pt>
                  <c:pt idx="9">
                    <c:v>West</c:v>
                  </c:pt>
                </c:lvl>
              </c:multiLvlStrCache>
            </c:multiLvlStrRef>
          </c:cat>
          <c:val>
            <c:numRef>
              <c:f>'pivot_table sales data'!$H$4:$H$20</c:f>
              <c:numCache>
                <c:formatCode>General</c:formatCode>
                <c:ptCount val="12"/>
                <c:pt idx="0">
                  <c:v>875020</c:v>
                </c:pt>
                <c:pt idx="1">
                  <c:v>727094</c:v>
                </c:pt>
                <c:pt idx="2">
                  <c:v>660816</c:v>
                </c:pt>
                <c:pt idx="3">
                  <c:v>818978</c:v>
                </c:pt>
                <c:pt idx="4">
                  <c:v>642238</c:v>
                </c:pt>
                <c:pt idx="5">
                  <c:v>554266</c:v>
                </c:pt>
                <c:pt idx="6">
                  <c:v>638432</c:v>
                </c:pt>
                <c:pt idx="7">
                  <c:v>584734</c:v>
                </c:pt>
                <c:pt idx="8">
                  <c:v>536864</c:v>
                </c:pt>
                <c:pt idx="9">
                  <c:v>603604</c:v>
                </c:pt>
                <c:pt idx="10">
                  <c:v>529072</c:v>
                </c:pt>
                <c:pt idx="11">
                  <c:v>515772</c:v>
                </c:pt>
              </c:numCache>
            </c:numRef>
          </c:val>
          <c:extLst>
            <c:ext xmlns:c16="http://schemas.microsoft.com/office/drawing/2014/chart" uri="{C3380CC4-5D6E-409C-BE32-E72D297353CC}">
              <c16:uniqueId val="{00000000-C152-48F2-8B10-5A549E3D87C3}"/>
            </c:ext>
          </c:extLst>
        </c:ser>
        <c:dLbls>
          <c:showLegendKey val="0"/>
          <c:showVal val="0"/>
          <c:showCatName val="0"/>
          <c:showSerName val="0"/>
          <c:showPercent val="0"/>
          <c:showBubbleSize val="0"/>
        </c:dLbls>
        <c:gapWidth val="150"/>
        <c:overlap val="100"/>
        <c:axId val="156637775"/>
        <c:axId val="156640175"/>
      </c:barChart>
      <c:catAx>
        <c:axId val="15663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0175"/>
        <c:crosses val="autoZero"/>
        <c:auto val="1"/>
        <c:lblAlgn val="ctr"/>
        <c:lblOffset val="100"/>
        <c:noMultiLvlLbl val="0"/>
      </c:catAx>
      <c:valAx>
        <c:axId val="1566401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7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10297</xdr:colOff>
      <xdr:row>33</xdr:row>
      <xdr:rowOff>92675</xdr:rowOff>
    </xdr:from>
    <xdr:to>
      <xdr:col>12</xdr:col>
      <xdr:colOff>1009135</xdr:colOff>
      <xdr:row>44</xdr:row>
      <xdr:rowOff>12357</xdr:rowOff>
    </xdr:to>
    <xdr:graphicFrame macro="">
      <xdr:nvGraphicFramePr>
        <xdr:cNvPr id="10" name="Chart 9">
          <a:extLst>
            <a:ext uri="{FF2B5EF4-FFF2-40B4-BE49-F238E27FC236}">
              <a16:creationId xmlns:a16="http://schemas.microsoft.com/office/drawing/2014/main" id="{9C8ED011-7627-B2CC-D133-DEF9F2A32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146453</xdr:colOff>
      <xdr:row>1</xdr:row>
      <xdr:rowOff>178975</xdr:rowOff>
    </xdr:from>
    <xdr:to>
      <xdr:col>5</xdr:col>
      <xdr:colOff>135301</xdr:colOff>
      <xdr:row>23</xdr:row>
      <xdr:rowOff>55755</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A026E43B-1452-9034-BC74-E6365383811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097916" y="550682"/>
              <a:ext cx="1828800" cy="4160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306658</xdr:colOff>
      <xdr:row>1</xdr:row>
      <xdr:rowOff>157047</xdr:rowOff>
    </xdr:from>
    <xdr:to>
      <xdr:col>15</xdr:col>
      <xdr:colOff>585439</xdr:colOff>
      <xdr:row>15</xdr:row>
      <xdr:rowOff>177491</xdr:rowOff>
    </xdr:to>
    <xdr:graphicFrame macro="">
      <xdr:nvGraphicFramePr>
        <xdr:cNvPr id="4" name="Chart 3">
          <a:extLst>
            <a:ext uri="{FF2B5EF4-FFF2-40B4-BE49-F238E27FC236}">
              <a16:creationId xmlns:a16="http://schemas.microsoft.com/office/drawing/2014/main" id="{03B89EB7-3460-A9C3-AE01-4E99B2530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umar" refreshedDate="45956.592851967594" createdVersion="8" refreshedVersion="8" minRefreshableVersion="3" recordCount="500" xr:uid="{F66159D4-222E-4F68-BC31-441BF1F7643A}">
  <cacheSource type="worksheet">
    <worksheetSource ref="A1:F501" sheet="Sales_Data"/>
  </cacheSource>
  <cacheFields count="8">
    <cacheField name="Date" numFmtId="14">
      <sharedItems containsSemiMixedTypes="0" containsNonDate="0" containsDate="1" containsString="0" minDate="2024-01-01T00:00:00" maxDate="2024-04-01T00:00:00" count="91">
        <d v="2024-02-21T00:00:00"/>
        <d v="2024-01-15T00:00:00"/>
        <d v="2024-03-12T00:00:00"/>
        <d v="2024-03-01T00:00:00"/>
        <d v="2024-01-21T00:00:00"/>
        <d v="2024-03-23T00:00:00"/>
        <d v="2024-03-27T00:00:00"/>
        <d v="2024-03-15T00:00:00"/>
        <d v="2024-03-28T00:00:00"/>
        <d v="2024-01-24T00:00:00"/>
        <d v="2024-01-03T00:00:00"/>
        <d v="2024-01-22T00:00:00"/>
        <d v="2024-02-22T00:00:00"/>
        <d v="2024-01-02T00:00:00"/>
        <d v="2024-01-30T00:00:00"/>
        <d v="2024-02-07T00:00:00"/>
        <d v="2024-03-04T00:00:00"/>
        <d v="2024-02-29T00:00:00"/>
        <d v="2024-02-02T00:00:00"/>
        <d v="2024-03-16T00:00:00"/>
        <d v="2024-02-27T00:00:00"/>
        <d v="2024-03-29T00:00:00"/>
        <d v="2024-02-18T00:00:00"/>
        <d v="2024-03-31T00:00:00"/>
        <d v="2024-02-28T00:00:00"/>
        <d v="2024-02-11T00:00:00"/>
        <d v="2024-03-20T00:00:00"/>
        <d v="2024-03-02T00:00:00"/>
        <d v="2024-02-16T00:00:00"/>
        <d v="2024-02-20T00:00:00"/>
        <d v="2024-02-24T00:00:00"/>
        <d v="2024-01-07T00:00:00"/>
        <d v="2024-03-13T00:00:00"/>
        <d v="2024-02-08T00:00:00"/>
        <d v="2024-01-18T00:00:00"/>
        <d v="2024-01-04T00:00:00"/>
        <d v="2024-01-14T00:00:00"/>
        <d v="2024-01-09T00:00:00"/>
        <d v="2024-03-30T00:00:00"/>
        <d v="2024-03-24T00:00:00"/>
        <d v="2024-03-11T00:00:00"/>
        <d v="2024-02-13T00:00:00"/>
        <d v="2024-01-08T00:00:00"/>
        <d v="2024-02-04T00:00:00"/>
        <d v="2024-03-18T00:00:00"/>
        <d v="2024-03-21T00:00:00"/>
        <d v="2024-02-05T00:00:00"/>
        <d v="2024-02-19T00:00:00"/>
        <d v="2024-01-06T00:00:00"/>
        <d v="2024-02-23T00:00:00"/>
        <d v="2024-03-03T00:00:00"/>
        <d v="2024-02-03T00:00:00"/>
        <d v="2024-03-14T00:00:00"/>
        <d v="2024-02-17T00:00:00"/>
        <d v="2024-02-09T00:00:00"/>
        <d v="2024-03-25T00:00:00"/>
        <d v="2024-03-22T00:00:00"/>
        <d v="2024-01-26T00:00:00"/>
        <d v="2024-02-10T00:00:00"/>
        <d v="2024-01-29T00:00:00"/>
        <d v="2024-02-14T00:00:00"/>
        <d v="2024-03-05T00:00:00"/>
        <d v="2024-01-01T00:00:00"/>
        <d v="2024-01-11T00:00:00"/>
        <d v="2024-01-05T00:00:00"/>
        <d v="2024-01-28T00:00:00"/>
        <d v="2024-01-12T00:00:00"/>
        <d v="2024-01-23T00:00:00"/>
        <d v="2024-02-06T00:00:00"/>
        <d v="2024-03-26T00:00:00"/>
        <d v="2024-01-27T00:00:00"/>
        <d v="2024-03-19T00:00:00"/>
        <d v="2024-03-17T00:00:00"/>
        <d v="2024-02-12T00:00:00"/>
        <d v="2024-01-13T00:00:00"/>
        <d v="2024-02-01T00:00:00"/>
        <d v="2024-03-06T00:00:00"/>
        <d v="2024-02-26T00:00:00"/>
        <d v="2024-03-10T00:00:00"/>
        <d v="2024-02-25T00:00:00"/>
        <d v="2024-01-19T00:00:00"/>
        <d v="2024-03-08T00:00:00"/>
        <d v="2024-01-17T00:00:00"/>
        <d v="2024-03-09T00:00:00"/>
        <d v="2024-01-16T00:00:00"/>
        <d v="2024-01-20T00:00:00"/>
        <d v="2024-03-07T00:00:00"/>
        <d v="2024-01-31T00:00:00"/>
        <d v="2024-01-25T00:00:00"/>
        <d v="2024-02-15T00:00:00"/>
        <d v="2024-01-10T00:00:00"/>
      </sharedItems>
      <fieldGroup par="7"/>
    </cacheField>
    <cacheField name="Product" numFmtId="0">
      <sharedItems count="6">
        <s v="Keyboard"/>
        <s v="Monitor"/>
        <s v="Printer"/>
        <s v="Headphones"/>
        <s v="Mouse"/>
        <s v="Laptop"/>
      </sharedItems>
    </cacheField>
    <cacheField name="Region" numFmtId="0">
      <sharedItems count="4">
        <s v="West"/>
        <s v="East"/>
        <s v="North"/>
        <s v="South"/>
      </sharedItems>
    </cacheField>
    <cacheField name="Quantity" numFmtId="0">
      <sharedItems containsSemiMixedTypes="0" containsString="0" containsNumber="1" containsInteger="1" minValue="1" maxValue="9"/>
    </cacheField>
    <cacheField name="Sales" numFmtId="0">
      <sharedItems containsSemiMixedTypes="0" containsString="0" containsNumber="1" containsInteger="1" minValue="1125" maxValue="49938" count="496">
        <n v="7276"/>
        <n v="49403"/>
        <n v="39663"/>
        <n v="14994"/>
        <n v="24499"/>
        <n v="24040"/>
        <n v="44320"/>
        <n v="17959"/>
        <n v="7099"/>
        <n v="43267"/>
        <n v="20576"/>
        <n v="36946"/>
        <n v="7116"/>
        <n v="16563"/>
        <n v="27788"/>
        <n v="27928"/>
        <n v="37336"/>
        <n v="10847"/>
        <n v="27155"/>
        <n v="15135"/>
        <n v="18774"/>
        <n v="2742"/>
        <n v="19309"/>
        <n v="1619"/>
        <n v="18658"/>
        <n v="35707"/>
        <n v="21337"/>
        <n v="17001"/>
        <n v="1968"/>
        <n v="48614"/>
        <n v="26892"/>
        <n v="26619"/>
        <n v="1281"/>
        <n v="28420"/>
        <n v="16360"/>
        <n v="40030"/>
        <n v="2058"/>
        <n v="21677"/>
        <n v="11724"/>
        <n v="29404"/>
        <n v="38946"/>
        <n v="40748"/>
        <n v="30856"/>
        <n v="10200"/>
        <n v="34997"/>
        <n v="26611"/>
        <n v="42235"/>
        <n v="36057"/>
        <n v="2239"/>
        <n v="39138"/>
        <n v="49938"/>
        <n v="1125"/>
        <n v="46272"/>
        <n v="24857"/>
        <n v="16398"/>
        <n v="7638"/>
        <n v="7570"/>
        <n v="4249"/>
        <n v="10110"/>
        <n v="41363"/>
        <n v="14605"/>
        <n v="13115"/>
        <n v="40062"/>
        <n v="23911"/>
        <n v="39525"/>
        <n v="33556"/>
        <n v="13595"/>
        <n v="2969"/>
        <n v="44753"/>
        <n v="18275"/>
        <n v="5470"/>
        <n v="11225"/>
        <n v="43324"/>
        <n v="42974"/>
        <n v="43759"/>
        <n v="24196"/>
        <n v="41287"/>
        <n v="14669"/>
        <n v="38380"/>
        <n v="46141"/>
        <n v="49320"/>
        <n v="48414"/>
        <n v="39006"/>
        <n v="16577"/>
        <n v="23473"/>
        <n v="29625"/>
        <n v="16504"/>
        <n v="25089"/>
        <n v="37487"/>
        <n v="1302"/>
        <n v="32463"/>
        <n v="45912"/>
        <n v="30259"/>
        <n v="43823"/>
        <n v="38208"/>
        <n v="31659"/>
        <n v="36840"/>
        <n v="32890"/>
        <n v="14598"/>
        <n v="48055"/>
        <n v="47733"/>
        <n v="20508"/>
        <n v="43287"/>
        <n v="14380"/>
        <n v="27984"/>
        <n v="45633"/>
        <n v="9125"/>
        <n v="37059"/>
        <n v="5033"/>
        <n v="38873"/>
        <n v="18087"/>
        <n v="41901"/>
        <n v="6704"/>
        <n v="8848"/>
        <n v="22592"/>
        <n v="46743"/>
        <n v="7924"/>
        <n v="28208"/>
        <n v="20614"/>
        <n v="1488"/>
        <n v="40882"/>
        <n v="26923"/>
        <n v="49508"/>
        <n v="36941"/>
        <n v="30165"/>
        <n v="2667"/>
        <n v="27213"/>
        <n v="5114"/>
        <n v="37321"/>
        <n v="8761"/>
        <n v="32116"/>
        <n v="34768"/>
        <n v="49406"/>
        <n v="26426"/>
        <n v="18772"/>
        <n v="39218"/>
        <n v="4712"/>
        <n v="2367"/>
        <n v="41957"/>
        <n v="42781"/>
        <n v="27200"/>
        <n v="4726"/>
        <n v="24616"/>
        <n v="28723"/>
        <n v="38574"/>
        <n v="35958"/>
        <n v="10108"/>
        <n v="13178"/>
        <n v="36643"/>
        <n v="32324"/>
        <n v="39360"/>
        <n v="18824"/>
        <n v="46360"/>
        <n v="9927"/>
        <n v="29144"/>
        <n v="32010"/>
        <n v="23443"/>
        <n v="15437"/>
        <n v="45298"/>
        <n v="40778"/>
        <n v="12207"/>
        <n v="26537"/>
        <n v="36757"/>
        <n v="13040"/>
        <n v="42986"/>
        <n v="23612"/>
        <n v="29441"/>
        <n v="7471"/>
        <n v="36631"/>
        <n v="44461"/>
        <n v="27523"/>
        <n v="32348"/>
        <n v="2177"/>
        <n v="5760"/>
        <n v="33779"/>
        <n v="22636"/>
        <n v="17353"/>
        <n v="12556"/>
        <n v="28598"/>
        <n v="12563"/>
        <n v="47819"/>
        <n v="44790"/>
        <n v="9234"/>
        <n v="26519"/>
        <n v="27966"/>
        <n v="17173"/>
        <n v="27987"/>
        <n v="14178"/>
        <n v="40338"/>
        <n v="25596"/>
        <n v="34174"/>
        <n v="5431"/>
        <n v="28764"/>
        <n v="22627"/>
        <n v="40310"/>
        <n v="9906"/>
        <n v="37914"/>
        <n v="45814"/>
        <n v="46379"/>
        <n v="14076"/>
        <n v="38650"/>
        <n v="47881"/>
        <n v="47413"/>
        <n v="7012"/>
        <n v="8151"/>
        <n v="29211"/>
        <n v="28117"/>
        <n v="37378"/>
        <n v="43652"/>
        <n v="7894"/>
        <n v="14467"/>
        <n v="43641"/>
        <n v="13289"/>
        <n v="45976"/>
        <n v="44596"/>
        <n v="24171"/>
        <n v="35905"/>
        <n v="21829"/>
        <n v="35054"/>
        <n v="49478"/>
        <n v="45139"/>
        <n v="49713"/>
        <n v="30734"/>
        <n v="8052"/>
        <n v="4654"/>
        <n v="24486"/>
        <n v="19743"/>
        <n v="49368"/>
        <n v="25489"/>
        <n v="9636"/>
        <n v="7441"/>
        <n v="25611"/>
        <n v="43435"/>
        <n v="13149"/>
        <n v="35566"/>
        <n v="43368"/>
        <n v="22675"/>
        <n v="6495"/>
        <n v="43668"/>
        <n v="14673"/>
        <n v="12130"/>
        <n v="23668"/>
        <n v="16222"/>
        <n v="24669"/>
        <n v="35068"/>
        <n v="24253"/>
        <n v="10435"/>
        <n v="29552"/>
        <n v="38384"/>
        <n v="17393"/>
        <n v="11617"/>
        <n v="39520"/>
        <n v="10852"/>
        <n v="32401"/>
        <n v="7295"/>
        <n v="36993"/>
        <n v="35084"/>
        <n v="46105"/>
        <n v="40575"/>
        <n v="37451"/>
        <n v="8227"/>
        <n v="32910"/>
        <n v="37041"/>
        <n v="24384"/>
        <n v="1145"/>
        <n v="38778"/>
        <n v="17035"/>
        <n v="4040"/>
        <n v="43422"/>
        <n v="27160"/>
        <n v="18633"/>
        <n v="30344"/>
        <n v="18014"/>
        <n v="15996"/>
        <n v="42621"/>
        <n v="12695"/>
        <n v="3852"/>
        <n v="17014"/>
        <n v="28042"/>
        <n v="34755"/>
        <n v="41390"/>
        <n v="24711"/>
        <n v="27122"/>
        <n v="10160"/>
        <n v="28213"/>
        <n v="40420"/>
        <n v="8421"/>
        <n v="22400"/>
        <n v="34537"/>
        <n v="18727"/>
        <n v="47882"/>
        <n v="5358"/>
        <n v="29482"/>
        <n v="33117"/>
        <n v="24164"/>
        <n v="33496"/>
        <n v="45311"/>
        <n v="30371"/>
        <n v="39467"/>
        <n v="18625"/>
        <n v="34893"/>
        <n v="11793"/>
        <n v="32007"/>
        <n v="26766"/>
        <n v="40532"/>
        <n v="13323"/>
        <n v="46799"/>
        <n v="47820"/>
        <n v="46408"/>
        <n v="8843"/>
        <n v="15210"/>
        <n v="17456"/>
        <n v="32367"/>
        <n v="11106"/>
        <n v="38957"/>
        <n v="3472"/>
        <n v="7704"/>
        <n v="4713"/>
        <n v="6051"/>
        <n v="11756"/>
        <n v="3475"/>
        <n v="5255"/>
        <n v="15484"/>
        <n v="35503"/>
        <n v="9258"/>
        <n v="41747"/>
        <n v="36196"/>
        <n v="46113"/>
        <n v="41194"/>
        <n v="9533"/>
        <n v="33581"/>
        <n v="6249"/>
        <n v="20201"/>
        <n v="10686"/>
        <n v="47877"/>
        <n v="33007"/>
        <n v="1661"/>
        <n v="45843"/>
        <n v="31137"/>
        <n v="48556"/>
        <n v="43828"/>
        <n v="49604"/>
        <n v="11526"/>
        <n v="4374"/>
        <n v="26592"/>
        <n v="29982"/>
        <n v="1207"/>
        <n v="36433"/>
        <n v="24197"/>
        <n v="34400"/>
        <n v="4083"/>
        <n v="30328"/>
        <n v="47479"/>
        <n v="43891"/>
        <n v="21103"/>
        <n v="40891"/>
        <n v="11754"/>
        <n v="35447"/>
        <n v="16901"/>
        <n v="34004"/>
        <n v="8446"/>
        <n v="38211"/>
        <n v="49231"/>
        <n v="30301"/>
        <n v="27116"/>
        <n v="42323"/>
        <n v="19752"/>
        <n v="33376"/>
        <n v="17669"/>
        <n v="33916"/>
        <n v="14395"/>
        <n v="21421"/>
        <n v="27342"/>
        <n v="5895"/>
        <n v="12023"/>
        <n v="11699"/>
        <n v="10715"/>
        <n v="20169"/>
        <n v="17163"/>
        <n v="6782"/>
        <n v="23641"/>
        <n v="19792"/>
        <n v="36585"/>
        <n v="31682"/>
        <n v="48864"/>
        <n v="19880"/>
        <n v="39067"/>
        <n v="43685"/>
        <n v="19073"/>
        <n v="37035"/>
        <n v="38174"/>
        <n v="25837"/>
        <n v="18826"/>
        <n v="25981"/>
        <n v="11382"/>
        <n v="5437"/>
        <n v="6435"/>
        <n v="25819"/>
        <n v="37875"/>
        <n v="32982"/>
        <n v="34328"/>
        <n v="13329"/>
        <n v="26169"/>
        <n v="22932"/>
        <n v="35594"/>
        <n v="12421"/>
        <n v="46033"/>
        <n v="8629"/>
        <n v="9325"/>
        <n v="29495"/>
        <n v="32750"/>
        <n v="30619"/>
        <n v="41461"/>
        <n v="9264"/>
        <n v="13686"/>
        <n v="47484"/>
        <n v="25226"/>
        <n v="7721"/>
        <n v="21609"/>
        <n v="8373"/>
        <n v="39675"/>
        <n v="49895"/>
        <n v="29937"/>
        <n v="6656"/>
        <n v="9984"/>
        <n v="30984"/>
        <n v="9286"/>
        <n v="6901"/>
        <n v="32552"/>
        <n v="26709"/>
        <n v="32055"/>
        <n v="38685"/>
        <n v="9429"/>
        <n v="15716"/>
        <n v="49563"/>
        <n v="12138"/>
        <n v="36298"/>
        <n v="24429"/>
        <n v="6772"/>
        <n v="49244"/>
        <n v="49519"/>
        <n v="36732"/>
        <n v="40905"/>
        <n v="18347"/>
        <n v="17920"/>
        <n v="32822"/>
        <n v="47659"/>
        <n v="41108"/>
        <n v="24563"/>
        <n v="8967"/>
        <n v="46183"/>
        <n v="12871"/>
        <n v="29763"/>
        <n v="12916"/>
        <n v="9734"/>
        <n v="34613"/>
        <n v="29179"/>
        <n v="36262"/>
        <n v="13677"/>
        <n v="19268"/>
        <n v="13330"/>
        <n v="21733"/>
        <n v="38947"/>
        <n v="28286"/>
        <n v="7610"/>
        <n v="7430"/>
        <n v="40922"/>
        <n v="14828"/>
        <n v="43913"/>
        <n v="32497"/>
        <n v="40256"/>
        <n v="37618"/>
        <n v="47332"/>
        <n v="27526"/>
        <n v="31158"/>
        <n v="26032"/>
        <n v="38846"/>
        <n v="45936"/>
        <n v="30794"/>
        <n v="6448"/>
        <n v="29861"/>
        <n v="29141"/>
        <n v="10074"/>
        <n v="7406"/>
        <n v="32823"/>
        <n v="24291"/>
        <n v="42568"/>
        <n v="33003"/>
        <n v="47851"/>
        <n v="35406"/>
        <n v="24312"/>
        <n v="44108"/>
        <n v="2382"/>
        <n v="35171"/>
        <n v="42779"/>
        <n v="4292"/>
      </sharedItems>
    </cacheField>
    <cacheField name="Profit" numFmtId="0">
      <sharedItems containsSemiMixedTypes="0" containsString="0" containsNumber="1" minValue="73.04138574562046" maxValue="12411.81996677554" count="500">
        <n v="1271.6932209715919"/>
        <n v="7677.6358883254643"/>
        <n v="5363.0990510487609"/>
        <n v="1141.6742777685099"/>
        <n v="5569.1333338352388"/>
        <n v="3364.5645915329178"/>
        <n v="3941.133944779262"/>
        <n v="2218.8680364810489"/>
        <n v="942.93142264057064"/>
        <n v="9324.3664254983905"/>
        <n v="4047.7698988862821"/>
        <n v="7531.8477200945881"/>
        <n v="371.49969553485067"/>
        <n v="2206.7017343702778"/>
        <n v="4064.518257128474"/>
        <n v="1503.600381422865"/>
        <n v="3806.8771923409199"/>
        <n v="2191.7227422811602"/>
        <n v="2102.3928118141939"/>
        <n v="2377.1337679069952"/>
        <n v="1746.7399890503229"/>
        <n v="143.7470328147111"/>
        <n v="1896.921788957909"/>
        <n v="396.9379218398754"/>
        <n v="3923.915886702564"/>
        <n v="8638.070647754228"/>
        <n v="3148.7183470513601"/>
        <n v="1223.1750227432481"/>
        <n v="314.07685486004561"/>
        <n v="6848.5199484595878"/>
        <n v="5885.8901338067508"/>
        <n v="1853.122043579162"/>
        <n v="189.13737930497959"/>
        <n v="2273.876610120607"/>
        <n v="1880.3396327842761"/>
        <n v="7904.7807615667234"/>
        <n v="298.82906204818431"/>
        <n v="2713.4760714209679"/>
        <n v="1511.1679779910189"/>
        <n v="4172.114555641926"/>
        <n v="8061.9508632556044"/>
        <n v="9307.5333809873355"/>
        <n v="7438.3614173530423"/>
        <n v="2115.2829079608018"/>
        <n v="3957.5090260986399"/>
        <n v="4992.9405327337936"/>
        <n v="5808.1835888958967"/>
        <n v="3639.381723822893"/>
        <n v="488.49229326692819"/>
        <n v="2257.6860891374949"/>
        <n v="11503.338072651761"/>
        <n v="160.08242954056519"/>
        <n v="8210.5173469745514"/>
        <n v="4520.7620888538286"/>
        <n v="3755.5281424211571"/>
        <n v="1354.4766064786261"/>
        <n v="1307.9954473267339"/>
        <n v="269.09090406847429"/>
        <n v="1553.7210203732029"/>
        <n v="3310.4380761590592"/>
        <n v="2884.2940384354602"/>
        <n v="1999.3080982916449"/>
        <n v="7453.3570581290096"/>
        <n v="1394.8381452607221"/>
        <n v="2646.5308868420748"/>
        <n v="6485.1895219662738"/>
        <n v="875.74730958039288"/>
        <n v="190.7622449470106"/>
        <n v="2346.0281184373839"/>
        <n v="4409.7626107845999"/>
        <n v="1080.3341452481541"/>
        <n v="1354.299412087134"/>
        <n v="4735.6215047412752"/>
        <n v="5154.3293190196282"/>
        <n v="8967.5627741914686"/>
        <n v="4410.30466109195"/>
        <n v="3593.58388210883"/>
        <n v="1244.2519680031371"/>
        <n v="2674.2850072000379"/>
        <n v="8400.4555579478892"/>
        <n v="10005.771940155209"/>
        <n v="4987.091556185349"/>
        <n v="2113.6958299943572"/>
        <n v="1101.281946351347"/>
        <n v="5717.3657195834803"/>
        <n v="3231.7603065537151"/>
        <n v="3364.2517663841109"/>
        <n v="4388.8868557969236"/>
        <n v="4737.9042543336218"/>
        <n v="118.66096307572261"/>
        <n v="2411.2634585417632"/>
        <n v="7942.895077720088"/>
        <n v="6200.8787136637657"/>
        <n v="7834.7132205865937"/>
        <n v="5962.7567814367694"/>
        <n v="1848.576756524435"/>
        <n v="8977.8253133154212"/>
        <n v="6898.4419527037926"/>
        <n v="1584.823218352137"/>
        <n v="11821.244835467911"/>
        <n v="8132.5727836221131"/>
        <n v="3414.264774902842"/>
        <n v="8640.7187435932319"/>
        <n v="3053.6499105472349"/>
        <n v="5073.3794695129536"/>
        <n v="3450.7286387857612"/>
        <n v="1073.58819843996"/>
        <n v="8731.7203253686148"/>
        <n v="477.74807488202129"/>
        <n v="4837.0997435271311"/>
        <n v="2467.344916362335"/>
        <n v="5777.3516946374484"/>
        <n v="1157.0293922086601"/>
        <n v="2111.2670024730351"/>
        <n v="2217.14594914399"/>
        <n v="3473.0177664867629"/>
        <n v="709.15123233002873"/>
        <n v="6414.0755170206157"/>
        <n v="3693.2488184148842"/>
        <n v="159.48586047757411"/>
        <n v="8715.6085517830033"/>
        <n v="5984.2828824185581"/>
        <n v="10857.246375975659"/>
        <n v="8636.263015835757"/>
        <n v="3030.0200747058911"/>
        <n v="536.08936479326485"/>
        <n v="3867.1822678642338"/>
        <n v="1116.8961198959551"/>
        <n v="7303.6501124697143"/>
        <n v="1798.541215756818"/>
        <n v="5820.4587157930582"/>
        <n v="2972.1686913845542"/>
        <n v="7855.8199910044268"/>
        <n v="6525.4765073349308"/>
        <n v="4457.9297568567836"/>
        <n v="2299.5375140974411"/>
        <n v="390.92148234342159"/>
        <n v="180.71040135338961"/>
        <n v="8189.83781665061"/>
        <n v="9136.1848393219934"/>
        <n v="2521.501832730055"/>
        <n v="714.43196537806875"/>
        <n v="5369.74914750474"/>
        <n v="5645.8017540642031"/>
        <n v="6111.9515929285117"/>
        <n v="6043.4444507033104"/>
        <n v="1533.101681645951"/>
        <n v="1443.118698295883"/>
        <n v="5972.9701768665846"/>
        <n v="6069.7057006934256"/>
        <n v="8842.7979936562788"/>
        <n v="3336.7096894610731"/>
        <n v="9375.1188914641625"/>
        <n v="814.15622403880923"/>
        <n v="4147.5262068980719"/>
        <n v="1660.241030133051"/>
        <n v="2328.7285241960822"/>
        <n v="3014.727899239891"/>
        <n v="11250.30143524469"/>
        <n v="2847.7569089934991"/>
        <n v="1590.558222743749"/>
        <n v="5573.1466592739198"/>
        <n v="3337.7975644108869"/>
        <n v="2099.661547780363"/>
        <n v="8451.6605462263196"/>
        <n v="4089.5296903086701"/>
        <n v="2579.177242362493"/>
        <n v="904.56562253023196"/>
        <n v="7573.7653714969174"/>
        <n v="7151.3430089647181"/>
        <n v="1404.936930708318"/>
        <n v="6540.7058210777568"/>
        <n v="124.2245639409801"/>
        <n v="1147.0853177063791"/>
        <n v="3056.8681683643108"/>
        <n v="5469.1902591964581"/>
        <n v="2144.6251714690152"/>
        <n v="1448.790674948184"/>
        <n v="2281.480092681451"/>
        <n v="1396.0111518407141"/>
        <n v="10775.062555972539"/>
        <n v="11164.66299646488"/>
        <n v="1141.8940409400479"/>
        <n v="3705.2910644567032"/>
        <n v="5436.9871715555491"/>
        <n v="3902.378027585346"/>
        <n v="4718.8563561771052"/>
        <n v="1819.110269753053"/>
        <n v="5345.7679632303561"/>
        <n v="4840.8084155464539"/>
        <n v="1730.696188082524"/>
        <n v="7473.9464375998386"/>
        <n v="657.6865079414024"/>
        <n v="6007.0584073708114"/>
        <n v="1552.1698414556031"/>
        <n v="6757.5866761379239"/>
        <n v="1448.203489442388"/>
        <n v="6766.3259978341584"/>
        <n v="2884.9405155285422"/>
        <n v="7698.7636154258598"/>
        <n v="2284.4914120236508"/>
        <n v="6266.4025298370016"/>
        <n v="8173.1685928609704"/>
        <n v="8785.3248615427037"/>
        <n v="1479.516573152312"/>
        <n v="847.41173795301506"/>
        <n v="6280.6536641539578"/>
        <n v="4207.7410036403053"/>
        <n v="2444.9568714966058"/>
        <n v="2693.773032671636"/>
        <n v="922.39545755734082"/>
        <n v="2994.3709135743211"/>
        <n v="6131.0733442113424"/>
        <n v="9065.2391346536988"/>
        <n v="2039.247698210509"/>
        <n v="6346.5178260003277"/>
        <n v="3544.9585761986882"/>
        <n v="2795.0994094981338"/>
        <n v="4911.9430684945983"/>
        <n v="1478.2617558952729"/>
        <n v="3299.36627806776"/>
        <n v="8393.6982199371341"/>
        <n v="8898.3694627285604"/>
        <n v="12411.81996677554"/>
        <n v="7272.3610251025802"/>
        <n v="1437.386997331472"/>
        <n v="624.79768800612226"/>
        <n v="4339.787790449157"/>
        <n v="4089.3739791516041"/>
        <n v="3636.804214701157"/>
        <n v="3364.0631466937389"/>
        <n v="2100.266964876962"/>
        <n v="943.27019906675616"/>
        <n v="4209.7941476798951"/>
        <n v="7277.7024378099168"/>
        <n v="1142.585650490845"/>
        <n v="4354.9531435610579"/>
        <n v="5069.8171140320228"/>
        <n v="1252.5520731929139"/>
        <n v="356.1751012948705"/>
        <n v="9447.1093006467363"/>
        <n v="1535.0035989462151"/>
        <n v="1863.359086895367"/>
        <n v="2597.4473751398159"/>
        <n v="3863.039742852211"/>
        <n v="2512.7683488919552"/>
        <n v="4766.8410218257959"/>
        <n v="5445.9153530006097"/>
        <n v="2278.865353894505"/>
        <n v="2577.5338200386368"/>
        <n v="8080.9321606397107"/>
        <n v="2463.498904206434"/>
        <n v="1702.979877403114"/>
        <n v="3031.02570197562"/>
        <n v="717.53752545846351"/>
        <n v="6337.2422970513944"/>
        <n v="1089.086821286382"/>
        <n v="5081.7336083686678"/>
        <n v="6873.0133388081376"/>
        <n v="9364.0444415970233"/>
        <n v="3318.2897806368042"/>
        <n v="6443.2584146174286"/>
        <n v="634.06160697970381"/>
        <n v="6591.0508162431788"/>
        <n v="6718.9051886582238"/>
        <n v="5884.4181840998081"/>
        <n v="73.04138574562046"/>
        <n v="2381.3935953606679"/>
        <n v="1813.1613634797329"/>
        <n v="413.45819245861207"/>
        <n v="4315.9626826608765"/>
        <n v="6280.7748813902717"/>
        <n v="1861.608868359169"/>
        <n v="3167.608497929436"/>
        <n v="3636.6600598394398"/>
        <n v="2238.607703967768"/>
        <n v="8751.8861295973566"/>
        <n v="800.71467405597423"/>
        <n v="568.22484760597524"/>
        <n v="965.08035870367416"/>
        <n v="1753.48422625901"/>
        <n v="8038.3967381970006"/>
        <n v="3222.1731821114531"/>
        <n v="3866.8794959405791"/>
        <n v="3586.046986747273"/>
        <n v="1213.801638957968"/>
        <n v="6488.0496363750044"/>
        <n v="2197.4203395330569"/>
        <n v="1539.004589456928"/>
        <n v="5436.0070652767063"/>
        <n v="5596.1557104443273"/>
        <n v="4445.1248492987424"/>
        <n v="2894.5423551946778"/>
        <n v="716.67892071987137"/>
        <n v="3008.0943986286379"/>
        <n v="6496.369579453366"/>
        <n v="5950.6125789550942"/>
        <n v="3333.9808710080388"/>
        <n v="6057.2464901951198"/>
        <n v="4060.750367595318"/>
        <n v="4952.4790323188727"/>
        <n v="5635.3546904257128"/>
        <n v="4551.9698528774761"/>
        <n v="5991.3184252395613"/>
        <n v="1413.995729203971"/>
        <n v="2330.7227573816172"/>
        <n v="2147.9545235838518"/>
        <n v="3853.109160956692"/>
        <n v="1334.875765807358"/>
        <n v="10301.546178181479"/>
        <n v="7758.5347471340674"/>
        <n v="7178.3050830123193"/>
        <n v="645.1302267878981"/>
        <n v="3377.0449471689822"/>
        <n v="3396.2892953614592"/>
        <n v="2056.394373923471"/>
        <n v="2127.5433179667621"/>
        <n v="6182.7736666034934"/>
        <n v="230.35008008656291"/>
        <n v="1091.349628467354"/>
        <n v="692.52472024878227"/>
        <n v="503.17034850559628"/>
        <n v="2811.3254832270641"/>
        <n v="764.48288317906008"/>
        <n v="6870.2433849374829"/>
        <n v="748.6226346116382"/>
        <n v="2049.3555291789062"/>
        <n v="6397.4522008520653"/>
        <n v="1472.821649393826"/>
        <n v="2607.2930702502158"/>
        <n v="5519.9091749781855"/>
        <n v="9742.7880002915863"/>
        <n v="5843.2855035458178"/>
        <n v="575.71041076496817"/>
        <n v="6959.8516427030427"/>
        <n v="564.11445491354084"/>
        <n v="2054.929897114655"/>
        <n v="886.31041855550279"/>
        <n v="5555.7913321705382"/>
        <n v="6645.9693896529552"/>
        <n v="255.58998252720801"/>
        <n v="4170.624450178223"/>
        <n v="7023.4490286840191"/>
        <n v="10969.595309805291"/>
        <n v="9822.5422425832785"/>
        <n v="4849.2494538739747"/>
        <n v="1616.496936206014"/>
        <n v="1080.3689511920379"/>
        <n v="5435.4711540070539"/>
        <n v="1662.006724636947"/>
        <n v="76.090388330282778"/>
        <n v="5202.1323702807449"/>
        <n v="5609.9302642464336"/>
        <n v="5426.2683699146737"/>
        <n v="610.66369406080139"/>
        <n v="2156.1612744569388"/>
        <n v="8610.6025184409518"/>
        <n v="9411.1359643808992"/>
        <n v="2660.7506836864181"/>
        <n v="8387.6588392375143"/>
        <n v="2854.9917179900281"/>
        <n v="3216.9319353398391"/>
        <n v="2614.0088193644651"/>
        <n v="3652.9678253415818"/>
        <n v="1761.5896846319611"/>
        <n v="6324.6340207369822"/>
        <n v="8709.7753996838019"/>
        <n v="6350.5693901042423"/>
        <n v="3503.2270673430248"/>
        <n v="9862.0213930382597"/>
        <n v="3093.2772371691508"/>
        <n v="2723.1800333905148"/>
        <n v="3342.618303784915"/>
        <n v="7076.6503922927686"/>
        <n v="1631.7068682774091"/>
        <n v="4743.3773728340566"/>
        <n v="6322.2537743611183"/>
        <n v="621.22039061843668"/>
        <n v="2966.1257332910232"/>
        <n v="914.18683332848502"/>
        <n v="968.66957738653605"/>
        <n v="1751.57615651835"/>
        <n v="3926.8590785730162"/>
        <n v="1226.582417973578"/>
        <n v="1901.229471931551"/>
        <n v="2732.5762192692732"/>
        <n v="6331.3856494357406"/>
        <n v="2112.961828126729"/>
        <n v="11066.878685171239"/>
        <n v="4189.1276569155434"/>
        <n v="5900.7326046637054"/>
        <n v="10634.035237519371"/>
        <n v="2547.2410315427951"/>
        <n v="9141.0551331033403"/>
        <n v="7008.1356068659315"/>
        <n v="4571.4503374124179"/>
        <n v="1566.15337176769"/>
        <n v="5881.7230177025922"/>
        <n v="1542.2375255824879"/>
        <n v="448.262605447868"/>
        <n v="337.97587820880187"/>
        <n v="4181.4163991718806"/>
        <n v="5888.8021375792741"/>
        <n v="6394.2442345959189"/>
        <n v="7828.5556887990224"/>
        <n v="878.13207334138815"/>
        <n v="5136.9563311433894"/>
        <n v="2006.146140409151"/>
        <n v="7888.8908060152198"/>
        <n v="2655.767581135126"/>
        <n v="7280.5217846499136"/>
        <n v="1657.1870218641111"/>
        <n v="1052.5129610876911"/>
        <n v="4254.1694358046734"/>
        <n v="7019.2216800035903"/>
        <n v="4343.3982144493266"/>
        <n v="5039.9847757316293"/>
        <n v="1378.8768222653559"/>
        <n v="2951.383853771154"/>
        <n v="5557.6037842717042"/>
        <n v="2137.9619896884551"/>
        <n v="1485.542050194792"/>
        <n v="4650.1626396817883"/>
        <n v="587.17752153550896"/>
        <n v="3887.1510847184209"/>
        <n v="3911.4884858249579"/>
        <n v="3580.1144077070639"/>
        <n v="932.30722311888542"/>
        <n v="1994.4564296483311"/>
        <n v="5584.2313539947581"/>
        <n v="1617.4885355209419"/>
        <n v="831.39790131064501"/>
        <n v="7105.760149603022"/>
        <n v="3852.9717908075158"/>
        <n v="7879.7917576151549"/>
        <n v="6840.607723994116"/>
        <n v="709.56004964233932"/>
        <n v="2911.1613131155041"/>
        <n v="5700.7760633682592"/>
        <n v="2273.02790267517"/>
        <n v="2320.466879199801"/>
        <n v="2075.8857257543018"/>
        <n v="1497.6105434619969"/>
        <n v="4699.6460212131933"/>
        <n v="10765.83789618103"/>
        <n v="3888.2738562214809"/>
        <n v="7304.6669061902876"/>
        <n v="3464.4661144369738"/>
        <n v="2733.3546352718699"/>
        <n v="3645.281406108023"/>
        <n v="4409.833666694014"/>
        <n v="2328.2695974704429"/>
        <n v="2721.31709073518"/>
        <n v="1619.7321485388029"/>
        <n v="10975.896286081261"/>
        <n v="2886.204578241548"/>
        <n v="6048.2271888040423"/>
        <n v="2682.517177091921"/>
        <n v="1781.292610087067"/>
        <n v="3532.511800186413"/>
        <n v="6753.1587601930814"/>
        <n v="6677.5190188658717"/>
        <n v="2216.8793019838949"/>
        <n v="1391.109018561071"/>
        <n v="1858.3500797879301"/>
        <n v="3087.643261606293"/>
        <n v="8681.7817800158846"/>
        <n v="4506.7983112463571"/>
        <n v="959.46963553296348"/>
        <n v="1823.02528816684"/>
        <n v="2952.281624019899"/>
        <n v="1994.509619001903"/>
        <n v="2564.735912160384"/>
        <n v="6433.7828425125872"/>
        <n v="9404.4179370658021"/>
        <n v="3987.7888526060619"/>
        <n v="10492.005649251199"/>
        <n v="2985.0198023388398"/>
        <n v="7233.4553393002216"/>
        <n v="5227.0272548862959"/>
        <n v="8195.781730636505"/>
        <n v="2462.2298276124961"/>
        <n v="7469.456427147511"/>
        <n v="1259.5149113738889"/>
        <n v="3313.084491865066"/>
        <n v="6290.9279857303327"/>
        <n v="1070.9089105664009"/>
        <n v="1663.0229871653489"/>
        <n v="2380.1952308982022"/>
        <n v="4633.1972157000382"/>
        <n v="6731.6905507641104"/>
        <n v="2287.335423972027"/>
        <n v="4707.5223152027411"/>
        <n v="1858.1354616869221"/>
        <n v="3494.9373552746129"/>
        <n v="4863.0416243204199"/>
        <n v="404.15750551945229"/>
        <n v="3849.3801869839549"/>
        <n v="4704.99793423146"/>
        <n v="852.55704179120835"/>
      </sharedItems>
    </cacheField>
    <cacheField name="Days (Date)" numFmtId="0" databaseField="0">
      <fieldGroup base="0">
        <rangePr groupBy="days" startDate="2024-01-01T00:00:00" endDate="2024-04-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4"/>
        </groupItems>
      </fieldGroup>
    </cacheField>
    <cacheField name="Months (Date)" numFmtId="0" databaseField="0">
      <fieldGroup base="0">
        <rangePr groupBy="months" startDate="2024-01-01T00:00:00" endDate="2024-04-01T00:00:00"/>
        <groupItems count="14">
          <s v="&lt;01-01-2024"/>
          <s v="Jan"/>
          <s v="Feb"/>
          <s v="Mar"/>
          <s v="Apr"/>
          <s v="May"/>
          <s v="Jun"/>
          <s v="Jul"/>
          <s v="Aug"/>
          <s v="Sep"/>
          <s v="Oct"/>
          <s v="Nov"/>
          <s v="Dec"/>
          <s v="&gt;01-04-2024"/>
        </groupItems>
      </fieldGroup>
    </cacheField>
  </cacheFields>
  <extLst>
    <ext xmlns:x14="http://schemas.microsoft.com/office/spreadsheetml/2009/9/main" uri="{725AE2AE-9491-48be-B2B4-4EB974FC3084}">
      <x14:pivotCacheDefinition pivotCacheId="988420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n v="2"/>
    <x v="0"/>
    <x v="0"/>
  </r>
  <r>
    <x v="1"/>
    <x v="1"/>
    <x v="1"/>
    <n v="1"/>
    <x v="1"/>
    <x v="1"/>
  </r>
  <r>
    <x v="2"/>
    <x v="2"/>
    <x v="0"/>
    <n v="5"/>
    <x v="2"/>
    <x v="2"/>
  </r>
  <r>
    <x v="3"/>
    <x v="2"/>
    <x v="2"/>
    <n v="9"/>
    <x v="3"/>
    <x v="3"/>
  </r>
  <r>
    <x v="4"/>
    <x v="1"/>
    <x v="0"/>
    <n v="6"/>
    <x v="4"/>
    <x v="4"/>
  </r>
  <r>
    <x v="5"/>
    <x v="3"/>
    <x v="2"/>
    <n v="7"/>
    <x v="5"/>
    <x v="5"/>
  </r>
  <r>
    <x v="6"/>
    <x v="4"/>
    <x v="0"/>
    <n v="5"/>
    <x v="6"/>
    <x v="6"/>
  </r>
  <r>
    <x v="7"/>
    <x v="2"/>
    <x v="1"/>
    <n v="6"/>
    <x v="7"/>
    <x v="7"/>
  </r>
  <r>
    <x v="7"/>
    <x v="0"/>
    <x v="2"/>
    <n v="5"/>
    <x v="8"/>
    <x v="8"/>
  </r>
  <r>
    <x v="8"/>
    <x v="4"/>
    <x v="3"/>
    <n v="9"/>
    <x v="9"/>
    <x v="9"/>
  </r>
  <r>
    <x v="9"/>
    <x v="0"/>
    <x v="3"/>
    <n v="6"/>
    <x v="10"/>
    <x v="10"/>
  </r>
  <r>
    <x v="10"/>
    <x v="5"/>
    <x v="0"/>
    <n v="8"/>
    <x v="11"/>
    <x v="11"/>
  </r>
  <r>
    <x v="11"/>
    <x v="4"/>
    <x v="3"/>
    <n v="2"/>
    <x v="12"/>
    <x v="12"/>
  </r>
  <r>
    <x v="12"/>
    <x v="2"/>
    <x v="2"/>
    <n v="9"/>
    <x v="13"/>
    <x v="13"/>
  </r>
  <r>
    <x v="13"/>
    <x v="4"/>
    <x v="3"/>
    <n v="5"/>
    <x v="14"/>
    <x v="14"/>
  </r>
  <r>
    <x v="8"/>
    <x v="4"/>
    <x v="1"/>
    <n v="7"/>
    <x v="15"/>
    <x v="15"/>
  </r>
  <r>
    <x v="14"/>
    <x v="4"/>
    <x v="1"/>
    <n v="1"/>
    <x v="16"/>
    <x v="16"/>
  </r>
  <r>
    <x v="15"/>
    <x v="3"/>
    <x v="0"/>
    <n v="5"/>
    <x v="17"/>
    <x v="17"/>
  </r>
  <r>
    <x v="13"/>
    <x v="4"/>
    <x v="2"/>
    <n v="2"/>
    <x v="18"/>
    <x v="18"/>
  </r>
  <r>
    <x v="16"/>
    <x v="0"/>
    <x v="1"/>
    <n v="6"/>
    <x v="19"/>
    <x v="19"/>
  </r>
  <r>
    <x v="17"/>
    <x v="5"/>
    <x v="1"/>
    <n v="1"/>
    <x v="20"/>
    <x v="20"/>
  </r>
  <r>
    <x v="4"/>
    <x v="1"/>
    <x v="2"/>
    <n v="3"/>
    <x v="21"/>
    <x v="21"/>
  </r>
  <r>
    <x v="18"/>
    <x v="4"/>
    <x v="3"/>
    <n v="5"/>
    <x v="22"/>
    <x v="22"/>
  </r>
  <r>
    <x v="19"/>
    <x v="2"/>
    <x v="3"/>
    <n v="4"/>
    <x v="23"/>
    <x v="23"/>
  </r>
  <r>
    <x v="20"/>
    <x v="4"/>
    <x v="0"/>
    <n v="3"/>
    <x v="24"/>
    <x v="24"/>
  </r>
  <r>
    <x v="11"/>
    <x v="2"/>
    <x v="3"/>
    <n v="5"/>
    <x v="25"/>
    <x v="25"/>
  </r>
  <r>
    <x v="21"/>
    <x v="0"/>
    <x v="2"/>
    <n v="8"/>
    <x v="26"/>
    <x v="26"/>
  </r>
  <r>
    <x v="22"/>
    <x v="2"/>
    <x v="1"/>
    <n v="4"/>
    <x v="27"/>
    <x v="27"/>
  </r>
  <r>
    <x v="23"/>
    <x v="1"/>
    <x v="3"/>
    <n v="1"/>
    <x v="28"/>
    <x v="28"/>
  </r>
  <r>
    <x v="24"/>
    <x v="5"/>
    <x v="0"/>
    <n v="7"/>
    <x v="29"/>
    <x v="29"/>
  </r>
  <r>
    <x v="25"/>
    <x v="2"/>
    <x v="3"/>
    <n v="8"/>
    <x v="30"/>
    <x v="30"/>
  </r>
  <r>
    <x v="17"/>
    <x v="2"/>
    <x v="2"/>
    <n v="3"/>
    <x v="31"/>
    <x v="31"/>
  </r>
  <r>
    <x v="26"/>
    <x v="5"/>
    <x v="0"/>
    <n v="6"/>
    <x v="32"/>
    <x v="32"/>
  </r>
  <r>
    <x v="1"/>
    <x v="1"/>
    <x v="3"/>
    <n v="2"/>
    <x v="33"/>
    <x v="33"/>
  </r>
  <r>
    <x v="27"/>
    <x v="4"/>
    <x v="0"/>
    <n v="7"/>
    <x v="34"/>
    <x v="34"/>
  </r>
  <r>
    <x v="27"/>
    <x v="2"/>
    <x v="2"/>
    <n v="8"/>
    <x v="35"/>
    <x v="35"/>
  </r>
  <r>
    <x v="28"/>
    <x v="5"/>
    <x v="1"/>
    <n v="6"/>
    <x v="36"/>
    <x v="36"/>
  </r>
  <r>
    <x v="27"/>
    <x v="0"/>
    <x v="2"/>
    <n v="6"/>
    <x v="37"/>
    <x v="37"/>
  </r>
  <r>
    <x v="29"/>
    <x v="5"/>
    <x v="2"/>
    <n v="5"/>
    <x v="38"/>
    <x v="38"/>
  </r>
  <r>
    <x v="30"/>
    <x v="0"/>
    <x v="2"/>
    <n v="8"/>
    <x v="39"/>
    <x v="39"/>
  </r>
  <r>
    <x v="16"/>
    <x v="1"/>
    <x v="2"/>
    <n v="1"/>
    <x v="40"/>
    <x v="40"/>
  </r>
  <r>
    <x v="10"/>
    <x v="4"/>
    <x v="1"/>
    <n v="4"/>
    <x v="41"/>
    <x v="41"/>
  </r>
  <r>
    <x v="29"/>
    <x v="5"/>
    <x v="1"/>
    <n v="4"/>
    <x v="42"/>
    <x v="42"/>
  </r>
  <r>
    <x v="31"/>
    <x v="3"/>
    <x v="0"/>
    <n v="3"/>
    <x v="43"/>
    <x v="43"/>
  </r>
  <r>
    <x v="4"/>
    <x v="2"/>
    <x v="3"/>
    <n v="3"/>
    <x v="44"/>
    <x v="44"/>
  </r>
  <r>
    <x v="32"/>
    <x v="1"/>
    <x v="1"/>
    <n v="4"/>
    <x v="45"/>
    <x v="45"/>
  </r>
  <r>
    <x v="33"/>
    <x v="5"/>
    <x v="1"/>
    <n v="1"/>
    <x v="46"/>
    <x v="46"/>
  </r>
  <r>
    <x v="34"/>
    <x v="2"/>
    <x v="3"/>
    <n v="2"/>
    <x v="47"/>
    <x v="47"/>
  </r>
  <r>
    <x v="35"/>
    <x v="5"/>
    <x v="1"/>
    <n v="9"/>
    <x v="48"/>
    <x v="48"/>
  </r>
  <r>
    <x v="21"/>
    <x v="0"/>
    <x v="2"/>
    <n v="2"/>
    <x v="49"/>
    <x v="49"/>
  </r>
  <r>
    <x v="17"/>
    <x v="5"/>
    <x v="2"/>
    <n v="5"/>
    <x v="50"/>
    <x v="50"/>
  </r>
  <r>
    <x v="36"/>
    <x v="3"/>
    <x v="3"/>
    <n v="9"/>
    <x v="51"/>
    <x v="51"/>
  </r>
  <r>
    <x v="37"/>
    <x v="5"/>
    <x v="0"/>
    <n v="9"/>
    <x v="52"/>
    <x v="52"/>
  </r>
  <r>
    <x v="38"/>
    <x v="5"/>
    <x v="0"/>
    <n v="8"/>
    <x v="53"/>
    <x v="53"/>
  </r>
  <r>
    <x v="12"/>
    <x v="3"/>
    <x v="3"/>
    <n v="1"/>
    <x v="54"/>
    <x v="54"/>
  </r>
  <r>
    <x v="13"/>
    <x v="1"/>
    <x v="3"/>
    <n v="1"/>
    <x v="55"/>
    <x v="55"/>
  </r>
  <r>
    <x v="39"/>
    <x v="5"/>
    <x v="2"/>
    <n v="9"/>
    <x v="56"/>
    <x v="56"/>
  </r>
  <r>
    <x v="17"/>
    <x v="3"/>
    <x v="0"/>
    <n v="8"/>
    <x v="57"/>
    <x v="57"/>
  </r>
  <r>
    <x v="40"/>
    <x v="2"/>
    <x v="1"/>
    <n v="9"/>
    <x v="58"/>
    <x v="58"/>
  </r>
  <r>
    <x v="41"/>
    <x v="0"/>
    <x v="2"/>
    <n v="7"/>
    <x v="59"/>
    <x v="59"/>
  </r>
  <r>
    <x v="42"/>
    <x v="0"/>
    <x v="3"/>
    <n v="3"/>
    <x v="60"/>
    <x v="60"/>
  </r>
  <r>
    <x v="28"/>
    <x v="5"/>
    <x v="0"/>
    <n v="3"/>
    <x v="61"/>
    <x v="61"/>
  </r>
  <r>
    <x v="43"/>
    <x v="1"/>
    <x v="1"/>
    <n v="2"/>
    <x v="62"/>
    <x v="62"/>
  </r>
  <r>
    <x v="44"/>
    <x v="1"/>
    <x v="1"/>
    <n v="5"/>
    <x v="63"/>
    <x v="63"/>
  </r>
  <r>
    <x v="45"/>
    <x v="2"/>
    <x v="2"/>
    <n v="3"/>
    <x v="64"/>
    <x v="64"/>
  </r>
  <r>
    <x v="46"/>
    <x v="5"/>
    <x v="0"/>
    <n v="6"/>
    <x v="65"/>
    <x v="65"/>
  </r>
  <r>
    <x v="47"/>
    <x v="0"/>
    <x v="0"/>
    <n v="2"/>
    <x v="66"/>
    <x v="66"/>
  </r>
  <r>
    <x v="35"/>
    <x v="1"/>
    <x v="3"/>
    <n v="3"/>
    <x v="67"/>
    <x v="67"/>
  </r>
  <r>
    <x v="13"/>
    <x v="5"/>
    <x v="0"/>
    <n v="5"/>
    <x v="68"/>
    <x v="68"/>
  </r>
  <r>
    <x v="48"/>
    <x v="1"/>
    <x v="0"/>
    <n v="1"/>
    <x v="69"/>
    <x v="69"/>
  </r>
  <r>
    <x v="49"/>
    <x v="3"/>
    <x v="2"/>
    <n v="1"/>
    <x v="70"/>
    <x v="70"/>
  </r>
  <r>
    <x v="35"/>
    <x v="1"/>
    <x v="0"/>
    <n v="9"/>
    <x v="71"/>
    <x v="71"/>
  </r>
  <r>
    <x v="49"/>
    <x v="0"/>
    <x v="1"/>
    <n v="7"/>
    <x v="72"/>
    <x v="72"/>
  </r>
  <r>
    <x v="50"/>
    <x v="4"/>
    <x v="2"/>
    <n v="1"/>
    <x v="73"/>
    <x v="73"/>
  </r>
  <r>
    <x v="34"/>
    <x v="2"/>
    <x v="2"/>
    <n v="8"/>
    <x v="74"/>
    <x v="74"/>
  </r>
  <r>
    <x v="38"/>
    <x v="2"/>
    <x v="3"/>
    <n v="3"/>
    <x v="75"/>
    <x v="75"/>
  </r>
  <r>
    <x v="41"/>
    <x v="0"/>
    <x v="0"/>
    <n v="8"/>
    <x v="76"/>
    <x v="76"/>
  </r>
  <r>
    <x v="51"/>
    <x v="1"/>
    <x v="3"/>
    <n v="5"/>
    <x v="77"/>
    <x v="77"/>
  </r>
  <r>
    <x v="52"/>
    <x v="5"/>
    <x v="1"/>
    <n v="1"/>
    <x v="78"/>
    <x v="78"/>
  </r>
  <r>
    <x v="27"/>
    <x v="1"/>
    <x v="2"/>
    <n v="7"/>
    <x v="79"/>
    <x v="79"/>
  </r>
  <r>
    <x v="36"/>
    <x v="0"/>
    <x v="2"/>
    <n v="5"/>
    <x v="80"/>
    <x v="80"/>
  </r>
  <r>
    <x v="53"/>
    <x v="2"/>
    <x v="2"/>
    <n v="6"/>
    <x v="81"/>
    <x v="81"/>
  </r>
  <r>
    <x v="1"/>
    <x v="1"/>
    <x v="1"/>
    <n v="6"/>
    <x v="82"/>
    <x v="82"/>
  </r>
  <r>
    <x v="2"/>
    <x v="2"/>
    <x v="1"/>
    <n v="8"/>
    <x v="83"/>
    <x v="83"/>
  </r>
  <r>
    <x v="44"/>
    <x v="5"/>
    <x v="3"/>
    <n v="9"/>
    <x v="84"/>
    <x v="84"/>
  </r>
  <r>
    <x v="6"/>
    <x v="2"/>
    <x v="3"/>
    <n v="2"/>
    <x v="85"/>
    <x v="85"/>
  </r>
  <r>
    <x v="27"/>
    <x v="2"/>
    <x v="3"/>
    <n v="9"/>
    <x v="86"/>
    <x v="86"/>
  </r>
  <r>
    <x v="54"/>
    <x v="4"/>
    <x v="0"/>
    <n v="9"/>
    <x v="87"/>
    <x v="87"/>
  </r>
  <r>
    <x v="55"/>
    <x v="4"/>
    <x v="2"/>
    <n v="7"/>
    <x v="88"/>
    <x v="88"/>
  </r>
  <r>
    <x v="26"/>
    <x v="3"/>
    <x v="2"/>
    <n v="1"/>
    <x v="89"/>
    <x v="89"/>
  </r>
  <r>
    <x v="56"/>
    <x v="4"/>
    <x v="3"/>
    <n v="7"/>
    <x v="90"/>
    <x v="90"/>
  </r>
  <r>
    <x v="12"/>
    <x v="2"/>
    <x v="2"/>
    <n v="5"/>
    <x v="91"/>
    <x v="91"/>
  </r>
  <r>
    <x v="9"/>
    <x v="0"/>
    <x v="3"/>
    <n v="6"/>
    <x v="92"/>
    <x v="92"/>
  </r>
  <r>
    <x v="57"/>
    <x v="2"/>
    <x v="0"/>
    <n v="7"/>
    <x v="93"/>
    <x v="93"/>
  </r>
  <r>
    <x v="21"/>
    <x v="0"/>
    <x v="0"/>
    <n v="5"/>
    <x v="94"/>
    <x v="94"/>
  </r>
  <r>
    <x v="17"/>
    <x v="0"/>
    <x v="1"/>
    <n v="7"/>
    <x v="95"/>
    <x v="95"/>
  </r>
  <r>
    <x v="58"/>
    <x v="4"/>
    <x v="0"/>
    <n v="9"/>
    <x v="96"/>
    <x v="96"/>
  </r>
  <r>
    <x v="59"/>
    <x v="1"/>
    <x v="3"/>
    <n v="3"/>
    <x v="97"/>
    <x v="97"/>
  </r>
  <r>
    <x v="1"/>
    <x v="5"/>
    <x v="0"/>
    <n v="8"/>
    <x v="98"/>
    <x v="98"/>
  </r>
  <r>
    <x v="60"/>
    <x v="4"/>
    <x v="1"/>
    <n v="2"/>
    <x v="99"/>
    <x v="99"/>
  </r>
  <r>
    <x v="61"/>
    <x v="4"/>
    <x v="2"/>
    <n v="7"/>
    <x v="100"/>
    <x v="100"/>
  </r>
  <r>
    <x v="21"/>
    <x v="1"/>
    <x v="3"/>
    <n v="2"/>
    <x v="101"/>
    <x v="101"/>
  </r>
  <r>
    <x v="40"/>
    <x v="5"/>
    <x v="2"/>
    <n v="4"/>
    <x v="102"/>
    <x v="102"/>
  </r>
  <r>
    <x v="37"/>
    <x v="2"/>
    <x v="1"/>
    <n v="7"/>
    <x v="103"/>
    <x v="103"/>
  </r>
  <r>
    <x v="8"/>
    <x v="3"/>
    <x v="1"/>
    <n v="3"/>
    <x v="104"/>
    <x v="104"/>
  </r>
  <r>
    <x v="62"/>
    <x v="3"/>
    <x v="1"/>
    <n v="2"/>
    <x v="105"/>
    <x v="105"/>
  </r>
  <r>
    <x v="42"/>
    <x v="2"/>
    <x v="2"/>
    <n v="7"/>
    <x v="106"/>
    <x v="106"/>
  </r>
  <r>
    <x v="8"/>
    <x v="4"/>
    <x v="2"/>
    <n v="1"/>
    <x v="107"/>
    <x v="107"/>
  </r>
  <r>
    <x v="50"/>
    <x v="5"/>
    <x v="2"/>
    <n v="8"/>
    <x v="108"/>
    <x v="108"/>
  </r>
  <r>
    <x v="63"/>
    <x v="4"/>
    <x v="2"/>
    <n v="3"/>
    <x v="109"/>
    <x v="109"/>
  </r>
  <r>
    <x v="45"/>
    <x v="0"/>
    <x v="1"/>
    <n v="2"/>
    <x v="110"/>
    <x v="110"/>
  </r>
  <r>
    <x v="42"/>
    <x v="4"/>
    <x v="1"/>
    <n v="3"/>
    <x v="111"/>
    <x v="111"/>
  </r>
  <r>
    <x v="43"/>
    <x v="4"/>
    <x v="3"/>
    <n v="5"/>
    <x v="112"/>
    <x v="112"/>
  </r>
  <r>
    <x v="43"/>
    <x v="2"/>
    <x v="3"/>
    <n v="8"/>
    <x v="113"/>
    <x v="113"/>
  </r>
  <r>
    <x v="18"/>
    <x v="2"/>
    <x v="2"/>
    <n v="7"/>
    <x v="114"/>
    <x v="114"/>
  </r>
  <r>
    <x v="64"/>
    <x v="2"/>
    <x v="0"/>
    <n v="7"/>
    <x v="115"/>
    <x v="115"/>
  </r>
  <r>
    <x v="58"/>
    <x v="3"/>
    <x v="0"/>
    <n v="7"/>
    <x v="116"/>
    <x v="116"/>
  </r>
  <r>
    <x v="65"/>
    <x v="0"/>
    <x v="1"/>
    <n v="8"/>
    <x v="117"/>
    <x v="117"/>
  </r>
  <r>
    <x v="31"/>
    <x v="2"/>
    <x v="1"/>
    <n v="1"/>
    <x v="118"/>
    <x v="118"/>
  </r>
  <r>
    <x v="32"/>
    <x v="5"/>
    <x v="1"/>
    <n v="4"/>
    <x v="119"/>
    <x v="119"/>
  </r>
  <r>
    <x v="2"/>
    <x v="3"/>
    <x v="3"/>
    <n v="6"/>
    <x v="120"/>
    <x v="120"/>
  </r>
  <r>
    <x v="66"/>
    <x v="1"/>
    <x v="3"/>
    <n v="9"/>
    <x v="121"/>
    <x v="121"/>
  </r>
  <r>
    <x v="51"/>
    <x v="5"/>
    <x v="1"/>
    <n v="2"/>
    <x v="122"/>
    <x v="122"/>
  </r>
  <r>
    <x v="18"/>
    <x v="5"/>
    <x v="1"/>
    <n v="1"/>
    <x v="123"/>
    <x v="123"/>
  </r>
  <r>
    <x v="53"/>
    <x v="2"/>
    <x v="1"/>
    <n v="2"/>
    <x v="124"/>
    <x v="124"/>
  </r>
  <r>
    <x v="67"/>
    <x v="1"/>
    <x v="0"/>
    <n v="7"/>
    <x v="125"/>
    <x v="125"/>
  </r>
  <r>
    <x v="27"/>
    <x v="1"/>
    <x v="3"/>
    <n v="3"/>
    <x v="126"/>
    <x v="126"/>
  </r>
  <r>
    <x v="8"/>
    <x v="3"/>
    <x v="0"/>
    <n v="2"/>
    <x v="127"/>
    <x v="127"/>
  </r>
  <r>
    <x v="68"/>
    <x v="1"/>
    <x v="0"/>
    <n v="7"/>
    <x v="128"/>
    <x v="128"/>
  </r>
  <r>
    <x v="41"/>
    <x v="0"/>
    <x v="1"/>
    <n v="2"/>
    <x v="129"/>
    <x v="129"/>
  </r>
  <r>
    <x v="69"/>
    <x v="2"/>
    <x v="1"/>
    <n v="3"/>
    <x v="130"/>
    <x v="130"/>
  </r>
  <r>
    <x v="23"/>
    <x v="1"/>
    <x v="2"/>
    <n v="7"/>
    <x v="131"/>
    <x v="131"/>
  </r>
  <r>
    <x v="43"/>
    <x v="3"/>
    <x v="2"/>
    <n v="4"/>
    <x v="132"/>
    <x v="132"/>
  </r>
  <r>
    <x v="61"/>
    <x v="0"/>
    <x v="0"/>
    <n v="1"/>
    <x v="133"/>
    <x v="133"/>
  </r>
  <r>
    <x v="28"/>
    <x v="4"/>
    <x v="3"/>
    <n v="5"/>
    <x v="134"/>
    <x v="134"/>
  </r>
  <r>
    <x v="44"/>
    <x v="4"/>
    <x v="1"/>
    <n v="9"/>
    <x v="135"/>
    <x v="135"/>
  </r>
  <r>
    <x v="10"/>
    <x v="0"/>
    <x v="1"/>
    <n v="8"/>
    <x v="136"/>
    <x v="136"/>
  </r>
  <r>
    <x v="62"/>
    <x v="3"/>
    <x v="0"/>
    <n v="9"/>
    <x v="137"/>
    <x v="137"/>
  </r>
  <r>
    <x v="64"/>
    <x v="0"/>
    <x v="2"/>
    <n v="9"/>
    <x v="138"/>
    <x v="138"/>
  </r>
  <r>
    <x v="38"/>
    <x v="2"/>
    <x v="3"/>
    <n v="7"/>
    <x v="139"/>
    <x v="139"/>
  </r>
  <r>
    <x v="36"/>
    <x v="2"/>
    <x v="2"/>
    <n v="4"/>
    <x v="140"/>
    <x v="140"/>
  </r>
  <r>
    <x v="70"/>
    <x v="4"/>
    <x v="2"/>
    <n v="5"/>
    <x v="141"/>
    <x v="141"/>
  </r>
  <r>
    <x v="37"/>
    <x v="1"/>
    <x v="2"/>
    <n v="1"/>
    <x v="142"/>
    <x v="142"/>
  </r>
  <r>
    <x v="71"/>
    <x v="3"/>
    <x v="2"/>
    <n v="1"/>
    <x v="143"/>
    <x v="143"/>
  </r>
  <r>
    <x v="1"/>
    <x v="4"/>
    <x v="1"/>
    <n v="3"/>
    <x v="144"/>
    <x v="144"/>
  </r>
  <r>
    <x v="38"/>
    <x v="1"/>
    <x v="1"/>
    <n v="8"/>
    <x v="145"/>
    <x v="145"/>
  </r>
  <r>
    <x v="25"/>
    <x v="1"/>
    <x v="2"/>
    <n v="2"/>
    <x v="146"/>
    <x v="146"/>
  </r>
  <r>
    <x v="72"/>
    <x v="2"/>
    <x v="3"/>
    <n v="4"/>
    <x v="147"/>
    <x v="147"/>
  </r>
  <r>
    <x v="29"/>
    <x v="5"/>
    <x v="0"/>
    <n v="2"/>
    <x v="148"/>
    <x v="148"/>
  </r>
  <r>
    <x v="50"/>
    <x v="5"/>
    <x v="3"/>
    <n v="5"/>
    <x v="149"/>
    <x v="149"/>
  </r>
  <r>
    <x v="0"/>
    <x v="0"/>
    <x v="3"/>
    <n v="9"/>
    <x v="150"/>
    <x v="150"/>
  </r>
  <r>
    <x v="35"/>
    <x v="2"/>
    <x v="3"/>
    <n v="1"/>
    <x v="151"/>
    <x v="151"/>
  </r>
  <r>
    <x v="67"/>
    <x v="1"/>
    <x v="2"/>
    <n v="5"/>
    <x v="152"/>
    <x v="152"/>
  </r>
  <r>
    <x v="1"/>
    <x v="3"/>
    <x v="1"/>
    <n v="9"/>
    <x v="153"/>
    <x v="153"/>
  </r>
  <r>
    <x v="73"/>
    <x v="5"/>
    <x v="3"/>
    <n v="1"/>
    <x v="154"/>
    <x v="154"/>
  </r>
  <r>
    <x v="59"/>
    <x v="1"/>
    <x v="2"/>
    <n v="9"/>
    <x v="155"/>
    <x v="155"/>
  </r>
  <r>
    <x v="46"/>
    <x v="5"/>
    <x v="3"/>
    <n v="8"/>
    <x v="156"/>
    <x v="156"/>
  </r>
  <r>
    <x v="74"/>
    <x v="5"/>
    <x v="3"/>
    <n v="4"/>
    <x v="157"/>
    <x v="157"/>
  </r>
  <r>
    <x v="75"/>
    <x v="5"/>
    <x v="2"/>
    <n v="5"/>
    <x v="158"/>
    <x v="158"/>
  </r>
  <r>
    <x v="40"/>
    <x v="3"/>
    <x v="1"/>
    <n v="5"/>
    <x v="159"/>
    <x v="159"/>
  </r>
  <r>
    <x v="24"/>
    <x v="2"/>
    <x v="1"/>
    <n v="6"/>
    <x v="160"/>
    <x v="160"/>
  </r>
  <r>
    <x v="69"/>
    <x v="3"/>
    <x v="0"/>
    <n v="7"/>
    <x v="161"/>
    <x v="161"/>
  </r>
  <r>
    <x v="65"/>
    <x v="4"/>
    <x v="2"/>
    <n v="8"/>
    <x v="162"/>
    <x v="162"/>
  </r>
  <r>
    <x v="76"/>
    <x v="1"/>
    <x v="0"/>
    <n v="8"/>
    <x v="163"/>
    <x v="163"/>
  </r>
  <r>
    <x v="25"/>
    <x v="2"/>
    <x v="0"/>
    <n v="2"/>
    <x v="164"/>
    <x v="164"/>
  </r>
  <r>
    <x v="60"/>
    <x v="2"/>
    <x v="0"/>
    <n v="9"/>
    <x v="165"/>
    <x v="165"/>
  </r>
  <r>
    <x v="27"/>
    <x v="2"/>
    <x v="1"/>
    <n v="7"/>
    <x v="166"/>
    <x v="166"/>
  </r>
  <r>
    <x v="77"/>
    <x v="2"/>
    <x v="2"/>
    <n v="4"/>
    <x v="167"/>
    <x v="167"/>
  </r>
  <r>
    <x v="48"/>
    <x v="3"/>
    <x v="0"/>
    <n v="4"/>
    <x v="168"/>
    <x v="168"/>
  </r>
  <r>
    <x v="65"/>
    <x v="2"/>
    <x v="2"/>
    <n v="8"/>
    <x v="169"/>
    <x v="169"/>
  </r>
  <r>
    <x v="65"/>
    <x v="0"/>
    <x v="2"/>
    <n v="4"/>
    <x v="170"/>
    <x v="170"/>
  </r>
  <r>
    <x v="41"/>
    <x v="1"/>
    <x v="1"/>
    <n v="6"/>
    <x v="171"/>
    <x v="171"/>
  </r>
  <r>
    <x v="39"/>
    <x v="2"/>
    <x v="0"/>
    <n v="5"/>
    <x v="172"/>
    <x v="172"/>
  </r>
  <r>
    <x v="14"/>
    <x v="1"/>
    <x v="0"/>
    <n v="3"/>
    <x v="173"/>
    <x v="173"/>
  </r>
  <r>
    <x v="27"/>
    <x v="0"/>
    <x v="2"/>
    <n v="2"/>
    <x v="174"/>
    <x v="174"/>
  </r>
  <r>
    <x v="7"/>
    <x v="0"/>
    <x v="3"/>
    <n v="9"/>
    <x v="175"/>
    <x v="175"/>
  </r>
  <r>
    <x v="21"/>
    <x v="1"/>
    <x v="1"/>
    <n v="9"/>
    <x v="176"/>
    <x v="176"/>
  </r>
  <r>
    <x v="27"/>
    <x v="5"/>
    <x v="1"/>
    <n v="1"/>
    <x v="177"/>
    <x v="177"/>
  </r>
  <r>
    <x v="62"/>
    <x v="4"/>
    <x v="1"/>
    <n v="3"/>
    <x v="178"/>
    <x v="178"/>
  </r>
  <r>
    <x v="70"/>
    <x v="5"/>
    <x v="1"/>
    <n v="8"/>
    <x v="179"/>
    <x v="179"/>
  </r>
  <r>
    <x v="27"/>
    <x v="5"/>
    <x v="0"/>
    <n v="6"/>
    <x v="180"/>
    <x v="180"/>
  </r>
  <r>
    <x v="72"/>
    <x v="3"/>
    <x v="0"/>
    <n v="5"/>
    <x v="181"/>
    <x v="181"/>
  </r>
  <r>
    <x v="10"/>
    <x v="5"/>
    <x v="3"/>
    <n v="5"/>
    <x v="182"/>
    <x v="182"/>
  </r>
  <r>
    <x v="78"/>
    <x v="2"/>
    <x v="1"/>
    <n v="6"/>
    <x v="183"/>
    <x v="183"/>
  </r>
  <r>
    <x v="2"/>
    <x v="3"/>
    <x v="1"/>
    <n v="7"/>
    <x v="184"/>
    <x v="184"/>
  </r>
  <r>
    <x v="70"/>
    <x v="3"/>
    <x v="2"/>
    <n v="1"/>
    <x v="185"/>
    <x v="185"/>
  </r>
  <r>
    <x v="37"/>
    <x v="0"/>
    <x v="0"/>
    <n v="9"/>
    <x v="186"/>
    <x v="186"/>
  </r>
  <r>
    <x v="27"/>
    <x v="5"/>
    <x v="1"/>
    <n v="3"/>
    <x v="187"/>
    <x v="187"/>
  </r>
  <r>
    <x v="68"/>
    <x v="0"/>
    <x v="3"/>
    <n v="4"/>
    <x v="188"/>
    <x v="188"/>
  </r>
  <r>
    <x v="29"/>
    <x v="1"/>
    <x v="3"/>
    <n v="1"/>
    <x v="189"/>
    <x v="189"/>
  </r>
  <r>
    <x v="41"/>
    <x v="4"/>
    <x v="0"/>
    <n v="3"/>
    <x v="190"/>
    <x v="190"/>
  </r>
  <r>
    <x v="9"/>
    <x v="3"/>
    <x v="3"/>
    <n v="2"/>
    <x v="73"/>
    <x v="191"/>
  </r>
  <r>
    <x v="71"/>
    <x v="1"/>
    <x v="3"/>
    <n v="2"/>
    <x v="191"/>
    <x v="192"/>
  </r>
  <r>
    <x v="24"/>
    <x v="1"/>
    <x v="0"/>
    <n v="1"/>
    <x v="192"/>
    <x v="193"/>
  </r>
  <r>
    <x v="75"/>
    <x v="2"/>
    <x v="1"/>
    <n v="8"/>
    <x v="193"/>
    <x v="194"/>
  </r>
  <r>
    <x v="8"/>
    <x v="4"/>
    <x v="1"/>
    <n v="3"/>
    <x v="194"/>
    <x v="195"/>
  </r>
  <r>
    <x v="0"/>
    <x v="1"/>
    <x v="3"/>
    <n v="3"/>
    <x v="195"/>
    <x v="196"/>
  </r>
  <r>
    <x v="27"/>
    <x v="1"/>
    <x v="3"/>
    <n v="6"/>
    <x v="196"/>
    <x v="197"/>
  </r>
  <r>
    <x v="20"/>
    <x v="4"/>
    <x v="1"/>
    <n v="8"/>
    <x v="197"/>
    <x v="198"/>
  </r>
  <r>
    <x v="0"/>
    <x v="4"/>
    <x v="0"/>
    <n v="9"/>
    <x v="198"/>
    <x v="199"/>
  </r>
  <r>
    <x v="66"/>
    <x v="1"/>
    <x v="3"/>
    <n v="9"/>
    <x v="199"/>
    <x v="200"/>
  </r>
  <r>
    <x v="33"/>
    <x v="4"/>
    <x v="2"/>
    <n v="4"/>
    <x v="200"/>
    <x v="201"/>
  </r>
  <r>
    <x v="13"/>
    <x v="1"/>
    <x v="0"/>
    <n v="5"/>
    <x v="201"/>
    <x v="202"/>
  </r>
  <r>
    <x v="10"/>
    <x v="1"/>
    <x v="3"/>
    <n v="2"/>
    <x v="202"/>
    <x v="203"/>
  </r>
  <r>
    <x v="79"/>
    <x v="2"/>
    <x v="3"/>
    <n v="9"/>
    <x v="203"/>
    <x v="204"/>
  </r>
  <r>
    <x v="45"/>
    <x v="5"/>
    <x v="2"/>
    <n v="8"/>
    <x v="204"/>
    <x v="205"/>
  </r>
  <r>
    <x v="24"/>
    <x v="1"/>
    <x v="2"/>
    <n v="3"/>
    <x v="205"/>
    <x v="206"/>
  </r>
  <r>
    <x v="13"/>
    <x v="0"/>
    <x v="1"/>
    <n v="9"/>
    <x v="206"/>
    <x v="207"/>
  </r>
  <r>
    <x v="13"/>
    <x v="3"/>
    <x v="0"/>
    <n v="3"/>
    <x v="207"/>
    <x v="208"/>
  </r>
  <r>
    <x v="49"/>
    <x v="5"/>
    <x v="0"/>
    <n v="9"/>
    <x v="208"/>
    <x v="209"/>
  </r>
  <r>
    <x v="6"/>
    <x v="5"/>
    <x v="1"/>
    <n v="2"/>
    <x v="209"/>
    <x v="210"/>
  </r>
  <r>
    <x v="62"/>
    <x v="5"/>
    <x v="0"/>
    <n v="9"/>
    <x v="210"/>
    <x v="211"/>
  </r>
  <r>
    <x v="80"/>
    <x v="2"/>
    <x v="0"/>
    <n v="8"/>
    <x v="155"/>
    <x v="212"/>
  </r>
  <r>
    <x v="13"/>
    <x v="1"/>
    <x v="0"/>
    <n v="9"/>
    <x v="211"/>
    <x v="213"/>
  </r>
  <r>
    <x v="12"/>
    <x v="2"/>
    <x v="0"/>
    <n v="5"/>
    <x v="212"/>
    <x v="214"/>
  </r>
  <r>
    <x v="41"/>
    <x v="1"/>
    <x v="0"/>
    <n v="2"/>
    <x v="213"/>
    <x v="215"/>
  </r>
  <r>
    <x v="38"/>
    <x v="2"/>
    <x v="2"/>
    <n v="8"/>
    <x v="214"/>
    <x v="216"/>
  </r>
  <r>
    <x v="75"/>
    <x v="2"/>
    <x v="0"/>
    <n v="6"/>
    <x v="215"/>
    <x v="217"/>
  </r>
  <r>
    <x v="78"/>
    <x v="3"/>
    <x v="2"/>
    <n v="8"/>
    <x v="216"/>
    <x v="218"/>
  </r>
  <r>
    <x v="75"/>
    <x v="0"/>
    <x v="0"/>
    <n v="5"/>
    <x v="217"/>
    <x v="219"/>
  </r>
  <r>
    <x v="81"/>
    <x v="2"/>
    <x v="1"/>
    <n v="2"/>
    <x v="218"/>
    <x v="220"/>
  </r>
  <r>
    <x v="30"/>
    <x v="3"/>
    <x v="3"/>
    <n v="6"/>
    <x v="219"/>
    <x v="221"/>
  </r>
  <r>
    <x v="7"/>
    <x v="4"/>
    <x v="2"/>
    <n v="5"/>
    <x v="220"/>
    <x v="222"/>
  </r>
  <r>
    <x v="79"/>
    <x v="0"/>
    <x v="0"/>
    <n v="5"/>
    <x v="221"/>
    <x v="223"/>
  </r>
  <r>
    <x v="82"/>
    <x v="2"/>
    <x v="1"/>
    <n v="1"/>
    <x v="222"/>
    <x v="224"/>
  </r>
  <r>
    <x v="15"/>
    <x v="5"/>
    <x v="3"/>
    <n v="2"/>
    <x v="223"/>
    <x v="225"/>
  </r>
  <r>
    <x v="9"/>
    <x v="4"/>
    <x v="2"/>
    <n v="8"/>
    <x v="224"/>
    <x v="226"/>
  </r>
  <r>
    <x v="83"/>
    <x v="4"/>
    <x v="3"/>
    <n v="3"/>
    <x v="225"/>
    <x v="227"/>
  </r>
  <r>
    <x v="78"/>
    <x v="3"/>
    <x v="1"/>
    <n v="3"/>
    <x v="226"/>
    <x v="228"/>
  </r>
  <r>
    <x v="69"/>
    <x v="4"/>
    <x v="2"/>
    <n v="8"/>
    <x v="227"/>
    <x v="229"/>
  </r>
  <r>
    <x v="63"/>
    <x v="0"/>
    <x v="3"/>
    <n v="8"/>
    <x v="228"/>
    <x v="230"/>
  </r>
  <r>
    <x v="84"/>
    <x v="2"/>
    <x v="0"/>
    <n v="2"/>
    <x v="229"/>
    <x v="231"/>
  </r>
  <r>
    <x v="32"/>
    <x v="2"/>
    <x v="2"/>
    <n v="8"/>
    <x v="230"/>
    <x v="232"/>
  </r>
  <r>
    <x v="24"/>
    <x v="5"/>
    <x v="3"/>
    <n v="1"/>
    <x v="231"/>
    <x v="233"/>
  </r>
  <r>
    <x v="78"/>
    <x v="3"/>
    <x v="1"/>
    <n v="6"/>
    <x v="232"/>
    <x v="234"/>
  </r>
  <r>
    <x v="26"/>
    <x v="5"/>
    <x v="1"/>
    <n v="8"/>
    <x v="233"/>
    <x v="235"/>
  </r>
  <r>
    <x v="10"/>
    <x v="4"/>
    <x v="2"/>
    <n v="3"/>
    <x v="234"/>
    <x v="236"/>
  </r>
  <r>
    <x v="85"/>
    <x v="5"/>
    <x v="3"/>
    <n v="8"/>
    <x v="235"/>
    <x v="237"/>
  </r>
  <r>
    <x v="24"/>
    <x v="0"/>
    <x v="2"/>
    <n v="1"/>
    <x v="236"/>
    <x v="238"/>
  </r>
  <r>
    <x v="46"/>
    <x v="2"/>
    <x v="2"/>
    <n v="9"/>
    <x v="237"/>
    <x v="239"/>
  </r>
  <r>
    <x v="80"/>
    <x v="4"/>
    <x v="3"/>
    <n v="9"/>
    <x v="238"/>
    <x v="240"/>
  </r>
  <r>
    <x v="38"/>
    <x v="5"/>
    <x v="3"/>
    <n v="5"/>
    <x v="239"/>
    <x v="241"/>
  </r>
  <r>
    <x v="86"/>
    <x v="3"/>
    <x v="0"/>
    <n v="4"/>
    <x v="240"/>
    <x v="242"/>
  </r>
  <r>
    <x v="80"/>
    <x v="0"/>
    <x v="3"/>
    <n v="6"/>
    <x v="241"/>
    <x v="243"/>
  </r>
  <r>
    <x v="85"/>
    <x v="0"/>
    <x v="1"/>
    <n v="7"/>
    <x v="242"/>
    <x v="244"/>
  </r>
  <r>
    <x v="40"/>
    <x v="5"/>
    <x v="2"/>
    <n v="5"/>
    <x v="243"/>
    <x v="245"/>
  </r>
  <r>
    <x v="0"/>
    <x v="2"/>
    <x v="2"/>
    <n v="9"/>
    <x v="244"/>
    <x v="246"/>
  </r>
  <r>
    <x v="18"/>
    <x v="5"/>
    <x v="1"/>
    <n v="3"/>
    <x v="245"/>
    <x v="247"/>
  </r>
  <r>
    <x v="54"/>
    <x v="4"/>
    <x v="3"/>
    <n v="7"/>
    <x v="246"/>
    <x v="248"/>
  </r>
  <r>
    <x v="33"/>
    <x v="5"/>
    <x v="1"/>
    <n v="5"/>
    <x v="247"/>
    <x v="249"/>
  </r>
  <r>
    <x v="56"/>
    <x v="0"/>
    <x v="1"/>
    <n v="7"/>
    <x v="248"/>
    <x v="250"/>
  </r>
  <r>
    <x v="62"/>
    <x v="5"/>
    <x v="0"/>
    <n v="2"/>
    <x v="249"/>
    <x v="251"/>
  </r>
  <r>
    <x v="63"/>
    <x v="2"/>
    <x v="1"/>
    <n v="4"/>
    <x v="250"/>
    <x v="252"/>
  </r>
  <r>
    <x v="77"/>
    <x v="3"/>
    <x v="2"/>
    <n v="2"/>
    <x v="251"/>
    <x v="253"/>
  </r>
  <r>
    <x v="21"/>
    <x v="1"/>
    <x v="1"/>
    <n v="7"/>
    <x v="252"/>
    <x v="254"/>
  </r>
  <r>
    <x v="47"/>
    <x v="5"/>
    <x v="2"/>
    <n v="2"/>
    <x v="253"/>
    <x v="255"/>
  </r>
  <r>
    <x v="67"/>
    <x v="2"/>
    <x v="2"/>
    <n v="1"/>
    <x v="254"/>
    <x v="256"/>
  </r>
  <r>
    <x v="87"/>
    <x v="2"/>
    <x v="2"/>
    <n v="9"/>
    <x v="255"/>
    <x v="257"/>
  </r>
  <r>
    <x v="25"/>
    <x v="3"/>
    <x v="3"/>
    <n v="1"/>
    <x v="256"/>
    <x v="258"/>
  </r>
  <r>
    <x v="31"/>
    <x v="0"/>
    <x v="0"/>
    <n v="8"/>
    <x v="257"/>
    <x v="259"/>
  </r>
  <r>
    <x v="84"/>
    <x v="2"/>
    <x v="2"/>
    <n v="2"/>
    <x v="258"/>
    <x v="260"/>
  </r>
  <r>
    <x v="38"/>
    <x v="2"/>
    <x v="2"/>
    <n v="8"/>
    <x v="259"/>
    <x v="261"/>
  </r>
  <r>
    <x v="17"/>
    <x v="2"/>
    <x v="3"/>
    <n v="3"/>
    <x v="260"/>
    <x v="262"/>
  </r>
  <r>
    <x v="13"/>
    <x v="2"/>
    <x v="2"/>
    <n v="6"/>
    <x v="261"/>
    <x v="263"/>
  </r>
  <r>
    <x v="62"/>
    <x v="4"/>
    <x v="1"/>
    <n v="3"/>
    <x v="262"/>
    <x v="264"/>
  </r>
  <r>
    <x v="53"/>
    <x v="4"/>
    <x v="1"/>
    <n v="7"/>
    <x v="263"/>
    <x v="265"/>
  </r>
  <r>
    <x v="66"/>
    <x v="0"/>
    <x v="0"/>
    <n v="9"/>
    <x v="264"/>
    <x v="266"/>
  </r>
  <r>
    <x v="83"/>
    <x v="5"/>
    <x v="2"/>
    <n v="2"/>
    <x v="265"/>
    <x v="267"/>
  </r>
  <r>
    <x v="68"/>
    <x v="2"/>
    <x v="3"/>
    <n v="5"/>
    <x v="266"/>
    <x v="268"/>
  </r>
  <r>
    <x v="75"/>
    <x v="3"/>
    <x v="1"/>
    <n v="6"/>
    <x v="267"/>
    <x v="269"/>
  </r>
  <r>
    <x v="37"/>
    <x v="5"/>
    <x v="3"/>
    <n v="4"/>
    <x v="268"/>
    <x v="270"/>
  </r>
  <r>
    <x v="80"/>
    <x v="3"/>
    <x v="3"/>
    <n v="4"/>
    <x v="269"/>
    <x v="271"/>
  </r>
  <r>
    <x v="53"/>
    <x v="5"/>
    <x v="1"/>
    <n v="4"/>
    <x v="270"/>
    <x v="272"/>
  </r>
  <r>
    <x v="26"/>
    <x v="0"/>
    <x v="3"/>
    <n v="2"/>
    <x v="271"/>
    <x v="273"/>
  </r>
  <r>
    <x v="10"/>
    <x v="2"/>
    <x v="1"/>
    <n v="4"/>
    <x v="272"/>
    <x v="274"/>
  </r>
  <r>
    <x v="85"/>
    <x v="2"/>
    <x v="3"/>
    <n v="1"/>
    <x v="273"/>
    <x v="275"/>
  </r>
  <r>
    <x v="9"/>
    <x v="1"/>
    <x v="1"/>
    <n v="6"/>
    <x v="274"/>
    <x v="276"/>
  </r>
  <r>
    <x v="49"/>
    <x v="3"/>
    <x v="2"/>
    <n v="1"/>
    <x v="275"/>
    <x v="277"/>
  </r>
  <r>
    <x v="18"/>
    <x v="5"/>
    <x v="0"/>
    <n v="6"/>
    <x v="276"/>
    <x v="278"/>
  </r>
  <r>
    <x v="9"/>
    <x v="5"/>
    <x v="1"/>
    <n v="1"/>
    <x v="277"/>
    <x v="279"/>
  </r>
  <r>
    <x v="7"/>
    <x v="4"/>
    <x v="1"/>
    <n v="6"/>
    <x v="278"/>
    <x v="280"/>
  </r>
  <r>
    <x v="2"/>
    <x v="1"/>
    <x v="0"/>
    <n v="8"/>
    <x v="279"/>
    <x v="281"/>
  </r>
  <r>
    <x v="46"/>
    <x v="4"/>
    <x v="1"/>
    <n v="2"/>
    <x v="280"/>
    <x v="282"/>
  </r>
  <r>
    <x v="15"/>
    <x v="4"/>
    <x v="1"/>
    <n v="2"/>
    <x v="281"/>
    <x v="283"/>
  </r>
  <r>
    <x v="39"/>
    <x v="4"/>
    <x v="3"/>
    <n v="4"/>
    <x v="282"/>
    <x v="284"/>
  </r>
  <r>
    <x v="21"/>
    <x v="3"/>
    <x v="0"/>
    <n v="3"/>
    <x v="283"/>
    <x v="285"/>
  </r>
  <r>
    <x v="88"/>
    <x v="3"/>
    <x v="2"/>
    <n v="4"/>
    <x v="284"/>
    <x v="286"/>
  </r>
  <r>
    <x v="34"/>
    <x v="0"/>
    <x v="1"/>
    <n v="7"/>
    <x v="285"/>
    <x v="287"/>
  </r>
  <r>
    <x v="56"/>
    <x v="0"/>
    <x v="0"/>
    <n v="1"/>
    <x v="286"/>
    <x v="288"/>
  </r>
  <r>
    <x v="76"/>
    <x v="4"/>
    <x v="3"/>
    <n v="6"/>
    <x v="287"/>
    <x v="289"/>
  </r>
  <r>
    <x v="49"/>
    <x v="1"/>
    <x v="2"/>
    <n v="3"/>
    <x v="288"/>
    <x v="290"/>
  </r>
  <r>
    <x v="43"/>
    <x v="5"/>
    <x v="0"/>
    <n v="7"/>
    <x v="289"/>
    <x v="291"/>
  </r>
  <r>
    <x v="26"/>
    <x v="3"/>
    <x v="2"/>
    <n v="2"/>
    <x v="290"/>
    <x v="292"/>
  </r>
  <r>
    <x v="3"/>
    <x v="1"/>
    <x v="2"/>
    <n v="2"/>
    <x v="291"/>
    <x v="293"/>
  </r>
  <r>
    <x v="58"/>
    <x v="2"/>
    <x v="2"/>
    <n v="4"/>
    <x v="292"/>
    <x v="294"/>
  </r>
  <r>
    <x v="18"/>
    <x v="3"/>
    <x v="1"/>
    <n v="1"/>
    <x v="293"/>
    <x v="295"/>
  </r>
  <r>
    <x v="81"/>
    <x v="3"/>
    <x v="1"/>
    <n v="3"/>
    <x v="294"/>
    <x v="296"/>
  </r>
  <r>
    <x v="18"/>
    <x v="0"/>
    <x v="3"/>
    <n v="9"/>
    <x v="261"/>
    <x v="297"/>
  </r>
  <r>
    <x v="36"/>
    <x v="5"/>
    <x v="3"/>
    <n v="7"/>
    <x v="295"/>
    <x v="298"/>
  </r>
  <r>
    <x v="4"/>
    <x v="5"/>
    <x v="0"/>
    <n v="7"/>
    <x v="296"/>
    <x v="299"/>
  </r>
  <r>
    <x v="53"/>
    <x v="2"/>
    <x v="3"/>
    <n v="4"/>
    <x v="297"/>
    <x v="300"/>
  </r>
  <r>
    <x v="85"/>
    <x v="2"/>
    <x v="2"/>
    <n v="2"/>
    <x v="298"/>
    <x v="301"/>
  </r>
  <r>
    <x v="42"/>
    <x v="3"/>
    <x v="2"/>
    <n v="4"/>
    <x v="299"/>
    <x v="302"/>
  </r>
  <r>
    <x v="31"/>
    <x v="4"/>
    <x v="1"/>
    <n v="6"/>
    <x v="300"/>
    <x v="303"/>
  </r>
  <r>
    <x v="86"/>
    <x v="0"/>
    <x v="2"/>
    <n v="3"/>
    <x v="301"/>
    <x v="304"/>
  </r>
  <r>
    <x v="82"/>
    <x v="0"/>
    <x v="0"/>
    <n v="1"/>
    <x v="302"/>
    <x v="305"/>
  </r>
  <r>
    <x v="18"/>
    <x v="3"/>
    <x v="2"/>
    <n v="8"/>
    <x v="303"/>
    <x v="306"/>
  </r>
  <r>
    <x v="53"/>
    <x v="1"/>
    <x v="2"/>
    <n v="5"/>
    <x v="304"/>
    <x v="307"/>
  </r>
  <r>
    <x v="19"/>
    <x v="4"/>
    <x v="0"/>
    <n v="5"/>
    <x v="305"/>
    <x v="308"/>
  </r>
  <r>
    <x v="24"/>
    <x v="3"/>
    <x v="3"/>
    <n v="4"/>
    <x v="306"/>
    <x v="309"/>
  </r>
  <r>
    <x v="69"/>
    <x v="4"/>
    <x v="3"/>
    <n v="6"/>
    <x v="307"/>
    <x v="310"/>
  </r>
  <r>
    <x v="11"/>
    <x v="4"/>
    <x v="0"/>
    <n v="3"/>
    <x v="308"/>
    <x v="311"/>
  </r>
  <r>
    <x v="14"/>
    <x v="4"/>
    <x v="1"/>
    <n v="9"/>
    <x v="309"/>
    <x v="312"/>
  </r>
  <r>
    <x v="15"/>
    <x v="3"/>
    <x v="2"/>
    <n v="5"/>
    <x v="310"/>
    <x v="313"/>
  </r>
  <r>
    <x v="29"/>
    <x v="0"/>
    <x v="0"/>
    <n v="3"/>
    <x v="311"/>
    <x v="314"/>
  </r>
  <r>
    <x v="49"/>
    <x v="0"/>
    <x v="2"/>
    <n v="1"/>
    <x v="312"/>
    <x v="315"/>
  </r>
  <r>
    <x v="42"/>
    <x v="4"/>
    <x v="1"/>
    <n v="6"/>
    <x v="313"/>
    <x v="316"/>
  </r>
  <r>
    <x v="70"/>
    <x v="1"/>
    <x v="2"/>
    <n v="2"/>
    <x v="314"/>
    <x v="317"/>
  </r>
  <r>
    <x v="70"/>
    <x v="5"/>
    <x v="0"/>
    <n v="3"/>
    <x v="315"/>
    <x v="318"/>
  </r>
  <r>
    <x v="4"/>
    <x v="3"/>
    <x v="2"/>
    <n v="1"/>
    <x v="316"/>
    <x v="319"/>
  </r>
  <r>
    <x v="14"/>
    <x v="5"/>
    <x v="3"/>
    <n v="9"/>
    <x v="317"/>
    <x v="320"/>
  </r>
  <r>
    <x v="65"/>
    <x v="1"/>
    <x v="1"/>
    <n v="8"/>
    <x v="318"/>
    <x v="321"/>
  </r>
  <r>
    <x v="16"/>
    <x v="3"/>
    <x v="1"/>
    <n v="2"/>
    <x v="319"/>
    <x v="322"/>
  </r>
  <r>
    <x v="83"/>
    <x v="4"/>
    <x v="1"/>
    <n v="8"/>
    <x v="320"/>
    <x v="323"/>
  </r>
  <r>
    <x v="3"/>
    <x v="0"/>
    <x v="0"/>
    <n v="9"/>
    <x v="207"/>
    <x v="324"/>
  </r>
  <r>
    <x v="53"/>
    <x v="5"/>
    <x v="1"/>
    <n v="1"/>
    <x v="321"/>
    <x v="325"/>
  </r>
  <r>
    <x v="80"/>
    <x v="2"/>
    <x v="3"/>
    <n v="5"/>
    <x v="322"/>
    <x v="326"/>
  </r>
  <r>
    <x v="35"/>
    <x v="2"/>
    <x v="0"/>
    <n v="8"/>
    <x v="323"/>
    <x v="327"/>
  </r>
  <r>
    <x v="43"/>
    <x v="1"/>
    <x v="3"/>
    <n v="2"/>
    <x v="324"/>
    <x v="328"/>
  </r>
  <r>
    <x v="16"/>
    <x v="4"/>
    <x v="2"/>
    <n v="4"/>
    <x v="325"/>
    <x v="329"/>
  </r>
  <r>
    <x v="22"/>
    <x v="5"/>
    <x v="2"/>
    <n v="7"/>
    <x v="326"/>
    <x v="330"/>
  </r>
  <r>
    <x v="82"/>
    <x v="4"/>
    <x v="2"/>
    <n v="3"/>
    <x v="327"/>
    <x v="331"/>
  </r>
  <r>
    <x v="41"/>
    <x v="5"/>
    <x v="2"/>
    <n v="5"/>
    <x v="328"/>
    <x v="332"/>
  </r>
  <r>
    <x v="14"/>
    <x v="1"/>
    <x v="3"/>
    <n v="8"/>
    <x v="329"/>
    <x v="333"/>
  </r>
  <r>
    <x v="89"/>
    <x v="1"/>
    <x v="0"/>
    <n v="3"/>
    <x v="330"/>
    <x v="334"/>
  </r>
  <r>
    <x v="48"/>
    <x v="2"/>
    <x v="0"/>
    <n v="4"/>
    <x v="331"/>
    <x v="335"/>
  </r>
  <r>
    <x v="68"/>
    <x v="4"/>
    <x v="1"/>
    <n v="9"/>
    <x v="332"/>
    <x v="336"/>
  </r>
  <r>
    <x v="9"/>
    <x v="3"/>
    <x v="3"/>
    <n v="7"/>
    <x v="333"/>
    <x v="337"/>
  </r>
  <r>
    <x v="89"/>
    <x v="2"/>
    <x v="2"/>
    <n v="1"/>
    <x v="334"/>
    <x v="338"/>
  </r>
  <r>
    <x v="12"/>
    <x v="4"/>
    <x v="3"/>
    <n v="4"/>
    <x v="335"/>
    <x v="339"/>
  </r>
  <r>
    <x v="17"/>
    <x v="2"/>
    <x v="1"/>
    <n v="4"/>
    <x v="336"/>
    <x v="340"/>
  </r>
  <r>
    <x v="50"/>
    <x v="3"/>
    <x v="1"/>
    <n v="9"/>
    <x v="337"/>
    <x v="341"/>
  </r>
  <r>
    <x v="55"/>
    <x v="0"/>
    <x v="3"/>
    <n v="6"/>
    <x v="338"/>
    <x v="342"/>
  </r>
  <r>
    <x v="75"/>
    <x v="0"/>
    <x v="3"/>
    <n v="9"/>
    <x v="339"/>
    <x v="343"/>
  </r>
  <r>
    <x v="6"/>
    <x v="0"/>
    <x v="3"/>
    <n v="6"/>
    <x v="340"/>
    <x v="344"/>
  </r>
  <r>
    <x v="18"/>
    <x v="0"/>
    <x v="0"/>
    <n v="6"/>
    <x v="341"/>
    <x v="345"/>
  </r>
  <r>
    <x v="86"/>
    <x v="5"/>
    <x v="2"/>
    <n v="5"/>
    <x v="342"/>
    <x v="346"/>
  </r>
  <r>
    <x v="34"/>
    <x v="0"/>
    <x v="3"/>
    <n v="5"/>
    <x v="343"/>
    <x v="347"/>
  </r>
  <r>
    <x v="88"/>
    <x v="3"/>
    <x v="3"/>
    <n v="2"/>
    <x v="344"/>
    <x v="348"/>
  </r>
  <r>
    <x v="49"/>
    <x v="1"/>
    <x v="3"/>
    <n v="8"/>
    <x v="345"/>
    <x v="349"/>
  </r>
  <r>
    <x v="20"/>
    <x v="1"/>
    <x v="1"/>
    <n v="8"/>
    <x v="346"/>
    <x v="350"/>
  </r>
  <r>
    <x v="86"/>
    <x v="5"/>
    <x v="1"/>
    <n v="1"/>
    <x v="347"/>
    <x v="351"/>
  </r>
  <r>
    <x v="89"/>
    <x v="0"/>
    <x v="0"/>
    <n v="8"/>
    <x v="348"/>
    <x v="352"/>
  </r>
  <r>
    <x v="9"/>
    <x v="0"/>
    <x v="2"/>
    <n v="5"/>
    <x v="349"/>
    <x v="353"/>
  </r>
  <r>
    <x v="75"/>
    <x v="0"/>
    <x v="0"/>
    <n v="2"/>
    <x v="350"/>
    <x v="354"/>
  </r>
  <r>
    <x v="28"/>
    <x v="2"/>
    <x v="2"/>
    <n v="2"/>
    <x v="351"/>
    <x v="355"/>
  </r>
  <r>
    <x v="69"/>
    <x v="4"/>
    <x v="1"/>
    <n v="6"/>
    <x v="352"/>
    <x v="356"/>
  </r>
  <r>
    <x v="67"/>
    <x v="2"/>
    <x v="1"/>
    <n v="9"/>
    <x v="353"/>
    <x v="357"/>
  </r>
  <r>
    <x v="76"/>
    <x v="4"/>
    <x v="1"/>
    <n v="1"/>
    <x v="354"/>
    <x v="358"/>
  </r>
  <r>
    <x v="70"/>
    <x v="0"/>
    <x v="0"/>
    <n v="6"/>
    <x v="355"/>
    <x v="359"/>
  </r>
  <r>
    <x v="13"/>
    <x v="0"/>
    <x v="3"/>
    <n v="9"/>
    <x v="356"/>
    <x v="360"/>
  </r>
  <r>
    <x v="38"/>
    <x v="2"/>
    <x v="3"/>
    <n v="8"/>
    <x v="357"/>
    <x v="361"/>
  </r>
  <r>
    <x v="82"/>
    <x v="2"/>
    <x v="1"/>
    <n v="6"/>
    <x v="358"/>
    <x v="362"/>
  </r>
  <r>
    <x v="18"/>
    <x v="4"/>
    <x v="3"/>
    <n v="3"/>
    <x v="359"/>
    <x v="363"/>
  </r>
  <r>
    <x v="37"/>
    <x v="1"/>
    <x v="3"/>
    <n v="8"/>
    <x v="360"/>
    <x v="364"/>
  </r>
  <r>
    <x v="73"/>
    <x v="4"/>
    <x v="0"/>
    <n v="9"/>
    <x v="361"/>
    <x v="365"/>
  </r>
  <r>
    <x v="53"/>
    <x v="2"/>
    <x v="2"/>
    <n v="1"/>
    <x v="362"/>
    <x v="366"/>
  </r>
  <r>
    <x v="33"/>
    <x v="3"/>
    <x v="1"/>
    <n v="9"/>
    <x v="363"/>
    <x v="367"/>
  </r>
  <r>
    <x v="25"/>
    <x v="2"/>
    <x v="1"/>
    <n v="6"/>
    <x v="364"/>
    <x v="368"/>
  </r>
  <r>
    <x v="57"/>
    <x v="3"/>
    <x v="0"/>
    <n v="6"/>
    <x v="365"/>
    <x v="369"/>
  </r>
  <r>
    <x v="47"/>
    <x v="5"/>
    <x v="0"/>
    <n v="4"/>
    <x v="366"/>
    <x v="370"/>
  </r>
  <r>
    <x v="88"/>
    <x v="2"/>
    <x v="3"/>
    <n v="1"/>
    <x v="367"/>
    <x v="371"/>
  </r>
  <r>
    <x v="9"/>
    <x v="5"/>
    <x v="1"/>
    <n v="8"/>
    <x v="368"/>
    <x v="372"/>
  </r>
  <r>
    <x v="74"/>
    <x v="1"/>
    <x v="2"/>
    <n v="2"/>
    <x v="369"/>
    <x v="373"/>
  </r>
  <r>
    <x v="17"/>
    <x v="4"/>
    <x v="0"/>
    <n v="1"/>
    <x v="370"/>
    <x v="374"/>
  </r>
  <r>
    <x v="31"/>
    <x v="3"/>
    <x v="2"/>
    <n v="2"/>
    <x v="371"/>
    <x v="375"/>
  </r>
  <r>
    <x v="77"/>
    <x v="4"/>
    <x v="2"/>
    <n v="1"/>
    <x v="372"/>
    <x v="376"/>
  </r>
  <r>
    <x v="46"/>
    <x v="5"/>
    <x v="1"/>
    <n v="1"/>
    <x v="373"/>
    <x v="377"/>
  </r>
  <r>
    <x v="60"/>
    <x v="3"/>
    <x v="1"/>
    <n v="9"/>
    <x v="374"/>
    <x v="378"/>
  </r>
  <r>
    <x v="85"/>
    <x v="4"/>
    <x v="0"/>
    <n v="1"/>
    <x v="375"/>
    <x v="379"/>
  </r>
  <r>
    <x v="61"/>
    <x v="2"/>
    <x v="1"/>
    <n v="4"/>
    <x v="376"/>
    <x v="380"/>
  </r>
  <r>
    <x v="42"/>
    <x v="0"/>
    <x v="1"/>
    <n v="6"/>
    <x v="377"/>
    <x v="381"/>
  </r>
  <r>
    <x v="84"/>
    <x v="5"/>
    <x v="1"/>
    <n v="7"/>
    <x v="378"/>
    <x v="382"/>
  </r>
  <r>
    <x v="36"/>
    <x v="4"/>
    <x v="2"/>
    <n v="2"/>
    <x v="379"/>
    <x v="383"/>
  </r>
  <r>
    <x v="19"/>
    <x v="5"/>
    <x v="0"/>
    <n v="6"/>
    <x v="380"/>
    <x v="384"/>
  </r>
  <r>
    <x v="6"/>
    <x v="5"/>
    <x v="3"/>
    <n v="7"/>
    <x v="381"/>
    <x v="385"/>
  </r>
  <r>
    <x v="1"/>
    <x v="3"/>
    <x v="2"/>
    <n v="2"/>
    <x v="382"/>
    <x v="386"/>
  </r>
  <r>
    <x v="76"/>
    <x v="3"/>
    <x v="1"/>
    <n v="2"/>
    <x v="383"/>
    <x v="387"/>
  </r>
  <r>
    <x v="75"/>
    <x v="0"/>
    <x v="2"/>
    <n v="7"/>
    <x v="384"/>
    <x v="388"/>
  </r>
  <r>
    <x v="6"/>
    <x v="2"/>
    <x v="1"/>
    <n v="1"/>
    <x v="385"/>
    <x v="389"/>
  </r>
  <r>
    <x v="50"/>
    <x v="5"/>
    <x v="1"/>
    <n v="8"/>
    <x v="386"/>
    <x v="390"/>
  </r>
  <r>
    <x v="69"/>
    <x v="4"/>
    <x v="2"/>
    <n v="3"/>
    <x v="387"/>
    <x v="391"/>
  </r>
  <r>
    <x v="29"/>
    <x v="1"/>
    <x v="0"/>
    <n v="6"/>
    <x v="388"/>
    <x v="392"/>
  </r>
  <r>
    <x v="88"/>
    <x v="5"/>
    <x v="1"/>
    <n v="9"/>
    <x v="389"/>
    <x v="393"/>
  </r>
  <r>
    <x v="20"/>
    <x v="5"/>
    <x v="0"/>
    <n v="6"/>
    <x v="390"/>
    <x v="394"/>
  </r>
  <r>
    <x v="50"/>
    <x v="0"/>
    <x v="3"/>
    <n v="9"/>
    <x v="391"/>
    <x v="395"/>
  </r>
  <r>
    <x v="27"/>
    <x v="2"/>
    <x v="1"/>
    <n v="7"/>
    <x v="392"/>
    <x v="396"/>
  </r>
  <r>
    <x v="11"/>
    <x v="1"/>
    <x v="0"/>
    <n v="9"/>
    <x v="393"/>
    <x v="397"/>
  </r>
  <r>
    <x v="20"/>
    <x v="3"/>
    <x v="0"/>
    <n v="2"/>
    <x v="394"/>
    <x v="398"/>
  </r>
  <r>
    <x v="20"/>
    <x v="3"/>
    <x v="3"/>
    <n v="8"/>
    <x v="395"/>
    <x v="399"/>
  </r>
  <r>
    <x v="69"/>
    <x v="4"/>
    <x v="0"/>
    <n v="8"/>
    <x v="396"/>
    <x v="400"/>
  </r>
  <r>
    <x v="22"/>
    <x v="1"/>
    <x v="0"/>
    <n v="2"/>
    <x v="397"/>
    <x v="401"/>
  </r>
  <r>
    <x v="0"/>
    <x v="3"/>
    <x v="3"/>
    <n v="4"/>
    <x v="398"/>
    <x v="402"/>
  </r>
  <r>
    <x v="25"/>
    <x v="4"/>
    <x v="1"/>
    <n v="7"/>
    <x v="399"/>
    <x v="403"/>
  </r>
  <r>
    <x v="78"/>
    <x v="2"/>
    <x v="0"/>
    <n v="4"/>
    <x v="400"/>
    <x v="404"/>
  </r>
  <r>
    <x v="1"/>
    <x v="4"/>
    <x v="0"/>
    <n v="4"/>
    <x v="401"/>
    <x v="405"/>
  </r>
  <r>
    <x v="49"/>
    <x v="3"/>
    <x v="0"/>
    <n v="6"/>
    <x v="402"/>
    <x v="406"/>
  </r>
  <r>
    <x v="17"/>
    <x v="0"/>
    <x v="2"/>
    <n v="6"/>
    <x v="403"/>
    <x v="407"/>
  </r>
  <r>
    <x v="42"/>
    <x v="0"/>
    <x v="3"/>
    <n v="3"/>
    <x v="404"/>
    <x v="408"/>
  </r>
  <r>
    <x v="12"/>
    <x v="0"/>
    <x v="2"/>
    <n v="9"/>
    <x v="405"/>
    <x v="409"/>
  </r>
  <r>
    <x v="17"/>
    <x v="3"/>
    <x v="3"/>
    <n v="2"/>
    <x v="406"/>
    <x v="410"/>
  </r>
  <r>
    <x v="64"/>
    <x v="0"/>
    <x v="1"/>
    <n v="6"/>
    <x v="407"/>
    <x v="411"/>
  </r>
  <r>
    <x v="81"/>
    <x v="1"/>
    <x v="1"/>
    <n v="7"/>
    <x v="408"/>
    <x v="412"/>
  </r>
  <r>
    <x v="48"/>
    <x v="2"/>
    <x v="0"/>
    <n v="9"/>
    <x v="409"/>
    <x v="413"/>
  </r>
  <r>
    <x v="28"/>
    <x v="4"/>
    <x v="3"/>
    <n v="3"/>
    <x v="410"/>
    <x v="414"/>
  </r>
  <r>
    <x v="30"/>
    <x v="4"/>
    <x v="1"/>
    <n v="3"/>
    <x v="411"/>
    <x v="415"/>
  </r>
  <r>
    <x v="54"/>
    <x v="3"/>
    <x v="3"/>
    <n v="7"/>
    <x v="412"/>
    <x v="416"/>
  </r>
  <r>
    <x v="0"/>
    <x v="0"/>
    <x v="1"/>
    <n v="4"/>
    <x v="413"/>
    <x v="417"/>
  </r>
  <r>
    <x v="84"/>
    <x v="0"/>
    <x v="2"/>
    <n v="8"/>
    <x v="414"/>
    <x v="418"/>
  </r>
  <r>
    <x v="74"/>
    <x v="5"/>
    <x v="1"/>
    <n v="7"/>
    <x v="415"/>
    <x v="419"/>
  </r>
  <r>
    <x v="14"/>
    <x v="2"/>
    <x v="2"/>
    <n v="5"/>
    <x v="416"/>
    <x v="420"/>
  </r>
  <r>
    <x v="80"/>
    <x v="1"/>
    <x v="1"/>
    <n v="7"/>
    <x v="417"/>
    <x v="421"/>
  </r>
  <r>
    <x v="82"/>
    <x v="4"/>
    <x v="0"/>
    <n v="3"/>
    <x v="418"/>
    <x v="422"/>
  </r>
  <r>
    <x v="50"/>
    <x v="5"/>
    <x v="2"/>
    <n v="2"/>
    <x v="419"/>
    <x v="423"/>
  </r>
  <r>
    <x v="80"/>
    <x v="5"/>
    <x v="1"/>
    <n v="6"/>
    <x v="420"/>
    <x v="424"/>
  </r>
  <r>
    <x v="20"/>
    <x v="3"/>
    <x v="0"/>
    <n v="2"/>
    <x v="421"/>
    <x v="425"/>
  </r>
  <r>
    <x v="30"/>
    <x v="4"/>
    <x v="2"/>
    <n v="3"/>
    <x v="422"/>
    <x v="426"/>
  </r>
  <r>
    <x v="38"/>
    <x v="3"/>
    <x v="0"/>
    <n v="6"/>
    <x v="423"/>
    <x v="427"/>
  </r>
  <r>
    <x v="38"/>
    <x v="1"/>
    <x v="3"/>
    <n v="5"/>
    <x v="424"/>
    <x v="428"/>
  </r>
  <r>
    <x v="27"/>
    <x v="5"/>
    <x v="3"/>
    <n v="8"/>
    <x v="425"/>
    <x v="429"/>
  </r>
  <r>
    <x v="67"/>
    <x v="5"/>
    <x v="2"/>
    <n v="9"/>
    <x v="426"/>
    <x v="430"/>
  </r>
  <r>
    <x v="37"/>
    <x v="2"/>
    <x v="1"/>
    <n v="3"/>
    <x v="427"/>
    <x v="431"/>
  </r>
  <r>
    <x v="66"/>
    <x v="1"/>
    <x v="2"/>
    <n v="3"/>
    <x v="428"/>
    <x v="432"/>
  </r>
  <r>
    <x v="62"/>
    <x v="5"/>
    <x v="0"/>
    <n v="3"/>
    <x v="429"/>
    <x v="433"/>
  </r>
  <r>
    <x v="20"/>
    <x v="1"/>
    <x v="1"/>
    <n v="6"/>
    <x v="430"/>
    <x v="434"/>
  </r>
  <r>
    <x v="62"/>
    <x v="4"/>
    <x v="3"/>
    <n v="1"/>
    <x v="431"/>
    <x v="435"/>
  </r>
  <r>
    <x v="51"/>
    <x v="0"/>
    <x v="1"/>
    <n v="7"/>
    <x v="432"/>
    <x v="436"/>
  </r>
  <r>
    <x v="53"/>
    <x v="5"/>
    <x v="3"/>
    <n v="1"/>
    <x v="433"/>
    <x v="437"/>
  </r>
  <r>
    <x v="21"/>
    <x v="2"/>
    <x v="1"/>
    <n v="5"/>
    <x v="434"/>
    <x v="438"/>
  </r>
  <r>
    <x v="62"/>
    <x v="4"/>
    <x v="1"/>
    <n v="8"/>
    <x v="435"/>
    <x v="439"/>
  </r>
  <r>
    <x v="84"/>
    <x v="1"/>
    <x v="1"/>
    <n v="4"/>
    <x v="436"/>
    <x v="440"/>
  </r>
  <r>
    <x v="3"/>
    <x v="3"/>
    <x v="0"/>
    <n v="5"/>
    <x v="437"/>
    <x v="441"/>
  </r>
  <r>
    <x v="16"/>
    <x v="4"/>
    <x v="0"/>
    <n v="4"/>
    <x v="438"/>
    <x v="442"/>
  </r>
  <r>
    <x v="50"/>
    <x v="5"/>
    <x v="2"/>
    <n v="4"/>
    <x v="439"/>
    <x v="443"/>
  </r>
  <r>
    <x v="83"/>
    <x v="1"/>
    <x v="2"/>
    <n v="8"/>
    <x v="440"/>
    <x v="444"/>
  </r>
  <r>
    <x v="11"/>
    <x v="0"/>
    <x v="3"/>
    <n v="2"/>
    <x v="441"/>
    <x v="445"/>
  </r>
  <r>
    <x v="86"/>
    <x v="4"/>
    <x v="0"/>
    <n v="1"/>
    <x v="442"/>
    <x v="446"/>
  </r>
  <r>
    <x v="19"/>
    <x v="5"/>
    <x v="3"/>
    <n v="3"/>
    <x v="443"/>
    <x v="447"/>
  </r>
  <r>
    <x v="57"/>
    <x v="2"/>
    <x v="2"/>
    <n v="9"/>
    <x v="444"/>
    <x v="448"/>
  </r>
  <r>
    <x v="84"/>
    <x v="3"/>
    <x v="3"/>
    <n v="4"/>
    <x v="445"/>
    <x v="449"/>
  </r>
  <r>
    <x v="29"/>
    <x v="1"/>
    <x v="2"/>
    <n v="5"/>
    <x v="446"/>
    <x v="450"/>
  </r>
  <r>
    <x v="69"/>
    <x v="4"/>
    <x v="0"/>
    <n v="2"/>
    <x v="447"/>
    <x v="451"/>
  </r>
  <r>
    <x v="77"/>
    <x v="4"/>
    <x v="1"/>
    <n v="4"/>
    <x v="448"/>
    <x v="452"/>
  </r>
  <r>
    <x v="59"/>
    <x v="0"/>
    <x v="0"/>
    <n v="2"/>
    <x v="449"/>
    <x v="453"/>
  </r>
  <r>
    <x v="44"/>
    <x v="0"/>
    <x v="3"/>
    <n v="2"/>
    <x v="450"/>
    <x v="454"/>
  </r>
  <r>
    <x v="83"/>
    <x v="2"/>
    <x v="3"/>
    <n v="4"/>
    <x v="451"/>
    <x v="455"/>
  </r>
  <r>
    <x v="28"/>
    <x v="3"/>
    <x v="0"/>
    <n v="6"/>
    <x v="452"/>
    <x v="456"/>
  </r>
  <r>
    <x v="27"/>
    <x v="2"/>
    <x v="0"/>
    <n v="7"/>
    <x v="453"/>
    <x v="457"/>
  </r>
  <r>
    <x v="83"/>
    <x v="5"/>
    <x v="2"/>
    <n v="3"/>
    <x v="454"/>
    <x v="458"/>
  </r>
  <r>
    <x v="19"/>
    <x v="5"/>
    <x v="3"/>
    <n v="3"/>
    <x v="455"/>
    <x v="459"/>
  </r>
  <r>
    <x v="84"/>
    <x v="2"/>
    <x v="3"/>
    <n v="6"/>
    <x v="456"/>
    <x v="460"/>
  </r>
  <r>
    <x v="38"/>
    <x v="3"/>
    <x v="0"/>
    <n v="3"/>
    <x v="457"/>
    <x v="461"/>
  </r>
  <r>
    <x v="38"/>
    <x v="2"/>
    <x v="1"/>
    <n v="2"/>
    <x v="458"/>
    <x v="462"/>
  </r>
  <r>
    <x v="53"/>
    <x v="3"/>
    <x v="3"/>
    <n v="8"/>
    <x v="459"/>
    <x v="463"/>
  </r>
  <r>
    <x v="55"/>
    <x v="3"/>
    <x v="1"/>
    <n v="5"/>
    <x v="460"/>
    <x v="464"/>
  </r>
  <r>
    <x v="33"/>
    <x v="1"/>
    <x v="0"/>
    <n v="1"/>
    <x v="461"/>
    <x v="465"/>
  </r>
  <r>
    <x v="18"/>
    <x v="3"/>
    <x v="0"/>
    <n v="3"/>
    <x v="462"/>
    <x v="466"/>
  </r>
  <r>
    <x v="67"/>
    <x v="0"/>
    <x v="2"/>
    <n v="8"/>
    <x v="463"/>
    <x v="467"/>
  </r>
  <r>
    <x v="90"/>
    <x v="3"/>
    <x v="3"/>
    <n v="4"/>
    <x v="464"/>
    <x v="468"/>
  </r>
  <r>
    <x v="83"/>
    <x v="3"/>
    <x v="1"/>
    <n v="7"/>
    <x v="465"/>
    <x v="469"/>
  </r>
  <r>
    <x v="51"/>
    <x v="3"/>
    <x v="2"/>
    <n v="2"/>
    <x v="466"/>
    <x v="470"/>
  </r>
  <r>
    <x v="0"/>
    <x v="5"/>
    <x v="3"/>
    <n v="7"/>
    <x v="467"/>
    <x v="471"/>
  </r>
  <r>
    <x v="90"/>
    <x v="0"/>
    <x v="2"/>
    <n v="5"/>
    <x v="468"/>
    <x v="472"/>
  </r>
  <r>
    <x v="80"/>
    <x v="0"/>
    <x v="0"/>
    <n v="5"/>
    <x v="469"/>
    <x v="473"/>
  </r>
  <r>
    <x v="20"/>
    <x v="2"/>
    <x v="3"/>
    <n v="6"/>
    <x v="470"/>
    <x v="474"/>
  </r>
  <r>
    <x v="62"/>
    <x v="1"/>
    <x v="2"/>
    <n v="9"/>
    <x v="471"/>
    <x v="475"/>
  </r>
  <r>
    <x v="83"/>
    <x v="3"/>
    <x v="2"/>
    <n v="6"/>
    <x v="472"/>
    <x v="476"/>
  </r>
  <r>
    <x v="35"/>
    <x v="4"/>
    <x v="1"/>
    <n v="8"/>
    <x v="473"/>
    <x v="477"/>
  </r>
  <r>
    <x v="84"/>
    <x v="1"/>
    <x v="2"/>
    <n v="7"/>
    <x v="474"/>
    <x v="478"/>
  </r>
  <r>
    <x v="9"/>
    <x v="1"/>
    <x v="3"/>
    <n v="9"/>
    <x v="475"/>
    <x v="479"/>
  </r>
  <r>
    <x v="26"/>
    <x v="0"/>
    <x v="3"/>
    <n v="4"/>
    <x v="476"/>
    <x v="480"/>
  </r>
  <r>
    <x v="13"/>
    <x v="1"/>
    <x v="1"/>
    <n v="2"/>
    <x v="477"/>
    <x v="481"/>
  </r>
  <r>
    <x v="75"/>
    <x v="3"/>
    <x v="3"/>
    <n v="7"/>
    <x v="478"/>
    <x v="482"/>
  </r>
  <r>
    <x v="23"/>
    <x v="3"/>
    <x v="0"/>
    <n v="6"/>
    <x v="479"/>
    <x v="483"/>
  </r>
  <r>
    <x v="39"/>
    <x v="5"/>
    <x v="3"/>
    <n v="1"/>
    <x v="480"/>
    <x v="484"/>
  </r>
  <r>
    <x v="9"/>
    <x v="3"/>
    <x v="3"/>
    <n v="9"/>
    <x v="481"/>
    <x v="485"/>
  </r>
  <r>
    <x v="66"/>
    <x v="3"/>
    <x v="2"/>
    <n v="9"/>
    <x v="482"/>
    <x v="486"/>
  </r>
  <r>
    <x v="47"/>
    <x v="0"/>
    <x v="2"/>
    <n v="2"/>
    <x v="483"/>
    <x v="487"/>
  </r>
  <r>
    <x v="43"/>
    <x v="3"/>
    <x v="3"/>
    <n v="3"/>
    <x v="484"/>
    <x v="488"/>
  </r>
  <r>
    <x v="18"/>
    <x v="5"/>
    <x v="1"/>
    <n v="5"/>
    <x v="485"/>
    <x v="489"/>
  </r>
  <r>
    <x v="18"/>
    <x v="4"/>
    <x v="2"/>
    <n v="5"/>
    <x v="486"/>
    <x v="490"/>
  </r>
  <r>
    <x v="3"/>
    <x v="0"/>
    <x v="1"/>
    <n v="1"/>
    <x v="487"/>
    <x v="491"/>
  </r>
  <r>
    <x v="29"/>
    <x v="4"/>
    <x v="3"/>
    <n v="8"/>
    <x v="488"/>
    <x v="492"/>
  </r>
  <r>
    <x v="73"/>
    <x v="0"/>
    <x v="3"/>
    <n v="8"/>
    <x v="489"/>
    <x v="493"/>
  </r>
  <r>
    <x v="66"/>
    <x v="2"/>
    <x v="0"/>
    <n v="4"/>
    <x v="490"/>
    <x v="494"/>
  </r>
  <r>
    <x v="86"/>
    <x v="1"/>
    <x v="2"/>
    <n v="7"/>
    <x v="491"/>
    <x v="495"/>
  </r>
  <r>
    <x v="61"/>
    <x v="2"/>
    <x v="3"/>
    <n v="3"/>
    <x v="492"/>
    <x v="496"/>
  </r>
  <r>
    <x v="18"/>
    <x v="3"/>
    <x v="0"/>
    <n v="6"/>
    <x v="493"/>
    <x v="497"/>
  </r>
  <r>
    <x v="54"/>
    <x v="4"/>
    <x v="2"/>
    <n v="9"/>
    <x v="494"/>
    <x v="498"/>
  </r>
  <r>
    <x v="52"/>
    <x v="3"/>
    <x v="3"/>
    <n v="1"/>
    <x v="495"/>
    <x v="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152A1-CC18-41E9-9689-FA7CF41855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_Name">
  <location ref="R4:S11" firstHeaderRow="1" firstDataRow="1" firstDataCol="1"/>
  <pivotFields count="8">
    <pivotField numFmtId="14" showAll="0">
      <items count="92">
        <item x="62"/>
        <item x="13"/>
        <item x="10"/>
        <item x="35"/>
        <item x="64"/>
        <item x="48"/>
        <item x="31"/>
        <item x="42"/>
        <item x="37"/>
        <item x="90"/>
        <item x="63"/>
        <item x="66"/>
        <item x="74"/>
        <item x="36"/>
        <item x="1"/>
        <item x="84"/>
        <item x="82"/>
        <item x="34"/>
        <item x="80"/>
        <item x="85"/>
        <item x="4"/>
        <item x="11"/>
        <item x="67"/>
        <item x="9"/>
        <item x="88"/>
        <item x="57"/>
        <item x="70"/>
        <item x="65"/>
        <item x="59"/>
        <item x="14"/>
        <item x="87"/>
        <item x="75"/>
        <item x="18"/>
        <item x="51"/>
        <item x="43"/>
        <item x="46"/>
        <item x="68"/>
        <item x="15"/>
        <item x="33"/>
        <item x="54"/>
        <item x="58"/>
        <item x="25"/>
        <item x="73"/>
        <item x="41"/>
        <item x="60"/>
        <item x="89"/>
        <item x="28"/>
        <item x="53"/>
        <item x="22"/>
        <item x="47"/>
        <item x="29"/>
        <item x="0"/>
        <item x="12"/>
        <item x="49"/>
        <item x="30"/>
        <item x="79"/>
        <item x="77"/>
        <item x="20"/>
        <item x="24"/>
        <item x="17"/>
        <item x="3"/>
        <item x="27"/>
        <item x="50"/>
        <item x="16"/>
        <item x="61"/>
        <item x="76"/>
        <item x="86"/>
        <item x="81"/>
        <item x="83"/>
        <item x="78"/>
        <item x="40"/>
        <item x="2"/>
        <item x="32"/>
        <item x="52"/>
        <item x="7"/>
        <item x="19"/>
        <item x="72"/>
        <item x="44"/>
        <item x="71"/>
        <item x="26"/>
        <item x="45"/>
        <item x="56"/>
        <item x="5"/>
        <item x="39"/>
        <item x="55"/>
        <item x="69"/>
        <item x="6"/>
        <item x="8"/>
        <item x="21"/>
        <item x="38"/>
        <item x="23"/>
        <item t="default"/>
      </items>
    </pivotField>
    <pivotField axis="axisRow" showAll="0" sortType="descending">
      <items count="7">
        <item x="3"/>
        <item x="0"/>
        <item x="5"/>
        <item x="1"/>
        <item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4"/>
    </i>
    <i>
      <x v="5"/>
    </i>
    <i>
      <x v="2"/>
    </i>
    <i>
      <x v="1"/>
    </i>
    <i>
      <x/>
    </i>
    <i>
      <x v="3"/>
    </i>
    <i t="grand">
      <x/>
    </i>
  </rowItems>
  <colItems count="1">
    <i/>
  </colItems>
  <dataFields count="1">
    <dataField name="Total_Sales"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68CF8-B09A-4D76-84B0-C19AC2FAE0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J20:M25" firstHeaderRow="0" firstDataRow="1" firstDataCol="1"/>
  <pivotFields count="8">
    <pivotField numFmtId="14" showAll="0">
      <items count="92">
        <item x="62"/>
        <item x="13"/>
        <item x="10"/>
        <item x="35"/>
        <item x="64"/>
        <item x="48"/>
        <item x="31"/>
        <item x="42"/>
        <item x="37"/>
        <item x="90"/>
        <item x="63"/>
        <item x="66"/>
        <item x="74"/>
        <item x="36"/>
        <item x="1"/>
        <item x="84"/>
        <item x="82"/>
        <item x="34"/>
        <item x="80"/>
        <item x="85"/>
        <item x="4"/>
        <item x="11"/>
        <item x="67"/>
        <item x="9"/>
        <item x="88"/>
        <item x="57"/>
        <item x="70"/>
        <item x="65"/>
        <item x="59"/>
        <item x="14"/>
        <item x="87"/>
        <item x="75"/>
        <item x="18"/>
        <item x="51"/>
        <item x="43"/>
        <item x="46"/>
        <item x="68"/>
        <item x="15"/>
        <item x="33"/>
        <item x="54"/>
        <item x="58"/>
        <item x="25"/>
        <item x="73"/>
        <item x="41"/>
        <item x="60"/>
        <item x="89"/>
        <item x="28"/>
        <item x="53"/>
        <item x="22"/>
        <item x="47"/>
        <item x="29"/>
        <item x="0"/>
        <item x="12"/>
        <item x="49"/>
        <item x="30"/>
        <item x="79"/>
        <item x="77"/>
        <item x="20"/>
        <item x="24"/>
        <item x="17"/>
        <item x="3"/>
        <item x="27"/>
        <item x="50"/>
        <item x="16"/>
        <item x="61"/>
        <item x="76"/>
        <item x="86"/>
        <item x="81"/>
        <item x="83"/>
        <item x="78"/>
        <item x="40"/>
        <item x="2"/>
        <item x="32"/>
        <item x="52"/>
        <item x="7"/>
        <item x="19"/>
        <item x="72"/>
        <item x="44"/>
        <item x="71"/>
        <item x="26"/>
        <item x="45"/>
        <item x="56"/>
        <item x="5"/>
        <item x="39"/>
        <item x="55"/>
        <item x="69"/>
        <item x="6"/>
        <item x="8"/>
        <item x="21"/>
        <item x="38"/>
        <item x="23"/>
        <item t="default"/>
      </items>
    </pivotField>
    <pivotField showAll="0"/>
    <pivotField axis="axisRow" showAll="0">
      <items count="5">
        <item x="1"/>
        <item x="2"/>
        <item x="3"/>
        <item x="0"/>
        <item t="default"/>
      </items>
    </pivotField>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2"/>
  </colFields>
  <colItems count="3">
    <i>
      <x/>
    </i>
    <i i="1">
      <x v="1"/>
    </i>
    <i i="2">
      <x v="2"/>
    </i>
  </colItems>
  <dataFields count="3">
    <dataField name="Sum of Quantity" fld="3" baseField="0" baseItem="0"/>
    <dataField name="Sum of Sales" fld="4" baseField="0" baseItem="0"/>
    <dataField name="Average of Sales" fld="4" subtotal="average" baseField="2" baseItem="0"/>
  </dataFields>
  <formats count="8">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outline="0" fieldPosition="0">
        <references count="1">
          <reference field="4294967294" count="3">
            <x v="0"/>
            <x v="1"/>
            <x v="2"/>
          </reference>
        </references>
      </pivotArea>
    </format>
    <format dxfId="22">
      <pivotArea collapsedLevelsAreSubtotals="1" fieldPosition="0">
        <references count="2">
          <reference field="4294967294" count="1" selected="0">
            <x v="2"/>
          </reference>
          <reference field="2" count="0"/>
        </references>
      </pivotArea>
    </format>
    <format dxfId="21">
      <pivotArea field="2"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1B810-C0E1-48FF-813B-0B0705F38D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J29:K33" firstHeaderRow="1" firstDataRow="1" firstDataCol="1"/>
  <pivotFields count="8">
    <pivotField axis="axisRow" numFmtId="14" showAll="0">
      <items count="92">
        <item x="62"/>
        <item x="13"/>
        <item x="10"/>
        <item x="35"/>
        <item x="64"/>
        <item x="48"/>
        <item x="31"/>
        <item x="42"/>
        <item x="37"/>
        <item x="90"/>
        <item x="63"/>
        <item x="66"/>
        <item x="74"/>
        <item x="36"/>
        <item x="1"/>
        <item x="84"/>
        <item x="82"/>
        <item x="34"/>
        <item x="80"/>
        <item x="85"/>
        <item x="4"/>
        <item x="11"/>
        <item x="67"/>
        <item x="9"/>
        <item x="88"/>
        <item x="57"/>
        <item x="70"/>
        <item x="65"/>
        <item x="59"/>
        <item x="14"/>
        <item x="87"/>
        <item x="75"/>
        <item x="18"/>
        <item x="51"/>
        <item x="43"/>
        <item x="46"/>
        <item x="68"/>
        <item x="15"/>
        <item x="33"/>
        <item x="54"/>
        <item x="58"/>
        <item x="25"/>
        <item x="73"/>
        <item x="41"/>
        <item x="60"/>
        <item x="89"/>
        <item x="28"/>
        <item x="53"/>
        <item x="22"/>
        <item x="47"/>
        <item x="29"/>
        <item x="0"/>
        <item x="12"/>
        <item x="49"/>
        <item x="30"/>
        <item x="79"/>
        <item x="77"/>
        <item x="20"/>
        <item x="24"/>
        <item x="17"/>
        <item x="3"/>
        <item x="27"/>
        <item x="50"/>
        <item x="16"/>
        <item x="61"/>
        <item x="76"/>
        <item x="86"/>
        <item x="81"/>
        <item x="83"/>
        <item x="78"/>
        <item x="40"/>
        <item x="2"/>
        <item x="32"/>
        <item x="52"/>
        <item x="7"/>
        <item x="19"/>
        <item x="72"/>
        <item x="44"/>
        <item x="71"/>
        <item x="26"/>
        <item x="45"/>
        <item x="56"/>
        <item x="5"/>
        <item x="39"/>
        <item x="55"/>
        <item x="69"/>
        <item x="6"/>
        <item x="8"/>
        <item x="21"/>
        <item x="38"/>
        <item x="23"/>
        <item t="default"/>
      </items>
    </pivotField>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0"/>
  </rowFields>
  <rowItems count="4">
    <i>
      <x v="1"/>
    </i>
    <i>
      <x v="2"/>
    </i>
    <i>
      <x v="3"/>
    </i>
    <i t="grand">
      <x/>
    </i>
  </rowItems>
  <colItems count="1">
    <i/>
  </colItems>
  <dataFields count="1">
    <dataField name="TOTAL_Sales" fld="4" baseField="7"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233F7-5A4B-4D3E-9166-FB6823E56B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gion/product">
  <location ref="G3:H20" firstHeaderRow="1" firstDataRow="1" firstDataCol="1"/>
  <pivotFields count="8">
    <pivotField numFmtId="14" showAll="0">
      <items count="92">
        <item x="62"/>
        <item x="13"/>
        <item x="10"/>
        <item x="35"/>
        <item x="64"/>
        <item x="48"/>
        <item x="31"/>
        <item x="42"/>
        <item x="37"/>
        <item x="90"/>
        <item x="63"/>
        <item x="66"/>
        <item x="74"/>
        <item x="36"/>
        <item x="1"/>
        <item x="84"/>
        <item x="82"/>
        <item x="34"/>
        <item x="80"/>
        <item x="85"/>
        <item x="4"/>
        <item x="11"/>
        <item x="67"/>
        <item x="9"/>
        <item x="88"/>
        <item x="57"/>
        <item x="70"/>
        <item x="65"/>
        <item x="59"/>
        <item x="14"/>
        <item x="87"/>
        <item x="75"/>
        <item x="18"/>
        <item x="51"/>
        <item x="43"/>
        <item x="46"/>
        <item x="68"/>
        <item x="15"/>
        <item x="33"/>
        <item x="54"/>
        <item x="58"/>
        <item x="25"/>
        <item x="73"/>
        <item x="41"/>
        <item x="60"/>
        <item x="89"/>
        <item x="28"/>
        <item x="53"/>
        <item x="22"/>
        <item x="47"/>
        <item x="29"/>
        <item x="0"/>
        <item x="12"/>
        <item x="49"/>
        <item x="30"/>
        <item x="79"/>
        <item x="77"/>
        <item x="20"/>
        <item x="24"/>
        <item x="17"/>
        <item x="3"/>
        <item x="27"/>
        <item x="50"/>
        <item x="16"/>
        <item x="61"/>
        <item x="76"/>
        <item x="86"/>
        <item x="81"/>
        <item x="83"/>
        <item x="78"/>
        <item x="40"/>
        <item x="2"/>
        <item x="32"/>
        <item x="52"/>
        <item x="7"/>
        <item x="19"/>
        <item x="72"/>
        <item x="44"/>
        <item x="71"/>
        <item x="26"/>
        <item x="45"/>
        <item x="56"/>
        <item x="5"/>
        <item x="39"/>
        <item x="55"/>
        <item x="69"/>
        <item x="6"/>
        <item x="8"/>
        <item x="21"/>
        <item x="38"/>
        <item x="23"/>
        <item t="default"/>
      </items>
    </pivotField>
    <pivotField axis="axisRow" showAll="0" measureFilter="1" includeNewItemsInFilter="1" sortType="descending">
      <items count="7">
        <item x="2"/>
        <item x="4"/>
        <item x="1"/>
        <item x="5"/>
        <item x="0"/>
        <item x="3"/>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2">
    <field x="2"/>
    <field x="1"/>
  </rowFields>
  <rowItems count="17">
    <i>
      <x v="1"/>
    </i>
    <i r="1">
      <x/>
    </i>
    <i r="1">
      <x v="1"/>
    </i>
    <i r="1">
      <x v="2"/>
    </i>
    <i>
      <x/>
    </i>
    <i r="1">
      <x v="1"/>
    </i>
    <i r="1">
      <x v="3"/>
    </i>
    <i r="1">
      <x/>
    </i>
    <i>
      <x v="2"/>
    </i>
    <i r="1">
      <x v="4"/>
    </i>
    <i r="1">
      <x v="5"/>
    </i>
    <i r="1">
      <x/>
    </i>
    <i>
      <x v="3"/>
    </i>
    <i r="1">
      <x v="3"/>
    </i>
    <i r="1">
      <x v="4"/>
    </i>
    <i r="1">
      <x v="5"/>
    </i>
    <i t="grand">
      <x/>
    </i>
  </rowItems>
  <colItems count="1">
    <i/>
  </colItems>
  <dataFields count="1">
    <dataField name="Revenue" fld="4" baseField="2" baseItem="1"/>
  </dataFields>
  <chartFormats count="1">
    <chartFormat chart="0" format="0"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673A3-15BE-45BA-BA5C-F04944EEF4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product">
  <location ref="A3:B32" firstHeaderRow="1" firstDataRow="1" firstDataCol="1"/>
  <pivotFields count="8">
    <pivotField numFmtId="14" showAll="0">
      <items count="92">
        <item x="62"/>
        <item x="13"/>
        <item x="10"/>
        <item x="35"/>
        <item x="64"/>
        <item x="48"/>
        <item x="31"/>
        <item x="42"/>
        <item x="37"/>
        <item x="90"/>
        <item x="63"/>
        <item x="66"/>
        <item x="74"/>
        <item x="36"/>
        <item x="1"/>
        <item x="84"/>
        <item x="82"/>
        <item x="34"/>
        <item x="80"/>
        <item x="85"/>
        <item x="4"/>
        <item x="11"/>
        <item x="67"/>
        <item x="9"/>
        <item x="88"/>
        <item x="57"/>
        <item x="70"/>
        <item x="65"/>
        <item x="59"/>
        <item x="14"/>
        <item x="87"/>
        <item x="75"/>
        <item x="18"/>
        <item x="51"/>
        <item x="43"/>
        <item x="46"/>
        <item x="68"/>
        <item x="15"/>
        <item x="33"/>
        <item x="54"/>
        <item x="58"/>
        <item x="25"/>
        <item x="73"/>
        <item x="41"/>
        <item x="60"/>
        <item x="89"/>
        <item x="28"/>
        <item x="53"/>
        <item x="22"/>
        <item x="47"/>
        <item x="29"/>
        <item x="0"/>
        <item x="12"/>
        <item x="49"/>
        <item x="30"/>
        <item x="79"/>
        <item x="77"/>
        <item x="20"/>
        <item x="24"/>
        <item x="17"/>
        <item x="3"/>
        <item x="27"/>
        <item x="50"/>
        <item x="16"/>
        <item x="61"/>
        <item x="76"/>
        <item x="86"/>
        <item x="81"/>
        <item x="83"/>
        <item x="78"/>
        <item x="40"/>
        <item x="2"/>
        <item x="32"/>
        <item x="52"/>
        <item x="7"/>
        <item x="19"/>
        <item x="72"/>
        <item x="44"/>
        <item x="71"/>
        <item x="26"/>
        <item x="45"/>
        <item x="56"/>
        <item x="5"/>
        <item x="39"/>
        <item x="55"/>
        <item x="69"/>
        <item x="6"/>
        <item x="8"/>
        <item x="21"/>
        <item x="38"/>
        <item x="23"/>
        <item t="default"/>
      </items>
    </pivotField>
    <pivotField axis="axisRow" showAll="0" sortType="descending">
      <items count="7">
        <item x="3"/>
        <item x="0"/>
        <item x="5"/>
        <item x="1"/>
        <item x="4"/>
        <item x="2"/>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2"/>
    <field x="1"/>
  </rowFields>
  <rowItems count="29">
    <i>
      <x v="1"/>
    </i>
    <i r="1">
      <x v="5"/>
    </i>
    <i r="1">
      <x v="4"/>
    </i>
    <i r="1">
      <x v="3"/>
    </i>
    <i r="1">
      <x v="1"/>
    </i>
    <i r="1">
      <x/>
    </i>
    <i r="1">
      <x v="2"/>
    </i>
    <i>
      <x/>
    </i>
    <i r="1">
      <x v="4"/>
    </i>
    <i r="1">
      <x v="2"/>
    </i>
    <i r="1">
      <x v="5"/>
    </i>
    <i r="1">
      <x v="3"/>
    </i>
    <i r="1">
      <x/>
    </i>
    <i r="1">
      <x v="1"/>
    </i>
    <i>
      <x v="2"/>
    </i>
    <i r="1">
      <x v="1"/>
    </i>
    <i r="1">
      <x/>
    </i>
    <i r="1">
      <x v="5"/>
    </i>
    <i r="1">
      <x v="4"/>
    </i>
    <i r="1">
      <x v="2"/>
    </i>
    <i r="1">
      <x v="3"/>
    </i>
    <i>
      <x v="3"/>
    </i>
    <i r="1">
      <x v="2"/>
    </i>
    <i r="1">
      <x v="1"/>
    </i>
    <i r="1">
      <x/>
    </i>
    <i r="1">
      <x v="4"/>
    </i>
    <i r="1">
      <x v="3"/>
    </i>
    <i r="1">
      <x v="5"/>
    </i>
    <i t="grand">
      <x/>
    </i>
  </rowItems>
  <colItems count="1">
    <i/>
  </colItems>
  <dataFields count="1">
    <dataField name="Revenue" fld="4" baseField="2" baseItem="0"/>
  </dataFields>
  <formats count="21">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fieldPosition="0">
        <references count="2">
          <reference field="1" count="0"/>
          <reference field="2" count="1" selected="0">
            <x v="1"/>
          </reference>
        </references>
      </pivotArea>
    </format>
    <format dxfId="13">
      <pivotArea dataOnly="0" labelOnly="1" fieldPosition="0">
        <references count="2">
          <reference field="1" count="0"/>
          <reference field="2" count="1" selected="0">
            <x v="0"/>
          </reference>
        </references>
      </pivotArea>
    </format>
    <format dxfId="12">
      <pivotArea dataOnly="0" labelOnly="1" fieldPosition="0">
        <references count="2">
          <reference field="1" count="0"/>
          <reference field="2" count="1" selected="0">
            <x v="2"/>
          </reference>
        </references>
      </pivotArea>
    </format>
    <format dxfId="11">
      <pivotArea dataOnly="0" labelOnly="1" fieldPosition="0">
        <references count="2">
          <reference field="1" count="0"/>
          <reference field="2" count="1" selected="0">
            <x v="3"/>
          </reference>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fieldPosition="0">
        <references count="2">
          <reference field="1" count="0"/>
          <reference field="2" count="1" selected="0">
            <x v="1"/>
          </reference>
        </references>
      </pivotArea>
    </format>
    <format dxfId="3">
      <pivotArea dataOnly="0" labelOnly="1" fieldPosition="0">
        <references count="2">
          <reference field="1" count="0"/>
          <reference field="2" count="1" selected="0">
            <x v="0"/>
          </reference>
        </references>
      </pivotArea>
    </format>
    <format dxfId="2">
      <pivotArea dataOnly="0" labelOnly="1" fieldPosition="0">
        <references count="2">
          <reference field="1" count="0"/>
          <reference field="2" count="1" selected="0">
            <x v="2"/>
          </reference>
        </references>
      </pivotArea>
    </format>
    <format dxfId="1">
      <pivotArea dataOnly="0" labelOnly="1" fieldPosition="0">
        <references count="2">
          <reference field="1" count="0"/>
          <reference field="2" count="1" selected="0">
            <x v="3"/>
          </reference>
        </references>
      </pivotArea>
    </format>
    <format dxfId="0">
      <pivotArea dataOnly="0" labelOnly="1" outline="0" axis="axisValues"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174C2AB-A294-493A-97EB-7C955573BD25}" sourceName="Months (Date)">
  <pivotTables>
    <pivotTable tabId="7" name="PivotTable5"/>
  </pivotTables>
  <data>
    <tabular pivotCacheId="988420678">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1993C039-83D7-4008-AE6D-C92098184885}" cache="Slicer_Months__Date" caption="Months (Date)" style="SlicerStyleDark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04"/>
  <sheetViews>
    <sheetView tabSelected="1" topLeftCell="A6" zoomScale="74" workbookViewId="0">
      <selection activeCell="H22" sqref="H22"/>
    </sheetView>
  </sheetViews>
  <sheetFormatPr defaultRowHeight="14.4" x14ac:dyDescent="0.3"/>
  <cols>
    <col min="1" max="1" width="12.5546875" style="5" bestFit="1" customWidth="1"/>
    <col min="10" max="10" width="11.5546875" bestFit="1" customWidth="1"/>
    <col min="11" max="12" width="12.109375" bestFit="1" customWidth="1"/>
    <col min="13" max="13" width="15.5546875" bestFit="1" customWidth="1"/>
    <col min="15" max="15" width="11.109375" bestFit="1" customWidth="1"/>
    <col min="16" max="16" width="13.5546875" bestFit="1" customWidth="1"/>
    <col min="18" max="18" width="17.33203125" bestFit="1" customWidth="1"/>
    <col min="19" max="19" width="11.109375" bestFit="1" customWidth="1"/>
    <col min="20" max="20" width="12.109375" bestFit="1" customWidth="1"/>
    <col min="21" max="21" width="10.6640625" bestFit="1" customWidth="1"/>
    <col min="22" max="23" width="14.109375" bestFit="1" customWidth="1"/>
    <col min="24" max="24" width="11.5546875" bestFit="1" customWidth="1"/>
  </cols>
  <sheetData>
    <row r="1" spans="1:26" x14ac:dyDescent="0.3">
      <c r="A1" s="4" t="s">
        <v>0</v>
      </c>
      <c r="B1" s="1" t="s">
        <v>1</v>
      </c>
      <c r="C1" s="1" t="s">
        <v>2</v>
      </c>
      <c r="D1" s="1" t="s">
        <v>3</v>
      </c>
      <c r="E1" s="1" t="s">
        <v>4</v>
      </c>
      <c r="F1" s="1" t="s">
        <v>5</v>
      </c>
    </row>
    <row r="2" spans="1:26" x14ac:dyDescent="0.3">
      <c r="A2" s="7">
        <v>45343</v>
      </c>
      <c r="B2" s="8" t="s">
        <v>6</v>
      </c>
      <c r="C2" s="8" t="s">
        <v>12</v>
      </c>
      <c r="D2" s="8">
        <v>2</v>
      </c>
      <c r="E2" s="8">
        <v>7276</v>
      </c>
      <c r="F2" s="8">
        <v>1271.6932209715919</v>
      </c>
      <c r="J2" s="24" t="s">
        <v>209</v>
      </c>
      <c r="K2" s="25"/>
      <c r="L2" s="25"/>
      <c r="M2" s="25"/>
      <c r="O2" s="24" t="s">
        <v>215</v>
      </c>
      <c r="P2" s="24"/>
      <c r="Q2" s="24"/>
      <c r="R2" s="24"/>
      <c r="U2" s="24" t="s">
        <v>224</v>
      </c>
      <c r="V2" s="24"/>
      <c r="W2" s="24"/>
      <c r="X2" s="24"/>
      <c r="Y2" s="24"/>
      <c r="Z2" s="24"/>
    </row>
    <row r="3" spans="1:26" x14ac:dyDescent="0.3">
      <c r="A3" s="7">
        <v>45306</v>
      </c>
      <c r="B3" s="8" t="s">
        <v>7</v>
      </c>
      <c r="C3" s="8" t="s">
        <v>13</v>
      </c>
      <c r="D3" s="8">
        <v>1</v>
      </c>
      <c r="E3" s="8">
        <v>49403</v>
      </c>
      <c r="F3" s="8">
        <v>7677.6358883254643</v>
      </c>
    </row>
    <row r="4" spans="1:26" x14ac:dyDescent="0.3">
      <c r="A4" s="7">
        <v>45363</v>
      </c>
      <c r="B4" s="8" t="s">
        <v>8</v>
      </c>
      <c r="C4" s="8" t="s">
        <v>12</v>
      </c>
      <c r="D4" s="8">
        <v>5</v>
      </c>
      <c r="E4" s="8">
        <v>39663</v>
      </c>
      <c r="F4" s="8">
        <v>5363.0990510487609</v>
      </c>
      <c r="J4" s="1" t="s">
        <v>1</v>
      </c>
      <c r="K4" s="1" t="s">
        <v>206</v>
      </c>
      <c r="L4" s="1" t="s">
        <v>207</v>
      </c>
      <c r="M4" s="1" t="s">
        <v>208</v>
      </c>
      <c r="O4" s="1" t="s">
        <v>1</v>
      </c>
      <c r="P4" s="1" t="s">
        <v>206</v>
      </c>
      <c r="R4" s="9" t="s">
        <v>216</v>
      </c>
      <c r="S4" t="s">
        <v>206</v>
      </c>
      <c r="U4" s="4" t="s">
        <v>0</v>
      </c>
      <c r="V4" t="s">
        <v>225</v>
      </c>
      <c r="W4" t="s">
        <v>226</v>
      </c>
      <c r="X4" t="s">
        <v>227</v>
      </c>
    </row>
    <row r="5" spans="1:26" x14ac:dyDescent="0.3">
      <c r="A5" s="7">
        <v>45352</v>
      </c>
      <c r="B5" s="8" t="s">
        <v>8</v>
      </c>
      <c r="C5" s="8" t="s">
        <v>14</v>
      </c>
      <c r="D5" s="8">
        <v>9</v>
      </c>
      <c r="E5" s="8">
        <v>14994</v>
      </c>
      <c r="F5" s="8">
        <v>1141.6742777685099</v>
      </c>
      <c r="J5" s="8" t="s">
        <v>6</v>
      </c>
      <c r="K5" s="8">
        <v>2112367</v>
      </c>
      <c r="L5" s="13">
        <v>27081.628205128207</v>
      </c>
      <c r="M5" s="8">
        <v>427</v>
      </c>
      <c r="O5" s="8" t="s">
        <v>10</v>
      </c>
      <c r="P5" s="8">
        <v>2539733</v>
      </c>
      <c r="R5" s="10" t="s">
        <v>10</v>
      </c>
      <c r="S5">
        <v>2539733</v>
      </c>
      <c r="U5" s="7">
        <v>45343</v>
      </c>
      <c r="V5">
        <f>DAY(U5)</f>
        <v>21</v>
      </c>
      <c r="W5">
        <f>MONTH(U5)</f>
        <v>2</v>
      </c>
      <c r="X5">
        <f>YEAR(U5)</f>
        <v>2024</v>
      </c>
    </row>
    <row r="6" spans="1:26" x14ac:dyDescent="0.3">
      <c r="A6" s="7">
        <v>45312</v>
      </c>
      <c r="B6" s="8" t="s">
        <v>7</v>
      </c>
      <c r="C6" s="8" t="s">
        <v>12</v>
      </c>
      <c r="D6" s="8">
        <v>6</v>
      </c>
      <c r="E6" s="8">
        <v>24499</v>
      </c>
      <c r="F6" s="8">
        <v>5569.1333338352388</v>
      </c>
      <c r="J6" s="8" t="s">
        <v>7</v>
      </c>
      <c r="K6" s="8">
        <v>1954294</v>
      </c>
      <c r="L6" s="13">
        <v>26057.253333333334</v>
      </c>
      <c r="M6" s="8">
        <v>366</v>
      </c>
      <c r="O6" s="8" t="s">
        <v>8</v>
      </c>
      <c r="P6" s="8">
        <v>2387063</v>
      </c>
      <c r="R6" s="10" t="s">
        <v>8</v>
      </c>
      <c r="S6">
        <v>2387063</v>
      </c>
      <c r="U6" s="7">
        <v>45306</v>
      </c>
      <c r="V6">
        <f t="shared" ref="V6:V69" si="0">DAY(U6)</f>
        <v>15</v>
      </c>
      <c r="W6">
        <f t="shared" ref="W6:W69" si="1">MONTH(U6)</f>
        <v>1</v>
      </c>
      <c r="X6">
        <f t="shared" ref="X6:X69" si="2">YEAR(U6)</f>
        <v>2024</v>
      </c>
    </row>
    <row r="7" spans="1:26" x14ac:dyDescent="0.3">
      <c r="A7" s="7">
        <v>45374</v>
      </c>
      <c r="B7" s="8" t="s">
        <v>9</v>
      </c>
      <c r="C7" s="8" t="s">
        <v>14</v>
      </c>
      <c r="D7" s="8">
        <v>7</v>
      </c>
      <c r="E7" s="8">
        <v>24040</v>
      </c>
      <c r="F7" s="8">
        <v>3364.5645915329178</v>
      </c>
      <c r="J7" s="8" t="s">
        <v>8</v>
      </c>
      <c r="K7" s="8">
        <v>2387063</v>
      </c>
      <c r="L7" s="13">
        <v>25126.978947368421</v>
      </c>
      <c r="M7" s="8">
        <v>493</v>
      </c>
      <c r="O7" s="8" t="s">
        <v>11</v>
      </c>
      <c r="P7" s="8">
        <v>2148775</v>
      </c>
      <c r="R7" s="10" t="s">
        <v>11</v>
      </c>
      <c r="S7">
        <v>2148775</v>
      </c>
      <c r="U7" s="7">
        <v>45363</v>
      </c>
      <c r="V7">
        <f t="shared" si="0"/>
        <v>12</v>
      </c>
      <c r="W7">
        <f t="shared" si="1"/>
        <v>3</v>
      </c>
      <c r="X7">
        <f t="shared" si="2"/>
        <v>2024</v>
      </c>
    </row>
    <row r="8" spans="1:26" x14ac:dyDescent="0.3">
      <c r="A8" s="7">
        <v>45378</v>
      </c>
      <c r="B8" s="8" t="s">
        <v>10</v>
      </c>
      <c r="C8" s="8" t="s">
        <v>12</v>
      </c>
      <c r="D8" s="8">
        <v>5</v>
      </c>
      <c r="E8" s="8">
        <v>44320</v>
      </c>
      <c r="F8" s="8">
        <v>3941.133944779262</v>
      </c>
      <c r="J8" s="8" t="s">
        <v>9</v>
      </c>
      <c r="K8" s="8">
        <v>2044626</v>
      </c>
      <c r="L8" s="13">
        <v>25242.296296296296</v>
      </c>
      <c r="M8" s="8">
        <v>369</v>
      </c>
      <c r="O8" s="8" t="s">
        <v>6</v>
      </c>
      <c r="P8" s="8">
        <v>2112367</v>
      </c>
      <c r="R8" s="10" t="s">
        <v>6</v>
      </c>
      <c r="S8">
        <v>2112367</v>
      </c>
      <c r="U8" s="7">
        <v>45352</v>
      </c>
      <c r="V8">
        <f t="shared" si="0"/>
        <v>1</v>
      </c>
      <c r="W8">
        <f t="shared" si="1"/>
        <v>3</v>
      </c>
      <c r="X8">
        <f t="shared" si="2"/>
        <v>2024</v>
      </c>
    </row>
    <row r="9" spans="1:26" x14ac:dyDescent="0.3">
      <c r="A9" s="7">
        <v>45366</v>
      </c>
      <c r="B9" s="8" t="s">
        <v>8</v>
      </c>
      <c r="C9" s="8" t="s">
        <v>13</v>
      </c>
      <c r="D9" s="8">
        <v>6</v>
      </c>
      <c r="E9" s="8">
        <v>17959</v>
      </c>
      <c r="F9" s="8">
        <v>2218.8680364810489</v>
      </c>
      <c r="J9" s="8" t="s">
        <v>10</v>
      </c>
      <c r="K9" s="8">
        <v>2539733</v>
      </c>
      <c r="L9" s="13">
        <v>30234.916666666668</v>
      </c>
      <c r="M9" s="8">
        <v>408</v>
      </c>
      <c r="O9" s="8" t="s">
        <v>9</v>
      </c>
      <c r="P9" s="8">
        <v>2044626</v>
      </c>
      <c r="R9" s="10" t="s">
        <v>9</v>
      </c>
      <c r="S9">
        <v>2044626</v>
      </c>
      <c r="U9" s="7">
        <v>45312</v>
      </c>
      <c r="V9">
        <f t="shared" si="0"/>
        <v>21</v>
      </c>
      <c r="W9">
        <f t="shared" si="1"/>
        <v>1</v>
      </c>
      <c r="X9">
        <f t="shared" si="2"/>
        <v>2024</v>
      </c>
    </row>
    <row r="10" spans="1:26" x14ac:dyDescent="0.3">
      <c r="A10" s="7">
        <v>45366</v>
      </c>
      <c r="B10" s="8" t="s">
        <v>6</v>
      </c>
      <c r="C10" s="8" t="s">
        <v>14</v>
      </c>
      <c r="D10" s="8">
        <v>5</v>
      </c>
      <c r="E10" s="8">
        <v>7099</v>
      </c>
      <c r="F10" s="8">
        <v>942.93142264057064</v>
      </c>
      <c r="J10" s="8" t="s">
        <v>11</v>
      </c>
      <c r="K10" s="8">
        <v>2148775</v>
      </c>
      <c r="L10" s="13">
        <v>24698.563218390806</v>
      </c>
      <c r="M10" s="8">
        <v>433</v>
      </c>
      <c r="O10" s="8" t="s">
        <v>7</v>
      </c>
      <c r="P10" s="8">
        <v>1954294</v>
      </c>
      <c r="R10" s="10" t="s">
        <v>7</v>
      </c>
      <c r="S10">
        <v>1954294</v>
      </c>
      <c r="U10" s="7">
        <v>45374</v>
      </c>
      <c r="V10">
        <f t="shared" si="0"/>
        <v>23</v>
      </c>
      <c r="W10">
        <f t="shared" si="1"/>
        <v>3</v>
      </c>
      <c r="X10">
        <f t="shared" si="2"/>
        <v>2024</v>
      </c>
    </row>
    <row r="11" spans="1:26" x14ac:dyDescent="0.3">
      <c r="A11" s="7">
        <v>45379</v>
      </c>
      <c r="B11" s="8" t="s">
        <v>10</v>
      </c>
      <c r="C11" s="8" t="s">
        <v>15</v>
      </c>
      <c r="D11" s="8">
        <v>9</v>
      </c>
      <c r="E11" s="8">
        <v>43267</v>
      </c>
      <c r="F11" s="8">
        <v>9324.3664254983905</v>
      </c>
      <c r="R11" s="10" t="s">
        <v>211</v>
      </c>
      <c r="S11">
        <v>13186858</v>
      </c>
      <c r="U11" s="7">
        <v>45378</v>
      </c>
      <c r="V11">
        <f t="shared" si="0"/>
        <v>27</v>
      </c>
      <c r="W11">
        <f t="shared" si="1"/>
        <v>3</v>
      </c>
      <c r="X11">
        <f t="shared" si="2"/>
        <v>2024</v>
      </c>
    </row>
    <row r="12" spans="1:26" x14ac:dyDescent="0.3">
      <c r="A12" s="7">
        <v>45315</v>
      </c>
      <c r="B12" s="8" t="s">
        <v>6</v>
      </c>
      <c r="C12" s="8" t="s">
        <v>15</v>
      </c>
      <c r="D12" s="8">
        <v>6</v>
      </c>
      <c r="E12" s="8">
        <v>20576</v>
      </c>
      <c r="F12" s="8">
        <v>4047.7698988862821</v>
      </c>
      <c r="U12" s="7">
        <v>45366</v>
      </c>
      <c r="V12">
        <f t="shared" si="0"/>
        <v>15</v>
      </c>
      <c r="W12">
        <f t="shared" si="1"/>
        <v>3</v>
      </c>
      <c r="X12">
        <f t="shared" si="2"/>
        <v>2024</v>
      </c>
    </row>
    <row r="13" spans="1:26" x14ac:dyDescent="0.3">
      <c r="A13" s="7">
        <v>45294</v>
      </c>
      <c r="B13" s="8" t="s">
        <v>11</v>
      </c>
      <c r="C13" s="8" t="s">
        <v>12</v>
      </c>
      <c r="D13" s="8">
        <v>8</v>
      </c>
      <c r="E13" s="8">
        <v>36946</v>
      </c>
      <c r="F13" s="8">
        <v>7531.8477200945881</v>
      </c>
      <c r="J13" s="26" t="s">
        <v>210</v>
      </c>
      <c r="K13" s="26"/>
      <c r="L13" s="26"/>
      <c r="M13" s="26"/>
      <c r="O13" s="24" t="s">
        <v>217</v>
      </c>
      <c r="P13" s="24"/>
      <c r="Q13" s="24"/>
      <c r="R13" s="24"/>
      <c r="S13" s="24"/>
      <c r="U13" s="7">
        <v>45366</v>
      </c>
      <c r="V13">
        <f t="shared" si="0"/>
        <v>15</v>
      </c>
      <c r="W13">
        <f t="shared" si="1"/>
        <v>3</v>
      </c>
      <c r="X13">
        <f t="shared" si="2"/>
        <v>2024</v>
      </c>
    </row>
    <row r="14" spans="1:26" x14ac:dyDescent="0.3">
      <c r="A14" s="7">
        <v>45313</v>
      </c>
      <c r="B14" s="8" t="s">
        <v>10</v>
      </c>
      <c r="C14" s="8" t="s">
        <v>15</v>
      </c>
      <c r="D14" s="8">
        <v>2</v>
      </c>
      <c r="E14" s="8">
        <v>7116</v>
      </c>
      <c r="F14" s="8">
        <v>371.49969553485067</v>
      </c>
      <c r="J14" s="1" t="s">
        <v>2</v>
      </c>
      <c r="K14" s="1" t="s">
        <v>206</v>
      </c>
      <c r="L14" s="1" t="s">
        <v>207</v>
      </c>
      <c r="M14" s="1" t="s">
        <v>208</v>
      </c>
      <c r="O14" s="1" t="s">
        <v>1</v>
      </c>
      <c r="P14" s="1" t="s">
        <v>218</v>
      </c>
      <c r="U14" s="7">
        <v>45379</v>
      </c>
      <c r="V14">
        <f t="shared" si="0"/>
        <v>28</v>
      </c>
      <c r="W14">
        <f t="shared" si="1"/>
        <v>3</v>
      </c>
      <c r="X14">
        <f t="shared" si="2"/>
        <v>2024</v>
      </c>
    </row>
    <row r="15" spans="1:26" x14ac:dyDescent="0.3">
      <c r="A15" s="7">
        <v>45344</v>
      </c>
      <c r="B15" s="8" t="s">
        <v>8</v>
      </c>
      <c r="C15" s="8" t="s">
        <v>14</v>
      </c>
      <c r="D15" s="8">
        <v>9</v>
      </c>
      <c r="E15" s="8">
        <v>16563</v>
      </c>
      <c r="F15" s="8">
        <v>2206.7017343702778</v>
      </c>
      <c r="J15" s="8" t="s">
        <v>12</v>
      </c>
      <c r="K15" s="8">
        <v>2985366</v>
      </c>
      <c r="L15" s="13">
        <v>25735.913793103449</v>
      </c>
      <c r="M15" s="8">
        <v>603</v>
      </c>
      <c r="O15" s="8" t="s">
        <v>6</v>
      </c>
      <c r="P15" s="8">
        <f>SUMIF(B1:B501,O15,F1:F501)/SUMIF(B1:B501,O15,E1:E501)*100</f>
        <v>15.396867148567745</v>
      </c>
      <c r="U15" s="7">
        <v>45315</v>
      </c>
      <c r="V15">
        <f t="shared" si="0"/>
        <v>24</v>
      </c>
      <c r="W15">
        <f t="shared" si="1"/>
        <v>1</v>
      </c>
      <c r="X15">
        <f t="shared" si="2"/>
        <v>2024</v>
      </c>
    </row>
    <row r="16" spans="1:26" x14ac:dyDescent="0.3">
      <c r="A16" s="7">
        <v>45293</v>
      </c>
      <c r="B16" s="8" t="s">
        <v>10</v>
      </c>
      <c r="C16" s="8" t="s">
        <v>15</v>
      </c>
      <c r="D16" s="8">
        <v>5</v>
      </c>
      <c r="E16" s="8">
        <v>27788</v>
      </c>
      <c r="F16" s="8">
        <v>4064.518257128474</v>
      </c>
      <c r="J16" s="8" t="s">
        <v>13</v>
      </c>
      <c r="K16" s="8">
        <v>3254875</v>
      </c>
      <c r="L16" s="13">
        <v>24846.374045801527</v>
      </c>
      <c r="M16" s="8">
        <v>658</v>
      </c>
      <c r="O16" s="8" t="s">
        <v>7</v>
      </c>
      <c r="P16" s="8">
        <f t="shared" ref="P16:P20" si="3">SUMIF(B2:B502,O16,F2:F502)/SUMIF(B2:B502,O16,E2:E502)*100</f>
        <v>16.114502191439961</v>
      </c>
      <c r="U16" s="7">
        <v>45294</v>
      </c>
      <c r="V16">
        <f t="shared" si="0"/>
        <v>3</v>
      </c>
      <c r="W16">
        <f t="shared" si="1"/>
        <v>1</v>
      </c>
      <c r="X16">
        <f t="shared" si="2"/>
        <v>2024</v>
      </c>
    </row>
    <row r="17" spans="1:24" x14ac:dyDescent="0.3">
      <c r="A17" s="7">
        <v>45379</v>
      </c>
      <c r="B17" s="8" t="s">
        <v>10</v>
      </c>
      <c r="C17" s="8" t="s">
        <v>13</v>
      </c>
      <c r="D17" s="8">
        <v>7</v>
      </c>
      <c r="E17" s="8">
        <v>27928</v>
      </c>
      <c r="F17" s="8">
        <v>1503.600381422865</v>
      </c>
      <c r="J17" s="8" t="s">
        <v>14</v>
      </c>
      <c r="K17" s="8">
        <v>3801640</v>
      </c>
      <c r="L17" s="13">
        <v>29700.3125</v>
      </c>
      <c r="M17" s="8">
        <v>618</v>
      </c>
      <c r="O17" s="8" t="s">
        <v>8</v>
      </c>
      <c r="P17" s="8">
        <f t="shared" si="3"/>
        <v>14.562242898111583</v>
      </c>
      <c r="U17" s="7">
        <v>45313</v>
      </c>
      <c r="V17">
        <f t="shared" si="0"/>
        <v>22</v>
      </c>
      <c r="W17">
        <f t="shared" si="1"/>
        <v>1</v>
      </c>
      <c r="X17">
        <f t="shared" si="2"/>
        <v>2024</v>
      </c>
    </row>
    <row r="18" spans="1:24" x14ac:dyDescent="0.3">
      <c r="A18" s="7">
        <v>45321</v>
      </c>
      <c r="B18" s="8" t="s">
        <v>10</v>
      </c>
      <c r="C18" s="8" t="s">
        <v>13</v>
      </c>
      <c r="D18" s="8">
        <v>1</v>
      </c>
      <c r="E18" s="8">
        <v>37336</v>
      </c>
      <c r="F18" s="8">
        <v>3806.8771923409199</v>
      </c>
      <c r="J18" s="8" t="s">
        <v>15</v>
      </c>
      <c r="K18" s="8">
        <v>3144977</v>
      </c>
      <c r="L18" s="13">
        <v>25159.815999999999</v>
      </c>
      <c r="M18" s="8">
        <v>617</v>
      </c>
      <c r="O18" s="8" t="s">
        <v>9</v>
      </c>
      <c r="P18" s="8">
        <f t="shared" si="3"/>
        <v>15.998624443042031</v>
      </c>
      <c r="U18" s="7">
        <v>45344</v>
      </c>
      <c r="V18">
        <f t="shared" si="0"/>
        <v>22</v>
      </c>
      <c r="W18">
        <f t="shared" si="1"/>
        <v>2</v>
      </c>
      <c r="X18">
        <f t="shared" si="2"/>
        <v>2024</v>
      </c>
    </row>
    <row r="19" spans="1:24" x14ac:dyDescent="0.3">
      <c r="A19" s="7">
        <v>45329</v>
      </c>
      <c r="B19" s="8" t="s">
        <v>9</v>
      </c>
      <c r="C19" s="8" t="s">
        <v>12</v>
      </c>
      <c r="D19" s="8">
        <v>5</v>
      </c>
      <c r="E19" s="8">
        <v>10847</v>
      </c>
      <c r="F19" s="8">
        <v>2191.7227422811602</v>
      </c>
      <c r="O19" s="8" t="s">
        <v>10</v>
      </c>
      <c r="P19" s="8">
        <f t="shared" si="3"/>
        <v>14.76404476964272</v>
      </c>
      <c r="U19" s="7">
        <v>45293</v>
      </c>
      <c r="V19">
        <f t="shared" si="0"/>
        <v>2</v>
      </c>
      <c r="W19">
        <f t="shared" si="1"/>
        <v>1</v>
      </c>
      <c r="X19">
        <f t="shared" si="2"/>
        <v>2024</v>
      </c>
    </row>
    <row r="20" spans="1:24" x14ac:dyDescent="0.3">
      <c r="A20" s="7">
        <v>45293</v>
      </c>
      <c r="B20" s="8" t="s">
        <v>10</v>
      </c>
      <c r="C20" s="8" t="s">
        <v>14</v>
      </c>
      <c r="D20" s="8">
        <v>2</v>
      </c>
      <c r="E20" s="8">
        <v>27155</v>
      </c>
      <c r="F20" s="8">
        <v>2102.3928118141939</v>
      </c>
      <c r="J20" s="11" t="s">
        <v>2</v>
      </c>
      <c r="K20" s="8" t="s">
        <v>212</v>
      </c>
      <c r="L20" s="8" t="s">
        <v>213</v>
      </c>
      <c r="M20" s="8" t="s">
        <v>214</v>
      </c>
      <c r="O20" s="8" t="s">
        <v>11</v>
      </c>
      <c r="P20" s="8">
        <f t="shared" si="3"/>
        <v>15.177465806287643</v>
      </c>
      <c r="U20" s="7">
        <v>45379</v>
      </c>
      <c r="V20">
        <f t="shared" si="0"/>
        <v>28</v>
      </c>
      <c r="W20">
        <f t="shared" si="1"/>
        <v>3</v>
      </c>
      <c r="X20">
        <f t="shared" si="2"/>
        <v>2024</v>
      </c>
    </row>
    <row r="21" spans="1:24" x14ac:dyDescent="0.3">
      <c r="A21" s="7">
        <v>45355</v>
      </c>
      <c r="B21" s="8" t="s">
        <v>6</v>
      </c>
      <c r="C21" s="8" t="s">
        <v>13</v>
      </c>
      <c r="D21" s="8">
        <v>6</v>
      </c>
      <c r="E21" s="8">
        <v>15135</v>
      </c>
      <c r="F21" s="8">
        <v>2377.1337679069952</v>
      </c>
      <c r="J21" s="12" t="s">
        <v>13</v>
      </c>
      <c r="K21" s="8">
        <v>658</v>
      </c>
      <c r="L21" s="8">
        <v>3254875</v>
      </c>
      <c r="M21" s="13">
        <v>24846.374045801527</v>
      </c>
      <c r="U21" s="7">
        <v>45321</v>
      </c>
      <c r="V21">
        <f t="shared" si="0"/>
        <v>30</v>
      </c>
      <c r="W21">
        <f t="shared" si="1"/>
        <v>1</v>
      </c>
      <c r="X21">
        <f t="shared" si="2"/>
        <v>2024</v>
      </c>
    </row>
    <row r="22" spans="1:24" x14ac:dyDescent="0.3">
      <c r="A22" s="7">
        <v>45351</v>
      </c>
      <c r="B22" s="8" t="s">
        <v>11</v>
      </c>
      <c r="C22" s="8" t="s">
        <v>13</v>
      </c>
      <c r="D22" s="8">
        <v>1</v>
      </c>
      <c r="E22" s="8">
        <v>18774</v>
      </c>
      <c r="F22" s="8">
        <v>1746.7399890503229</v>
      </c>
      <c r="J22" s="12" t="s">
        <v>14</v>
      </c>
      <c r="K22" s="8">
        <v>618</v>
      </c>
      <c r="L22" s="8">
        <v>3801640</v>
      </c>
      <c r="M22" s="13">
        <v>29700.3125</v>
      </c>
      <c r="U22" s="7">
        <v>45329</v>
      </c>
      <c r="V22">
        <f t="shared" si="0"/>
        <v>7</v>
      </c>
      <c r="W22">
        <f t="shared" si="1"/>
        <v>2</v>
      </c>
      <c r="X22">
        <f t="shared" si="2"/>
        <v>2024</v>
      </c>
    </row>
    <row r="23" spans="1:24" x14ac:dyDescent="0.3">
      <c r="A23" s="7">
        <v>45312</v>
      </c>
      <c r="B23" s="8" t="s">
        <v>7</v>
      </c>
      <c r="C23" s="8" t="s">
        <v>14</v>
      </c>
      <c r="D23" s="8">
        <v>3</v>
      </c>
      <c r="E23" s="8">
        <v>2742</v>
      </c>
      <c r="F23" s="8">
        <v>143.7470328147111</v>
      </c>
      <c r="J23" s="12" t="s">
        <v>15</v>
      </c>
      <c r="K23" s="8">
        <v>617</v>
      </c>
      <c r="L23" s="8">
        <v>3144977</v>
      </c>
      <c r="M23" s="13">
        <v>25159.815999999999</v>
      </c>
      <c r="U23" s="7">
        <v>45293</v>
      </c>
      <c r="V23">
        <f t="shared" si="0"/>
        <v>2</v>
      </c>
      <c r="W23">
        <f t="shared" si="1"/>
        <v>1</v>
      </c>
      <c r="X23">
        <f t="shared" si="2"/>
        <v>2024</v>
      </c>
    </row>
    <row r="24" spans="1:24" x14ac:dyDescent="0.3">
      <c r="A24" s="7">
        <v>45324</v>
      </c>
      <c r="B24" s="8" t="s">
        <v>10</v>
      </c>
      <c r="C24" s="8" t="s">
        <v>15</v>
      </c>
      <c r="D24" s="8">
        <v>5</v>
      </c>
      <c r="E24" s="8">
        <v>19309</v>
      </c>
      <c r="F24" s="8">
        <v>1896.921788957909</v>
      </c>
      <c r="J24" s="12" t="s">
        <v>12</v>
      </c>
      <c r="K24" s="8">
        <v>603</v>
      </c>
      <c r="L24" s="8">
        <v>2985366</v>
      </c>
      <c r="M24" s="13">
        <v>25735.913793103449</v>
      </c>
      <c r="U24" s="7">
        <v>45355</v>
      </c>
      <c r="V24">
        <f t="shared" si="0"/>
        <v>4</v>
      </c>
      <c r="W24">
        <f t="shared" si="1"/>
        <v>3</v>
      </c>
      <c r="X24">
        <f t="shared" si="2"/>
        <v>2024</v>
      </c>
    </row>
    <row r="25" spans="1:24" x14ac:dyDescent="0.3">
      <c r="A25" s="7">
        <v>45367</v>
      </c>
      <c r="B25" s="8" t="s">
        <v>8</v>
      </c>
      <c r="C25" s="8" t="s">
        <v>15</v>
      </c>
      <c r="D25" s="8">
        <v>4</v>
      </c>
      <c r="E25" s="8">
        <v>1619</v>
      </c>
      <c r="F25" s="8">
        <v>396.9379218398754</v>
      </c>
      <c r="J25" s="12" t="s">
        <v>211</v>
      </c>
      <c r="K25" s="8">
        <v>2496</v>
      </c>
      <c r="L25" s="8">
        <v>13186858</v>
      </c>
      <c r="M25" s="13">
        <v>26373.716</v>
      </c>
      <c r="U25" s="7">
        <v>45351</v>
      </c>
      <c r="V25">
        <f t="shared" si="0"/>
        <v>29</v>
      </c>
      <c r="W25">
        <f t="shared" si="1"/>
        <v>2</v>
      </c>
      <c r="X25">
        <f t="shared" si="2"/>
        <v>2024</v>
      </c>
    </row>
    <row r="26" spans="1:24" x14ac:dyDescent="0.3">
      <c r="A26" s="7">
        <v>45349</v>
      </c>
      <c r="B26" s="8" t="s">
        <v>10</v>
      </c>
      <c r="C26" s="8" t="s">
        <v>12</v>
      </c>
      <c r="D26" s="8">
        <v>3</v>
      </c>
      <c r="E26" s="8">
        <v>18658</v>
      </c>
      <c r="F26" s="8">
        <v>3923.915886702564</v>
      </c>
      <c r="U26" s="7">
        <v>45312</v>
      </c>
      <c r="V26">
        <f t="shared" si="0"/>
        <v>21</v>
      </c>
      <c r="W26">
        <f t="shared" si="1"/>
        <v>1</v>
      </c>
      <c r="X26">
        <f t="shared" si="2"/>
        <v>2024</v>
      </c>
    </row>
    <row r="27" spans="1:24" x14ac:dyDescent="0.3">
      <c r="A27" s="7">
        <v>45313</v>
      </c>
      <c r="B27" s="8" t="s">
        <v>8</v>
      </c>
      <c r="C27" s="8" t="s">
        <v>15</v>
      </c>
      <c r="D27" s="8">
        <v>5</v>
      </c>
      <c r="E27" s="8">
        <v>35707</v>
      </c>
      <c r="F27" s="8">
        <v>8638.070647754228</v>
      </c>
      <c r="J27" s="24" t="s">
        <v>231</v>
      </c>
      <c r="K27" s="24"/>
      <c r="L27" s="24"/>
      <c r="M27" s="24"/>
      <c r="U27" s="7">
        <v>45324</v>
      </c>
      <c r="V27">
        <f t="shared" si="0"/>
        <v>2</v>
      </c>
      <c r="W27">
        <f t="shared" si="1"/>
        <v>2</v>
      </c>
      <c r="X27">
        <f t="shared" si="2"/>
        <v>2024</v>
      </c>
    </row>
    <row r="28" spans="1:24" x14ac:dyDescent="0.3">
      <c r="A28" s="7">
        <v>45380</v>
      </c>
      <c r="B28" s="8" t="s">
        <v>6</v>
      </c>
      <c r="C28" s="8" t="s">
        <v>14</v>
      </c>
      <c r="D28" s="8">
        <v>8</v>
      </c>
      <c r="E28" s="8">
        <v>21337</v>
      </c>
      <c r="F28" s="8">
        <v>3148.7183470513601</v>
      </c>
      <c r="U28" s="7">
        <v>45367</v>
      </c>
      <c r="V28">
        <f t="shared" si="0"/>
        <v>16</v>
      </c>
      <c r="W28">
        <f t="shared" si="1"/>
        <v>3</v>
      </c>
      <c r="X28">
        <f t="shared" si="2"/>
        <v>2024</v>
      </c>
    </row>
    <row r="29" spans="1:24" x14ac:dyDescent="0.3">
      <c r="A29" s="7">
        <v>45340</v>
      </c>
      <c r="B29" s="8" t="s">
        <v>8</v>
      </c>
      <c r="C29" s="8" t="s">
        <v>13</v>
      </c>
      <c r="D29" s="8">
        <v>4</v>
      </c>
      <c r="E29" s="8">
        <v>17001</v>
      </c>
      <c r="F29" s="8">
        <v>1223.1750227432481</v>
      </c>
      <c r="J29" s="9" t="s">
        <v>235</v>
      </c>
      <c r="K29" t="s">
        <v>236</v>
      </c>
      <c r="U29" s="7">
        <v>45349</v>
      </c>
      <c r="V29">
        <f t="shared" si="0"/>
        <v>27</v>
      </c>
      <c r="W29">
        <f t="shared" si="1"/>
        <v>2</v>
      </c>
      <c r="X29">
        <f t="shared" si="2"/>
        <v>2024</v>
      </c>
    </row>
    <row r="30" spans="1:24" x14ac:dyDescent="0.3">
      <c r="A30" s="7">
        <v>45382</v>
      </c>
      <c r="B30" s="8" t="s">
        <v>7</v>
      </c>
      <c r="C30" s="8" t="s">
        <v>15</v>
      </c>
      <c r="D30" s="8">
        <v>1</v>
      </c>
      <c r="E30" s="8">
        <v>1968</v>
      </c>
      <c r="F30" s="8">
        <v>314.07685486004561</v>
      </c>
      <c r="J30" s="10" t="s">
        <v>232</v>
      </c>
      <c r="K30">
        <v>4436535</v>
      </c>
      <c r="U30" s="7">
        <v>45313</v>
      </c>
      <c r="V30">
        <f t="shared" si="0"/>
        <v>22</v>
      </c>
      <c r="W30">
        <f t="shared" si="1"/>
        <v>1</v>
      </c>
      <c r="X30">
        <f t="shared" si="2"/>
        <v>2024</v>
      </c>
    </row>
    <row r="31" spans="1:24" x14ac:dyDescent="0.3">
      <c r="A31" s="7">
        <v>45350</v>
      </c>
      <c r="B31" s="8" t="s">
        <v>11</v>
      </c>
      <c r="C31" s="8" t="s">
        <v>12</v>
      </c>
      <c r="D31" s="8">
        <v>7</v>
      </c>
      <c r="E31" s="8">
        <v>48614</v>
      </c>
      <c r="F31" s="8">
        <v>6848.5199484595878</v>
      </c>
      <c r="J31" s="10" t="s">
        <v>233</v>
      </c>
      <c r="K31">
        <v>4648125</v>
      </c>
      <c r="U31" s="7">
        <v>45380</v>
      </c>
      <c r="V31">
        <f t="shared" si="0"/>
        <v>29</v>
      </c>
      <c r="W31">
        <f t="shared" si="1"/>
        <v>3</v>
      </c>
      <c r="X31">
        <f t="shared" si="2"/>
        <v>2024</v>
      </c>
    </row>
    <row r="32" spans="1:24" x14ac:dyDescent="0.3">
      <c r="A32" s="7">
        <v>45333</v>
      </c>
      <c r="B32" s="8" t="s">
        <v>8</v>
      </c>
      <c r="C32" s="8" t="s">
        <v>15</v>
      </c>
      <c r="D32" s="8">
        <v>8</v>
      </c>
      <c r="E32" s="8">
        <v>26892</v>
      </c>
      <c r="F32" s="8">
        <v>5885.8901338067508</v>
      </c>
      <c r="J32" s="10" t="s">
        <v>234</v>
      </c>
      <c r="K32">
        <v>4102198</v>
      </c>
      <c r="U32" s="7">
        <v>45340</v>
      </c>
      <c r="V32">
        <f t="shared" si="0"/>
        <v>18</v>
      </c>
      <c r="W32">
        <f t="shared" si="1"/>
        <v>2</v>
      </c>
      <c r="X32">
        <f t="shared" si="2"/>
        <v>2024</v>
      </c>
    </row>
    <row r="33" spans="1:24" x14ac:dyDescent="0.3">
      <c r="A33" s="7">
        <v>45351</v>
      </c>
      <c r="B33" s="8" t="s">
        <v>8</v>
      </c>
      <c r="C33" s="8" t="s">
        <v>14</v>
      </c>
      <c r="D33" s="8">
        <v>3</v>
      </c>
      <c r="E33" s="8">
        <v>26619</v>
      </c>
      <c r="F33" s="8">
        <v>1853.122043579162</v>
      </c>
      <c r="J33" s="10" t="s">
        <v>211</v>
      </c>
      <c r="K33">
        <v>13186858</v>
      </c>
      <c r="U33" s="7">
        <v>45382</v>
      </c>
      <c r="V33">
        <f t="shared" si="0"/>
        <v>31</v>
      </c>
      <c r="W33">
        <f t="shared" si="1"/>
        <v>3</v>
      </c>
      <c r="X33">
        <f t="shared" si="2"/>
        <v>2024</v>
      </c>
    </row>
    <row r="34" spans="1:24" x14ac:dyDescent="0.3">
      <c r="A34" s="7">
        <v>45371</v>
      </c>
      <c r="B34" s="8" t="s">
        <v>11</v>
      </c>
      <c r="C34" s="8" t="s">
        <v>12</v>
      </c>
      <c r="D34" s="8">
        <v>6</v>
      </c>
      <c r="E34" s="8">
        <v>1281</v>
      </c>
      <c r="F34" s="8">
        <v>189.13737930497959</v>
      </c>
      <c r="U34" s="7">
        <v>45350</v>
      </c>
      <c r="V34">
        <f t="shared" si="0"/>
        <v>28</v>
      </c>
      <c r="W34">
        <f t="shared" si="1"/>
        <v>2</v>
      </c>
      <c r="X34">
        <f t="shared" si="2"/>
        <v>2024</v>
      </c>
    </row>
    <row r="35" spans="1:24" x14ac:dyDescent="0.3">
      <c r="A35" s="7">
        <v>45306</v>
      </c>
      <c r="B35" s="8" t="s">
        <v>7</v>
      </c>
      <c r="C35" s="8" t="s">
        <v>15</v>
      </c>
      <c r="D35" s="8">
        <v>2</v>
      </c>
      <c r="E35" s="8">
        <v>28420</v>
      </c>
      <c r="F35" s="8">
        <v>2273.876610120607</v>
      </c>
      <c r="U35" s="7">
        <v>45333</v>
      </c>
      <c r="V35">
        <f t="shared" si="0"/>
        <v>11</v>
      </c>
      <c r="W35">
        <f t="shared" si="1"/>
        <v>2</v>
      </c>
      <c r="X35">
        <f t="shared" si="2"/>
        <v>2024</v>
      </c>
    </row>
    <row r="36" spans="1:24" x14ac:dyDescent="0.3">
      <c r="A36" s="7">
        <v>45353</v>
      </c>
      <c r="B36" s="8" t="s">
        <v>10</v>
      </c>
      <c r="C36" s="8" t="s">
        <v>12</v>
      </c>
      <c r="D36" s="8">
        <v>7</v>
      </c>
      <c r="E36" s="8">
        <v>16360</v>
      </c>
      <c r="F36" s="8">
        <v>1880.3396327842761</v>
      </c>
      <c r="U36" s="7">
        <v>45351</v>
      </c>
      <c r="V36">
        <f t="shared" si="0"/>
        <v>29</v>
      </c>
      <c r="W36">
        <f t="shared" si="1"/>
        <v>2</v>
      </c>
      <c r="X36">
        <f t="shared" si="2"/>
        <v>2024</v>
      </c>
    </row>
    <row r="37" spans="1:24" x14ac:dyDescent="0.3">
      <c r="A37" s="7">
        <v>45353</v>
      </c>
      <c r="B37" s="8" t="s">
        <v>8</v>
      </c>
      <c r="C37" s="8" t="s">
        <v>14</v>
      </c>
      <c r="D37" s="8">
        <v>8</v>
      </c>
      <c r="E37" s="8">
        <v>40030</v>
      </c>
      <c r="F37" s="8">
        <v>7904.7807615667234</v>
      </c>
      <c r="U37" s="7">
        <v>45371</v>
      </c>
      <c r="V37">
        <f t="shared" si="0"/>
        <v>20</v>
      </c>
      <c r="W37">
        <f t="shared" si="1"/>
        <v>3</v>
      </c>
      <c r="X37">
        <f t="shared" si="2"/>
        <v>2024</v>
      </c>
    </row>
    <row r="38" spans="1:24" x14ac:dyDescent="0.3">
      <c r="A38" s="7">
        <v>45338</v>
      </c>
      <c r="B38" s="8" t="s">
        <v>11</v>
      </c>
      <c r="C38" s="8" t="s">
        <v>13</v>
      </c>
      <c r="D38" s="8">
        <v>6</v>
      </c>
      <c r="E38" s="8">
        <v>2058</v>
      </c>
      <c r="F38" s="8">
        <v>298.82906204818431</v>
      </c>
      <c r="U38" s="7">
        <v>45306</v>
      </c>
      <c r="V38">
        <f t="shared" si="0"/>
        <v>15</v>
      </c>
      <c r="W38">
        <f t="shared" si="1"/>
        <v>1</v>
      </c>
      <c r="X38">
        <f t="shared" si="2"/>
        <v>2024</v>
      </c>
    </row>
    <row r="39" spans="1:24" x14ac:dyDescent="0.3">
      <c r="A39" s="7">
        <v>45353</v>
      </c>
      <c r="B39" s="8" t="s">
        <v>6</v>
      </c>
      <c r="C39" s="8" t="s">
        <v>14</v>
      </c>
      <c r="D39" s="8">
        <v>6</v>
      </c>
      <c r="E39" s="8">
        <v>21677</v>
      </c>
      <c r="F39" s="8">
        <v>2713.4760714209679</v>
      </c>
      <c r="U39" s="7">
        <v>45353</v>
      </c>
      <c r="V39">
        <f t="shared" si="0"/>
        <v>2</v>
      </c>
      <c r="W39">
        <f t="shared" si="1"/>
        <v>3</v>
      </c>
      <c r="X39">
        <f t="shared" si="2"/>
        <v>2024</v>
      </c>
    </row>
    <row r="40" spans="1:24" x14ac:dyDescent="0.3">
      <c r="A40" s="7">
        <v>45342</v>
      </c>
      <c r="B40" s="8" t="s">
        <v>11</v>
      </c>
      <c r="C40" s="8" t="s">
        <v>14</v>
      </c>
      <c r="D40" s="8">
        <v>5</v>
      </c>
      <c r="E40" s="8">
        <v>11724</v>
      </c>
      <c r="F40" s="8">
        <v>1511.1679779910189</v>
      </c>
      <c r="U40" s="7">
        <v>45353</v>
      </c>
      <c r="V40">
        <f t="shared" si="0"/>
        <v>2</v>
      </c>
      <c r="W40">
        <f t="shared" si="1"/>
        <v>3</v>
      </c>
      <c r="X40">
        <f t="shared" si="2"/>
        <v>2024</v>
      </c>
    </row>
    <row r="41" spans="1:24" x14ac:dyDescent="0.3">
      <c r="A41" s="7">
        <v>45346</v>
      </c>
      <c r="B41" s="8" t="s">
        <v>6</v>
      </c>
      <c r="C41" s="8" t="s">
        <v>14</v>
      </c>
      <c r="D41" s="8">
        <v>8</v>
      </c>
      <c r="E41" s="8">
        <v>29404</v>
      </c>
      <c r="F41" s="8">
        <v>4172.114555641926</v>
      </c>
      <c r="U41" s="7">
        <v>45338</v>
      </c>
      <c r="V41">
        <f t="shared" si="0"/>
        <v>16</v>
      </c>
      <c r="W41">
        <f t="shared" si="1"/>
        <v>2</v>
      </c>
      <c r="X41">
        <f t="shared" si="2"/>
        <v>2024</v>
      </c>
    </row>
    <row r="42" spans="1:24" x14ac:dyDescent="0.3">
      <c r="A42" s="7">
        <v>45355</v>
      </c>
      <c r="B42" s="8" t="s">
        <v>7</v>
      </c>
      <c r="C42" s="8" t="s">
        <v>14</v>
      </c>
      <c r="D42" s="8">
        <v>1</v>
      </c>
      <c r="E42" s="8">
        <v>38946</v>
      </c>
      <c r="F42" s="8">
        <v>8061.9508632556044</v>
      </c>
      <c r="U42" s="7">
        <v>45353</v>
      </c>
      <c r="V42">
        <f t="shared" si="0"/>
        <v>2</v>
      </c>
      <c r="W42">
        <f t="shared" si="1"/>
        <v>3</v>
      </c>
      <c r="X42">
        <f t="shared" si="2"/>
        <v>2024</v>
      </c>
    </row>
    <row r="43" spans="1:24" x14ac:dyDescent="0.3">
      <c r="A43" s="7">
        <v>45294</v>
      </c>
      <c r="B43" s="8" t="s">
        <v>10</v>
      </c>
      <c r="C43" s="8" t="s">
        <v>13</v>
      </c>
      <c r="D43" s="8">
        <v>4</v>
      </c>
      <c r="E43" s="8">
        <v>40748</v>
      </c>
      <c r="F43" s="8">
        <v>9307.5333809873355</v>
      </c>
      <c r="U43" s="7">
        <v>45342</v>
      </c>
      <c r="V43">
        <f t="shared" si="0"/>
        <v>20</v>
      </c>
      <c r="W43">
        <f t="shared" si="1"/>
        <v>2</v>
      </c>
      <c r="X43">
        <f t="shared" si="2"/>
        <v>2024</v>
      </c>
    </row>
    <row r="44" spans="1:24" x14ac:dyDescent="0.3">
      <c r="A44" s="7">
        <v>45342</v>
      </c>
      <c r="B44" s="8" t="s">
        <v>11</v>
      </c>
      <c r="C44" s="8" t="s">
        <v>13</v>
      </c>
      <c r="D44" s="8">
        <v>4</v>
      </c>
      <c r="E44" s="8">
        <v>30856</v>
      </c>
      <c r="F44" s="8">
        <v>7438.3614173530423</v>
      </c>
      <c r="U44" s="7">
        <v>45346</v>
      </c>
      <c r="V44">
        <f t="shared" si="0"/>
        <v>24</v>
      </c>
      <c r="W44">
        <f t="shared" si="1"/>
        <v>2</v>
      </c>
      <c r="X44">
        <f t="shared" si="2"/>
        <v>2024</v>
      </c>
    </row>
    <row r="45" spans="1:24" x14ac:dyDescent="0.3">
      <c r="A45" s="7">
        <v>45298</v>
      </c>
      <c r="B45" s="8" t="s">
        <v>9</v>
      </c>
      <c r="C45" s="8" t="s">
        <v>12</v>
      </c>
      <c r="D45" s="8">
        <v>3</v>
      </c>
      <c r="E45" s="8">
        <v>10200</v>
      </c>
      <c r="F45" s="8">
        <v>2115.2829079608018</v>
      </c>
      <c r="U45" s="7">
        <v>45355</v>
      </c>
      <c r="V45">
        <f t="shared" si="0"/>
        <v>4</v>
      </c>
      <c r="W45">
        <f t="shared" si="1"/>
        <v>3</v>
      </c>
      <c r="X45">
        <f t="shared" si="2"/>
        <v>2024</v>
      </c>
    </row>
    <row r="46" spans="1:24" x14ac:dyDescent="0.3">
      <c r="A46" s="7">
        <v>45312</v>
      </c>
      <c r="B46" s="8" t="s">
        <v>8</v>
      </c>
      <c r="C46" s="8" t="s">
        <v>15</v>
      </c>
      <c r="D46" s="8">
        <v>3</v>
      </c>
      <c r="E46" s="8">
        <v>34997</v>
      </c>
      <c r="F46" s="8">
        <v>3957.5090260986399</v>
      </c>
      <c r="U46" s="7">
        <v>45294</v>
      </c>
      <c r="V46">
        <f t="shared" si="0"/>
        <v>3</v>
      </c>
      <c r="W46">
        <f t="shared" si="1"/>
        <v>1</v>
      </c>
      <c r="X46">
        <f t="shared" si="2"/>
        <v>2024</v>
      </c>
    </row>
    <row r="47" spans="1:24" x14ac:dyDescent="0.3">
      <c r="A47" s="7">
        <v>45364</v>
      </c>
      <c r="B47" s="8" t="s">
        <v>7</v>
      </c>
      <c r="C47" s="8" t="s">
        <v>13</v>
      </c>
      <c r="D47" s="8">
        <v>4</v>
      </c>
      <c r="E47" s="8">
        <v>26611</v>
      </c>
      <c r="F47" s="8">
        <v>4992.9405327337936</v>
      </c>
      <c r="U47" s="7">
        <v>45342</v>
      </c>
      <c r="V47">
        <f t="shared" si="0"/>
        <v>20</v>
      </c>
      <c r="W47">
        <f t="shared" si="1"/>
        <v>2</v>
      </c>
      <c r="X47">
        <f t="shared" si="2"/>
        <v>2024</v>
      </c>
    </row>
    <row r="48" spans="1:24" x14ac:dyDescent="0.3">
      <c r="A48" s="7">
        <v>45330</v>
      </c>
      <c r="B48" s="8" t="s">
        <v>11</v>
      </c>
      <c r="C48" s="8" t="s">
        <v>13</v>
      </c>
      <c r="D48" s="8">
        <v>1</v>
      </c>
      <c r="E48" s="8">
        <v>42235</v>
      </c>
      <c r="F48" s="8">
        <v>5808.1835888958967</v>
      </c>
      <c r="U48" s="7">
        <v>45298</v>
      </c>
      <c r="V48">
        <f t="shared" si="0"/>
        <v>7</v>
      </c>
      <c r="W48">
        <f t="shared" si="1"/>
        <v>1</v>
      </c>
      <c r="X48">
        <f t="shared" si="2"/>
        <v>2024</v>
      </c>
    </row>
    <row r="49" spans="1:24" x14ac:dyDescent="0.3">
      <c r="A49" s="7">
        <v>45309</v>
      </c>
      <c r="B49" s="8" t="s">
        <v>8</v>
      </c>
      <c r="C49" s="8" t="s">
        <v>15</v>
      </c>
      <c r="D49" s="8">
        <v>2</v>
      </c>
      <c r="E49" s="8">
        <v>36057</v>
      </c>
      <c r="F49" s="8">
        <v>3639.381723822893</v>
      </c>
      <c r="U49" s="7">
        <v>45312</v>
      </c>
      <c r="V49">
        <f t="shared" si="0"/>
        <v>21</v>
      </c>
      <c r="W49">
        <f t="shared" si="1"/>
        <v>1</v>
      </c>
      <c r="X49">
        <f t="shared" si="2"/>
        <v>2024</v>
      </c>
    </row>
    <row r="50" spans="1:24" x14ac:dyDescent="0.3">
      <c r="A50" s="7">
        <v>45295</v>
      </c>
      <c r="B50" s="8" t="s">
        <v>11</v>
      </c>
      <c r="C50" s="8" t="s">
        <v>13</v>
      </c>
      <c r="D50" s="8">
        <v>9</v>
      </c>
      <c r="E50" s="8">
        <v>2239</v>
      </c>
      <c r="F50" s="8">
        <v>488.49229326692819</v>
      </c>
      <c r="U50" s="7">
        <v>45364</v>
      </c>
      <c r="V50">
        <f t="shared" si="0"/>
        <v>13</v>
      </c>
      <c r="W50">
        <f t="shared" si="1"/>
        <v>3</v>
      </c>
      <c r="X50">
        <f t="shared" si="2"/>
        <v>2024</v>
      </c>
    </row>
    <row r="51" spans="1:24" x14ac:dyDescent="0.3">
      <c r="A51" s="7">
        <v>45380</v>
      </c>
      <c r="B51" s="8" t="s">
        <v>6</v>
      </c>
      <c r="C51" s="8" t="s">
        <v>14</v>
      </c>
      <c r="D51" s="8">
        <v>2</v>
      </c>
      <c r="E51" s="8">
        <v>39138</v>
      </c>
      <c r="F51" s="8">
        <v>2257.6860891374949</v>
      </c>
      <c r="U51" s="7">
        <v>45330</v>
      </c>
      <c r="V51">
        <f t="shared" si="0"/>
        <v>8</v>
      </c>
      <c r="W51">
        <f t="shared" si="1"/>
        <v>2</v>
      </c>
      <c r="X51">
        <f t="shared" si="2"/>
        <v>2024</v>
      </c>
    </row>
    <row r="52" spans="1:24" x14ac:dyDescent="0.3">
      <c r="A52" s="7">
        <v>45351</v>
      </c>
      <c r="B52" s="8" t="s">
        <v>11</v>
      </c>
      <c r="C52" s="8" t="s">
        <v>14</v>
      </c>
      <c r="D52" s="8">
        <v>5</v>
      </c>
      <c r="E52" s="8">
        <v>49938</v>
      </c>
      <c r="F52" s="8">
        <v>11503.338072651761</v>
      </c>
      <c r="U52" s="7">
        <v>45309</v>
      </c>
      <c r="V52">
        <f t="shared" si="0"/>
        <v>18</v>
      </c>
      <c r="W52">
        <f t="shared" si="1"/>
        <v>1</v>
      </c>
      <c r="X52">
        <f t="shared" si="2"/>
        <v>2024</v>
      </c>
    </row>
    <row r="53" spans="1:24" x14ac:dyDescent="0.3">
      <c r="A53" s="7">
        <v>45305</v>
      </c>
      <c r="B53" s="8" t="s">
        <v>9</v>
      </c>
      <c r="C53" s="8" t="s">
        <v>15</v>
      </c>
      <c r="D53" s="8">
        <v>9</v>
      </c>
      <c r="E53" s="8">
        <v>1125</v>
      </c>
      <c r="F53" s="8">
        <v>160.08242954056519</v>
      </c>
      <c r="U53" s="7">
        <v>45295</v>
      </c>
      <c r="V53">
        <f t="shared" si="0"/>
        <v>4</v>
      </c>
      <c r="W53">
        <f t="shared" si="1"/>
        <v>1</v>
      </c>
      <c r="X53">
        <f t="shared" si="2"/>
        <v>2024</v>
      </c>
    </row>
    <row r="54" spans="1:24" x14ac:dyDescent="0.3">
      <c r="A54" s="7">
        <v>45300</v>
      </c>
      <c r="B54" s="8" t="s">
        <v>11</v>
      </c>
      <c r="C54" s="8" t="s">
        <v>12</v>
      </c>
      <c r="D54" s="8">
        <v>9</v>
      </c>
      <c r="E54" s="8">
        <v>46272</v>
      </c>
      <c r="F54" s="8">
        <v>8210.5173469745514</v>
      </c>
      <c r="U54" s="7">
        <v>45380</v>
      </c>
      <c r="V54">
        <f t="shared" si="0"/>
        <v>29</v>
      </c>
      <c r="W54">
        <f t="shared" si="1"/>
        <v>3</v>
      </c>
      <c r="X54">
        <f t="shared" si="2"/>
        <v>2024</v>
      </c>
    </row>
    <row r="55" spans="1:24" x14ac:dyDescent="0.3">
      <c r="A55" s="7">
        <v>45381</v>
      </c>
      <c r="B55" s="8" t="s">
        <v>11</v>
      </c>
      <c r="C55" s="8" t="s">
        <v>12</v>
      </c>
      <c r="D55" s="8">
        <v>8</v>
      </c>
      <c r="E55" s="8">
        <v>24857</v>
      </c>
      <c r="F55" s="8">
        <v>4520.7620888538286</v>
      </c>
      <c r="U55" s="7">
        <v>45351</v>
      </c>
      <c r="V55">
        <f t="shared" si="0"/>
        <v>29</v>
      </c>
      <c r="W55">
        <f t="shared" si="1"/>
        <v>2</v>
      </c>
      <c r="X55">
        <f t="shared" si="2"/>
        <v>2024</v>
      </c>
    </row>
    <row r="56" spans="1:24" x14ac:dyDescent="0.3">
      <c r="A56" s="7">
        <v>45344</v>
      </c>
      <c r="B56" s="8" t="s">
        <v>9</v>
      </c>
      <c r="C56" s="8" t="s">
        <v>15</v>
      </c>
      <c r="D56" s="8">
        <v>1</v>
      </c>
      <c r="E56" s="8">
        <v>16398</v>
      </c>
      <c r="F56" s="8">
        <v>3755.5281424211571</v>
      </c>
      <c r="U56" s="7">
        <v>45305</v>
      </c>
      <c r="V56">
        <f t="shared" si="0"/>
        <v>14</v>
      </c>
      <c r="W56">
        <f t="shared" si="1"/>
        <v>1</v>
      </c>
      <c r="X56">
        <f t="shared" si="2"/>
        <v>2024</v>
      </c>
    </row>
    <row r="57" spans="1:24" x14ac:dyDescent="0.3">
      <c r="A57" s="7">
        <v>45293</v>
      </c>
      <c r="B57" s="8" t="s">
        <v>7</v>
      </c>
      <c r="C57" s="8" t="s">
        <v>15</v>
      </c>
      <c r="D57" s="8">
        <v>1</v>
      </c>
      <c r="E57" s="8">
        <v>7638</v>
      </c>
      <c r="F57" s="8">
        <v>1354.4766064786261</v>
      </c>
      <c r="U57" s="7">
        <v>45300</v>
      </c>
      <c r="V57">
        <f t="shared" si="0"/>
        <v>9</v>
      </c>
      <c r="W57">
        <f t="shared" si="1"/>
        <v>1</v>
      </c>
      <c r="X57">
        <f t="shared" si="2"/>
        <v>2024</v>
      </c>
    </row>
    <row r="58" spans="1:24" x14ac:dyDescent="0.3">
      <c r="A58" s="7">
        <v>45375</v>
      </c>
      <c r="B58" s="8" t="s">
        <v>11</v>
      </c>
      <c r="C58" s="8" t="s">
        <v>14</v>
      </c>
      <c r="D58" s="8">
        <v>9</v>
      </c>
      <c r="E58" s="8">
        <v>7570</v>
      </c>
      <c r="F58" s="8">
        <v>1307.9954473267339</v>
      </c>
      <c r="U58" s="7">
        <v>45381</v>
      </c>
      <c r="V58">
        <f t="shared" si="0"/>
        <v>30</v>
      </c>
      <c r="W58">
        <f t="shared" si="1"/>
        <v>3</v>
      </c>
      <c r="X58">
        <f t="shared" si="2"/>
        <v>2024</v>
      </c>
    </row>
    <row r="59" spans="1:24" x14ac:dyDescent="0.3">
      <c r="A59" s="7">
        <v>45351</v>
      </c>
      <c r="B59" s="8" t="s">
        <v>9</v>
      </c>
      <c r="C59" s="8" t="s">
        <v>12</v>
      </c>
      <c r="D59" s="8">
        <v>8</v>
      </c>
      <c r="E59" s="8">
        <v>4249</v>
      </c>
      <c r="F59" s="8">
        <v>269.09090406847429</v>
      </c>
      <c r="U59" s="7">
        <v>45344</v>
      </c>
      <c r="V59">
        <f t="shared" si="0"/>
        <v>22</v>
      </c>
      <c r="W59">
        <f t="shared" si="1"/>
        <v>2</v>
      </c>
      <c r="X59">
        <f t="shared" si="2"/>
        <v>2024</v>
      </c>
    </row>
    <row r="60" spans="1:24" x14ac:dyDescent="0.3">
      <c r="A60" s="7">
        <v>45362</v>
      </c>
      <c r="B60" s="8" t="s">
        <v>8</v>
      </c>
      <c r="C60" s="8" t="s">
        <v>13</v>
      </c>
      <c r="D60" s="8">
        <v>9</v>
      </c>
      <c r="E60" s="8">
        <v>10110</v>
      </c>
      <c r="F60" s="8">
        <v>1553.7210203732029</v>
      </c>
      <c r="U60" s="7">
        <v>45293</v>
      </c>
      <c r="V60">
        <f t="shared" si="0"/>
        <v>2</v>
      </c>
      <c r="W60">
        <f t="shared" si="1"/>
        <v>1</v>
      </c>
      <c r="X60">
        <f t="shared" si="2"/>
        <v>2024</v>
      </c>
    </row>
    <row r="61" spans="1:24" x14ac:dyDescent="0.3">
      <c r="A61" s="7">
        <v>45335</v>
      </c>
      <c r="B61" s="8" t="s">
        <v>6</v>
      </c>
      <c r="C61" s="8" t="s">
        <v>14</v>
      </c>
      <c r="D61" s="8">
        <v>7</v>
      </c>
      <c r="E61" s="8">
        <v>41363</v>
      </c>
      <c r="F61" s="8">
        <v>3310.4380761590592</v>
      </c>
      <c r="U61" s="7">
        <v>45375</v>
      </c>
      <c r="V61">
        <f t="shared" si="0"/>
        <v>24</v>
      </c>
      <c r="W61">
        <f t="shared" si="1"/>
        <v>3</v>
      </c>
      <c r="X61">
        <f t="shared" si="2"/>
        <v>2024</v>
      </c>
    </row>
    <row r="62" spans="1:24" x14ac:dyDescent="0.3">
      <c r="A62" s="7">
        <v>45299</v>
      </c>
      <c r="B62" s="8" t="s">
        <v>6</v>
      </c>
      <c r="C62" s="8" t="s">
        <v>15</v>
      </c>
      <c r="D62" s="8">
        <v>3</v>
      </c>
      <c r="E62" s="8">
        <v>14605</v>
      </c>
      <c r="F62" s="8">
        <v>2884.2940384354602</v>
      </c>
      <c r="U62" s="7">
        <v>45351</v>
      </c>
      <c r="V62">
        <f t="shared" si="0"/>
        <v>29</v>
      </c>
      <c r="W62">
        <f t="shared" si="1"/>
        <v>2</v>
      </c>
      <c r="X62">
        <f t="shared" si="2"/>
        <v>2024</v>
      </c>
    </row>
    <row r="63" spans="1:24" x14ac:dyDescent="0.3">
      <c r="A63" s="7">
        <v>45338</v>
      </c>
      <c r="B63" s="8" t="s">
        <v>11</v>
      </c>
      <c r="C63" s="8" t="s">
        <v>12</v>
      </c>
      <c r="D63" s="8">
        <v>3</v>
      </c>
      <c r="E63" s="8">
        <v>13115</v>
      </c>
      <c r="F63" s="8">
        <v>1999.3080982916449</v>
      </c>
      <c r="U63" s="7">
        <v>45362</v>
      </c>
      <c r="V63">
        <f t="shared" si="0"/>
        <v>11</v>
      </c>
      <c r="W63">
        <f t="shared" si="1"/>
        <v>3</v>
      </c>
      <c r="X63">
        <f t="shared" si="2"/>
        <v>2024</v>
      </c>
    </row>
    <row r="64" spans="1:24" x14ac:dyDescent="0.3">
      <c r="A64" s="7">
        <v>45326</v>
      </c>
      <c r="B64" s="8" t="s">
        <v>7</v>
      </c>
      <c r="C64" s="8" t="s">
        <v>13</v>
      </c>
      <c r="D64" s="8">
        <v>2</v>
      </c>
      <c r="E64" s="8">
        <v>40062</v>
      </c>
      <c r="F64" s="8">
        <v>7453.3570581290096</v>
      </c>
      <c r="U64" s="7">
        <v>45335</v>
      </c>
      <c r="V64">
        <f t="shared" si="0"/>
        <v>13</v>
      </c>
      <c r="W64">
        <f t="shared" si="1"/>
        <v>2</v>
      </c>
      <c r="X64">
        <f t="shared" si="2"/>
        <v>2024</v>
      </c>
    </row>
    <row r="65" spans="1:24" x14ac:dyDescent="0.3">
      <c r="A65" s="7">
        <v>45369</v>
      </c>
      <c r="B65" s="8" t="s">
        <v>7</v>
      </c>
      <c r="C65" s="8" t="s">
        <v>13</v>
      </c>
      <c r="D65" s="8">
        <v>5</v>
      </c>
      <c r="E65" s="8">
        <v>23911</v>
      </c>
      <c r="F65" s="8">
        <v>1394.8381452607221</v>
      </c>
      <c r="U65" s="7">
        <v>45299</v>
      </c>
      <c r="V65">
        <f t="shared" si="0"/>
        <v>8</v>
      </c>
      <c r="W65">
        <f t="shared" si="1"/>
        <v>1</v>
      </c>
      <c r="X65">
        <f t="shared" si="2"/>
        <v>2024</v>
      </c>
    </row>
    <row r="66" spans="1:24" x14ac:dyDescent="0.3">
      <c r="A66" s="7">
        <v>45372</v>
      </c>
      <c r="B66" s="8" t="s">
        <v>8</v>
      </c>
      <c r="C66" s="8" t="s">
        <v>14</v>
      </c>
      <c r="D66" s="8">
        <v>3</v>
      </c>
      <c r="E66" s="8">
        <v>39525</v>
      </c>
      <c r="F66" s="8">
        <v>2646.5308868420748</v>
      </c>
      <c r="U66" s="7">
        <v>45338</v>
      </c>
      <c r="V66">
        <f t="shared" si="0"/>
        <v>16</v>
      </c>
      <c r="W66">
        <f t="shared" si="1"/>
        <v>2</v>
      </c>
      <c r="X66">
        <f t="shared" si="2"/>
        <v>2024</v>
      </c>
    </row>
    <row r="67" spans="1:24" x14ac:dyDescent="0.3">
      <c r="A67" s="7">
        <v>45327</v>
      </c>
      <c r="B67" s="8" t="s">
        <v>11</v>
      </c>
      <c r="C67" s="8" t="s">
        <v>12</v>
      </c>
      <c r="D67" s="8">
        <v>6</v>
      </c>
      <c r="E67" s="8">
        <v>33556</v>
      </c>
      <c r="F67" s="8">
        <v>6485.1895219662738</v>
      </c>
      <c r="U67" s="7">
        <v>45326</v>
      </c>
      <c r="V67">
        <f t="shared" si="0"/>
        <v>4</v>
      </c>
      <c r="W67">
        <f t="shared" si="1"/>
        <v>2</v>
      </c>
      <c r="X67">
        <f t="shared" si="2"/>
        <v>2024</v>
      </c>
    </row>
    <row r="68" spans="1:24" x14ac:dyDescent="0.3">
      <c r="A68" s="7">
        <v>45341</v>
      </c>
      <c r="B68" s="8" t="s">
        <v>6</v>
      </c>
      <c r="C68" s="8" t="s">
        <v>12</v>
      </c>
      <c r="D68" s="8">
        <v>2</v>
      </c>
      <c r="E68" s="8">
        <v>13595</v>
      </c>
      <c r="F68" s="8">
        <v>875.74730958039288</v>
      </c>
      <c r="U68" s="7">
        <v>45369</v>
      </c>
      <c r="V68">
        <f t="shared" si="0"/>
        <v>18</v>
      </c>
      <c r="W68">
        <f t="shared" si="1"/>
        <v>3</v>
      </c>
      <c r="X68">
        <f t="shared" si="2"/>
        <v>2024</v>
      </c>
    </row>
    <row r="69" spans="1:24" x14ac:dyDescent="0.3">
      <c r="A69" s="7">
        <v>45295</v>
      </c>
      <c r="B69" s="8" t="s">
        <v>7</v>
      </c>
      <c r="C69" s="8" t="s">
        <v>15</v>
      </c>
      <c r="D69" s="8">
        <v>3</v>
      </c>
      <c r="E69" s="8">
        <v>2969</v>
      </c>
      <c r="F69" s="8">
        <v>190.7622449470106</v>
      </c>
      <c r="U69" s="7">
        <v>45372</v>
      </c>
      <c r="V69">
        <f t="shared" si="0"/>
        <v>21</v>
      </c>
      <c r="W69">
        <f t="shared" si="1"/>
        <v>3</v>
      </c>
      <c r="X69">
        <f t="shared" si="2"/>
        <v>2024</v>
      </c>
    </row>
    <row r="70" spans="1:24" x14ac:dyDescent="0.3">
      <c r="A70" s="7">
        <v>45293</v>
      </c>
      <c r="B70" s="8" t="s">
        <v>11</v>
      </c>
      <c r="C70" s="8" t="s">
        <v>12</v>
      </c>
      <c r="D70" s="8">
        <v>5</v>
      </c>
      <c r="E70" s="8">
        <v>44753</v>
      </c>
      <c r="F70" s="8">
        <v>2346.0281184373839</v>
      </c>
      <c r="U70" s="7">
        <v>45327</v>
      </c>
      <c r="V70">
        <f t="shared" ref="V70:V133" si="4">DAY(U70)</f>
        <v>5</v>
      </c>
      <c r="W70">
        <f t="shared" ref="W70:W133" si="5">MONTH(U70)</f>
        <v>2</v>
      </c>
      <c r="X70">
        <f t="shared" ref="X70:X133" si="6">YEAR(U70)</f>
        <v>2024</v>
      </c>
    </row>
    <row r="71" spans="1:24" x14ac:dyDescent="0.3">
      <c r="A71" s="7">
        <v>45297</v>
      </c>
      <c r="B71" s="8" t="s">
        <v>7</v>
      </c>
      <c r="C71" s="8" t="s">
        <v>12</v>
      </c>
      <c r="D71" s="8">
        <v>1</v>
      </c>
      <c r="E71" s="8">
        <v>18275</v>
      </c>
      <c r="F71" s="8">
        <v>4409.7626107845999</v>
      </c>
      <c r="U71" s="7">
        <v>45341</v>
      </c>
      <c r="V71">
        <f t="shared" si="4"/>
        <v>19</v>
      </c>
      <c r="W71">
        <f t="shared" si="5"/>
        <v>2</v>
      </c>
      <c r="X71">
        <f t="shared" si="6"/>
        <v>2024</v>
      </c>
    </row>
    <row r="72" spans="1:24" x14ac:dyDescent="0.3">
      <c r="A72" s="7">
        <v>45345</v>
      </c>
      <c r="B72" s="8" t="s">
        <v>9</v>
      </c>
      <c r="C72" s="8" t="s">
        <v>14</v>
      </c>
      <c r="D72" s="8">
        <v>1</v>
      </c>
      <c r="E72" s="8">
        <v>5470</v>
      </c>
      <c r="F72" s="8">
        <v>1080.3341452481541</v>
      </c>
      <c r="U72" s="7">
        <v>45295</v>
      </c>
      <c r="V72">
        <f t="shared" si="4"/>
        <v>4</v>
      </c>
      <c r="W72">
        <f t="shared" si="5"/>
        <v>1</v>
      </c>
      <c r="X72">
        <f t="shared" si="6"/>
        <v>2024</v>
      </c>
    </row>
    <row r="73" spans="1:24" x14ac:dyDescent="0.3">
      <c r="A73" s="7">
        <v>45295</v>
      </c>
      <c r="B73" s="8" t="s">
        <v>7</v>
      </c>
      <c r="C73" s="8" t="s">
        <v>12</v>
      </c>
      <c r="D73" s="8">
        <v>9</v>
      </c>
      <c r="E73" s="8">
        <v>11225</v>
      </c>
      <c r="F73" s="8">
        <v>1354.299412087134</v>
      </c>
      <c r="U73" s="7">
        <v>45293</v>
      </c>
      <c r="V73">
        <f t="shared" si="4"/>
        <v>2</v>
      </c>
      <c r="W73">
        <f t="shared" si="5"/>
        <v>1</v>
      </c>
      <c r="X73">
        <f t="shared" si="6"/>
        <v>2024</v>
      </c>
    </row>
    <row r="74" spans="1:24" x14ac:dyDescent="0.3">
      <c r="A74" s="7">
        <v>45345</v>
      </c>
      <c r="B74" s="8" t="s">
        <v>6</v>
      </c>
      <c r="C74" s="8" t="s">
        <v>13</v>
      </c>
      <c r="D74" s="8">
        <v>7</v>
      </c>
      <c r="E74" s="8">
        <v>43324</v>
      </c>
      <c r="F74" s="8">
        <v>4735.6215047412752</v>
      </c>
      <c r="U74" s="7">
        <v>45297</v>
      </c>
      <c r="V74">
        <f t="shared" si="4"/>
        <v>6</v>
      </c>
      <c r="W74">
        <f t="shared" si="5"/>
        <v>1</v>
      </c>
      <c r="X74">
        <f t="shared" si="6"/>
        <v>2024</v>
      </c>
    </row>
    <row r="75" spans="1:24" x14ac:dyDescent="0.3">
      <c r="A75" s="7">
        <v>45354</v>
      </c>
      <c r="B75" s="8" t="s">
        <v>10</v>
      </c>
      <c r="C75" s="8" t="s">
        <v>14</v>
      </c>
      <c r="D75" s="8">
        <v>1</v>
      </c>
      <c r="E75" s="8">
        <v>42974</v>
      </c>
      <c r="F75" s="8">
        <v>5154.3293190196282</v>
      </c>
      <c r="U75" s="7">
        <v>45345</v>
      </c>
      <c r="V75">
        <f t="shared" si="4"/>
        <v>23</v>
      </c>
      <c r="W75">
        <f t="shared" si="5"/>
        <v>2</v>
      </c>
      <c r="X75">
        <f t="shared" si="6"/>
        <v>2024</v>
      </c>
    </row>
    <row r="76" spans="1:24" x14ac:dyDescent="0.3">
      <c r="A76" s="7">
        <v>45309</v>
      </c>
      <c r="B76" s="8" t="s">
        <v>8</v>
      </c>
      <c r="C76" s="8" t="s">
        <v>14</v>
      </c>
      <c r="D76" s="8">
        <v>8</v>
      </c>
      <c r="E76" s="8">
        <v>43759</v>
      </c>
      <c r="F76" s="8">
        <v>8967.5627741914686</v>
      </c>
      <c r="U76" s="7">
        <v>45295</v>
      </c>
      <c r="V76">
        <f t="shared" si="4"/>
        <v>4</v>
      </c>
      <c r="W76">
        <f t="shared" si="5"/>
        <v>1</v>
      </c>
      <c r="X76">
        <f t="shared" si="6"/>
        <v>2024</v>
      </c>
    </row>
    <row r="77" spans="1:24" x14ac:dyDescent="0.3">
      <c r="A77" s="7">
        <v>45381</v>
      </c>
      <c r="B77" s="8" t="s">
        <v>8</v>
      </c>
      <c r="C77" s="8" t="s">
        <v>15</v>
      </c>
      <c r="D77" s="8">
        <v>3</v>
      </c>
      <c r="E77" s="8">
        <v>24196</v>
      </c>
      <c r="F77" s="8">
        <v>4410.30466109195</v>
      </c>
      <c r="U77" s="7">
        <v>45345</v>
      </c>
      <c r="V77">
        <f t="shared" si="4"/>
        <v>23</v>
      </c>
      <c r="W77">
        <f t="shared" si="5"/>
        <v>2</v>
      </c>
      <c r="X77">
        <f t="shared" si="6"/>
        <v>2024</v>
      </c>
    </row>
    <row r="78" spans="1:24" x14ac:dyDescent="0.3">
      <c r="A78" s="7">
        <v>45335</v>
      </c>
      <c r="B78" s="8" t="s">
        <v>6</v>
      </c>
      <c r="C78" s="8" t="s">
        <v>12</v>
      </c>
      <c r="D78" s="8">
        <v>8</v>
      </c>
      <c r="E78" s="8">
        <v>41287</v>
      </c>
      <c r="F78" s="8">
        <v>3593.58388210883</v>
      </c>
      <c r="U78" s="7">
        <v>45354</v>
      </c>
      <c r="V78">
        <f t="shared" si="4"/>
        <v>3</v>
      </c>
      <c r="W78">
        <f t="shared" si="5"/>
        <v>3</v>
      </c>
      <c r="X78">
        <f t="shared" si="6"/>
        <v>2024</v>
      </c>
    </row>
    <row r="79" spans="1:24" x14ac:dyDescent="0.3">
      <c r="A79" s="7">
        <v>45325</v>
      </c>
      <c r="B79" s="8" t="s">
        <v>7</v>
      </c>
      <c r="C79" s="8" t="s">
        <v>15</v>
      </c>
      <c r="D79" s="8">
        <v>5</v>
      </c>
      <c r="E79" s="8">
        <v>14669</v>
      </c>
      <c r="F79" s="8">
        <v>1244.2519680031371</v>
      </c>
      <c r="U79" s="7">
        <v>45309</v>
      </c>
      <c r="V79">
        <f t="shared" si="4"/>
        <v>18</v>
      </c>
      <c r="W79">
        <f t="shared" si="5"/>
        <v>1</v>
      </c>
      <c r="X79">
        <f t="shared" si="6"/>
        <v>2024</v>
      </c>
    </row>
    <row r="80" spans="1:24" x14ac:dyDescent="0.3">
      <c r="A80" s="7">
        <v>45365</v>
      </c>
      <c r="B80" s="8" t="s">
        <v>11</v>
      </c>
      <c r="C80" s="8" t="s">
        <v>13</v>
      </c>
      <c r="D80" s="8">
        <v>1</v>
      </c>
      <c r="E80" s="8">
        <v>38380</v>
      </c>
      <c r="F80" s="8">
        <v>2674.2850072000379</v>
      </c>
      <c r="U80" s="7">
        <v>45381</v>
      </c>
      <c r="V80">
        <f t="shared" si="4"/>
        <v>30</v>
      </c>
      <c r="W80">
        <f t="shared" si="5"/>
        <v>3</v>
      </c>
      <c r="X80">
        <f t="shared" si="6"/>
        <v>2024</v>
      </c>
    </row>
    <row r="81" spans="1:24" x14ac:dyDescent="0.3">
      <c r="A81" s="7">
        <v>45353</v>
      </c>
      <c r="B81" s="8" t="s">
        <v>7</v>
      </c>
      <c r="C81" s="8" t="s">
        <v>14</v>
      </c>
      <c r="D81" s="8">
        <v>7</v>
      </c>
      <c r="E81" s="8">
        <v>46141</v>
      </c>
      <c r="F81" s="8">
        <v>8400.4555579478892</v>
      </c>
      <c r="U81" s="7">
        <v>45335</v>
      </c>
      <c r="V81">
        <f t="shared" si="4"/>
        <v>13</v>
      </c>
      <c r="W81">
        <f t="shared" si="5"/>
        <v>2</v>
      </c>
      <c r="X81">
        <f t="shared" si="6"/>
        <v>2024</v>
      </c>
    </row>
    <row r="82" spans="1:24" x14ac:dyDescent="0.3">
      <c r="A82" s="7">
        <v>45305</v>
      </c>
      <c r="B82" s="8" t="s">
        <v>6</v>
      </c>
      <c r="C82" s="8" t="s">
        <v>14</v>
      </c>
      <c r="D82" s="8">
        <v>5</v>
      </c>
      <c r="E82" s="8">
        <v>49320</v>
      </c>
      <c r="F82" s="8">
        <v>10005.771940155209</v>
      </c>
      <c r="U82" s="7">
        <v>45325</v>
      </c>
      <c r="V82">
        <f t="shared" si="4"/>
        <v>3</v>
      </c>
      <c r="W82">
        <f t="shared" si="5"/>
        <v>2</v>
      </c>
      <c r="X82">
        <f t="shared" si="6"/>
        <v>2024</v>
      </c>
    </row>
    <row r="83" spans="1:24" x14ac:dyDescent="0.3">
      <c r="A83" s="7">
        <v>45339</v>
      </c>
      <c r="B83" s="8" t="s">
        <v>8</v>
      </c>
      <c r="C83" s="8" t="s">
        <v>14</v>
      </c>
      <c r="D83" s="8">
        <v>6</v>
      </c>
      <c r="E83" s="8">
        <v>48414</v>
      </c>
      <c r="F83" s="8">
        <v>4987.091556185349</v>
      </c>
      <c r="U83" s="7">
        <v>45365</v>
      </c>
      <c r="V83">
        <f t="shared" si="4"/>
        <v>14</v>
      </c>
      <c r="W83">
        <f t="shared" si="5"/>
        <v>3</v>
      </c>
      <c r="X83">
        <f t="shared" si="6"/>
        <v>2024</v>
      </c>
    </row>
    <row r="84" spans="1:24" x14ac:dyDescent="0.3">
      <c r="A84" s="7">
        <v>45306</v>
      </c>
      <c r="B84" s="8" t="s">
        <v>7</v>
      </c>
      <c r="C84" s="8" t="s">
        <v>13</v>
      </c>
      <c r="D84" s="8">
        <v>6</v>
      </c>
      <c r="E84" s="8">
        <v>39006</v>
      </c>
      <c r="F84" s="8">
        <v>2113.6958299943572</v>
      </c>
      <c r="U84" s="7">
        <v>45353</v>
      </c>
      <c r="V84">
        <f t="shared" si="4"/>
        <v>2</v>
      </c>
      <c r="W84">
        <f t="shared" si="5"/>
        <v>3</v>
      </c>
      <c r="X84">
        <f t="shared" si="6"/>
        <v>2024</v>
      </c>
    </row>
    <row r="85" spans="1:24" x14ac:dyDescent="0.3">
      <c r="A85" s="7">
        <v>45363</v>
      </c>
      <c r="B85" s="8" t="s">
        <v>8</v>
      </c>
      <c r="C85" s="8" t="s">
        <v>13</v>
      </c>
      <c r="D85" s="8">
        <v>8</v>
      </c>
      <c r="E85" s="8">
        <v>16577</v>
      </c>
      <c r="F85" s="8">
        <v>1101.281946351347</v>
      </c>
      <c r="U85" s="7">
        <v>45305</v>
      </c>
      <c r="V85">
        <f t="shared" si="4"/>
        <v>14</v>
      </c>
      <c r="W85">
        <f t="shared" si="5"/>
        <v>1</v>
      </c>
      <c r="X85">
        <f t="shared" si="6"/>
        <v>2024</v>
      </c>
    </row>
    <row r="86" spans="1:24" x14ac:dyDescent="0.3">
      <c r="A86" s="7">
        <v>45369</v>
      </c>
      <c r="B86" s="8" t="s">
        <v>11</v>
      </c>
      <c r="C86" s="8" t="s">
        <v>15</v>
      </c>
      <c r="D86" s="8">
        <v>9</v>
      </c>
      <c r="E86" s="8">
        <v>23473</v>
      </c>
      <c r="F86" s="8">
        <v>5717.3657195834803</v>
      </c>
      <c r="U86" s="7">
        <v>45339</v>
      </c>
      <c r="V86">
        <f t="shared" si="4"/>
        <v>17</v>
      </c>
      <c r="W86">
        <f t="shared" si="5"/>
        <v>2</v>
      </c>
      <c r="X86">
        <f t="shared" si="6"/>
        <v>2024</v>
      </c>
    </row>
    <row r="87" spans="1:24" x14ac:dyDescent="0.3">
      <c r="A87" s="7">
        <v>45378</v>
      </c>
      <c r="B87" s="8" t="s">
        <v>8</v>
      </c>
      <c r="C87" s="8" t="s">
        <v>15</v>
      </c>
      <c r="D87" s="8">
        <v>2</v>
      </c>
      <c r="E87" s="8">
        <v>29625</v>
      </c>
      <c r="F87" s="8">
        <v>3231.7603065537151</v>
      </c>
      <c r="U87" s="7">
        <v>45306</v>
      </c>
      <c r="V87">
        <f t="shared" si="4"/>
        <v>15</v>
      </c>
      <c r="W87">
        <f t="shared" si="5"/>
        <v>1</v>
      </c>
      <c r="X87">
        <f t="shared" si="6"/>
        <v>2024</v>
      </c>
    </row>
    <row r="88" spans="1:24" x14ac:dyDescent="0.3">
      <c r="A88" s="7">
        <v>45353</v>
      </c>
      <c r="B88" s="8" t="s">
        <v>8</v>
      </c>
      <c r="C88" s="8" t="s">
        <v>15</v>
      </c>
      <c r="D88" s="8">
        <v>9</v>
      </c>
      <c r="E88" s="8">
        <v>16504</v>
      </c>
      <c r="F88" s="8">
        <v>3364.2517663841109</v>
      </c>
      <c r="U88" s="7">
        <v>45363</v>
      </c>
      <c r="V88">
        <f t="shared" si="4"/>
        <v>12</v>
      </c>
      <c r="W88">
        <f t="shared" si="5"/>
        <v>3</v>
      </c>
      <c r="X88">
        <f t="shared" si="6"/>
        <v>2024</v>
      </c>
    </row>
    <row r="89" spans="1:24" x14ac:dyDescent="0.3">
      <c r="A89" s="7">
        <v>45331</v>
      </c>
      <c r="B89" s="8" t="s">
        <v>10</v>
      </c>
      <c r="C89" s="8" t="s">
        <v>12</v>
      </c>
      <c r="D89" s="8">
        <v>9</v>
      </c>
      <c r="E89" s="8">
        <v>25089</v>
      </c>
      <c r="F89" s="8">
        <v>4388.8868557969236</v>
      </c>
      <c r="U89" s="7">
        <v>45369</v>
      </c>
      <c r="V89">
        <f t="shared" si="4"/>
        <v>18</v>
      </c>
      <c r="W89">
        <f t="shared" si="5"/>
        <v>3</v>
      </c>
      <c r="X89">
        <f t="shared" si="6"/>
        <v>2024</v>
      </c>
    </row>
    <row r="90" spans="1:24" x14ac:dyDescent="0.3">
      <c r="A90" s="7">
        <v>45376</v>
      </c>
      <c r="B90" s="8" t="s">
        <v>10</v>
      </c>
      <c r="C90" s="8" t="s">
        <v>14</v>
      </c>
      <c r="D90" s="8">
        <v>7</v>
      </c>
      <c r="E90" s="8">
        <v>37487</v>
      </c>
      <c r="F90" s="8">
        <v>4737.9042543336218</v>
      </c>
      <c r="U90" s="7">
        <v>45378</v>
      </c>
      <c r="V90">
        <f t="shared" si="4"/>
        <v>27</v>
      </c>
      <c r="W90">
        <f t="shared" si="5"/>
        <v>3</v>
      </c>
      <c r="X90">
        <f t="shared" si="6"/>
        <v>2024</v>
      </c>
    </row>
    <row r="91" spans="1:24" x14ac:dyDescent="0.3">
      <c r="A91" s="7">
        <v>45371</v>
      </c>
      <c r="B91" s="8" t="s">
        <v>9</v>
      </c>
      <c r="C91" s="8" t="s">
        <v>14</v>
      </c>
      <c r="D91" s="8">
        <v>1</v>
      </c>
      <c r="E91" s="8">
        <v>1302</v>
      </c>
      <c r="F91" s="8">
        <v>118.66096307572261</v>
      </c>
      <c r="U91" s="7">
        <v>45353</v>
      </c>
      <c r="V91">
        <f t="shared" si="4"/>
        <v>2</v>
      </c>
      <c r="W91">
        <f t="shared" si="5"/>
        <v>3</v>
      </c>
      <c r="X91">
        <f t="shared" si="6"/>
        <v>2024</v>
      </c>
    </row>
    <row r="92" spans="1:24" x14ac:dyDescent="0.3">
      <c r="A92" s="7">
        <v>45373</v>
      </c>
      <c r="B92" s="8" t="s">
        <v>10</v>
      </c>
      <c r="C92" s="8" t="s">
        <v>15</v>
      </c>
      <c r="D92" s="8">
        <v>7</v>
      </c>
      <c r="E92" s="8">
        <v>32463</v>
      </c>
      <c r="F92" s="8">
        <v>2411.2634585417632</v>
      </c>
      <c r="U92" s="7">
        <v>45331</v>
      </c>
      <c r="V92">
        <f t="shared" si="4"/>
        <v>9</v>
      </c>
      <c r="W92">
        <f t="shared" si="5"/>
        <v>2</v>
      </c>
      <c r="X92">
        <f t="shared" si="6"/>
        <v>2024</v>
      </c>
    </row>
    <row r="93" spans="1:24" x14ac:dyDescent="0.3">
      <c r="A93" s="7">
        <v>45344</v>
      </c>
      <c r="B93" s="8" t="s">
        <v>8</v>
      </c>
      <c r="C93" s="8" t="s">
        <v>14</v>
      </c>
      <c r="D93" s="8">
        <v>5</v>
      </c>
      <c r="E93" s="8">
        <v>45912</v>
      </c>
      <c r="F93" s="8">
        <v>7942.895077720088</v>
      </c>
      <c r="U93" s="7">
        <v>45376</v>
      </c>
      <c r="V93">
        <f t="shared" si="4"/>
        <v>25</v>
      </c>
      <c r="W93">
        <f t="shared" si="5"/>
        <v>3</v>
      </c>
      <c r="X93">
        <f t="shared" si="6"/>
        <v>2024</v>
      </c>
    </row>
    <row r="94" spans="1:24" x14ac:dyDescent="0.3">
      <c r="A94" s="7">
        <v>45315</v>
      </c>
      <c r="B94" s="8" t="s">
        <v>6</v>
      </c>
      <c r="C94" s="8" t="s">
        <v>15</v>
      </c>
      <c r="D94" s="8">
        <v>6</v>
      </c>
      <c r="E94" s="8">
        <v>30259</v>
      </c>
      <c r="F94" s="8">
        <v>6200.8787136637657</v>
      </c>
      <c r="U94" s="7">
        <v>45371</v>
      </c>
      <c r="V94">
        <f t="shared" si="4"/>
        <v>20</v>
      </c>
      <c r="W94">
        <f t="shared" si="5"/>
        <v>3</v>
      </c>
      <c r="X94">
        <f t="shared" si="6"/>
        <v>2024</v>
      </c>
    </row>
    <row r="95" spans="1:24" x14ac:dyDescent="0.3">
      <c r="A95" s="7">
        <v>45317</v>
      </c>
      <c r="B95" s="8" t="s">
        <v>8</v>
      </c>
      <c r="C95" s="8" t="s">
        <v>12</v>
      </c>
      <c r="D95" s="8">
        <v>7</v>
      </c>
      <c r="E95" s="8">
        <v>43823</v>
      </c>
      <c r="F95" s="8">
        <v>7834.7132205865937</v>
      </c>
      <c r="U95" s="7">
        <v>45373</v>
      </c>
      <c r="V95">
        <f t="shared" si="4"/>
        <v>22</v>
      </c>
      <c r="W95">
        <f t="shared" si="5"/>
        <v>3</v>
      </c>
      <c r="X95">
        <f t="shared" si="6"/>
        <v>2024</v>
      </c>
    </row>
    <row r="96" spans="1:24" x14ac:dyDescent="0.3">
      <c r="A96" s="7">
        <v>45380</v>
      </c>
      <c r="B96" s="8" t="s">
        <v>6</v>
      </c>
      <c r="C96" s="8" t="s">
        <v>12</v>
      </c>
      <c r="D96" s="8">
        <v>5</v>
      </c>
      <c r="E96" s="8">
        <v>38208</v>
      </c>
      <c r="F96" s="8">
        <v>5962.7567814367694</v>
      </c>
      <c r="U96" s="7">
        <v>45344</v>
      </c>
      <c r="V96">
        <f t="shared" si="4"/>
        <v>22</v>
      </c>
      <c r="W96">
        <f t="shared" si="5"/>
        <v>2</v>
      </c>
      <c r="X96">
        <f t="shared" si="6"/>
        <v>2024</v>
      </c>
    </row>
    <row r="97" spans="1:24" x14ac:dyDescent="0.3">
      <c r="A97" s="7">
        <v>45351</v>
      </c>
      <c r="B97" s="8" t="s">
        <v>6</v>
      </c>
      <c r="C97" s="8" t="s">
        <v>13</v>
      </c>
      <c r="D97" s="8">
        <v>7</v>
      </c>
      <c r="E97" s="8">
        <v>31659</v>
      </c>
      <c r="F97" s="8">
        <v>1848.576756524435</v>
      </c>
      <c r="U97" s="7">
        <v>45315</v>
      </c>
      <c r="V97">
        <f t="shared" si="4"/>
        <v>24</v>
      </c>
      <c r="W97">
        <f t="shared" si="5"/>
        <v>1</v>
      </c>
      <c r="X97">
        <f t="shared" si="6"/>
        <v>2024</v>
      </c>
    </row>
    <row r="98" spans="1:24" x14ac:dyDescent="0.3">
      <c r="A98" s="7">
        <v>45332</v>
      </c>
      <c r="B98" s="8" t="s">
        <v>10</v>
      </c>
      <c r="C98" s="8" t="s">
        <v>12</v>
      </c>
      <c r="D98" s="8">
        <v>9</v>
      </c>
      <c r="E98" s="8">
        <v>36840</v>
      </c>
      <c r="F98" s="8">
        <v>8977.8253133154212</v>
      </c>
      <c r="U98" s="7">
        <v>45317</v>
      </c>
      <c r="V98">
        <f t="shared" si="4"/>
        <v>26</v>
      </c>
      <c r="W98">
        <f t="shared" si="5"/>
        <v>1</v>
      </c>
      <c r="X98">
        <f t="shared" si="6"/>
        <v>2024</v>
      </c>
    </row>
    <row r="99" spans="1:24" x14ac:dyDescent="0.3">
      <c r="A99" s="7">
        <v>45320</v>
      </c>
      <c r="B99" s="8" t="s">
        <v>7</v>
      </c>
      <c r="C99" s="8" t="s">
        <v>15</v>
      </c>
      <c r="D99" s="8">
        <v>3</v>
      </c>
      <c r="E99" s="8">
        <v>32890</v>
      </c>
      <c r="F99" s="8">
        <v>6898.4419527037926</v>
      </c>
      <c r="U99" s="7">
        <v>45380</v>
      </c>
      <c r="V99">
        <f t="shared" si="4"/>
        <v>29</v>
      </c>
      <c r="W99">
        <f t="shared" si="5"/>
        <v>3</v>
      </c>
      <c r="X99">
        <f t="shared" si="6"/>
        <v>2024</v>
      </c>
    </row>
    <row r="100" spans="1:24" x14ac:dyDescent="0.3">
      <c r="A100" s="7">
        <v>45306</v>
      </c>
      <c r="B100" s="8" t="s">
        <v>11</v>
      </c>
      <c r="C100" s="8" t="s">
        <v>12</v>
      </c>
      <c r="D100" s="8">
        <v>8</v>
      </c>
      <c r="E100" s="8">
        <v>14598</v>
      </c>
      <c r="F100" s="8">
        <v>1584.823218352137</v>
      </c>
      <c r="U100" s="7">
        <v>45351</v>
      </c>
      <c r="V100">
        <f t="shared" si="4"/>
        <v>29</v>
      </c>
      <c r="W100">
        <f t="shared" si="5"/>
        <v>2</v>
      </c>
      <c r="X100">
        <f t="shared" si="6"/>
        <v>2024</v>
      </c>
    </row>
    <row r="101" spans="1:24" x14ac:dyDescent="0.3">
      <c r="A101" s="7">
        <v>45336</v>
      </c>
      <c r="B101" s="8" t="s">
        <v>10</v>
      </c>
      <c r="C101" s="8" t="s">
        <v>13</v>
      </c>
      <c r="D101" s="8">
        <v>2</v>
      </c>
      <c r="E101" s="8">
        <v>48055</v>
      </c>
      <c r="F101" s="8">
        <v>11821.244835467911</v>
      </c>
      <c r="U101" s="7">
        <v>45332</v>
      </c>
      <c r="V101">
        <f t="shared" si="4"/>
        <v>10</v>
      </c>
      <c r="W101">
        <f t="shared" si="5"/>
        <v>2</v>
      </c>
      <c r="X101">
        <f t="shared" si="6"/>
        <v>2024</v>
      </c>
    </row>
    <row r="102" spans="1:24" x14ac:dyDescent="0.3">
      <c r="A102" s="7">
        <v>45356</v>
      </c>
      <c r="B102" s="8" t="s">
        <v>10</v>
      </c>
      <c r="C102" s="8" t="s">
        <v>14</v>
      </c>
      <c r="D102" s="8">
        <v>7</v>
      </c>
      <c r="E102" s="8">
        <v>47733</v>
      </c>
      <c r="F102" s="8">
        <v>8132.5727836221131</v>
      </c>
      <c r="U102" s="7">
        <v>45320</v>
      </c>
      <c r="V102">
        <f t="shared" si="4"/>
        <v>29</v>
      </c>
      <c r="W102">
        <f t="shared" si="5"/>
        <v>1</v>
      </c>
      <c r="X102">
        <f t="shared" si="6"/>
        <v>2024</v>
      </c>
    </row>
    <row r="103" spans="1:24" x14ac:dyDescent="0.3">
      <c r="A103" s="7">
        <v>45380</v>
      </c>
      <c r="B103" s="8" t="s">
        <v>7</v>
      </c>
      <c r="C103" s="8" t="s">
        <v>15</v>
      </c>
      <c r="D103" s="8">
        <v>2</v>
      </c>
      <c r="E103" s="8">
        <v>20508</v>
      </c>
      <c r="F103" s="8">
        <v>3414.264774902842</v>
      </c>
      <c r="U103" s="7">
        <v>45306</v>
      </c>
      <c r="V103">
        <f t="shared" si="4"/>
        <v>15</v>
      </c>
      <c r="W103">
        <f t="shared" si="5"/>
        <v>1</v>
      </c>
      <c r="X103">
        <f t="shared" si="6"/>
        <v>2024</v>
      </c>
    </row>
    <row r="104" spans="1:24" x14ac:dyDescent="0.3">
      <c r="A104" s="7">
        <v>45362</v>
      </c>
      <c r="B104" s="8" t="s">
        <v>11</v>
      </c>
      <c r="C104" s="8" t="s">
        <v>14</v>
      </c>
      <c r="D104" s="8">
        <v>4</v>
      </c>
      <c r="E104" s="8">
        <v>43287</v>
      </c>
      <c r="F104" s="8">
        <v>8640.7187435932319</v>
      </c>
      <c r="U104" s="7">
        <v>45336</v>
      </c>
      <c r="V104">
        <f t="shared" si="4"/>
        <v>14</v>
      </c>
      <c r="W104">
        <f t="shared" si="5"/>
        <v>2</v>
      </c>
      <c r="X104">
        <f t="shared" si="6"/>
        <v>2024</v>
      </c>
    </row>
    <row r="105" spans="1:24" x14ac:dyDescent="0.3">
      <c r="A105" s="7">
        <v>45300</v>
      </c>
      <c r="B105" s="8" t="s">
        <v>8</v>
      </c>
      <c r="C105" s="8" t="s">
        <v>13</v>
      </c>
      <c r="D105" s="8">
        <v>7</v>
      </c>
      <c r="E105" s="8">
        <v>14380</v>
      </c>
      <c r="F105" s="8">
        <v>3053.6499105472349</v>
      </c>
      <c r="U105" s="7">
        <v>45356</v>
      </c>
      <c r="V105">
        <f t="shared" si="4"/>
        <v>5</v>
      </c>
      <c r="W105">
        <f t="shared" si="5"/>
        <v>3</v>
      </c>
      <c r="X105">
        <f t="shared" si="6"/>
        <v>2024</v>
      </c>
    </row>
    <row r="106" spans="1:24" x14ac:dyDescent="0.3">
      <c r="A106" s="7">
        <v>45379</v>
      </c>
      <c r="B106" s="8" t="s">
        <v>9</v>
      </c>
      <c r="C106" s="8" t="s">
        <v>13</v>
      </c>
      <c r="D106" s="8">
        <v>3</v>
      </c>
      <c r="E106" s="8">
        <v>27984</v>
      </c>
      <c r="F106" s="8">
        <v>5073.3794695129536</v>
      </c>
      <c r="U106" s="7">
        <v>45380</v>
      </c>
      <c r="V106">
        <f t="shared" si="4"/>
        <v>29</v>
      </c>
      <c r="W106">
        <f t="shared" si="5"/>
        <v>3</v>
      </c>
      <c r="X106">
        <f t="shared" si="6"/>
        <v>2024</v>
      </c>
    </row>
    <row r="107" spans="1:24" x14ac:dyDescent="0.3">
      <c r="A107" s="7">
        <v>45292</v>
      </c>
      <c r="B107" s="8" t="s">
        <v>9</v>
      </c>
      <c r="C107" s="8" t="s">
        <v>13</v>
      </c>
      <c r="D107" s="8">
        <v>2</v>
      </c>
      <c r="E107" s="8">
        <v>45633</v>
      </c>
      <c r="F107" s="8">
        <v>3450.7286387857612</v>
      </c>
      <c r="U107" s="7">
        <v>45362</v>
      </c>
      <c r="V107">
        <f t="shared" si="4"/>
        <v>11</v>
      </c>
      <c r="W107">
        <f t="shared" si="5"/>
        <v>3</v>
      </c>
      <c r="X107">
        <f t="shared" si="6"/>
        <v>2024</v>
      </c>
    </row>
    <row r="108" spans="1:24" x14ac:dyDescent="0.3">
      <c r="A108" s="7">
        <v>45299</v>
      </c>
      <c r="B108" s="8" t="s">
        <v>8</v>
      </c>
      <c r="C108" s="8" t="s">
        <v>14</v>
      </c>
      <c r="D108" s="8">
        <v>7</v>
      </c>
      <c r="E108" s="8">
        <v>9125</v>
      </c>
      <c r="F108" s="8">
        <v>1073.58819843996</v>
      </c>
      <c r="U108" s="7">
        <v>45300</v>
      </c>
      <c r="V108">
        <f t="shared" si="4"/>
        <v>9</v>
      </c>
      <c r="W108">
        <f t="shared" si="5"/>
        <v>1</v>
      </c>
      <c r="X108">
        <f t="shared" si="6"/>
        <v>2024</v>
      </c>
    </row>
    <row r="109" spans="1:24" x14ac:dyDescent="0.3">
      <c r="A109" s="7">
        <v>45379</v>
      </c>
      <c r="B109" s="8" t="s">
        <v>10</v>
      </c>
      <c r="C109" s="8" t="s">
        <v>14</v>
      </c>
      <c r="D109" s="8">
        <v>1</v>
      </c>
      <c r="E109" s="8">
        <v>37059</v>
      </c>
      <c r="F109" s="8">
        <v>8731.7203253686148</v>
      </c>
      <c r="U109" s="7">
        <v>45379</v>
      </c>
      <c r="V109">
        <f t="shared" si="4"/>
        <v>28</v>
      </c>
      <c r="W109">
        <f t="shared" si="5"/>
        <v>3</v>
      </c>
      <c r="X109">
        <f t="shared" si="6"/>
        <v>2024</v>
      </c>
    </row>
    <row r="110" spans="1:24" x14ac:dyDescent="0.3">
      <c r="A110" s="7">
        <v>45354</v>
      </c>
      <c r="B110" s="8" t="s">
        <v>11</v>
      </c>
      <c r="C110" s="8" t="s">
        <v>14</v>
      </c>
      <c r="D110" s="8">
        <v>8</v>
      </c>
      <c r="E110" s="8">
        <v>5033</v>
      </c>
      <c r="F110" s="8">
        <v>477.74807488202129</v>
      </c>
      <c r="U110" s="7">
        <v>45292</v>
      </c>
      <c r="V110">
        <f t="shared" si="4"/>
        <v>1</v>
      </c>
      <c r="W110">
        <f t="shared" si="5"/>
        <v>1</v>
      </c>
      <c r="X110">
        <f t="shared" si="6"/>
        <v>2024</v>
      </c>
    </row>
    <row r="111" spans="1:24" x14ac:dyDescent="0.3">
      <c r="A111" s="7">
        <v>45302</v>
      </c>
      <c r="B111" s="8" t="s">
        <v>10</v>
      </c>
      <c r="C111" s="8" t="s">
        <v>14</v>
      </c>
      <c r="D111" s="8">
        <v>3</v>
      </c>
      <c r="E111" s="8">
        <v>38873</v>
      </c>
      <c r="F111" s="8">
        <v>4837.0997435271311</v>
      </c>
      <c r="U111" s="7">
        <v>45299</v>
      </c>
      <c r="V111">
        <f t="shared" si="4"/>
        <v>8</v>
      </c>
      <c r="W111">
        <f t="shared" si="5"/>
        <v>1</v>
      </c>
      <c r="X111">
        <f t="shared" si="6"/>
        <v>2024</v>
      </c>
    </row>
    <row r="112" spans="1:24" x14ac:dyDescent="0.3">
      <c r="A112" s="7">
        <v>45372</v>
      </c>
      <c r="B112" s="8" t="s">
        <v>6</v>
      </c>
      <c r="C112" s="8" t="s">
        <v>13</v>
      </c>
      <c r="D112" s="8">
        <v>2</v>
      </c>
      <c r="E112" s="8">
        <v>18087</v>
      </c>
      <c r="F112" s="8">
        <v>2467.344916362335</v>
      </c>
      <c r="U112" s="7">
        <v>45379</v>
      </c>
      <c r="V112">
        <f t="shared" si="4"/>
        <v>28</v>
      </c>
      <c r="W112">
        <f t="shared" si="5"/>
        <v>3</v>
      </c>
      <c r="X112">
        <f t="shared" si="6"/>
        <v>2024</v>
      </c>
    </row>
    <row r="113" spans="1:24" x14ac:dyDescent="0.3">
      <c r="A113" s="7">
        <v>45299</v>
      </c>
      <c r="B113" s="8" t="s">
        <v>10</v>
      </c>
      <c r="C113" s="8" t="s">
        <v>13</v>
      </c>
      <c r="D113" s="8">
        <v>3</v>
      </c>
      <c r="E113" s="8">
        <v>41901</v>
      </c>
      <c r="F113" s="8">
        <v>5777.3516946374484</v>
      </c>
      <c r="U113" s="7">
        <v>45354</v>
      </c>
      <c r="V113">
        <f t="shared" si="4"/>
        <v>3</v>
      </c>
      <c r="W113">
        <f t="shared" si="5"/>
        <v>3</v>
      </c>
      <c r="X113">
        <f t="shared" si="6"/>
        <v>2024</v>
      </c>
    </row>
    <row r="114" spans="1:24" x14ac:dyDescent="0.3">
      <c r="A114" s="7">
        <v>45326</v>
      </c>
      <c r="B114" s="8" t="s">
        <v>10</v>
      </c>
      <c r="C114" s="8" t="s">
        <v>15</v>
      </c>
      <c r="D114" s="8">
        <v>5</v>
      </c>
      <c r="E114" s="8">
        <v>6704</v>
      </c>
      <c r="F114" s="8">
        <v>1157.0293922086601</v>
      </c>
      <c r="U114" s="7">
        <v>45302</v>
      </c>
      <c r="V114">
        <f t="shared" si="4"/>
        <v>11</v>
      </c>
      <c r="W114">
        <f t="shared" si="5"/>
        <v>1</v>
      </c>
      <c r="X114">
        <f t="shared" si="6"/>
        <v>2024</v>
      </c>
    </row>
    <row r="115" spans="1:24" x14ac:dyDescent="0.3">
      <c r="A115" s="7">
        <v>45326</v>
      </c>
      <c r="B115" s="8" t="s">
        <v>8</v>
      </c>
      <c r="C115" s="8" t="s">
        <v>15</v>
      </c>
      <c r="D115" s="8">
        <v>8</v>
      </c>
      <c r="E115" s="8">
        <v>8848</v>
      </c>
      <c r="F115" s="8">
        <v>2111.2670024730351</v>
      </c>
      <c r="U115" s="7">
        <v>45372</v>
      </c>
      <c r="V115">
        <f t="shared" si="4"/>
        <v>21</v>
      </c>
      <c r="W115">
        <f t="shared" si="5"/>
        <v>3</v>
      </c>
      <c r="X115">
        <f t="shared" si="6"/>
        <v>2024</v>
      </c>
    </row>
    <row r="116" spans="1:24" x14ac:dyDescent="0.3">
      <c r="A116" s="7">
        <v>45324</v>
      </c>
      <c r="B116" s="8" t="s">
        <v>8</v>
      </c>
      <c r="C116" s="8" t="s">
        <v>14</v>
      </c>
      <c r="D116" s="8">
        <v>7</v>
      </c>
      <c r="E116" s="8">
        <v>22592</v>
      </c>
      <c r="F116" s="8">
        <v>2217.14594914399</v>
      </c>
      <c r="U116" s="7">
        <v>45299</v>
      </c>
      <c r="V116">
        <f t="shared" si="4"/>
        <v>8</v>
      </c>
      <c r="W116">
        <f t="shared" si="5"/>
        <v>1</v>
      </c>
      <c r="X116">
        <f t="shared" si="6"/>
        <v>2024</v>
      </c>
    </row>
    <row r="117" spans="1:24" x14ac:dyDescent="0.3">
      <c r="A117" s="7">
        <v>45296</v>
      </c>
      <c r="B117" s="8" t="s">
        <v>8</v>
      </c>
      <c r="C117" s="8" t="s">
        <v>12</v>
      </c>
      <c r="D117" s="8">
        <v>7</v>
      </c>
      <c r="E117" s="8">
        <v>46743</v>
      </c>
      <c r="F117" s="8">
        <v>3473.0177664867629</v>
      </c>
      <c r="U117" s="7">
        <v>45326</v>
      </c>
      <c r="V117">
        <f t="shared" si="4"/>
        <v>4</v>
      </c>
      <c r="W117">
        <f t="shared" si="5"/>
        <v>2</v>
      </c>
      <c r="X117">
        <f t="shared" si="6"/>
        <v>2024</v>
      </c>
    </row>
    <row r="118" spans="1:24" x14ac:dyDescent="0.3">
      <c r="A118" s="7">
        <v>45332</v>
      </c>
      <c r="B118" s="8" t="s">
        <v>9</v>
      </c>
      <c r="C118" s="8" t="s">
        <v>12</v>
      </c>
      <c r="D118" s="8">
        <v>7</v>
      </c>
      <c r="E118" s="8">
        <v>7924</v>
      </c>
      <c r="F118" s="8">
        <v>709.15123233002873</v>
      </c>
      <c r="U118" s="7">
        <v>45326</v>
      </c>
      <c r="V118">
        <f t="shared" si="4"/>
        <v>4</v>
      </c>
      <c r="W118">
        <f t="shared" si="5"/>
        <v>2</v>
      </c>
      <c r="X118">
        <f t="shared" si="6"/>
        <v>2024</v>
      </c>
    </row>
    <row r="119" spans="1:24" x14ac:dyDescent="0.3">
      <c r="A119" s="7">
        <v>45319</v>
      </c>
      <c r="B119" s="8" t="s">
        <v>6</v>
      </c>
      <c r="C119" s="8" t="s">
        <v>13</v>
      </c>
      <c r="D119" s="8">
        <v>8</v>
      </c>
      <c r="E119" s="8">
        <v>28208</v>
      </c>
      <c r="F119" s="8">
        <v>6414.0755170206157</v>
      </c>
      <c r="U119" s="7">
        <v>45324</v>
      </c>
      <c r="V119">
        <f t="shared" si="4"/>
        <v>2</v>
      </c>
      <c r="W119">
        <f t="shared" si="5"/>
        <v>2</v>
      </c>
      <c r="X119">
        <f t="shared" si="6"/>
        <v>2024</v>
      </c>
    </row>
    <row r="120" spans="1:24" x14ac:dyDescent="0.3">
      <c r="A120" s="7">
        <v>45298</v>
      </c>
      <c r="B120" s="8" t="s">
        <v>8</v>
      </c>
      <c r="C120" s="8" t="s">
        <v>13</v>
      </c>
      <c r="D120" s="8">
        <v>1</v>
      </c>
      <c r="E120" s="8">
        <v>20614</v>
      </c>
      <c r="F120" s="8">
        <v>3693.2488184148842</v>
      </c>
      <c r="U120" s="7">
        <v>45296</v>
      </c>
      <c r="V120">
        <f t="shared" si="4"/>
        <v>5</v>
      </c>
      <c r="W120">
        <f t="shared" si="5"/>
        <v>1</v>
      </c>
      <c r="X120">
        <f t="shared" si="6"/>
        <v>2024</v>
      </c>
    </row>
    <row r="121" spans="1:24" x14ac:dyDescent="0.3">
      <c r="A121" s="7">
        <v>45364</v>
      </c>
      <c r="B121" s="8" t="s">
        <v>11</v>
      </c>
      <c r="C121" s="8" t="s">
        <v>13</v>
      </c>
      <c r="D121" s="8">
        <v>4</v>
      </c>
      <c r="E121" s="8">
        <v>1488</v>
      </c>
      <c r="F121" s="8">
        <v>159.48586047757411</v>
      </c>
      <c r="U121" s="7">
        <v>45332</v>
      </c>
      <c r="V121">
        <f t="shared" si="4"/>
        <v>10</v>
      </c>
      <c r="W121">
        <f t="shared" si="5"/>
        <v>2</v>
      </c>
      <c r="X121">
        <f t="shared" si="6"/>
        <v>2024</v>
      </c>
    </row>
    <row r="122" spans="1:24" x14ac:dyDescent="0.3">
      <c r="A122" s="7">
        <v>45363</v>
      </c>
      <c r="B122" s="8" t="s">
        <v>9</v>
      </c>
      <c r="C122" s="8" t="s">
        <v>15</v>
      </c>
      <c r="D122" s="8">
        <v>6</v>
      </c>
      <c r="E122" s="8">
        <v>40882</v>
      </c>
      <c r="F122" s="8">
        <v>8715.6085517830033</v>
      </c>
      <c r="U122" s="7">
        <v>45319</v>
      </c>
      <c r="V122">
        <f t="shared" si="4"/>
        <v>28</v>
      </c>
      <c r="W122">
        <f t="shared" si="5"/>
        <v>1</v>
      </c>
      <c r="X122">
        <f t="shared" si="6"/>
        <v>2024</v>
      </c>
    </row>
    <row r="123" spans="1:24" x14ac:dyDescent="0.3">
      <c r="A123" s="7">
        <v>45303</v>
      </c>
      <c r="B123" s="8" t="s">
        <v>7</v>
      </c>
      <c r="C123" s="8" t="s">
        <v>15</v>
      </c>
      <c r="D123" s="8">
        <v>9</v>
      </c>
      <c r="E123" s="8">
        <v>26923</v>
      </c>
      <c r="F123" s="8">
        <v>5984.2828824185581</v>
      </c>
      <c r="U123" s="7">
        <v>45298</v>
      </c>
      <c r="V123">
        <f t="shared" si="4"/>
        <v>7</v>
      </c>
      <c r="W123">
        <f t="shared" si="5"/>
        <v>1</v>
      </c>
      <c r="X123">
        <f t="shared" si="6"/>
        <v>2024</v>
      </c>
    </row>
    <row r="124" spans="1:24" x14ac:dyDescent="0.3">
      <c r="A124" s="7">
        <v>45325</v>
      </c>
      <c r="B124" s="8" t="s">
        <v>11</v>
      </c>
      <c r="C124" s="8" t="s">
        <v>13</v>
      </c>
      <c r="D124" s="8">
        <v>2</v>
      </c>
      <c r="E124" s="8">
        <v>49508</v>
      </c>
      <c r="F124" s="8">
        <v>10857.246375975659</v>
      </c>
      <c r="U124" s="7">
        <v>45364</v>
      </c>
      <c r="V124">
        <f t="shared" si="4"/>
        <v>13</v>
      </c>
      <c r="W124">
        <f t="shared" si="5"/>
        <v>3</v>
      </c>
      <c r="X124">
        <f t="shared" si="6"/>
        <v>2024</v>
      </c>
    </row>
    <row r="125" spans="1:24" x14ac:dyDescent="0.3">
      <c r="A125" s="7">
        <v>45324</v>
      </c>
      <c r="B125" s="8" t="s">
        <v>11</v>
      </c>
      <c r="C125" s="8" t="s">
        <v>13</v>
      </c>
      <c r="D125" s="8">
        <v>1</v>
      </c>
      <c r="E125" s="8">
        <v>36941</v>
      </c>
      <c r="F125" s="8">
        <v>8636.263015835757</v>
      </c>
      <c r="U125" s="7">
        <v>45363</v>
      </c>
      <c r="V125">
        <f t="shared" si="4"/>
        <v>12</v>
      </c>
      <c r="W125">
        <f t="shared" si="5"/>
        <v>3</v>
      </c>
      <c r="X125">
        <f t="shared" si="6"/>
        <v>2024</v>
      </c>
    </row>
    <row r="126" spans="1:24" x14ac:dyDescent="0.3">
      <c r="A126" s="7">
        <v>45339</v>
      </c>
      <c r="B126" s="8" t="s">
        <v>8</v>
      </c>
      <c r="C126" s="8" t="s">
        <v>13</v>
      </c>
      <c r="D126" s="8">
        <v>2</v>
      </c>
      <c r="E126" s="8">
        <v>30165</v>
      </c>
      <c r="F126" s="8">
        <v>3030.0200747058911</v>
      </c>
      <c r="U126" s="7">
        <v>45303</v>
      </c>
      <c r="V126">
        <f t="shared" si="4"/>
        <v>12</v>
      </c>
      <c r="W126">
        <f t="shared" si="5"/>
        <v>1</v>
      </c>
      <c r="X126">
        <f t="shared" si="6"/>
        <v>2024</v>
      </c>
    </row>
    <row r="127" spans="1:24" x14ac:dyDescent="0.3">
      <c r="A127" s="7">
        <v>45314</v>
      </c>
      <c r="B127" s="8" t="s">
        <v>7</v>
      </c>
      <c r="C127" s="8" t="s">
        <v>12</v>
      </c>
      <c r="D127" s="8">
        <v>7</v>
      </c>
      <c r="E127" s="8">
        <v>2667</v>
      </c>
      <c r="F127" s="8">
        <v>536.08936479326485</v>
      </c>
      <c r="U127" s="7">
        <v>45325</v>
      </c>
      <c r="V127">
        <f t="shared" si="4"/>
        <v>3</v>
      </c>
      <c r="W127">
        <f t="shared" si="5"/>
        <v>2</v>
      </c>
      <c r="X127">
        <f t="shared" si="6"/>
        <v>2024</v>
      </c>
    </row>
    <row r="128" spans="1:24" x14ac:dyDescent="0.3">
      <c r="A128" s="7">
        <v>45353</v>
      </c>
      <c r="B128" s="8" t="s">
        <v>7</v>
      </c>
      <c r="C128" s="8" t="s">
        <v>15</v>
      </c>
      <c r="D128" s="8">
        <v>3</v>
      </c>
      <c r="E128" s="8">
        <v>27213</v>
      </c>
      <c r="F128" s="8">
        <v>3867.1822678642338</v>
      </c>
      <c r="U128" s="7">
        <v>45324</v>
      </c>
      <c r="V128">
        <f t="shared" si="4"/>
        <v>2</v>
      </c>
      <c r="W128">
        <f t="shared" si="5"/>
        <v>2</v>
      </c>
      <c r="X128">
        <f t="shared" si="6"/>
        <v>2024</v>
      </c>
    </row>
    <row r="129" spans="1:24" x14ac:dyDescent="0.3">
      <c r="A129" s="7">
        <v>45379</v>
      </c>
      <c r="B129" s="8" t="s">
        <v>9</v>
      </c>
      <c r="C129" s="8" t="s">
        <v>12</v>
      </c>
      <c r="D129" s="8">
        <v>2</v>
      </c>
      <c r="E129" s="8">
        <v>5114</v>
      </c>
      <c r="F129" s="8">
        <v>1116.8961198959551</v>
      </c>
      <c r="U129" s="7">
        <v>45339</v>
      </c>
      <c r="V129">
        <f t="shared" si="4"/>
        <v>17</v>
      </c>
      <c r="W129">
        <f t="shared" si="5"/>
        <v>2</v>
      </c>
      <c r="X129">
        <f t="shared" si="6"/>
        <v>2024</v>
      </c>
    </row>
    <row r="130" spans="1:24" x14ac:dyDescent="0.3">
      <c r="A130" s="7">
        <v>45328</v>
      </c>
      <c r="B130" s="8" t="s">
        <v>7</v>
      </c>
      <c r="C130" s="8" t="s">
        <v>12</v>
      </c>
      <c r="D130" s="8">
        <v>7</v>
      </c>
      <c r="E130" s="8">
        <v>37321</v>
      </c>
      <c r="F130" s="8">
        <v>7303.6501124697143</v>
      </c>
      <c r="U130" s="7">
        <v>45314</v>
      </c>
      <c r="V130">
        <f t="shared" si="4"/>
        <v>23</v>
      </c>
      <c r="W130">
        <f t="shared" si="5"/>
        <v>1</v>
      </c>
      <c r="X130">
        <f t="shared" si="6"/>
        <v>2024</v>
      </c>
    </row>
    <row r="131" spans="1:24" x14ac:dyDescent="0.3">
      <c r="A131" s="7">
        <v>45335</v>
      </c>
      <c r="B131" s="8" t="s">
        <v>6</v>
      </c>
      <c r="C131" s="8" t="s">
        <v>13</v>
      </c>
      <c r="D131" s="8">
        <v>2</v>
      </c>
      <c r="E131" s="8">
        <v>8761</v>
      </c>
      <c r="F131" s="8">
        <v>1798.541215756818</v>
      </c>
      <c r="U131" s="7">
        <v>45353</v>
      </c>
      <c r="V131">
        <f t="shared" si="4"/>
        <v>2</v>
      </c>
      <c r="W131">
        <f t="shared" si="5"/>
        <v>3</v>
      </c>
      <c r="X131">
        <f t="shared" si="6"/>
        <v>2024</v>
      </c>
    </row>
    <row r="132" spans="1:24" x14ac:dyDescent="0.3">
      <c r="A132" s="7">
        <v>45377</v>
      </c>
      <c r="B132" s="8" t="s">
        <v>8</v>
      </c>
      <c r="C132" s="8" t="s">
        <v>13</v>
      </c>
      <c r="D132" s="8">
        <v>3</v>
      </c>
      <c r="E132" s="8">
        <v>32116</v>
      </c>
      <c r="F132" s="8">
        <v>5820.4587157930582</v>
      </c>
      <c r="U132" s="7">
        <v>45379</v>
      </c>
      <c r="V132">
        <f t="shared" si="4"/>
        <v>28</v>
      </c>
      <c r="W132">
        <f t="shared" si="5"/>
        <v>3</v>
      </c>
      <c r="X132">
        <f t="shared" si="6"/>
        <v>2024</v>
      </c>
    </row>
    <row r="133" spans="1:24" x14ac:dyDescent="0.3">
      <c r="A133" s="7">
        <v>45382</v>
      </c>
      <c r="B133" s="8" t="s">
        <v>7</v>
      </c>
      <c r="C133" s="8" t="s">
        <v>14</v>
      </c>
      <c r="D133" s="8">
        <v>7</v>
      </c>
      <c r="E133" s="8">
        <v>34768</v>
      </c>
      <c r="F133" s="8">
        <v>2972.1686913845542</v>
      </c>
      <c r="U133" s="7">
        <v>45328</v>
      </c>
      <c r="V133">
        <f t="shared" si="4"/>
        <v>6</v>
      </c>
      <c r="W133">
        <f t="shared" si="5"/>
        <v>2</v>
      </c>
      <c r="X133">
        <f t="shared" si="6"/>
        <v>2024</v>
      </c>
    </row>
    <row r="134" spans="1:24" x14ac:dyDescent="0.3">
      <c r="A134" s="7">
        <v>45326</v>
      </c>
      <c r="B134" s="8" t="s">
        <v>9</v>
      </c>
      <c r="C134" s="8" t="s">
        <v>14</v>
      </c>
      <c r="D134" s="8">
        <v>4</v>
      </c>
      <c r="E134" s="8">
        <v>49406</v>
      </c>
      <c r="F134" s="8">
        <v>7855.8199910044268</v>
      </c>
      <c r="U134" s="7">
        <v>45335</v>
      </c>
      <c r="V134">
        <f t="shared" ref="V134:V197" si="7">DAY(U134)</f>
        <v>13</v>
      </c>
      <c r="W134">
        <f t="shared" ref="W134:W197" si="8">MONTH(U134)</f>
        <v>2</v>
      </c>
      <c r="X134">
        <f t="shared" ref="X134:X197" si="9">YEAR(U134)</f>
        <v>2024</v>
      </c>
    </row>
    <row r="135" spans="1:24" x14ac:dyDescent="0.3">
      <c r="A135" s="7">
        <v>45356</v>
      </c>
      <c r="B135" s="8" t="s">
        <v>6</v>
      </c>
      <c r="C135" s="8" t="s">
        <v>12</v>
      </c>
      <c r="D135" s="8">
        <v>1</v>
      </c>
      <c r="E135" s="8">
        <v>26426</v>
      </c>
      <c r="F135" s="8">
        <v>6525.4765073349308</v>
      </c>
      <c r="U135" s="7">
        <v>45377</v>
      </c>
      <c r="V135">
        <f t="shared" si="7"/>
        <v>26</v>
      </c>
      <c r="W135">
        <f t="shared" si="8"/>
        <v>3</v>
      </c>
      <c r="X135">
        <f t="shared" si="9"/>
        <v>2024</v>
      </c>
    </row>
    <row r="136" spans="1:24" x14ac:dyDescent="0.3">
      <c r="A136" s="7">
        <v>45338</v>
      </c>
      <c r="B136" s="8" t="s">
        <v>10</v>
      </c>
      <c r="C136" s="8" t="s">
        <v>15</v>
      </c>
      <c r="D136" s="8">
        <v>5</v>
      </c>
      <c r="E136" s="8">
        <v>18772</v>
      </c>
      <c r="F136" s="8">
        <v>4457.9297568567836</v>
      </c>
      <c r="U136" s="7">
        <v>45382</v>
      </c>
      <c r="V136">
        <f t="shared" si="7"/>
        <v>31</v>
      </c>
      <c r="W136">
        <f t="shared" si="8"/>
        <v>3</v>
      </c>
      <c r="X136">
        <f t="shared" si="9"/>
        <v>2024</v>
      </c>
    </row>
    <row r="137" spans="1:24" x14ac:dyDescent="0.3">
      <c r="A137" s="7">
        <v>45369</v>
      </c>
      <c r="B137" s="8" t="s">
        <v>10</v>
      </c>
      <c r="C137" s="8" t="s">
        <v>13</v>
      </c>
      <c r="D137" s="8">
        <v>9</v>
      </c>
      <c r="E137" s="8">
        <v>39218</v>
      </c>
      <c r="F137" s="8">
        <v>2299.5375140974411</v>
      </c>
      <c r="U137" s="7">
        <v>45326</v>
      </c>
      <c r="V137">
        <f t="shared" si="7"/>
        <v>4</v>
      </c>
      <c r="W137">
        <f t="shared" si="8"/>
        <v>2</v>
      </c>
      <c r="X137">
        <f t="shared" si="9"/>
        <v>2024</v>
      </c>
    </row>
    <row r="138" spans="1:24" x14ac:dyDescent="0.3">
      <c r="A138" s="7">
        <v>45294</v>
      </c>
      <c r="B138" s="8" t="s">
        <v>6</v>
      </c>
      <c r="C138" s="8" t="s">
        <v>13</v>
      </c>
      <c r="D138" s="8">
        <v>8</v>
      </c>
      <c r="E138" s="8">
        <v>4712</v>
      </c>
      <c r="F138" s="8">
        <v>390.92148234342159</v>
      </c>
      <c r="U138" s="7">
        <v>45356</v>
      </c>
      <c r="V138">
        <f t="shared" si="7"/>
        <v>5</v>
      </c>
      <c r="W138">
        <f t="shared" si="8"/>
        <v>3</v>
      </c>
      <c r="X138">
        <f t="shared" si="9"/>
        <v>2024</v>
      </c>
    </row>
    <row r="139" spans="1:24" x14ac:dyDescent="0.3">
      <c r="A139" s="7">
        <v>45292</v>
      </c>
      <c r="B139" s="8" t="s">
        <v>9</v>
      </c>
      <c r="C139" s="8" t="s">
        <v>12</v>
      </c>
      <c r="D139" s="8">
        <v>9</v>
      </c>
      <c r="E139" s="8">
        <v>2367</v>
      </c>
      <c r="F139" s="8">
        <v>180.71040135338961</v>
      </c>
      <c r="U139" s="7">
        <v>45338</v>
      </c>
      <c r="V139">
        <f t="shared" si="7"/>
        <v>16</v>
      </c>
      <c r="W139">
        <f t="shared" si="8"/>
        <v>2</v>
      </c>
      <c r="X139">
        <f t="shared" si="9"/>
        <v>2024</v>
      </c>
    </row>
    <row r="140" spans="1:24" x14ac:dyDescent="0.3">
      <c r="A140" s="7">
        <v>45296</v>
      </c>
      <c r="B140" s="8" t="s">
        <v>6</v>
      </c>
      <c r="C140" s="8" t="s">
        <v>14</v>
      </c>
      <c r="D140" s="8">
        <v>9</v>
      </c>
      <c r="E140" s="8">
        <v>41957</v>
      </c>
      <c r="F140" s="8">
        <v>8189.83781665061</v>
      </c>
      <c r="U140" s="7">
        <v>45369</v>
      </c>
      <c r="V140">
        <f t="shared" si="7"/>
        <v>18</v>
      </c>
      <c r="W140">
        <f t="shared" si="8"/>
        <v>3</v>
      </c>
      <c r="X140">
        <f t="shared" si="9"/>
        <v>2024</v>
      </c>
    </row>
    <row r="141" spans="1:24" x14ac:dyDescent="0.3">
      <c r="A141" s="7">
        <v>45381</v>
      </c>
      <c r="B141" s="8" t="s">
        <v>8</v>
      </c>
      <c r="C141" s="8" t="s">
        <v>15</v>
      </c>
      <c r="D141" s="8">
        <v>7</v>
      </c>
      <c r="E141" s="8">
        <v>42781</v>
      </c>
      <c r="F141" s="8">
        <v>9136.1848393219934</v>
      </c>
      <c r="U141" s="7">
        <v>45294</v>
      </c>
      <c r="V141">
        <f t="shared" si="7"/>
        <v>3</v>
      </c>
      <c r="W141">
        <f t="shared" si="8"/>
        <v>1</v>
      </c>
      <c r="X141">
        <f t="shared" si="9"/>
        <v>2024</v>
      </c>
    </row>
    <row r="142" spans="1:24" x14ac:dyDescent="0.3">
      <c r="A142" s="7">
        <v>45305</v>
      </c>
      <c r="B142" s="8" t="s">
        <v>8</v>
      </c>
      <c r="C142" s="8" t="s">
        <v>14</v>
      </c>
      <c r="D142" s="8">
        <v>4</v>
      </c>
      <c r="E142" s="8">
        <v>27200</v>
      </c>
      <c r="F142" s="8">
        <v>2521.501832730055</v>
      </c>
      <c r="U142" s="7">
        <v>45292</v>
      </c>
      <c r="V142">
        <f t="shared" si="7"/>
        <v>1</v>
      </c>
      <c r="W142">
        <f t="shared" si="8"/>
        <v>1</v>
      </c>
      <c r="X142">
        <f t="shared" si="9"/>
        <v>2024</v>
      </c>
    </row>
    <row r="143" spans="1:24" x14ac:dyDescent="0.3">
      <c r="A143" s="7">
        <v>45318</v>
      </c>
      <c r="B143" s="8" t="s">
        <v>10</v>
      </c>
      <c r="C143" s="8" t="s">
        <v>14</v>
      </c>
      <c r="D143" s="8">
        <v>5</v>
      </c>
      <c r="E143" s="8">
        <v>4726</v>
      </c>
      <c r="F143" s="8">
        <v>714.43196537806875</v>
      </c>
      <c r="U143" s="7">
        <v>45296</v>
      </c>
      <c r="V143">
        <f t="shared" si="7"/>
        <v>5</v>
      </c>
      <c r="W143">
        <f t="shared" si="8"/>
        <v>1</v>
      </c>
      <c r="X143">
        <f t="shared" si="9"/>
        <v>2024</v>
      </c>
    </row>
    <row r="144" spans="1:24" x14ac:dyDescent="0.3">
      <c r="A144" s="7">
        <v>45300</v>
      </c>
      <c r="B144" s="8" t="s">
        <v>7</v>
      </c>
      <c r="C144" s="8" t="s">
        <v>14</v>
      </c>
      <c r="D144" s="8">
        <v>1</v>
      </c>
      <c r="E144" s="8">
        <v>24616</v>
      </c>
      <c r="F144" s="8">
        <v>5369.74914750474</v>
      </c>
      <c r="U144" s="7">
        <v>45381</v>
      </c>
      <c r="V144">
        <f t="shared" si="7"/>
        <v>30</v>
      </c>
      <c r="W144">
        <f t="shared" si="8"/>
        <v>3</v>
      </c>
      <c r="X144">
        <f t="shared" si="9"/>
        <v>2024</v>
      </c>
    </row>
    <row r="145" spans="1:24" x14ac:dyDescent="0.3">
      <c r="A145" s="7">
        <v>45370</v>
      </c>
      <c r="B145" s="8" t="s">
        <v>9</v>
      </c>
      <c r="C145" s="8" t="s">
        <v>14</v>
      </c>
      <c r="D145" s="8">
        <v>1</v>
      </c>
      <c r="E145" s="8">
        <v>28723</v>
      </c>
      <c r="F145" s="8">
        <v>5645.8017540642031</v>
      </c>
      <c r="U145" s="7">
        <v>45305</v>
      </c>
      <c r="V145">
        <f t="shared" si="7"/>
        <v>14</v>
      </c>
      <c r="W145">
        <f t="shared" si="8"/>
        <v>1</v>
      </c>
      <c r="X145">
        <f t="shared" si="9"/>
        <v>2024</v>
      </c>
    </row>
    <row r="146" spans="1:24" x14ac:dyDescent="0.3">
      <c r="A146" s="7">
        <v>45306</v>
      </c>
      <c r="B146" s="8" t="s">
        <v>10</v>
      </c>
      <c r="C146" s="8" t="s">
        <v>13</v>
      </c>
      <c r="D146" s="8">
        <v>3</v>
      </c>
      <c r="E146" s="8">
        <v>38574</v>
      </c>
      <c r="F146" s="8">
        <v>6111.9515929285117</v>
      </c>
      <c r="U146" s="7">
        <v>45318</v>
      </c>
      <c r="V146">
        <f t="shared" si="7"/>
        <v>27</v>
      </c>
      <c r="W146">
        <f t="shared" si="8"/>
        <v>1</v>
      </c>
      <c r="X146">
        <f t="shared" si="9"/>
        <v>2024</v>
      </c>
    </row>
    <row r="147" spans="1:24" x14ac:dyDescent="0.3">
      <c r="A147" s="7">
        <v>45381</v>
      </c>
      <c r="B147" s="8" t="s">
        <v>7</v>
      </c>
      <c r="C147" s="8" t="s">
        <v>13</v>
      </c>
      <c r="D147" s="8">
        <v>8</v>
      </c>
      <c r="E147" s="8">
        <v>35958</v>
      </c>
      <c r="F147" s="8">
        <v>6043.4444507033104</v>
      </c>
      <c r="U147" s="7">
        <v>45300</v>
      </c>
      <c r="V147">
        <f t="shared" si="7"/>
        <v>9</v>
      </c>
      <c r="W147">
        <f t="shared" si="8"/>
        <v>1</v>
      </c>
      <c r="X147">
        <f t="shared" si="9"/>
        <v>2024</v>
      </c>
    </row>
    <row r="148" spans="1:24" x14ac:dyDescent="0.3">
      <c r="A148" s="7">
        <v>45333</v>
      </c>
      <c r="B148" s="8" t="s">
        <v>7</v>
      </c>
      <c r="C148" s="8" t="s">
        <v>14</v>
      </c>
      <c r="D148" s="8">
        <v>2</v>
      </c>
      <c r="E148" s="8">
        <v>10108</v>
      </c>
      <c r="F148" s="8">
        <v>1533.101681645951</v>
      </c>
      <c r="U148" s="7">
        <v>45370</v>
      </c>
      <c r="V148">
        <f t="shared" si="7"/>
        <v>19</v>
      </c>
      <c r="W148">
        <f t="shared" si="8"/>
        <v>3</v>
      </c>
      <c r="X148">
        <f t="shared" si="9"/>
        <v>2024</v>
      </c>
    </row>
    <row r="149" spans="1:24" x14ac:dyDescent="0.3">
      <c r="A149" s="7">
        <v>45368</v>
      </c>
      <c r="B149" s="8" t="s">
        <v>8</v>
      </c>
      <c r="C149" s="8" t="s">
        <v>15</v>
      </c>
      <c r="D149" s="8">
        <v>4</v>
      </c>
      <c r="E149" s="8">
        <v>13178</v>
      </c>
      <c r="F149" s="8">
        <v>1443.118698295883</v>
      </c>
      <c r="U149" s="7">
        <v>45306</v>
      </c>
      <c r="V149">
        <f t="shared" si="7"/>
        <v>15</v>
      </c>
      <c r="W149">
        <f t="shared" si="8"/>
        <v>1</v>
      </c>
      <c r="X149">
        <f t="shared" si="9"/>
        <v>2024</v>
      </c>
    </row>
    <row r="150" spans="1:24" x14ac:dyDescent="0.3">
      <c r="A150" s="7">
        <v>45342</v>
      </c>
      <c r="B150" s="8" t="s">
        <v>11</v>
      </c>
      <c r="C150" s="8" t="s">
        <v>12</v>
      </c>
      <c r="D150" s="8">
        <v>2</v>
      </c>
      <c r="E150" s="8">
        <v>36643</v>
      </c>
      <c r="F150" s="8">
        <v>5972.9701768665846</v>
      </c>
      <c r="U150" s="7">
        <v>45381</v>
      </c>
      <c r="V150">
        <f t="shared" si="7"/>
        <v>30</v>
      </c>
      <c r="W150">
        <f t="shared" si="8"/>
        <v>3</v>
      </c>
      <c r="X150">
        <f t="shared" si="9"/>
        <v>2024</v>
      </c>
    </row>
    <row r="151" spans="1:24" x14ac:dyDescent="0.3">
      <c r="A151" s="7">
        <v>45354</v>
      </c>
      <c r="B151" s="8" t="s">
        <v>11</v>
      </c>
      <c r="C151" s="8" t="s">
        <v>15</v>
      </c>
      <c r="D151" s="8">
        <v>5</v>
      </c>
      <c r="E151" s="8">
        <v>32324</v>
      </c>
      <c r="F151" s="8">
        <v>6069.7057006934256</v>
      </c>
      <c r="U151" s="7">
        <v>45333</v>
      </c>
      <c r="V151">
        <f t="shared" si="7"/>
        <v>11</v>
      </c>
      <c r="W151">
        <f t="shared" si="8"/>
        <v>2</v>
      </c>
      <c r="X151">
        <f t="shared" si="9"/>
        <v>2024</v>
      </c>
    </row>
    <row r="152" spans="1:24" x14ac:dyDescent="0.3">
      <c r="A152" s="7">
        <v>45343</v>
      </c>
      <c r="B152" s="8" t="s">
        <v>6</v>
      </c>
      <c r="C152" s="8" t="s">
        <v>15</v>
      </c>
      <c r="D152" s="8">
        <v>9</v>
      </c>
      <c r="E152" s="8">
        <v>39360</v>
      </c>
      <c r="F152" s="8">
        <v>8842.7979936562788</v>
      </c>
      <c r="U152" s="7">
        <v>45368</v>
      </c>
      <c r="V152">
        <f t="shared" si="7"/>
        <v>17</v>
      </c>
      <c r="W152">
        <f t="shared" si="8"/>
        <v>3</v>
      </c>
      <c r="X152">
        <f t="shared" si="9"/>
        <v>2024</v>
      </c>
    </row>
    <row r="153" spans="1:24" x14ac:dyDescent="0.3">
      <c r="A153" s="7">
        <v>45295</v>
      </c>
      <c r="B153" s="8" t="s">
        <v>8</v>
      </c>
      <c r="C153" s="8" t="s">
        <v>15</v>
      </c>
      <c r="D153" s="8">
        <v>1</v>
      </c>
      <c r="E153" s="8">
        <v>18824</v>
      </c>
      <c r="F153" s="8">
        <v>3336.7096894610731</v>
      </c>
      <c r="U153" s="7">
        <v>45342</v>
      </c>
      <c r="V153">
        <f t="shared" si="7"/>
        <v>20</v>
      </c>
      <c r="W153">
        <f t="shared" si="8"/>
        <v>2</v>
      </c>
      <c r="X153">
        <f t="shared" si="9"/>
        <v>2024</v>
      </c>
    </row>
    <row r="154" spans="1:24" x14ac:dyDescent="0.3">
      <c r="A154" s="7">
        <v>45314</v>
      </c>
      <c r="B154" s="8" t="s">
        <v>7</v>
      </c>
      <c r="C154" s="8" t="s">
        <v>14</v>
      </c>
      <c r="D154" s="8">
        <v>5</v>
      </c>
      <c r="E154" s="8">
        <v>46360</v>
      </c>
      <c r="F154" s="8">
        <v>9375.1188914641625</v>
      </c>
      <c r="U154" s="7">
        <v>45354</v>
      </c>
      <c r="V154">
        <f t="shared" si="7"/>
        <v>3</v>
      </c>
      <c r="W154">
        <f t="shared" si="8"/>
        <v>3</v>
      </c>
      <c r="X154">
        <f t="shared" si="9"/>
        <v>2024</v>
      </c>
    </row>
    <row r="155" spans="1:24" x14ac:dyDescent="0.3">
      <c r="A155" s="7">
        <v>45306</v>
      </c>
      <c r="B155" s="8" t="s">
        <v>9</v>
      </c>
      <c r="C155" s="8" t="s">
        <v>13</v>
      </c>
      <c r="D155" s="8">
        <v>9</v>
      </c>
      <c r="E155" s="8">
        <v>9927</v>
      </c>
      <c r="F155" s="8">
        <v>814.15622403880923</v>
      </c>
      <c r="U155" s="7">
        <v>45343</v>
      </c>
      <c r="V155">
        <f t="shared" si="7"/>
        <v>21</v>
      </c>
      <c r="W155">
        <f t="shared" si="8"/>
        <v>2</v>
      </c>
      <c r="X155">
        <f t="shared" si="9"/>
        <v>2024</v>
      </c>
    </row>
    <row r="156" spans="1:24" x14ac:dyDescent="0.3">
      <c r="A156" s="7">
        <v>45334</v>
      </c>
      <c r="B156" s="8" t="s">
        <v>11</v>
      </c>
      <c r="C156" s="8" t="s">
        <v>15</v>
      </c>
      <c r="D156" s="8">
        <v>1</v>
      </c>
      <c r="E156" s="8">
        <v>29144</v>
      </c>
      <c r="F156" s="8">
        <v>4147.5262068980719</v>
      </c>
      <c r="U156" s="7">
        <v>45295</v>
      </c>
      <c r="V156">
        <f t="shared" si="7"/>
        <v>4</v>
      </c>
      <c r="W156">
        <f t="shared" si="8"/>
        <v>1</v>
      </c>
      <c r="X156">
        <f t="shared" si="9"/>
        <v>2024</v>
      </c>
    </row>
    <row r="157" spans="1:24" x14ac:dyDescent="0.3">
      <c r="A157" s="7">
        <v>45320</v>
      </c>
      <c r="B157" s="8" t="s">
        <v>7</v>
      </c>
      <c r="C157" s="8" t="s">
        <v>14</v>
      </c>
      <c r="D157" s="8">
        <v>9</v>
      </c>
      <c r="E157" s="8">
        <v>32010</v>
      </c>
      <c r="F157" s="8">
        <v>1660.241030133051</v>
      </c>
      <c r="U157" s="7">
        <v>45314</v>
      </c>
      <c r="V157">
        <f t="shared" si="7"/>
        <v>23</v>
      </c>
      <c r="W157">
        <f t="shared" si="8"/>
        <v>1</v>
      </c>
      <c r="X157">
        <f t="shared" si="9"/>
        <v>2024</v>
      </c>
    </row>
    <row r="158" spans="1:24" x14ac:dyDescent="0.3">
      <c r="A158" s="7">
        <v>45327</v>
      </c>
      <c r="B158" s="8" t="s">
        <v>11</v>
      </c>
      <c r="C158" s="8" t="s">
        <v>15</v>
      </c>
      <c r="D158" s="8">
        <v>8</v>
      </c>
      <c r="E158" s="8">
        <v>23443</v>
      </c>
      <c r="F158" s="8">
        <v>2328.7285241960822</v>
      </c>
      <c r="U158" s="7">
        <v>45306</v>
      </c>
      <c r="V158">
        <f t="shared" si="7"/>
        <v>15</v>
      </c>
      <c r="W158">
        <f t="shared" si="8"/>
        <v>1</v>
      </c>
      <c r="X158">
        <f t="shared" si="9"/>
        <v>2024</v>
      </c>
    </row>
    <row r="159" spans="1:24" x14ac:dyDescent="0.3">
      <c r="A159" s="7">
        <v>45304</v>
      </c>
      <c r="B159" s="8" t="s">
        <v>11</v>
      </c>
      <c r="C159" s="8" t="s">
        <v>15</v>
      </c>
      <c r="D159" s="8">
        <v>4</v>
      </c>
      <c r="E159" s="8">
        <v>15437</v>
      </c>
      <c r="F159" s="8">
        <v>3014.727899239891</v>
      </c>
      <c r="U159" s="7">
        <v>45334</v>
      </c>
      <c r="V159">
        <f t="shared" si="7"/>
        <v>12</v>
      </c>
      <c r="W159">
        <f t="shared" si="8"/>
        <v>2</v>
      </c>
      <c r="X159">
        <f t="shared" si="9"/>
        <v>2024</v>
      </c>
    </row>
    <row r="160" spans="1:24" x14ac:dyDescent="0.3">
      <c r="A160" s="7">
        <v>45323</v>
      </c>
      <c r="B160" s="8" t="s">
        <v>11</v>
      </c>
      <c r="C160" s="8" t="s">
        <v>14</v>
      </c>
      <c r="D160" s="8">
        <v>5</v>
      </c>
      <c r="E160" s="8">
        <v>45298</v>
      </c>
      <c r="F160" s="8">
        <v>11250.30143524469</v>
      </c>
      <c r="U160" s="7">
        <v>45320</v>
      </c>
      <c r="V160">
        <f t="shared" si="7"/>
        <v>29</v>
      </c>
      <c r="W160">
        <f t="shared" si="8"/>
        <v>1</v>
      </c>
      <c r="X160">
        <f t="shared" si="9"/>
        <v>2024</v>
      </c>
    </row>
    <row r="161" spans="1:24" x14ac:dyDescent="0.3">
      <c r="A161" s="7">
        <v>45362</v>
      </c>
      <c r="B161" s="8" t="s">
        <v>9</v>
      </c>
      <c r="C161" s="8" t="s">
        <v>13</v>
      </c>
      <c r="D161" s="8">
        <v>5</v>
      </c>
      <c r="E161" s="8">
        <v>40778</v>
      </c>
      <c r="F161" s="8">
        <v>2847.7569089934991</v>
      </c>
      <c r="U161" s="7">
        <v>45327</v>
      </c>
      <c r="V161">
        <f t="shared" si="7"/>
        <v>5</v>
      </c>
      <c r="W161">
        <f t="shared" si="8"/>
        <v>2</v>
      </c>
      <c r="X161">
        <f t="shared" si="9"/>
        <v>2024</v>
      </c>
    </row>
    <row r="162" spans="1:24" x14ac:dyDescent="0.3">
      <c r="A162" s="7">
        <v>45350</v>
      </c>
      <c r="B162" s="8" t="s">
        <v>8</v>
      </c>
      <c r="C162" s="8" t="s">
        <v>13</v>
      </c>
      <c r="D162" s="8">
        <v>6</v>
      </c>
      <c r="E162" s="8">
        <v>12207</v>
      </c>
      <c r="F162" s="8">
        <v>1590.558222743749</v>
      </c>
      <c r="U162" s="7">
        <v>45304</v>
      </c>
      <c r="V162">
        <f t="shared" si="7"/>
        <v>13</v>
      </c>
      <c r="W162">
        <f t="shared" si="8"/>
        <v>1</v>
      </c>
      <c r="X162">
        <f t="shared" si="9"/>
        <v>2024</v>
      </c>
    </row>
    <row r="163" spans="1:24" x14ac:dyDescent="0.3">
      <c r="A163" s="7">
        <v>45377</v>
      </c>
      <c r="B163" s="8" t="s">
        <v>9</v>
      </c>
      <c r="C163" s="8" t="s">
        <v>12</v>
      </c>
      <c r="D163" s="8">
        <v>7</v>
      </c>
      <c r="E163" s="8">
        <v>26537</v>
      </c>
      <c r="F163" s="8">
        <v>5573.1466592739198</v>
      </c>
      <c r="U163" s="7">
        <v>45323</v>
      </c>
      <c r="V163">
        <f t="shared" si="7"/>
        <v>1</v>
      </c>
      <c r="W163">
        <f t="shared" si="8"/>
        <v>2</v>
      </c>
      <c r="X163">
        <f t="shared" si="9"/>
        <v>2024</v>
      </c>
    </row>
    <row r="164" spans="1:24" x14ac:dyDescent="0.3">
      <c r="A164" s="7">
        <v>45319</v>
      </c>
      <c r="B164" s="8" t="s">
        <v>10</v>
      </c>
      <c r="C164" s="8" t="s">
        <v>14</v>
      </c>
      <c r="D164" s="8">
        <v>8</v>
      </c>
      <c r="E164" s="8">
        <v>36757</v>
      </c>
      <c r="F164" s="8">
        <v>3337.7975644108869</v>
      </c>
      <c r="U164" s="7">
        <v>45362</v>
      </c>
      <c r="V164">
        <f t="shared" si="7"/>
        <v>11</v>
      </c>
      <c r="W164">
        <f t="shared" si="8"/>
        <v>3</v>
      </c>
      <c r="X164">
        <f t="shared" si="9"/>
        <v>2024</v>
      </c>
    </row>
    <row r="165" spans="1:24" x14ac:dyDescent="0.3">
      <c r="A165" s="7">
        <v>45357</v>
      </c>
      <c r="B165" s="8" t="s">
        <v>7</v>
      </c>
      <c r="C165" s="8" t="s">
        <v>12</v>
      </c>
      <c r="D165" s="8">
        <v>8</v>
      </c>
      <c r="E165" s="8">
        <v>13040</v>
      </c>
      <c r="F165" s="8">
        <v>2099.661547780363</v>
      </c>
      <c r="U165" s="7">
        <v>45350</v>
      </c>
      <c r="V165">
        <f t="shared" si="7"/>
        <v>28</v>
      </c>
      <c r="W165">
        <f t="shared" si="8"/>
        <v>2</v>
      </c>
      <c r="X165">
        <f t="shared" si="9"/>
        <v>2024</v>
      </c>
    </row>
    <row r="166" spans="1:24" x14ac:dyDescent="0.3">
      <c r="A166" s="7">
        <v>45333</v>
      </c>
      <c r="B166" s="8" t="s">
        <v>8</v>
      </c>
      <c r="C166" s="8" t="s">
        <v>12</v>
      </c>
      <c r="D166" s="8">
        <v>2</v>
      </c>
      <c r="E166" s="8">
        <v>42986</v>
      </c>
      <c r="F166" s="8">
        <v>8451.6605462263196</v>
      </c>
      <c r="U166" s="7">
        <v>45377</v>
      </c>
      <c r="V166">
        <f t="shared" si="7"/>
        <v>26</v>
      </c>
      <c r="W166">
        <f t="shared" si="8"/>
        <v>3</v>
      </c>
      <c r="X166">
        <f t="shared" si="9"/>
        <v>2024</v>
      </c>
    </row>
    <row r="167" spans="1:24" x14ac:dyDescent="0.3">
      <c r="A167" s="7">
        <v>45336</v>
      </c>
      <c r="B167" s="8" t="s">
        <v>8</v>
      </c>
      <c r="C167" s="8" t="s">
        <v>12</v>
      </c>
      <c r="D167" s="8">
        <v>9</v>
      </c>
      <c r="E167" s="8">
        <v>23612</v>
      </c>
      <c r="F167" s="8">
        <v>4089.5296903086701</v>
      </c>
      <c r="U167" s="7">
        <v>45319</v>
      </c>
      <c r="V167">
        <f t="shared" si="7"/>
        <v>28</v>
      </c>
      <c r="W167">
        <f t="shared" si="8"/>
        <v>1</v>
      </c>
      <c r="X167">
        <f t="shared" si="9"/>
        <v>2024</v>
      </c>
    </row>
    <row r="168" spans="1:24" x14ac:dyDescent="0.3">
      <c r="A168" s="7">
        <v>45353</v>
      </c>
      <c r="B168" s="8" t="s">
        <v>8</v>
      </c>
      <c r="C168" s="8" t="s">
        <v>13</v>
      </c>
      <c r="D168" s="8">
        <v>7</v>
      </c>
      <c r="E168" s="8">
        <v>29441</v>
      </c>
      <c r="F168" s="8">
        <v>2579.177242362493</v>
      </c>
      <c r="U168" s="7">
        <v>45357</v>
      </c>
      <c r="V168">
        <f t="shared" si="7"/>
        <v>6</v>
      </c>
      <c r="W168">
        <f t="shared" si="8"/>
        <v>3</v>
      </c>
      <c r="X168">
        <f t="shared" si="9"/>
        <v>2024</v>
      </c>
    </row>
    <row r="169" spans="1:24" x14ac:dyDescent="0.3">
      <c r="A169" s="7">
        <v>45348</v>
      </c>
      <c r="B169" s="8" t="s">
        <v>8</v>
      </c>
      <c r="C169" s="8" t="s">
        <v>14</v>
      </c>
      <c r="D169" s="8">
        <v>4</v>
      </c>
      <c r="E169" s="8">
        <v>7471</v>
      </c>
      <c r="F169" s="8">
        <v>904.56562253023196</v>
      </c>
      <c r="U169" s="7">
        <v>45333</v>
      </c>
      <c r="V169">
        <f t="shared" si="7"/>
        <v>11</v>
      </c>
      <c r="W169">
        <f t="shared" si="8"/>
        <v>2</v>
      </c>
      <c r="X169">
        <f t="shared" si="9"/>
        <v>2024</v>
      </c>
    </row>
    <row r="170" spans="1:24" x14ac:dyDescent="0.3">
      <c r="A170" s="7">
        <v>45297</v>
      </c>
      <c r="B170" s="8" t="s">
        <v>9</v>
      </c>
      <c r="C170" s="8" t="s">
        <v>12</v>
      </c>
      <c r="D170" s="8">
        <v>4</v>
      </c>
      <c r="E170" s="8">
        <v>36631</v>
      </c>
      <c r="F170" s="8">
        <v>7573.7653714969174</v>
      </c>
      <c r="U170" s="7">
        <v>45336</v>
      </c>
      <c r="V170">
        <f t="shared" si="7"/>
        <v>14</v>
      </c>
      <c r="W170">
        <f t="shared" si="8"/>
        <v>2</v>
      </c>
      <c r="X170">
        <f t="shared" si="9"/>
        <v>2024</v>
      </c>
    </row>
    <row r="171" spans="1:24" x14ac:dyDescent="0.3">
      <c r="A171" s="7">
        <v>45319</v>
      </c>
      <c r="B171" s="8" t="s">
        <v>8</v>
      </c>
      <c r="C171" s="8" t="s">
        <v>14</v>
      </c>
      <c r="D171" s="8">
        <v>8</v>
      </c>
      <c r="E171" s="8">
        <v>44461</v>
      </c>
      <c r="F171" s="8">
        <v>7151.3430089647181</v>
      </c>
      <c r="U171" s="7">
        <v>45353</v>
      </c>
      <c r="V171">
        <f t="shared" si="7"/>
        <v>2</v>
      </c>
      <c r="W171">
        <f t="shared" si="8"/>
        <v>3</v>
      </c>
      <c r="X171">
        <f t="shared" si="9"/>
        <v>2024</v>
      </c>
    </row>
    <row r="172" spans="1:24" x14ac:dyDescent="0.3">
      <c r="A172" s="7">
        <v>45319</v>
      </c>
      <c r="B172" s="8" t="s">
        <v>6</v>
      </c>
      <c r="C172" s="8" t="s">
        <v>14</v>
      </c>
      <c r="D172" s="8">
        <v>4</v>
      </c>
      <c r="E172" s="8">
        <v>27523</v>
      </c>
      <c r="F172" s="8">
        <v>1404.936930708318</v>
      </c>
      <c r="U172" s="7">
        <v>45348</v>
      </c>
      <c r="V172">
        <f t="shared" si="7"/>
        <v>26</v>
      </c>
      <c r="W172">
        <f t="shared" si="8"/>
        <v>2</v>
      </c>
      <c r="X172">
        <f t="shared" si="9"/>
        <v>2024</v>
      </c>
    </row>
    <row r="173" spans="1:24" x14ac:dyDescent="0.3">
      <c r="A173" s="7">
        <v>45335</v>
      </c>
      <c r="B173" s="8" t="s">
        <v>7</v>
      </c>
      <c r="C173" s="8" t="s">
        <v>13</v>
      </c>
      <c r="D173" s="8">
        <v>6</v>
      </c>
      <c r="E173" s="8">
        <v>32348</v>
      </c>
      <c r="F173" s="8">
        <v>6540.7058210777568</v>
      </c>
      <c r="U173" s="7">
        <v>45297</v>
      </c>
      <c r="V173">
        <f t="shared" si="7"/>
        <v>6</v>
      </c>
      <c r="W173">
        <f t="shared" si="8"/>
        <v>1</v>
      </c>
      <c r="X173">
        <f t="shared" si="9"/>
        <v>2024</v>
      </c>
    </row>
    <row r="174" spans="1:24" x14ac:dyDescent="0.3">
      <c r="A174" s="7">
        <v>45375</v>
      </c>
      <c r="B174" s="8" t="s">
        <v>8</v>
      </c>
      <c r="C174" s="8" t="s">
        <v>12</v>
      </c>
      <c r="D174" s="8">
        <v>5</v>
      </c>
      <c r="E174" s="8">
        <v>2177</v>
      </c>
      <c r="F174" s="8">
        <v>124.2245639409801</v>
      </c>
      <c r="U174" s="7">
        <v>45319</v>
      </c>
      <c r="V174">
        <f t="shared" si="7"/>
        <v>28</v>
      </c>
      <c r="W174">
        <f t="shared" si="8"/>
        <v>1</v>
      </c>
      <c r="X174">
        <f t="shared" si="9"/>
        <v>2024</v>
      </c>
    </row>
    <row r="175" spans="1:24" x14ac:dyDescent="0.3">
      <c r="A175" s="7">
        <v>45321</v>
      </c>
      <c r="B175" s="8" t="s">
        <v>7</v>
      </c>
      <c r="C175" s="8" t="s">
        <v>12</v>
      </c>
      <c r="D175" s="8">
        <v>3</v>
      </c>
      <c r="E175" s="8">
        <v>5760</v>
      </c>
      <c r="F175" s="8">
        <v>1147.0853177063791</v>
      </c>
      <c r="U175" s="7">
        <v>45319</v>
      </c>
      <c r="V175">
        <f t="shared" si="7"/>
        <v>28</v>
      </c>
      <c r="W175">
        <f t="shared" si="8"/>
        <v>1</v>
      </c>
      <c r="X175">
        <f t="shared" si="9"/>
        <v>2024</v>
      </c>
    </row>
    <row r="176" spans="1:24" x14ac:dyDescent="0.3">
      <c r="A176" s="7">
        <v>45353</v>
      </c>
      <c r="B176" s="8" t="s">
        <v>6</v>
      </c>
      <c r="C176" s="8" t="s">
        <v>14</v>
      </c>
      <c r="D176" s="8">
        <v>2</v>
      </c>
      <c r="E176" s="8">
        <v>33779</v>
      </c>
      <c r="F176" s="8">
        <v>3056.8681683643108</v>
      </c>
      <c r="U176" s="7">
        <v>45335</v>
      </c>
      <c r="V176">
        <f t="shared" si="7"/>
        <v>13</v>
      </c>
      <c r="W176">
        <f t="shared" si="8"/>
        <v>2</v>
      </c>
      <c r="X176">
        <f t="shared" si="9"/>
        <v>2024</v>
      </c>
    </row>
    <row r="177" spans="1:24" x14ac:dyDescent="0.3">
      <c r="A177" s="7">
        <v>45366</v>
      </c>
      <c r="B177" s="8" t="s">
        <v>6</v>
      </c>
      <c r="C177" s="8" t="s">
        <v>15</v>
      </c>
      <c r="D177" s="8">
        <v>9</v>
      </c>
      <c r="E177" s="8">
        <v>22636</v>
      </c>
      <c r="F177" s="8">
        <v>5469.1902591964581</v>
      </c>
      <c r="U177" s="7">
        <v>45375</v>
      </c>
      <c r="V177">
        <f t="shared" si="7"/>
        <v>24</v>
      </c>
      <c r="W177">
        <f t="shared" si="8"/>
        <v>3</v>
      </c>
      <c r="X177">
        <f t="shared" si="9"/>
        <v>2024</v>
      </c>
    </row>
    <row r="178" spans="1:24" x14ac:dyDescent="0.3">
      <c r="A178" s="7">
        <v>45380</v>
      </c>
      <c r="B178" s="8" t="s">
        <v>7</v>
      </c>
      <c r="C178" s="8" t="s">
        <v>13</v>
      </c>
      <c r="D178" s="8">
        <v>9</v>
      </c>
      <c r="E178" s="8">
        <v>17353</v>
      </c>
      <c r="F178" s="8">
        <v>2144.6251714690152</v>
      </c>
      <c r="U178" s="7">
        <v>45321</v>
      </c>
      <c r="V178">
        <f t="shared" si="7"/>
        <v>30</v>
      </c>
      <c r="W178">
        <f t="shared" si="8"/>
        <v>1</v>
      </c>
      <c r="X178">
        <f t="shared" si="9"/>
        <v>2024</v>
      </c>
    </row>
    <row r="179" spans="1:24" x14ac:dyDescent="0.3">
      <c r="A179" s="7">
        <v>45353</v>
      </c>
      <c r="B179" s="8" t="s">
        <v>11</v>
      </c>
      <c r="C179" s="8" t="s">
        <v>13</v>
      </c>
      <c r="D179" s="8">
        <v>1</v>
      </c>
      <c r="E179" s="8">
        <v>12556</v>
      </c>
      <c r="F179" s="8">
        <v>1448.790674948184</v>
      </c>
      <c r="U179" s="7">
        <v>45353</v>
      </c>
      <c r="V179">
        <f t="shared" si="7"/>
        <v>2</v>
      </c>
      <c r="W179">
        <f t="shared" si="8"/>
        <v>3</v>
      </c>
      <c r="X179">
        <f t="shared" si="9"/>
        <v>2024</v>
      </c>
    </row>
    <row r="180" spans="1:24" x14ac:dyDescent="0.3">
      <c r="A180" s="7">
        <v>45292</v>
      </c>
      <c r="B180" s="8" t="s">
        <v>10</v>
      </c>
      <c r="C180" s="8" t="s">
        <v>13</v>
      </c>
      <c r="D180" s="8">
        <v>3</v>
      </c>
      <c r="E180" s="8">
        <v>28598</v>
      </c>
      <c r="F180" s="8">
        <v>2281.480092681451</v>
      </c>
      <c r="U180" s="7">
        <v>45366</v>
      </c>
      <c r="V180">
        <f t="shared" si="7"/>
        <v>15</v>
      </c>
      <c r="W180">
        <f t="shared" si="8"/>
        <v>3</v>
      </c>
      <c r="X180">
        <f t="shared" si="9"/>
        <v>2024</v>
      </c>
    </row>
    <row r="181" spans="1:24" x14ac:dyDescent="0.3">
      <c r="A181" s="7">
        <v>45318</v>
      </c>
      <c r="B181" s="8" t="s">
        <v>11</v>
      </c>
      <c r="C181" s="8" t="s">
        <v>13</v>
      </c>
      <c r="D181" s="8">
        <v>8</v>
      </c>
      <c r="E181" s="8">
        <v>12563</v>
      </c>
      <c r="F181" s="8">
        <v>1396.0111518407141</v>
      </c>
      <c r="U181" s="7">
        <v>45380</v>
      </c>
      <c r="V181">
        <f t="shared" si="7"/>
        <v>29</v>
      </c>
      <c r="W181">
        <f t="shared" si="8"/>
        <v>3</v>
      </c>
      <c r="X181">
        <f t="shared" si="9"/>
        <v>2024</v>
      </c>
    </row>
    <row r="182" spans="1:24" x14ac:dyDescent="0.3">
      <c r="A182" s="7">
        <v>45353</v>
      </c>
      <c r="B182" s="8" t="s">
        <v>11</v>
      </c>
      <c r="C182" s="8" t="s">
        <v>12</v>
      </c>
      <c r="D182" s="8">
        <v>6</v>
      </c>
      <c r="E182" s="8">
        <v>47819</v>
      </c>
      <c r="F182" s="8">
        <v>10775.062555972539</v>
      </c>
      <c r="U182" s="7">
        <v>45353</v>
      </c>
      <c r="V182">
        <f t="shared" si="7"/>
        <v>2</v>
      </c>
      <c r="W182">
        <f t="shared" si="8"/>
        <v>3</v>
      </c>
      <c r="X182">
        <f t="shared" si="9"/>
        <v>2024</v>
      </c>
    </row>
    <row r="183" spans="1:24" x14ac:dyDescent="0.3">
      <c r="A183" s="7">
        <v>45368</v>
      </c>
      <c r="B183" s="8" t="s">
        <v>9</v>
      </c>
      <c r="C183" s="8" t="s">
        <v>12</v>
      </c>
      <c r="D183" s="8">
        <v>5</v>
      </c>
      <c r="E183" s="8">
        <v>44790</v>
      </c>
      <c r="F183" s="8">
        <v>11164.66299646488</v>
      </c>
      <c r="U183" s="7">
        <v>45292</v>
      </c>
      <c r="V183">
        <f t="shared" si="7"/>
        <v>1</v>
      </c>
      <c r="W183">
        <f t="shared" si="8"/>
        <v>1</v>
      </c>
      <c r="X183">
        <f t="shared" si="9"/>
        <v>2024</v>
      </c>
    </row>
    <row r="184" spans="1:24" x14ac:dyDescent="0.3">
      <c r="A184" s="7">
        <v>45294</v>
      </c>
      <c r="B184" s="8" t="s">
        <v>11</v>
      </c>
      <c r="C184" s="8" t="s">
        <v>15</v>
      </c>
      <c r="D184" s="8">
        <v>5</v>
      </c>
      <c r="E184" s="8">
        <v>9234</v>
      </c>
      <c r="F184" s="8">
        <v>1141.8940409400479</v>
      </c>
      <c r="U184" s="7">
        <v>45318</v>
      </c>
      <c r="V184">
        <f t="shared" si="7"/>
        <v>27</v>
      </c>
      <c r="W184">
        <f t="shared" si="8"/>
        <v>1</v>
      </c>
      <c r="X184">
        <f t="shared" si="9"/>
        <v>2024</v>
      </c>
    </row>
    <row r="185" spans="1:24" x14ac:dyDescent="0.3">
      <c r="A185" s="7">
        <v>45361</v>
      </c>
      <c r="B185" s="8" t="s">
        <v>8</v>
      </c>
      <c r="C185" s="8" t="s">
        <v>13</v>
      </c>
      <c r="D185" s="8">
        <v>6</v>
      </c>
      <c r="E185" s="8">
        <v>26519</v>
      </c>
      <c r="F185" s="8">
        <v>3705.2910644567032</v>
      </c>
      <c r="U185" s="7">
        <v>45353</v>
      </c>
      <c r="V185">
        <f t="shared" si="7"/>
        <v>2</v>
      </c>
      <c r="W185">
        <f t="shared" si="8"/>
        <v>3</v>
      </c>
      <c r="X185">
        <f t="shared" si="9"/>
        <v>2024</v>
      </c>
    </row>
    <row r="186" spans="1:24" x14ac:dyDescent="0.3">
      <c r="A186" s="7">
        <v>45363</v>
      </c>
      <c r="B186" s="8" t="s">
        <v>9</v>
      </c>
      <c r="C186" s="8" t="s">
        <v>13</v>
      </c>
      <c r="D186" s="8">
        <v>7</v>
      </c>
      <c r="E186" s="8">
        <v>27966</v>
      </c>
      <c r="F186" s="8">
        <v>5436.9871715555491</v>
      </c>
      <c r="U186" s="7">
        <v>45368</v>
      </c>
      <c r="V186">
        <f t="shared" si="7"/>
        <v>17</v>
      </c>
      <c r="W186">
        <f t="shared" si="8"/>
        <v>3</v>
      </c>
      <c r="X186">
        <f t="shared" si="9"/>
        <v>2024</v>
      </c>
    </row>
    <row r="187" spans="1:24" x14ac:dyDescent="0.3">
      <c r="A187" s="7">
        <v>45318</v>
      </c>
      <c r="B187" s="8" t="s">
        <v>9</v>
      </c>
      <c r="C187" s="8" t="s">
        <v>14</v>
      </c>
      <c r="D187" s="8">
        <v>1</v>
      </c>
      <c r="E187" s="8">
        <v>17173</v>
      </c>
      <c r="F187" s="8">
        <v>3902.378027585346</v>
      </c>
      <c r="U187" s="7">
        <v>45294</v>
      </c>
      <c r="V187">
        <f t="shared" si="7"/>
        <v>3</v>
      </c>
      <c r="W187">
        <f t="shared" si="8"/>
        <v>1</v>
      </c>
      <c r="X187">
        <f t="shared" si="9"/>
        <v>2024</v>
      </c>
    </row>
    <row r="188" spans="1:24" x14ac:dyDescent="0.3">
      <c r="A188" s="7">
        <v>45300</v>
      </c>
      <c r="B188" s="8" t="s">
        <v>6</v>
      </c>
      <c r="C188" s="8" t="s">
        <v>12</v>
      </c>
      <c r="D188" s="8">
        <v>9</v>
      </c>
      <c r="E188" s="8">
        <v>27987</v>
      </c>
      <c r="F188" s="8">
        <v>4718.8563561771052</v>
      </c>
      <c r="U188" s="7">
        <v>45361</v>
      </c>
      <c r="V188">
        <f t="shared" si="7"/>
        <v>10</v>
      </c>
      <c r="W188">
        <f t="shared" si="8"/>
        <v>3</v>
      </c>
      <c r="X188">
        <f t="shared" si="9"/>
        <v>2024</v>
      </c>
    </row>
    <row r="189" spans="1:24" x14ac:dyDescent="0.3">
      <c r="A189" s="7">
        <v>45353</v>
      </c>
      <c r="B189" s="8" t="s">
        <v>11</v>
      </c>
      <c r="C189" s="8" t="s">
        <v>13</v>
      </c>
      <c r="D189" s="8">
        <v>3</v>
      </c>
      <c r="E189" s="8">
        <v>14178</v>
      </c>
      <c r="F189" s="8">
        <v>1819.110269753053</v>
      </c>
      <c r="U189" s="7">
        <v>45363</v>
      </c>
      <c r="V189">
        <f t="shared" si="7"/>
        <v>12</v>
      </c>
      <c r="W189">
        <f t="shared" si="8"/>
        <v>3</v>
      </c>
      <c r="X189">
        <f t="shared" si="9"/>
        <v>2024</v>
      </c>
    </row>
    <row r="190" spans="1:24" x14ac:dyDescent="0.3">
      <c r="A190" s="7">
        <v>45328</v>
      </c>
      <c r="B190" s="8" t="s">
        <v>6</v>
      </c>
      <c r="C190" s="8" t="s">
        <v>15</v>
      </c>
      <c r="D190" s="8">
        <v>4</v>
      </c>
      <c r="E190" s="8">
        <v>40338</v>
      </c>
      <c r="F190" s="8">
        <v>5345.7679632303561</v>
      </c>
      <c r="U190" s="7">
        <v>45318</v>
      </c>
      <c r="V190">
        <f t="shared" si="7"/>
        <v>27</v>
      </c>
      <c r="W190">
        <f t="shared" si="8"/>
        <v>1</v>
      </c>
      <c r="X190">
        <f t="shared" si="9"/>
        <v>2024</v>
      </c>
    </row>
    <row r="191" spans="1:24" x14ac:dyDescent="0.3">
      <c r="A191" s="7">
        <v>45342</v>
      </c>
      <c r="B191" s="8" t="s">
        <v>7</v>
      </c>
      <c r="C191" s="8" t="s">
        <v>15</v>
      </c>
      <c r="D191" s="8">
        <v>1</v>
      </c>
      <c r="E191" s="8">
        <v>25596</v>
      </c>
      <c r="F191" s="8">
        <v>4840.8084155464539</v>
      </c>
      <c r="U191" s="7">
        <v>45300</v>
      </c>
      <c r="V191">
        <f t="shared" si="7"/>
        <v>9</v>
      </c>
      <c r="W191">
        <f t="shared" si="8"/>
        <v>1</v>
      </c>
      <c r="X191">
        <f t="shared" si="9"/>
        <v>2024</v>
      </c>
    </row>
    <row r="192" spans="1:24" x14ac:dyDescent="0.3">
      <c r="A192" s="7">
        <v>45335</v>
      </c>
      <c r="B192" s="8" t="s">
        <v>10</v>
      </c>
      <c r="C192" s="8" t="s">
        <v>12</v>
      </c>
      <c r="D192" s="8">
        <v>3</v>
      </c>
      <c r="E192" s="8">
        <v>34174</v>
      </c>
      <c r="F192" s="8">
        <v>1730.696188082524</v>
      </c>
      <c r="U192" s="7">
        <v>45353</v>
      </c>
      <c r="V192">
        <f t="shared" si="7"/>
        <v>2</v>
      </c>
      <c r="W192">
        <f t="shared" si="8"/>
        <v>3</v>
      </c>
      <c r="X192">
        <f t="shared" si="9"/>
        <v>2024</v>
      </c>
    </row>
    <row r="193" spans="1:24" x14ac:dyDescent="0.3">
      <c r="A193" s="7">
        <v>45315</v>
      </c>
      <c r="B193" s="8" t="s">
        <v>9</v>
      </c>
      <c r="C193" s="8" t="s">
        <v>15</v>
      </c>
      <c r="D193" s="8">
        <v>2</v>
      </c>
      <c r="E193" s="8">
        <v>42974</v>
      </c>
      <c r="F193" s="8">
        <v>7473.9464375998386</v>
      </c>
      <c r="U193" s="7">
        <v>45328</v>
      </c>
      <c r="V193">
        <f t="shared" si="7"/>
        <v>6</v>
      </c>
      <c r="W193">
        <f t="shared" si="8"/>
        <v>2</v>
      </c>
      <c r="X193">
        <f t="shared" si="9"/>
        <v>2024</v>
      </c>
    </row>
    <row r="194" spans="1:24" x14ac:dyDescent="0.3">
      <c r="A194" s="7">
        <v>45370</v>
      </c>
      <c r="B194" s="8" t="s">
        <v>7</v>
      </c>
      <c r="C194" s="8" t="s">
        <v>15</v>
      </c>
      <c r="D194" s="8">
        <v>2</v>
      </c>
      <c r="E194" s="8">
        <v>5431</v>
      </c>
      <c r="F194" s="8">
        <v>657.6865079414024</v>
      </c>
      <c r="U194" s="7">
        <v>45342</v>
      </c>
      <c r="V194">
        <f t="shared" si="7"/>
        <v>20</v>
      </c>
      <c r="W194">
        <f t="shared" si="8"/>
        <v>2</v>
      </c>
      <c r="X194">
        <f t="shared" si="9"/>
        <v>2024</v>
      </c>
    </row>
    <row r="195" spans="1:24" x14ac:dyDescent="0.3">
      <c r="A195" s="7">
        <v>45350</v>
      </c>
      <c r="B195" s="8" t="s">
        <v>7</v>
      </c>
      <c r="C195" s="8" t="s">
        <v>12</v>
      </c>
      <c r="D195" s="8">
        <v>1</v>
      </c>
      <c r="E195" s="8">
        <v>28764</v>
      </c>
      <c r="F195" s="8">
        <v>6007.0584073708114</v>
      </c>
      <c r="U195" s="7">
        <v>45335</v>
      </c>
      <c r="V195">
        <f t="shared" si="7"/>
        <v>13</v>
      </c>
      <c r="W195">
        <f t="shared" si="8"/>
        <v>2</v>
      </c>
      <c r="X195">
        <f t="shared" si="9"/>
        <v>2024</v>
      </c>
    </row>
    <row r="196" spans="1:24" x14ac:dyDescent="0.3">
      <c r="A196" s="7">
        <v>45323</v>
      </c>
      <c r="B196" s="8" t="s">
        <v>8</v>
      </c>
      <c r="C196" s="8" t="s">
        <v>13</v>
      </c>
      <c r="D196" s="8">
        <v>8</v>
      </c>
      <c r="E196" s="8">
        <v>22627</v>
      </c>
      <c r="F196" s="8">
        <v>1552.1698414556031</v>
      </c>
      <c r="U196" s="7">
        <v>45315</v>
      </c>
      <c r="V196">
        <f t="shared" si="7"/>
        <v>24</v>
      </c>
      <c r="W196">
        <f t="shared" si="8"/>
        <v>1</v>
      </c>
      <c r="X196">
        <f t="shared" si="9"/>
        <v>2024</v>
      </c>
    </row>
    <row r="197" spans="1:24" x14ac:dyDescent="0.3">
      <c r="A197" s="7">
        <v>45379</v>
      </c>
      <c r="B197" s="8" t="s">
        <v>10</v>
      </c>
      <c r="C197" s="8" t="s">
        <v>13</v>
      </c>
      <c r="D197" s="8">
        <v>3</v>
      </c>
      <c r="E197" s="8">
        <v>40310</v>
      </c>
      <c r="F197" s="8">
        <v>6757.5866761379239</v>
      </c>
      <c r="U197" s="7">
        <v>45370</v>
      </c>
      <c r="V197">
        <f t="shared" si="7"/>
        <v>19</v>
      </c>
      <c r="W197">
        <f t="shared" si="8"/>
        <v>3</v>
      </c>
      <c r="X197">
        <f t="shared" si="9"/>
        <v>2024</v>
      </c>
    </row>
    <row r="198" spans="1:24" x14ac:dyDescent="0.3">
      <c r="A198" s="7">
        <v>45343</v>
      </c>
      <c r="B198" s="8" t="s">
        <v>7</v>
      </c>
      <c r="C198" s="8" t="s">
        <v>15</v>
      </c>
      <c r="D198" s="8">
        <v>3</v>
      </c>
      <c r="E198" s="8">
        <v>9906</v>
      </c>
      <c r="F198" s="8">
        <v>1448.203489442388</v>
      </c>
      <c r="U198" s="7">
        <v>45350</v>
      </c>
      <c r="V198">
        <f t="shared" ref="V198:V261" si="10">DAY(U198)</f>
        <v>28</v>
      </c>
      <c r="W198">
        <f t="shared" ref="W198:W261" si="11">MONTH(U198)</f>
        <v>2</v>
      </c>
      <c r="X198">
        <f t="shared" ref="X198:X261" si="12">YEAR(U198)</f>
        <v>2024</v>
      </c>
    </row>
    <row r="199" spans="1:24" x14ac:dyDescent="0.3">
      <c r="A199" s="7">
        <v>45353</v>
      </c>
      <c r="B199" s="8" t="s">
        <v>7</v>
      </c>
      <c r="C199" s="8" t="s">
        <v>15</v>
      </c>
      <c r="D199" s="8">
        <v>6</v>
      </c>
      <c r="E199" s="8">
        <v>37914</v>
      </c>
      <c r="F199" s="8">
        <v>6766.3259978341584</v>
      </c>
      <c r="U199" s="7">
        <v>45323</v>
      </c>
      <c r="V199">
        <f t="shared" si="10"/>
        <v>1</v>
      </c>
      <c r="W199">
        <f t="shared" si="11"/>
        <v>2</v>
      </c>
      <c r="X199">
        <f t="shared" si="12"/>
        <v>2024</v>
      </c>
    </row>
    <row r="200" spans="1:24" x14ac:dyDescent="0.3">
      <c r="A200" s="7">
        <v>45349</v>
      </c>
      <c r="B200" s="8" t="s">
        <v>10</v>
      </c>
      <c r="C200" s="8" t="s">
        <v>13</v>
      </c>
      <c r="D200" s="8">
        <v>8</v>
      </c>
      <c r="E200" s="8">
        <v>45814</v>
      </c>
      <c r="F200" s="8">
        <v>2884.9405155285422</v>
      </c>
      <c r="U200" s="7">
        <v>45379</v>
      </c>
      <c r="V200">
        <f t="shared" si="10"/>
        <v>28</v>
      </c>
      <c r="W200">
        <f t="shared" si="11"/>
        <v>3</v>
      </c>
      <c r="X200">
        <f t="shared" si="12"/>
        <v>2024</v>
      </c>
    </row>
    <row r="201" spans="1:24" x14ac:dyDescent="0.3">
      <c r="A201" s="7">
        <v>45343</v>
      </c>
      <c r="B201" s="8" t="s">
        <v>10</v>
      </c>
      <c r="C201" s="8" t="s">
        <v>12</v>
      </c>
      <c r="D201" s="8">
        <v>9</v>
      </c>
      <c r="E201" s="8">
        <v>46379</v>
      </c>
      <c r="F201" s="8">
        <v>7698.7636154258598</v>
      </c>
      <c r="U201" s="7">
        <v>45343</v>
      </c>
      <c r="V201">
        <f t="shared" si="10"/>
        <v>21</v>
      </c>
      <c r="W201">
        <f t="shared" si="11"/>
        <v>2</v>
      </c>
      <c r="X201">
        <f t="shared" si="12"/>
        <v>2024</v>
      </c>
    </row>
    <row r="202" spans="1:24" x14ac:dyDescent="0.3">
      <c r="A202" s="7">
        <v>45303</v>
      </c>
      <c r="B202" s="8" t="s">
        <v>7</v>
      </c>
      <c r="C202" s="8" t="s">
        <v>15</v>
      </c>
      <c r="D202" s="8">
        <v>9</v>
      </c>
      <c r="E202" s="8">
        <v>14076</v>
      </c>
      <c r="F202" s="8">
        <v>2284.4914120236508</v>
      </c>
      <c r="U202" s="7">
        <v>45353</v>
      </c>
      <c r="V202">
        <f t="shared" si="10"/>
        <v>2</v>
      </c>
      <c r="W202">
        <f t="shared" si="11"/>
        <v>3</v>
      </c>
      <c r="X202">
        <f t="shared" si="12"/>
        <v>2024</v>
      </c>
    </row>
    <row r="203" spans="1:24" x14ac:dyDescent="0.3">
      <c r="A203" s="7">
        <v>45330</v>
      </c>
      <c r="B203" s="8" t="s">
        <v>10</v>
      </c>
      <c r="C203" s="8" t="s">
        <v>14</v>
      </c>
      <c r="D203" s="8">
        <v>4</v>
      </c>
      <c r="E203" s="8">
        <v>38650</v>
      </c>
      <c r="F203" s="8">
        <v>6266.4025298370016</v>
      </c>
      <c r="U203" s="7">
        <v>45349</v>
      </c>
      <c r="V203">
        <f t="shared" si="10"/>
        <v>27</v>
      </c>
      <c r="W203">
        <f t="shared" si="11"/>
        <v>2</v>
      </c>
      <c r="X203">
        <f t="shared" si="12"/>
        <v>2024</v>
      </c>
    </row>
    <row r="204" spans="1:24" x14ac:dyDescent="0.3">
      <c r="A204" s="7">
        <v>45293</v>
      </c>
      <c r="B204" s="8" t="s">
        <v>7</v>
      </c>
      <c r="C204" s="8" t="s">
        <v>12</v>
      </c>
      <c r="D204" s="8">
        <v>5</v>
      </c>
      <c r="E204" s="8">
        <v>47881</v>
      </c>
      <c r="F204" s="8">
        <v>8173.1685928609704</v>
      </c>
      <c r="U204" s="7">
        <v>45343</v>
      </c>
      <c r="V204">
        <f t="shared" si="10"/>
        <v>21</v>
      </c>
      <c r="W204">
        <f t="shared" si="11"/>
        <v>2</v>
      </c>
      <c r="X204">
        <f t="shared" si="12"/>
        <v>2024</v>
      </c>
    </row>
    <row r="205" spans="1:24" x14ac:dyDescent="0.3">
      <c r="A205" s="7">
        <v>45294</v>
      </c>
      <c r="B205" s="8" t="s">
        <v>7</v>
      </c>
      <c r="C205" s="8" t="s">
        <v>15</v>
      </c>
      <c r="D205" s="8">
        <v>2</v>
      </c>
      <c r="E205" s="8">
        <v>47413</v>
      </c>
      <c r="F205" s="8">
        <v>8785.3248615427037</v>
      </c>
      <c r="U205" s="7">
        <v>45303</v>
      </c>
      <c r="V205">
        <f t="shared" si="10"/>
        <v>12</v>
      </c>
      <c r="W205">
        <f t="shared" si="11"/>
        <v>1</v>
      </c>
      <c r="X205">
        <f t="shared" si="12"/>
        <v>2024</v>
      </c>
    </row>
    <row r="206" spans="1:24" x14ac:dyDescent="0.3">
      <c r="A206" s="7">
        <v>45347</v>
      </c>
      <c r="B206" s="8" t="s">
        <v>8</v>
      </c>
      <c r="C206" s="8" t="s">
        <v>15</v>
      </c>
      <c r="D206" s="8">
        <v>9</v>
      </c>
      <c r="E206" s="8">
        <v>7012</v>
      </c>
      <c r="F206" s="8">
        <v>1479.516573152312</v>
      </c>
      <c r="U206" s="7">
        <v>45330</v>
      </c>
      <c r="V206">
        <f t="shared" si="10"/>
        <v>8</v>
      </c>
      <c r="W206">
        <f t="shared" si="11"/>
        <v>2</v>
      </c>
      <c r="X206">
        <f t="shared" si="12"/>
        <v>2024</v>
      </c>
    </row>
    <row r="207" spans="1:24" x14ac:dyDescent="0.3">
      <c r="A207" s="7">
        <v>45372</v>
      </c>
      <c r="B207" s="8" t="s">
        <v>11</v>
      </c>
      <c r="C207" s="8" t="s">
        <v>14</v>
      </c>
      <c r="D207" s="8">
        <v>8</v>
      </c>
      <c r="E207" s="8">
        <v>8151</v>
      </c>
      <c r="F207" s="8">
        <v>847.41173795301506</v>
      </c>
      <c r="U207" s="7">
        <v>45293</v>
      </c>
      <c r="V207">
        <f t="shared" si="10"/>
        <v>2</v>
      </c>
      <c r="W207">
        <f t="shared" si="11"/>
        <v>1</v>
      </c>
      <c r="X207">
        <f t="shared" si="12"/>
        <v>2024</v>
      </c>
    </row>
    <row r="208" spans="1:24" x14ac:dyDescent="0.3">
      <c r="A208" s="7">
        <v>45350</v>
      </c>
      <c r="B208" s="8" t="s">
        <v>7</v>
      </c>
      <c r="C208" s="8" t="s">
        <v>14</v>
      </c>
      <c r="D208" s="8">
        <v>3</v>
      </c>
      <c r="E208" s="8">
        <v>29211</v>
      </c>
      <c r="F208" s="8">
        <v>6280.6536641539578</v>
      </c>
      <c r="U208" s="7">
        <v>45294</v>
      </c>
      <c r="V208">
        <f t="shared" si="10"/>
        <v>3</v>
      </c>
      <c r="W208">
        <f t="shared" si="11"/>
        <v>1</v>
      </c>
      <c r="X208">
        <f t="shared" si="12"/>
        <v>2024</v>
      </c>
    </row>
    <row r="209" spans="1:24" x14ac:dyDescent="0.3">
      <c r="A209" s="7">
        <v>45293</v>
      </c>
      <c r="B209" s="8" t="s">
        <v>6</v>
      </c>
      <c r="C209" s="8" t="s">
        <v>13</v>
      </c>
      <c r="D209" s="8">
        <v>9</v>
      </c>
      <c r="E209" s="8">
        <v>28117</v>
      </c>
      <c r="F209" s="8">
        <v>4207.7410036403053</v>
      </c>
      <c r="U209" s="7">
        <v>45347</v>
      </c>
      <c r="V209">
        <f t="shared" si="10"/>
        <v>25</v>
      </c>
      <c r="W209">
        <f t="shared" si="11"/>
        <v>2</v>
      </c>
      <c r="X209">
        <f t="shared" si="12"/>
        <v>2024</v>
      </c>
    </row>
    <row r="210" spans="1:24" x14ac:dyDescent="0.3">
      <c r="A210" s="7">
        <v>45293</v>
      </c>
      <c r="B210" s="8" t="s">
        <v>9</v>
      </c>
      <c r="C210" s="8" t="s">
        <v>12</v>
      </c>
      <c r="D210" s="8">
        <v>3</v>
      </c>
      <c r="E210" s="8">
        <v>37378</v>
      </c>
      <c r="F210" s="8">
        <v>2444.9568714966058</v>
      </c>
      <c r="U210" s="7">
        <v>45372</v>
      </c>
      <c r="V210">
        <f t="shared" si="10"/>
        <v>21</v>
      </c>
      <c r="W210">
        <f t="shared" si="11"/>
        <v>3</v>
      </c>
      <c r="X210">
        <f t="shared" si="12"/>
        <v>2024</v>
      </c>
    </row>
    <row r="211" spans="1:24" x14ac:dyDescent="0.3">
      <c r="A211" s="7">
        <v>45345</v>
      </c>
      <c r="B211" s="8" t="s">
        <v>11</v>
      </c>
      <c r="C211" s="8" t="s">
        <v>12</v>
      </c>
      <c r="D211" s="8">
        <v>9</v>
      </c>
      <c r="E211" s="8">
        <v>43652</v>
      </c>
      <c r="F211" s="8">
        <v>2693.773032671636</v>
      </c>
      <c r="U211" s="7">
        <v>45350</v>
      </c>
      <c r="V211">
        <f t="shared" si="10"/>
        <v>28</v>
      </c>
      <c r="W211">
        <f t="shared" si="11"/>
        <v>2</v>
      </c>
      <c r="X211">
        <f t="shared" si="12"/>
        <v>2024</v>
      </c>
    </row>
    <row r="212" spans="1:24" x14ac:dyDescent="0.3">
      <c r="A212" s="7">
        <v>45378</v>
      </c>
      <c r="B212" s="8" t="s">
        <v>11</v>
      </c>
      <c r="C212" s="8" t="s">
        <v>13</v>
      </c>
      <c r="D212" s="8">
        <v>2</v>
      </c>
      <c r="E212" s="8">
        <v>7894</v>
      </c>
      <c r="F212" s="8">
        <v>922.39545755734082</v>
      </c>
      <c r="U212" s="7">
        <v>45293</v>
      </c>
      <c r="V212">
        <f t="shared" si="10"/>
        <v>2</v>
      </c>
      <c r="W212">
        <f t="shared" si="11"/>
        <v>1</v>
      </c>
      <c r="X212">
        <f t="shared" si="12"/>
        <v>2024</v>
      </c>
    </row>
    <row r="213" spans="1:24" x14ac:dyDescent="0.3">
      <c r="A213" s="7">
        <v>45292</v>
      </c>
      <c r="B213" s="8" t="s">
        <v>11</v>
      </c>
      <c r="C213" s="8" t="s">
        <v>12</v>
      </c>
      <c r="D213" s="8">
        <v>9</v>
      </c>
      <c r="E213" s="8">
        <v>14467</v>
      </c>
      <c r="F213" s="8">
        <v>2994.3709135743211</v>
      </c>
      <c r="U213" s="7">
        <v>45293</v>
      </c>
      <c r="V213">
        <f t="shared" si="10"/>
        <v>2</v>
      </c>
      <c r="W213">
        <f t="shared" si="11"/>
        <v>1</v>
      </c>
      <c r="X213">
        <f t="shared" si="12"/>
        <v>2024</v>
      </c>
    </row>
    <row r="214" spans="1:24" x14ac:dyDescent="0.3">
      <c r="A214" s="7">
        <v>45310</v>
      </c>
      <c r="B214" s="8" t="s">
        <v>8</v>
      </c>
      <c r="C214" s="8" t="s">
        <v>12</v>
      </c>
      <c r="D214" s="8">
        <v>8</v>
      </c>
      <c r="E214" s="8">
        <v>32010</v>
      </c>
      <c r="F214" s="8">
        <v>6131.0733442113424</v>
      </c>
      <c r="U214" s="7">
        <v>45345</v>
      </c>
      <c r="V214">
        <f t="shared" si="10"/>
        <v>23</v>
      </c>
      <c r="W214">
        <f t="shared" si="11"/>
        <v>2</v>
      </c>
      <c r="X214">
        <f t="shared" si="12"/>
        <v>2024</v>
      </c>
    </row>
    <row r="215" spans="1:24" x14ac:dyDescent="0.3">
      <c r="A215" s="7">
        <v>45293</v>
      </c>
      <c r="B215" s="8" t="s">
        <v>7</v>
      </c>
      <c r="C215" s="8" t="s">
        <v>12</v>
      </c>
      <c r="D215" s="8">
        <v>9</v>
      </c>
      <c r="E215" s="8">
        <v>43641</v>
      </c>
      <c r="F215" s="8">
        <v>9065.2391346536988</v>
      </c>
      <c r="U215" s="7">
        <v>45378</v>
      </c>
      <c r="V215">
        <f t="shared" si="10"/>
        <v>27</v>
      </c>
      <c r="W215">
        <f t="shared" si="11"/>
        <v>3</v>
      </c>
      <c r="X215">
        <f t="shared" si="12"/>
        <v>2024</v>
      </c>
    </row>
    <row r="216" spans="1:24" x14ac:dyDescent="0.3">
      <c r="A216" s="7">
        <v>45344</v>
      </c>
      <c r="B216" s="8" t="s">
        <v>8</v>
      </c>
      <c r="C216" s="8" t="s">
        <v>12</v>
      </c>
      <c r="D216" s="8">
        <v>5</v>
      </c>
      <c r="E216" s="8">
        <v>13289</v>
      </c>
      <c r="F216" s="8">
        <v>2039.247698210509</v>
      </c>
      <c r="U216" s="7">
        <v>45292</v>
      </c>
      <c r="V216">
        <f t="shared" si="10"/>
        <v>1</v>
      </c>
      <c r="W216">
        <f t="shared" si="11"/>
        <v>1</v>
      </c>
      <c r="X216">
        <f t="shared" si="12"/>
        <v>2024</v>
      </c>
    </row>
    <row r="217" spans="1:24" x14ac:dyDescent="0.3">
      <c r="A217" s="7">
        <v>45335</v>
      </c>
      <c r="B217" s="8" t="s">
        <v>7</v>
      </c>
      <c r="C217" s="8" t="s">
        <v>12</v>
      </c>
      <c r="D217" s="8">
        <v>2</v>
      </c>
      <c r="E217" s="8">
        <v>45976</v>
      </c>
      <c r="F217" s="8">
        <v>6346.5178260003277</v>
      </c>
      <c r="U217" s="7">
        <v>45310</v>
      </c>
      <c r="V217">
        <f t="shared" si="10"/>
        <v>19</v>
      </c>
      <c r="W217">
        <f t="shared" si="11"/>
        <v>1</v>
      </c>
      <c r="X217">
        <f t="shared" si="12"/>
        <v>2024</v>
      </c>
    </row>
    <row r="218" spans="1:24" x14ac:dyDescent="0.3">
      <c r="A218" s="7">
        <v>45381</v>
      </c>
      <c r="B218" s="8" t="s">
        <v>8</v>
      </c>
      <c r="C218" s="8" t="s">
        <v>14</v>
      </c>
      <c r="D218" s="8">
        <v>8</v>
      </c>
      <c r="E218" s="8">
        <v>44596</v>
      </c>
      <c r="F218" s="8">
        <v>3544.9585761986882</v>
      </c>
      <c r="U218" s="7">
        <v>45293</v>
      </c>
      <c r="V218">
        <f t="shared" si="10"/>
        <v>2</v>
      </c>
      <c r="W218">
        <f t="shared" si="11"/>
        <v>1</v>
      </c>
      <c r="X218">
        <f t="shared" si="12"/>
        <v>2024</v>
      </c>
    </row>
    <row r="219" spans="1:24" x14ac:dyDescent="0.3">
      <c r="A219" s="7">
        <v>45323</v>
      </c>
      <c r="B219" s="8" t="s">
        <v>8</v>
      </c>
      <c r="C219" s="8" t="s">
        <v>12</v>
      </c>
      <c r="D219" s="8">
        <v>6</v>
      </c>
      <c r="E219" s="8">
        <v>24171</v>
      </c>
      <c r="F219" s="8">
        <v>2795.0994094981338</v>
      </c>
      <c r="U219" s="7">
        <v>45344</v>
      </c>
      <c r="V219">
        <f t="shared" si="10"/>
        <v>22</v>
      </c>
      <c r="W219">
        <f t="shared" si="11"/>
        <v>2</v>
      </c>
      <c r="X219">
        <f t="shared" si="12"/>
        <v>2024</v>
      </c>
    </row>
    <row r="220" spans="1:24" x14ac:dyDescent="0.3">
      <c r="A220" s="7">
        <v>45361</v>
      </c>
      <c r="B220" s="8" t="s">
        <v>9</v>
      </c>
      <c r="C220" s="8" t="s">
        <v>14</v>
      </c>
      <c r="D220" s="8">
        <v>8</v>
      </c>
      <c r="E220" s="8">
        <v>35905</v>
      </c>
      <c r="F220" s="8">
        <v>4911.9430684945983</v>
      </c>
      <c r="U220" s="7">
        <v>45335</v>
      </c>
      <c r="V220">
        <f t="shared" si="10"/>
        <v>13</v>
      </c>
      <c r="W220">
        <f t="shared" si="11"/>
        <v>2</v>
      </c>
      <c r="X220">
        <f t="shared" si="12"/>
        <v>2024</v>
      </c>
    </row>
    <row r="221" spans="1:24" x14ac:dyDescent="0.3">
      <c r="A221" s="7">
        <v>45323</v>
      </c>
      <c r="B221" s="8" t="s">
        <v>6</v>
      </c>
      <c r="C221" s="8" t="s">
        <v>12</v>
      </c>
      <c r="D221" s="8">
        <v>5</v>
      </c>
      <c r="E221" s="8">
        <v>21829</v>
      </c>
      <c r="F221" s="8">
        <v>1478.2617558952729</v>
      </c>
      <c r="U221" s="7">
        <v>45381</v>
      </c>
      <c r="V221">
        <f t="shared" si="10"/>
        <v>30</v>
      </c>
      <c r="W221">
        <f t="shared" si="11"/>
        <v>3</v>
      </c>
      <c r="X221">
        <f t="shared" si="12"/>
        <v>2024</v>
      </c>
    </row>
    <row r="222" spans="1:24" x14ac:dyDescent="0.3">
      <c r="A222" s="7">
        <v>45359</v>
      </c>
      <c r="B222" s="8" t="s">
        <v>8</v>
      </c>
      <c r="C222" s="8" t="s">
        <v>13</v>
      </c>
      <c r="D222" s="8">
        <v>2</v>
      </c>
      <c r="E222" s="8">
        <v>35054</v>
      </c>
      <c r="F222" s="8">
        <v>3299.36627806776</v>
      </c>
      <c r="U222" s="7">
        <v>45323</v>
      </c>
      <c r="V222">
        <f t="shared" si="10"/>
        <v>1</v>
      </c>
      <c r="W222">
        <f t="shared" si="11"/>
        <v>2</v>
      </c>
      <c r="X222">
        <f t="shared" si="12"/>
        <v>2024</v>
      </c>
    </row>
    <row r="223" spans="1:24" x14ac:dyDescent="0.3">
      <c r="A223" s="7">
        <v>45346</v>
      </c>
      <c r="B223" s="8" t="s">
        <v>9</v>
      </c>
      <c r="C223" s="8" t="s">
        <v>15</v>
      </c>
      <c r="D223" s="8">
        <v>6</v>
      </c>
      <c r="E223" s="8">
        <v>49478</v>
      </c>
      <c r="F223" s="8">
        <v>8393.6982199371341</v>
      </c>
      <c r="U223" s="7">
        <v>45361</v>
      </c>
      <c r="V223">
        <f t="shared" si="10"/>
        <v>10</v>
      </c>
      <c r="W223">
        <f t="shared" si="11"/>
        <v>3</v>
      </c>
      <c r="X223">
        <f t="shared" si="12"/>
        <v>2024</v>
      </c>
    </row>
    <row r="224" spans="1:24" x14ac:dyDescent="0.3">
      <c r="A224" s="7">
        <v>45366</v>
      </c>
      <c r="B224" s="8" t="s">
        <v>10</v>
      </c>
      <c r="C224" s="8" t="s">
        <v>14</v>
      </c>
      <c r="D224" s="8">
        <v>5</v>
      </c>
      <c r="E224" s="8">
        <v>45139</v>
      </c>
      <c r="F224" s="8">
        <v>8898.3694627285604</v>
      </c>
      <c r="U224" s="7">
        <v>45323</v>
      </c>
      <c r="V224">
        <f t="shared" si="10"/>
        <v>1</v>
      </c>
      <c r="W224">
        <f t="shared" si="11"/>
        <v>2</v>
      </c>
      <c r="X224">
        <f t="shared" si="12"/>
        <v>2024</v>
      </c>
    </row>
    <row r="225" spans="1:24" x14ac:dyDescent="0.3">
      <c r="A225" s="7">
        <v>45347</v>
      </c>
      <c r="B225" s="8" t="s">
        <v>6</v>
      </c>
      <c r="C225" s="8" t="s">
        <v>12</v>
      </c>
      <c r="D225" s="8">
        <v>5</v>
      </c>
      <c r="E225" s="8">
        <v>49713</v>
      </c>
      <c r="F225" s="8">
        <v>12411.81996677554</v>
      </c>
      <c r="U225" s="7">
        <v>45359</v>
      </c>
      <c r="V225">
        <f t="shared" si="10"/>
        <v>8</v>
      </c>
      <c r="W225">
        <f t="shared" si="11"/>
        <v>3</v>
      </c>
      <c r="X225">
        <f t="shared" si="12"/>
        <v>2024</v>
      </c>
    </row>
    <row r="226" spans="1:24" x14ac:dyDescent="0.3">
      <c r="A226" s="7">
        <v>45308</v>
      </c>
      <c r="B226" s="8" t="s">
        <v>8</v>
      </c>
      <c r="C226" s="8" t="s">
        <v>13</v>
      </c>
      <c r="D226" s="8">
        <v>1</v>
      </c>
      <c r="E226" s="8">
        <v>30734</v>
      </c>
      <c r="F226" s="8">
        <v>7272.3610251025802</v>
      </c>
      <c r="U226" s="7">
        <v>45346</v>
      </c>
      <c r="V226">
        <f t="shared" si="10"/>
        <v>24</v>
      </c>
      <c r="W226">
        <f t="shared" si="11"/>
        <v>2</v>
      </c>
      <c r="X226">
        <f t="shared" si="12"/>
        <v>2024</v>
      </c>
    </row>
    <row r="227" spans="1:24" x14ac:dyDescent="0.3">
      <c r="A227" s="7">
        <v>45329</v>
      </c>
      <c r="B227" s="8" t="s">
        <v>11</v>
      </c>
      <c r="C227" s="8" t="s">
        <v>15</v>
      </c>
      <c r="D227" s="8">
        <v>2</v>
      </c>
      <c r="E227" s="8">
        <v>8052</v>
      </c>
      <c r="F227" s="8">
        <v>1437.386997331472</v>
      </c>
      <c r="U227" s="7">
        <v>45366</v>
      </c>
      <c r="V227">
        <f t="shared" si="10"/>
        <v>15</v>
      </c>
      <c r="W227">
        <f t="shared" si="11"/>
        <v>3</v>
      </c>
      <c r="X227">
        <f t="shared" si="12"/>
        <v>2024</v>
      </c>
    </row>
    <row r="228" spans="1:24" x14ac:dyDescent="0.3">
      <c r="A228" s="7">
        <v>45315</v>
      </c>
      <c r="B228" s="8" t="s">
        <v>10</v>
      </c>
      <c r="C228" s="8" t="s">
        <v>14</v>
      </c>
      <c r="D228" s="8">
        <v>8</v>
      </c>
      <c r="E228" s="8">
        <v>4654</v>
      </c>
      <c r="F228" s="8">
        <v>624.79768800612226</v>
      </c>
      <c r="U228" s="7">
        <v>45347</v>
      </c>
      <c r="V228">
        <f t="shared" si="10"/>
        <v>25</v>
      </c>
      <c r="W228">
        <f t="shared" si="11"/>
        <v>2</v>
      </c>
      <c r="X228">
        <f t="shared" si="12"/>
        <v>2024</v>
      </c>
    </row>
    <row r="229" spans="1:24" x14ac:dyDescent="0.3">
      <c r="A229" s="7">
        <v>45360</v>
      </c>
      <c r="B229" s="8" t="s">
        <v>10</v>
      </c>
      <c r="C229" s="8" t="s">
        <v>15</v>
      </c>
      <c r="D229" s="8">
        <v>3</v>
      </c>
      <c r="E229" s="8">
        <v>24486</v>
      </c>
      <c r="F229" s="8">
        <v>4339.787790449157</v>
      </c>
      <c r="U229" s="7">
        <v>45308</v>
      </c>
      <c r="V229">
        <f t="shared" si="10"/>
        <v>17</v>
      </c>
      <c r="W229">
        <f t="shared" si="11"/>
        <v>1</v>
      </c>
      <c r="X229">
        <f t="shared" si="12"/>
        <v>2024</v>
      </c>
    </row>
    <row r="230" spans="1:24" x14ac:dyDescent="0.3">
      <c r="A230" s="7">
        <v>45361</v>
      </c>
      <c r="B230" s="8" t="s">
        <v>9</v>
      </c>
      <c r="C230" s="8" t="s">
        <v>13</v>
      </c>
      <c r="D230" s="8">
        <v>3</v>
      </c>
      <c r="E230" s="8">
        <v>19743</v>
      </c>
      <c r="F230" s="8">
        <v>4089.3739791516041</v>
      </c>
      <c r="U230" s="7">
        <v>45329</v>
      </c>
      <c r="V230">
        <f t="shared" si="10"/>
        <v>7</v>
      </c>
      <c r="W230">
        <f t="shared" si="11"/>
        <v>2</v>
      </c>
      <c r="X230">
        <f t="shared" si="12"/>
        <v>2024</v>
      </c>
    </row>
    <row r="231" spans="1:24" x14ac:dyDescent="0.3">
      <c r="A231" s="7">
        <v>45377</v>
      </c>
      <c r="B231" s="8" t="s">
        <v>10</v>
      </c>
      <c r="C231" s="8" t="s">
        <v>14</v>
      </c>
      <c r="D231" s="8">
        <v>8</v>
      </c>
      <c r="E231" s="8">
        <v>49368</v>
      </c>
      <c r="F231" s="8">
        <v>3636.804214701157</v>
      </c>
      <c r="U231" s="7">
        <v>45315</v>
      </c>
      <c r="V231">
        <f t="shared" si="10"/>
        <v>24</v>
      </c>
      <c r="W231">
        <f t="shared" si="11"/>
        <v>1</v>
      </c>
      <c r="X231">
        <f t="shared" si="12"/>
        <v>2024</v>
      </c>
    </row>
    <row r="232" spans="1:24" x14ac:dyDescent="0.3">
      <c r="A232" s="7">
        <v>45302</v>
      </c>
      <c r="B232" s="8" t="s">
        <v>6</v>
      </c>
      <c r="C232" s="8" t="s">
        <v>15</v>
      </c>
      <c r="D232" s="8">
        <v>8</v>
      </c>
      <c r="E232" s="8">
        <v>25489</v>
      </c>
      <c r="F232" s="8">
        <v>3364.0631466937389</v>
      </c>
      <c r="U232" s="7">
        <v>45360</v>
      </c>
      <c r="V232">
        <f t="shared" si="10"/>
        <v>9</v>
      </c>
      <c r="W232">
        <f t="shared" si="11"/>
        <v>3</v>
      </c>
      <c r="X232">
        <f t="shared" si="12"/>
        <v>2024</v>
      </c>
    </row>
    <row r="233" spans="1:24" x14ac:dyDescent="0.3">
      <c r="A233" s="7">
        <v>45307</v>
      </c>
      <c r="B233" s="8" t="s">
        <v>8</v>
      </c>
      <c r="C233" s="8" t="s">
        <v>12</v>
      </c>
      <c r="D233" s="8">
        <v>2</v>
      </c>
      <c r="E233" s="8">
        <v>9636</v>
      </c>
      <c r="F233" s="8">
        <v>2100.266964876962</v>
      </c>
      <c r="U233" s="7">
        <v>45361</v>
      </c>
      <c r="V233">
        <f t="shared" si="10"/>
        <v>10</v>
      </c>
      <c r="W233">
        <f t="shared" si="11"/>
        <v>3</v>
      </c>
      <c r="X233">
        <f t="shared" si="12"/>
        <v>2024</v>
      </c>
    </row>
    <row r="234" spans="1:24" x14ac:dyDescent="0.3">
      <c r="A234" s="7">
        <v>45364</v>
      </c>
      <c r="B234" s="8" t="s">
        <v>8</v>
      </c>
      <c r="C234" s="8" t="s">
        <v>14</v>
      </c>
      <c r="D234" s="8">
        <v>8</v>
      </c>
      <c r="E234" s="8">
        <v>7441</v>
      </c>
      <c r="F234" s="8">
        <v>943.27019906675616</v>
      </c>
      <c r="U234" s="7">
        <v>45377</v>
      </c>
      <c r="V234">
        <f t="shared" si="10"/>
        <v>26</v>
      </c>
      <c r="W234">
        <f t="shared" si="11"/>
        <v>3</v>
      </c>
      <c r="X234">
        <f t="shared" si="12"/>
        <v>2024</v>
      </c>
    </row>
    <row r="235" spans="1:24" x14ac:dyDescent="0.3">
      <c r="A235" s="7">
        <v>45350</v>
      </c>
      <c r="B235" s="8" t="s">
        <v>11</v>
      </c>
      <c r="C235" s="8" t="s">
        <v>15</v>
      </c>
      <c r="D235" s="8">
        <v>1</v>
      </c>
      <c r="E235" s="8">
        <v>25611</v>
      </c>
      <c r="F235" s="8">
        <v>4209.7941476798951</v>
      </c>
      <c r="U235" s="7">
        <v>45302</v>
      </c>
      <c r="V235">
        <f t="shared" si="10"/>
        <v>11</v>
      </c>
      <c r="W235">
        <f t="shared" si="11"/>
        <v>1</v>
      </c>
      <c r="X235">
        <f t="shared" si="12"/>
        <v>2024</v>
      </c>
    </row>
    <row r="236" spans="1:24" x14ac:dyDescent="0.3">
      <c r="A236" s="7">
        <v>45361</v>
      </c>
      <c r="B236" s="8" t="s">
        <v>9</v>
      </c>
      <c r="C236" s="8" t="s">
        <v>13</v>
      </c>
      <c r="D236" s="8">
        <v>6</v>
      </c>
      <c r="E236" s="8">
        <v>43435</v>
      </c>
      <c r="F236" s="8">
        <v>7277.7024378099168</v>
      </c>
      <c r="U236" s="7">
        <v>45307</v>
      </c>
      <c r="V236">
        <f t="shared" si="10"/>
        <v>16</v>
      </c>
      <c r="W236">
        <f t="shared" si="11"/>
        <v>1</v>
      </c>
      <c r="X236">
        <f t="shared" si="12"/>
        <v>2024</v>
      </c>
    </row>
    <row r="237" spans="1:24" x14ac:dyDescent="0.3">
      <c r="A237" s="7">
        <v>45371</v>
      </c>
      <c r="B237" s="8" t="s">
        <v>11</v>
      </c>
      <c r="C237" s="8" t="s">
        <v>13</v>
      </c>
      <c r="D237" s="8">
        <v>8</v>
      </c>
      <c r="E237" s="8">
        <v>13149</v>
      </c>
      <c r="F237" s="8">
        <v>1142.585650490845</v>
      </c>
      <c r="U237" s="7">
        <v>45364</v>
      </c>
      <c r="V237">
        <f t="shared" si="10"/>
        <v>13</v>
      </c>
      <c r="W237">
        <f t="shared" si="11"/>
        <v>3</v>
      </c>
      <c r="X237">
        <f t="shared" si="12"/>
        <v>2024</v>
      </c>
    </row>
    <row r="238" spans="1:24" x14ac:dyDescent="0.3">
      <c r="A238" s="7">
        <v>45294</v>
      </c>
      <c r="B238" s="8" t="s">
        <v>10</v>
      </c>
      <c r="C238" s="8" t="s">
        <v>14</v>
      </c>
      <c r="D238" s="8">
        <v>3</v>
      </c>
      <c r="E238" s="8">
        <v>35566</v>
      </c>
      <c r="F238" s="8">
        <v>4354.9531435610579</v>
      </c>
      <c r="U238" s="7">
        <v>45350</v>
      </c>
      <c r="V238">
        <f t="shared" si="10"/>
        <v>28</v>
      </c>
      <c r="W238">
        <f t="shared" si="11"/>
        <v>2</v>
      </c>
      <c r="X238">
        <f t="shared" si="12"/>
        <v>2024</v>
      </c>
    </row>
    <row r="239" spans="1:24" x14ac:dyDescent="0.3">
      <c r="A239" s="7">
        <v>45311</v>
      </c>
      <c r="B239" s="8" t="s">
        <v>11</v>
      </c>
      <c r="C239" s="8" t="s">
        <v>15</v>
      </c>
      <c r="D239" s="8">
        <v>8</v>
      </c>
      <c r="E239" s="8">
        <v>43368</v>
      </c>
      <c r="F239" s="8">
        <v>5069.8171140320228</v>
      </c>
      <c r="U239" s="7">
        <v>45361</v>
      </c>
      <c r="V239">
        <f t="shared" si="10"/>
        <v>10</v>
      </c>
      <c r="W239">
        <f t="shared" si="11"/>
        <v>3</v>
      </c>
      <c r="X239">
        <f t="shared" si="12"/>
        <v>2024</v>
      </c>
    </row>
    <row r="240" spans="1:24" x14ac:dyDescent="0.3">
      <c r="A240" s="7">
        <v>45350</v>
      </c>
      <c r="B240" s="8" t="s">
        <v>6</v>
      </c>
      <c r="C240" s="8" t="s">
        <v>14</v>
      </c>
      <c r="D240" s="8">
        <v>1</v>
      </c>
      <c r="E240" s="8">
        <v>22675</v>
      </c>
      <c r="F240" s="8">
        <v>1252.5520731929139</v>
      </c>
      <c r="U240" s="7">
        <v>45371</v>
      </c>
      <c r="V240">
        <f t="shared" si="10"/>
        <v>20</v>
      </c>
      <c r="W240">
        <f t="shared" si="11"/>
        <v>3</v>
      </c>
      <c r="X240">
        <f t="shared" si="12"/>
        <v>2024</v>
      </c>
    </row>
    <row r="241" spans="1:24" x14ac:dyDescent="0.3">
      <c r="A241" s="7">
        <v>45327</v>
      </c>
      <c r="B241" s="8" t="s">
        <v>8</v>
      </c>
      <c r="C241" s="8" t="s">
        <v>14</v>
      </c>
      <c r="D241" s="8">
        <v>9</v>
      </c>
      <c r="E241" s="8">
        <v>6495</v>
      </c>
      <c r="F241" s="8">
        <v>356.1751012948705</v>
      </c>
      <c r="U241" s="7">
        <v>45294</v>
      </c>
      <c r="V241">
        <f t="shared" si="10"/>
        <v>3</v>
      </c>
      <c r="W241">
        <f t="shared" si="11"/>
        <v>1</v>
      </c>
      <c r="X241">
        <f t="shared" si="12"/>
        <v>2024</v>
      </c>
    </row>
    <row r="242" spans="1:24" x14ac:dyDescent="0.3">
      <c r="A242" s="7">
        <v>45310</v>
      </c>
      <c r="B242" s="8" t="s">
        <v>10</v>
      </c>
      <c r="C242" s="8" t="s">
        <v>15</v>
      </c>
      <c r="D242" s="8">
        <v>9</v>
      </c>
      <c r="E242" s="8">
        <v>43668</v>
      </c>
      <c r="F242" s="8">
        <v>9447.1093006467363</v>
      </c>
      <c r="U242" s="7">
        <v>45311</v>
      </c>
      <c r="V242">
        <f t="shared" si="10"/>
        <v>20</v>
      </c>
      <c r="W242">
        <f t="shared" si="11"/>
        <v>1</v>
      </c>
      <c r="X242">
        <f t="shared" si="12"/>
        <v>2024</v>
      </c>
    </row>
    <row r="243" spans="1:24" x14ac:dyDescent="0.3">
      <c r="A243" s="7">
        <v>45381</v>
      </c>
      <c r="B243" s="8" t="s">
        <v>11</v>
      </c>
      <c r="C243" s="8" t="s">
        <v>15</v>
      </c>
      <c r="D243" s="8">
        <v>5</v>
      </c>
      <c r="E243" s="8">
        <v>14673</v>
      </c>
      <c r="F243" s="8">
        <v>1535.0035989462151</v>
      </c>
      <c r="U243" s="7">
        <v>45350</v>
      </c>
      <c r="V243">
        <f t="shared" si="10"/>
        <v>28</v>
      </c>
      <c r="W243">
        <f t="shared" si="11"/>
        <v>2</v>
      </c>
      <c r="X243">
        <f t="shared" si="12"/>
        <v>2024</v>
      </c>
    </row>
    <row r="244" spans="1:24" x14ac:dyDescent="0.3">
      <c r="A244" s="7">
        <v>45358</v>
      </c>
      <c r="B244" s="8" t="s">
        <v>9</v>
      </c>
      <c r="C244" s="8" t="s">
        <v>12</v>
      </c>
      <c r="D244" s="8">
        <v>4</v>
      </c>
      <c r="E244" s="8">
        <v>12130</v>
      </c>
      <c r="F244" s="8">
        <v>1863.359086895367</v>
      </c>
      <c r="U244" s="7">
        <v>45327</v>
      </c>
      <c r="V244">
        <f t="shared" si="10"/>
        <v>5</v>
      </c>
      <c r="W244">
        <f t="shared" si="11"/>
        <v>2</v>
      </c>
      <c r="X244">
        <f t="shared" si="12"/>
        <v>2024</v>
      </c>
    </row>
    <row r="245" spans="1:24" x14ac:dyDescent="0.3">
      <c r="A245" s="7">
        <v>45310</v>
      </c>
      <c r="B245" s="8" t="s">
        <v>6</v>
      </c>
      <c r="C245" s="8" t="s">
        <v>15</v>
      </c>
      <c r="D245" s="8">
        <v>6</v>
      </c>
      <c r="E245" s="8">
        <v>23668</v>
      </c>
      <c r="F245" s="8">
        <v>2597.4473751398159</v>
      </c>
      <c r="U245" s="7">
        <v>45310</v>
      </c>
      <c r="V245">
        <f t="shared" si="10"/>
        <v>19</v>
      </c>
      <c r="W245">
        <f t="shared" si="11"/>
        <v>1</v>
      </c>
      <c r="X245">
        <f t="shared" si="12"/>
        <v>2024</v>
      </c>
    </row>
    <row r="246" spans="1:24" x14ac:dyDescent="0.3">
      <c r="A246" s="7">
        <v>45311</v>
      </c>
      <c r="B246" s="8" t="s">
        <v>6</v>
      </c>
      <c r="C246" s="8" t="s">
        <v>13</v>
      </c>
      <c r="D246" s="8">
        <v>7</v>
      </c>
      <c r="E246" s="8">
        <v>16222</v>
      </c>
      <c r="F246" s="8">
        <v>3863.039742852211</v>
      </c>
      <c r="U246" s="7">
        <v>45381</v>
      </c>
      <c r="V246">
        <f t="shared" si="10"/>
        <v>30</v>
      </c>
      <c r="W246">
        <f t="shared" si="11"/>
        <v>3</v>
      </c>
      <c r="X246">
        <f t="shared" si="12"/>
        <v>2024</v>
      </c>
    </row>
    <row r="247" spans="1:24" x14ac:dyDescent="0.3">
      <c r="A247" s="7">
        <v>45362</v>
      </c>
      <c r="B247" s="8" t="s">
        <v>11</v>
      </c>
      <c r="C247" s="8" t="s">
        <v>14</v>
      </c>
      <c r="D247" s="8">
        <v>5</v>
      </c>
      <c r="E247" s="8">
        <v>24669</v>
      </c>
      <c r="F247" s="8">
        <v>2512.7683488919552</v>
      </c>
      <c r="U247" s="7">
        <v>45358</v>
      </c>
      <c r="V247">
        <f t="shared" si="10"/>
        <v>7</v>
      </c>
      <c r="W247">
        <f t="shared" si="11"/>
        <v>3</v>
      </c>
      <c r="X247">
        <f t="shared" si="12"/>
        <v>2024</v>
      </c>
    </row>
    <row r="248" spans="1:24" x14ac:dyDescent="0.3">
      <c r="A248" s="7">
        <v>45343</v>
      </c>
      <c r="B248" s="8" t="s">
        <v>8</v>
      </c>
      <c r="C248" s="8" t="s">
        <v>14</v>
      </c>
      <c r="D248" s="8">
        <v>9</v>
      </c>
      <c r="E248" s="8">
        <v>35068</v>
      </c>
      <c r="F248" s="8">
        <v>4766.8410218257959</v>
      </c>
      <c r="U248" s="7">
        <v>45310</v>
      </c>
      <c r="V248">
        <f t="shared" si="10"/>
        <v>19</v>
      </c>
      <c r="W248">
        <f t="shared" si="11"/>
        <v>1</v>
      </c>
      <c r="X248">
        <f t="shared" si="12"/>
        <v>2024</v>
      </c>
    </row>
    <row r="249" spans="1:24" x14ac:dyDescent="0.3">
      <c r="A249" s="7">
        <v>45324</v>
      </c>
      <c r="B249" s="8" t="s">
        <v>11</v>
      </c>
      <c r="C249" s="8" t="s">
        <v>13</v>
      </c>
      <c r="D249" s="8">
        <v>3</v>
      </c>
      <c r="E249" s="8">
        <v>24253</v>
      </c>
      <c r="F249" s="8">
        <v>5445.9153530006097</v>
      </c>
      <c r="U249" s="7">
        <v>45311</v>
      </c>
      <c r="V249">
        <f t="shared" si="10"/>
        <v>20</v>
      </c>
      <c r="W249">
        <f t="shared" si="11"/>
        <v>1</v>
      </c>
      <c r="X249">
        <f t="shared" si="12"/>
        <v>2024</v>
      </c>
    </row>
    <row r="250" spans="1:24" x14ac:dyDescent="0.3">
      <c r="A250" s="7">
        <v>45331</v>
      </c>
      <c r="B250" s="8" t="s">
        <v>10</v>
      </c>
      <c r="C250" s="8" t="s">
        <v>15</v>
      </c>
      <c r="D250" s="8">
        <v>7</v>
      </c>
      <c r="E250" s="8">
        <v>10435</v>
      </c>
      <c r="F250" s="8">
        <v>2278.865353894505</v>
      </c>
      <c r="U250" s="7">
        <v>45362</v>
      </c>
      <c r="V250">
        <f t="shared" si="10"/>
        <v>11</v>
      </c>
      <c r="W250">
        <f t="shared" si="11"/>
        <v>3</v>
      </c>
      <c r="X250">
        <f t="shared" si="12"/>
        <v>2024</v>
      </c>
    </row>
    <row r="251" spans="1:24" x14ac:dyDescent="0.3">
      <c r="A251" s="7">
        <v>45330</v>
      </c>
      <c r="B251" s="8" t="s">
        <v>11</v>
      </c>
      <c r="C251" s="8" t="s">
        <v>13</v>
      </c>
      <c r="D251" s="8">
        <v>5</v>
      </c>
      <c r="E251" s="8">
        <v>29552</v>
      </c>
      <c r="F251" s="8">
        <v>2577.5338200386368</v>
      </c>
      <c r="U251" s="7">
        <v>45343</v>
      </c>
      <c r="V251">
        <f t="shared" si="10"/>
        <v>21</v>
      </c>
      <c r="W251">
        <f t="shared" si="11"/>
        <v>2</v>
      </c>
      <c r="X251">
        <f t="shared" si="12"/>
        <v>2024</v>
      </c>
    </row>
    <row r="252" spans="1:24" x14ac:dyDescent="0.3">
      <c r="A252" s="7">
        <v>45373</v>
      </c>
      <c r="B252" s="8" t="s">
        <v>6</v>
      </c>
      <c r="C252" s="8" t="s">
        <v>13</v>
      </c>
      <c r="D252" s="8">
        <v>7</v>
      </c>
      <c r="E252" s="8">
        <v>38384</v>
      </c>
      <c r="F252" s="8">
        <v>8080.9321606397107</v>
      </c>
      <c r="U252" s="7">
        <v>45324</v>
      </c>
      <c r="V252">
        <f t="shared" si="10"/>
        <v>2</v>
      </c>
      <c r="W252">
        <f t="shared" si="11"/>
        <v>2</v>
      </c>
      <c r="X252">
        <f t="shared" si="12"/>
        <v>2024</v>
      </c>
    </row>
    <row r="253" spans="1:24" x14ac:dyDescent="0.3">
      <c r="A253" s="7">
        <v>45292</v>
      </c>
      <c r="B253" s="8" t="s">
        <v>11</v>
      </c>
      <c r="C253" s="8" t="s">
        <v>12</v>
      </c>
      <c r="D253" s="8">
        <v>2</v>
      </c>
      <c r="E253" s="8">
        <v>17393</v>
      </c>
      <c r="F253" s="8">
        <v>2463.498904206434</v>
      </c>
      <c r="U253" s="7">
        <v>45331</v>
      </c>
      <c r="V253">
        <f t="shared" si="10"/>
        <v>9</v>
      </c>
      <c r="W253">
        <f t="shared" si="11"/>
        <v>2</v>
      </c>
      <c r="X253">
        <f t="shared" si="12"/>
        <v>2024</v>
      </c>
    </row>
    <row r="254" spans="1:24" x14ac:dyDescent="0.3">
      <c r="A254" s="7">
        <v>45302</v>
      </c>
      <c r="B254" s="8" t="s">
        <v>8</v>
      </c>
      <c r="C254" s="8" t="s">
        <v>13</v>
      </c>
      <c r="D254" s="8">
        <v>4</v>
      </c>
      <c r="E254" s="8">
        <v>11617</v>
      </c>
      <c r="F254" s="8">
        <v>1702.979877403114</v>
      </c>
      <c r="U254" s="7">
        <v>45330</v>
      </c>
      <c r="V254">
        <f t="shared" si="10"/>
        <v>8</v>
      </c>
      <c r="W254">
        <f t="shared" si="11"/>
        <v>2</v>
      </c>
      <c r="X254">
        <f t="shared" si="12"/>
        <v>2024</v>
      </c>
    </row>
    <row r="255" spans="1:24" x14ac:dyDescent="0.3">
      <c r="A255" s="7">
        <v>45348</v>
      </c>
      <c r="B255" s="8" t="s">
        <v>9</v>
      </c>
      <c r="C255" s="8" t="s">
        <v>14</v>
      </c>
      <c r="D255" s="8">
        <v>2</v>
      </c>
      <c r="E255" s="8">
        <v>39520</v>
      </c>
      <c r="F255" s="8">
        <v>3031.02570197562</v>
      </c>
      <c r="U255" s="7">
        <v>45373</v>
      </c>
      <c r="V255">
        <f t="shared" si="10"/>
        <v>22</v>
      </c>
      <c r="W255">
        <f t="shared" si="11"/>
        <v>3</v>
      </c>
      <c r="X255">
        <f t="shared" si="12"/>
        <v>2024</v>
      </c>
    </row>
    <row r="256" spans="1:24" x14ac:dyDescent="0.3">
      <c r="A256" s="7">
        <v>45380</v>
      </c>
      <c r="B256" s="8" t="s">
        <v>7</v>
      </c>
      <c r="C256" s="8" t="s">
        <v>13</v>
      </c>
      <c r="D256" s="8">
        <v>7</v>
      </c>
      <c r="E256" s="8">
        <v>10852</v>
      </c>
      <c r="F256" s="8">
        <v>717.53752545846351</v>
      </c>
      <c r="U256" s="7">
        <v>45292</v>
      </c>
      <c r="V256">
        <f t="shared" si="10"/>
        <v>1</v>
      </c>
      <c r="W256">
        <f t="shared" si="11"/>
        <v>1</v>
      </c>
      <c r="X256">
        <f t="shared" si="12"/>
        <v>2024</v>
      </c>
    </row>
    <row r="257" spans="1:24" x14ac:dyDescent="0.3">
      <c r="A257" s="7">
        <v>45341</v>
      </c>
      <c r="B257" s="8" t="s">
        <v>11</v>
      </c>
      <c r="C257" s="8" t="s">
        <v>14</v>
      </c>
      <c r="D257" s="8">
        <v>2</v>
      </c>
      <c r="E257" s="8">
        <v>32401</v>
      </c>
      <c r="F257" s="8">
        <v>6337.2422970513944</v>
      </c>
      <c r="U257" s="7">
        <v>45302</v>
      </c>
      <c r="V257">
        <f t="shared" si="10"/>
        <v>11</v>
      </c>
      <c r="W257">
        <f t="shared" si="11"/>
        <v>1</v>
      </c>
      <c r="X257">
        <f t="shared" si="12"/>
        <v>2024</v>
      </c>
    </row>
    <row r="258" spans="1:24" x14ac:dyDescent="0.3">
      <c r="A258" s="7">
        <v>45314</v>
      </c>
      <c r="B258" s="8" t="s">
        <v>8</v>
      </c>
      <c r="C258" s="8" t="s">
        <v>14</v>
      </c>
      <c r="D258" s="8">
        <v>1</v>
      </c>
      <c r="E258" s="8">
        <v>7295</v>
      </c>
      <c r="F258" s="8">
        <v>1089.086821286382</v>
      </c>
      <c r="U258" s="7">
        <v>45348</v>
      </c>
      <c r="V258">
        <f t="shared" si="10"/>
        <v>26</v>
      </c>
      <c r="W258">
        <f t="shared" si="11"/>
        <v>2</v>
      </c>
      <c r="X258">
        <f t="shared" si="12"/>
        <v>2024</v>
      </c>
    </row>
    <row r="259" spans="1:24" x14ac:dyDescent="0.3">
      <c r="A259" s="7">
        <v>45322</v>
      </c>
      <c r="B259" s="8" t="s">
        <v>8</v>
      </c>
      <c r="C259" s="8" t="s">
        <v>14</v>
      </c>
      <c r="D259" s="8">
        <v>9</v>
      </c>
      <c r="E259" s="8">
        <v>36993</v>
      </c>
      <c r="F259" s="8">
        <v>5081.7336083686678</v>
      </c>
      <c r="U259" s="7">
        <v>45380</v>
      </c>
      <c r="V259">
        <f t="shared" si="10"/>
        <v>29</v>
      </c>
      <c r="W259">
        <f t="shared" si="11"/>
        <v>3</v>
      </c>
      <c r="X259">
        <f t="shared" si="12"/>
        <v>2024</v>
      </c>
    </row>
    <row r="260" spans="1:24" x14ac:dyDescent="0.3">
      <c r="A260" s="7">
        <v>45333</v>
      </c>
      <c r="B260" s="8" t="s">
        <v>9</v>
      </c>
      <c r="C260" s="8" t="s">
        <v>15</v>
      </c>
      <c r="D260" s="8">
        <v>1</v>
      </c>
      <c r="E260" s="8">
        <v>35084</v>
      </c>
      <c r="F260" s="8">
        <v>6873.0133388081376</v>
      </c>
      <c r="U260" s="7">
        <v>45341</v>
      </c>
      <c r="V260">
        <f t="shared" si="10"/>
        <v>19</v>
      </c>
      <c r="W260">
        <f t="shared" si="11"/>
        <v>2</v>
      </c>
      <c r="X260">
        <f t="shared" si="12"/>
        <v>2024</v>
      </c>
    </row>
    <row r="261" spans="1:24" x14ac:dyDescent="0.3">
      <c r="A261" s="7">
        <v>45298</v>
      </c>
      <c r="B261" s="8" t="s">
        <v>6</v>
      </c>
      <c r="C261" s="8" t="s">
        <v>12</v>
      </c>
      <c r="D261" s="8">
        <v>8</v>
      </c>
      <c r="E261" s="8">
        <v>46105</v>
      </c>
      <c r="F261" s="8">
        <v>9364.0444415970233</v>
      </c>
      <c r="U261" s="7">
        <v>45314</v>
      </c>
      <c r="V261">
        <f t="shared" si="10"/>
        <v>23</v>
      </c>
      <c r="W261">
        <f t="shared" si="11"/>
        <v>1</v>
      </c>
      <c r="X261">
        <f t="shared" si="12"/>
        <v>2024</v>
      </c>
    </row>
    <row r="262" spans="1:24" x14ac:dyDescent="0.3">
      <c r="A262" s="7">
        <v>45307</v>
      </c>
      <c r="B262" s="8" t="s">
        <v>8</v>
      </c>
      <c r="C262" s="8" t="s">
        <v>14</v>
      </c>
      <c r="D262" s="8">
        <v>2</v>
      </c>
      <c r="E262" s="8">
        <v>40575</v>
      </c>
      <c r="F262" s="8">
        <v>3318.2897806368042</v>
      </c>
      <c r="U262" s="7">
        <v>45322</v>
      </c>
      <c r="V262">
        <f t="shared" ref="V262:V325" si="13">DAY(U262)</f>
        <v>31</v>
      </c>
      <c r="W262">
        <f t="shared" ref="W262:W325" si="14">MONTH(U262)</f>
        <v>1</v>
      </c>
      <c r="X262">
        <f t="shared" ref="X262:X325" si="15">YEAR(U262)</f>
        <v>2024</v>
      </c>
    </row>
    <row r="263" spans="1:24" x14ac:dyDescent="0.3">
      <c r="A263" s="7">
        <v>45381</v>
      </c>
      <c r="B263" s="8" t="s">
        <v>8</v>
      </c>
      <c r="C263" s="8" t="s">
        <v>14</v>
      </c>
      <c r="D263" s="8">
        <v>8</v>
      </c>
      <c r="E263" s="8">
        <v>37451</v>
      </c>
      <c r="F263" s="8">
        <v>6443.2584146174286</v>
      </c>
      <c r="U263" s="7">
        <v>45333</v>
      </c>
      <c r="V263">
        <f t="shared" si="13"/>
        <v>11</v>
      </c>
      <c r="W263">
        <f t="shared" si="14"/>
        <v>2</v>
      </c>
      <c r="X263">
        <f t="shared" si="15"/>
        <v>2024</v>
      </c>
    </row>
    <row r="264" spans="1:24" x14ac:dyDescent="0.3">
      <c r="A264" s="7">
        <v>45351</v>
      </c>
      <c r="B264" s="8" t="s">
        <v>8</v>
      </c>
      <c r="C264" s="8" t="s">
        <v>15</v>
      </c>
      <c r="D264" s="8">
        <v>3</v>
      </c>
      <c r="E264" s="8">
        <v>8227</v>
      </c>
      <c r="F264" s="8">
        <v>634.06160697970381</v>
      </c>
      <c r="U264" s="7">
        <v>45298</v>
      </c>
      <c r="V264">
        <f t="shared" si="13"/>
        <v>7</v>
      </c>
      <c r="W264">
        <f t="shared" si="14"/>
        <v>1</v>
      </c>
      <c r="X264">
        <f t="shared" si="15"/>
        <v>2024</v>
      </c>
    </row>
    <row r="265" spans="1:24" x14ac:dyDescent="0.3">
      <c r="A265" s="7">
        <v>45293</v>
      </c>
      <c r="B265" s="8" t="s">
        <v>8</v>
      </c>
      <c r="C265" s="8" t="s">
        <v>14</v>
      </c>
      <c r="D265" s="8">
        <v>6</v>
      </c>
      <c r="E265" s="8">
        <v>32910</v>
      </c>
      <c r="F265" s="8">
        <v>6591.0508162431788</v>
      </c>
      <c r="U265" s="7">
        <v>45307</v>
      </c>
      <c r="V265">
        <f t="shared" si="13"/>
        <v>16</v>
      </c>
      <c r="W265">
        <f t="shared" si="14"/>
        <v>1</v>
      </c>
      <c r="X265">
        <f t="shared" si="15"/>
        <v>2024</v>
      </c>
    </row>
    <row r="266" spans="1:24" x14ac:dyDescent="0.3">
      <c r="A266" s="7">
        <v>45292</v>
      </c>
      <c r="B266" s="8" t="s">
        <v>10</v>
      </c>
      <c r="C266" s="8" t="s">
        <v>13</v>
      </c>
      <c r="D266" s="8">
        <v>3</v>
      </c>
      <c r="E266" s="8">
        <v>37041</v>
      </c>
      <c r="F266" s="8">
        <v>6718.9051886582238</v>
      </c>
      <c r="U266" s="7">
        <v>45381</v>
      </c>
      <c r="V266">
        <f t="shared" si="13"/>
        <v>30</v>
      </c>
      <c r="W266">
        <f t="shared" si="14"/>
        <v>3</v>
      </c>
      <c r="X266">
        <f t="shared" si="15"/>
        <v>2024</v>
      </c>
    </row>
    <row r="267" spans="1:24" x14ac:dyDescent="0.3">
      <c r="A267" s="7">
        <v>45339</v>
      </c>
      <c r="B267" s="8" t="s">
        <v>10</v>
      </c>
      <c r="C267" s="8" t="s">
        <v>13</v>
      </c>
      <c r="D267" s="8">
        <v>7</v>
      </c>
      <c r="E267" s="8">
        <v>24384</v>
      </c>
      <c r="F267" s="8">
        <v>5884.4181840998081</v>
      </c>
      <c r="U267" s="7">
        <v>45351</v>
      </c>
      <c r="V267">
        <f t="shared" si="13"/>
        <v>29</v>
      </c>
      <c r="W267">
        <f t="shared" si="14"/>
        <v>2</v>
      </c>
      <c r="X267">
        <f t="shared" si="15"/>
        <v>2024</v>
      </c>
    </row>
    <row r="268" spans="1:24" x14ac:dyDescent="0.3">
      <c r="A268" s="7">
        <v>45303</v>
      </c>
      <c r="B268" s="8" t="s">
        <v>6</v>
      </c>
      <c r="C268" s="8" t="s">
        <v>12</v>
      </c>
      <c r="D268" s="8">
        <v>9</v>
      </c>
      <c r="E268" s="8">
        <v>1145</v>
      </c>
      <c r="F268" s="8">
        <v>73.04138574562046</v>
      </c>
      <c r="U268" s="7">
        <v>45293</v>
      </c>
      <c r="V268">
        <f t="shared" si="13"/>
        <v>2</v>
      </c>
      <c r="W268">
        <f t="shared" si="14"/>
        <v>1</v>
      </c>
      <c r="X268">
        <f t="shared" si="15"/>
        <v>2024</v>
      </c>
    </row>
    <row r="269" spans="1:24" x14ac:dyDescent="0.3">
      <c r="A269" s="7">
        <v>45360</v>
      </c>
      <c r="B269" s="8" t="s">
        <v>11</v>
      </c>
      <c r="C269" s="8" t="s">
        <v>14</v>
      </c>
      <c r="D269" s="8">
        <v>2</v>
      </c>
      <c r="E269" s="8">
        <v>38778</v>
      </c>
      <c r="F269" s="8">
        <v>2381.3935953606679</v>
      </c>
      <c r="U269" s="7">
        <v>45292</v>
      </c>
      <c r="V269">
        <f t="shared" si="13"/>
        <v>1</v>
      </c>
      <c r="W269">
        <f t="shared" si="14"/>
        <v>1</v>
      </c>
      <c r="X269">
        <f t="shared" si="15"/>
        <v>2024</v>
      </c>
    </row>
    <row r="270" spans="1:24" x14ac:dyDescent="0.3">
      <c r="A270" s="7">
        <v>45328</v>
      </c>
      <c r="B270" s="8" t="s">
        <v>8</v>
      </c>
      <c r="C270" s="8" t="s">
        <v>15</v>
      </c>
      <c r="D270" s="8">
        <v>5</v>
      </c>
      <c r="E270" s="8">
        <v>17035</v>
      </c>
      <c r="F270" s="8">
        <v>1813.1613634797329</v>
      </c>
      <c r="U270" s="7">
        <v>45339</v>
      </c>
      <c r="V270">
        <f t="shared" si="13"/>
        <v>17</v>
      </c>
      <c r="W270">
        <f t="shared" si="14"/>
        <v>2</v>
      </c>
      <c r="X270">
        <f t="shared" si="15"/>
        <v>2024</v>
      </c>
    </row>
    <row r="271" spans="1:24" x14ac:dyDescent="0.3">
      <c r="A271" s="7">
        <v>45323</v>
      </c>
      <c r="B271" s="8" t="s">
        <v>9</v>
      </c>
      <c r="C271" s="8" t="s">
        <v>13</v>
      </c>
      <c r="D271" s="8">
        <v>6</v>
      </c>
      <c r="E271" s="8">
        <v>4040</v>
      </c>
      <c r="F271" s="8">
        <v>413.45819245861207</v>
      </c>
      <c r="U271" s="7">
        <v>45303</v>
      </c>
      <c r="V271">
        <f t="shared" si="13"/>
        <v>12</v>
      </c>
      <c r="W271">
        <f t="shared" si="14"/>
        <v>1</v>
      </c>
      <c r="X271">
        <f t="shared" si="15"/>
        <v>2024</v>
      </c>
    </row>
    <row r="272" spans="1:24" x14ac:dyDescent="0.3">
      <c r="A272" s="7">
        <v>45300</v>
      </c>
      <c r="B272" s="8" t="s">
        <v>11</v>
      </c>
      <c r="C272" s="8" t="s">
        <v>15</v>
      </c>
      <c r="D272" s="8">
        <v>4</v>
      </c>
      <c r="E272" s="8">
        <v>43422</v>
      </c>
      <c r="F272" s="8">
        <v>4315.9626826608765</v>
      </c>
      <c r="U272" s="7">
        <v>45360</v>
      </c>
      <c r="V272">
        <f t="shared" si="13"/>
        <v>9</v>
      </c>
      <c r="W272">
        <f t="shared" si="14"/>
        <v>3</v>
      </c>
      <c r="X272">
        <f t="shared" si="15"/>
        <v>2024</v>
      </c>
    </row>
    <row r="273" spans="1:24" x14ac:dyDescent="0.3">
      <c r="A273" s="7">
        <v>45310</v>
      </c>
      <c r="B273" s="8" t="s">
        <v>9</v>
      </c>
      <c r="C273" s="8" t="s">
        <v>15</v>
      </c>
      <c r="D273" s="8">
        <v>4</v>
      </c>
      <c r="E273" s="8">
        <v>27160</v>
      </c>
      <c r="F273" s="8">
        <v>6280.7748813902717</v>
      </c>
      <c r="U273" s="7">
        <v>45328</v>
      </c>
      <c r="V273">
        <f t="shared" si="13"/>
        <v>6</v>
      </c>
      <c r="W273">
        <f t="shared" si="14"/>
        <v>2</v>
      </c>
      <c r="X273">
        <f t="shared" si="15"/>
        <v>2024</v>
      </c>
    </row>
    <row r="274" spans="1:24" x14ac:dyDescent="0.3">
      <c r="A274" s="7">
        <v>45339</v>
      </c>
      <c r="B274" s="8" t="s">
        <v>11</v>
      </c>
      <c r="C274" s="8" t="s">
        <v>13</v>
      </c>
      <c r="D274" s="8">
        <v>4</v>
      </c>
      <c r="E274" s="8">
        <v>18633</v>
      </c>
      <c r="F274" s="8">
        <v>1861.608868359169</v>
      </c>
      <c r="U274" s="7">
        <v>45323</v>
      </c>
      <c r="V274">
        <f t="shared" si="13"/>
        <v>1</v>
      </c>
      <c r="W274">
        <f t="shared" si="14"/>
        <v>2</v>
      </c>
      <c r="X274">
        <f t="shared" si="15"/>
        <v>2024</v>
      </c>
    </row>
    <row r="275" spans="1:24" x14ac:dyDescent="0.3">
      <c r="A275" s="7">
        <v>45371</v>
      </c>
      <c r="B275" s="8" t="s">
        <v>6</v>
      </c>
      <c r="C275" s="8" t="s">
        <v>15</v>
      </c>
      <c r="D275" s="8">
        <v>2</v>
      </c>
      <c r="E275" s="8">
        <v>30344</v>
      </c>
      <c r="F275" s="8">
        <v>3167.608497929436</v>
      </c>
      <c r="U275" s="7">
        <v>45300</v>
      </c>
      <c r="V275">
        <f t="shared" si="13"/>
        <v>9</v>
      </c>
      <c r="W275">
        <f t="shared" si="14"/>
        <v>1</v>
      </c>
      <c r="X275">
        <f t="shared" si="15"/>
        <v>2024</v>
      </c>
    </row>
    <row r="276" spans="1:24" x14ac:dyDescent="0.3">
      <c r="A276" s="7">
        <v>45294</v>
      </c>
      <c r="B276" s="8" t="s">
        <v>8</v>
      </c>
      <c r="C276" s="8" t="s">
        <v>13</v>
      </c>
      <c r="D276" s="8">
        <v>4</v>
      </c>
      <c r="E276" s="8">
        <v>18014</v>
      </c>
      <c r="F276" s="8">
        <v>3636.6600598394398</v>
      </c>
      <c r="U276" s="7">
        <v>45310</v>
      </c>
      <c r="V276">
        <f t="shared" si="13"/>
        <v>19</v>
      </c>
      <c r="W276">
        <f t="shared" si="14"/>
        <v>1</v>
      </c>
      <c r="X276">
        <f t="shared" si="15"/>
        <v>2024</v>
      </c>
    </row>
    <row r="277" spans="1:24" x14ac:dyDescent="0.3">
      <c r="A277" s="7">
        <v>45311</v>
      </c>
      <c r="B277" s="8" t="s">
        <v>8</v>
      </c>
      <c r="C277" s="8" t="s">
        <v>15</v>
      </c>
      <c r="D277" s="8">
        <v>1</v>
      </c>
      <c r="E277" s="8">
        <v>15996</v>
      </c>
      <c r="F277" s="8">
        <v>2238.607703967768</v>
      </c>
      <c r="U277" s="7">
        <v>45339</v>
      </c>
      <c r="V277">
        <f t="shared" si="13"/>
        <v>17</v>
      </c>
      <c r="W277">
        <f t="shared" si="14"/>
        <v>2</v>
      </c>
      <c r="X277">
        <f t="shared" si="15"/>
        <v>2024</v>
      </c>
    </row>
    <row r="278" spans="1:24" x14ac:dyDescent="0.3">
      <c r="A278" s="7">
        <v>45315</v>
      </c>
      <c r="B278" s="8" t="s">
        <v>7</v>
      </c>
      <c r="C278" s="8" t="s">
        <v>13</v>
      </c>
      <c r="D278" s="8">
        <v>6</v>
      </c>
      <c r="E278" s="8">
        <v>42621</v>
      </c>
      <c r="F278" s="8">
        <v>8751.8861295973566</v>
      </c>
      <c r="U278" s="7">
        <v>45371</v>
      </c>
      <c r="V278">
        <f t="shared" si="13"/>
        <v>20</v>
      </c>
      <c r="W278">
        <f t="shared" si="14"/>
        <v>3</v>
      </c>
      <c r="X278">
        <f t="shared" si="15"/>
        <v>2024</v>
      </c>
    </row>
    <row r="279" spans="1:24" x14ac:dyDescent="0.3">
      <c r="A279" s="7">
        <v>45345</v>
      </c>
      <c r="B279" s="8" t="s">
        <v>9</v>
      </c>
      <c r="C279" s="8" t="s">
        <v>14</v>
      </c>
      <c r="D279" s="8">
        <v>1</v>
      </c>
      <c r="E279" s="8">
        <v>12695</v>
      </c>
      <c r="F279" s="8">
        <v>800.71467405597423</v>
      </c>
      <c r="U279" s="7">
        <v>45294</v>
      </c>
      <c r="V279">
        <f t="shared" si="13"/>
        <v>3</v>
      </c>
      <c r="W279">
        <f t="shared" si="14"/>
        <v>1</v>
      </c>
      <c r="X279">
        <f t="shared" si="15"/>
        <v>2024</v>
      </c>
    </row>
    <row r="280" spans="1:24" x14ac:dyDescent="0.3">
      <c r="A280" s="7">
        <v>45324</v>
      </c>
      <c r="B280" s="8" t="s">
        <v>11</v>
      </c>
      <c r="C280" s="8" t="s">
        <v>12</v>
      </c>
      <c r="D280" s="8">
        <v>6</v>
      </c>
      <c r="E280" s="8">
        <v>3852</v>
      </c>
      <c r="F280" s="8">
        <v>568.22484760597524</v>
      </c>
      <c r="U280" s="7">
        <v>45311</v>
      </c>
      <c r="V280">
        <f t="shared" si="13"/>
        <v>20</v>
      </c>
      <c r="W280">
        <f t="shared" si="14"/>
        <v>1</v>
      </c>
      <c r="X280">
        <f t="shared" si="15"/>
        <v>2024</v>
      </c>
    </row>
    <row r="281" spans="1:24" x14ac:dyDescent="0.3">
      <c r="A281" s="7">
        <v>45315</v>
      </c>
      <c r="B281" s="8" t="s">
        <v>11</v>
      </c>
      <c r="C281" s="8" t="s">
        <v>13</v>
      </c>
      <c r="D281" s="8">
        <v>1</v>
      </c>
      <c r="E281" s="8">
        <v>17014</v>
      </c>
      <c r="F281" s="8">
        <v>965.08035870367416</v>
      </c>
      <c r="U281" s="7">
        <v>45315</v>
      </c>
      <c r="V281">
        <f t="shared" si="13"/>
        <v>24</v>
      </c>
      <c r="W281">
        <f t="shared" si="14"/>
        <v>1</v>
      </c>
      <c r="X281">
        <f t="shared" si="15"/>
        <v>2024</v>
      </c>
    </row>
    <row r="282" spans="1:24" x14ac:dyDescent="0.3">
      <c r="A282" s="7">
        <v>45366</v>
      </c>
      <c r="B282" s="8" t="s">
        <v>10</v>
      </c>
      <c r="C282" s="8" t="s">
        <v>13</v>
      </c>
      <c r="D282" s="8">
        <v>6</v>
      </c>
      <c r="E282" s="8">
        <v>28042</v>
      </c>
      <c r="F282" s="8">
        <v>1753.48422625901</v>
      </c>
      <c r="U282" s="7">
        <v>45345</v>
      </c>
      <c r="V282">
        <f t="shared" si="13"/>
        <v>23</v>
      </c>
      <c r="W282">
        <f t="shared" si="14"/>
        <v>2</v>
      </c>
      <c r="X282">
        <f t="shared" si="15"/>
        <v>2024</v>
      </c>
    </row>
    <row r="283" spans="1:24" x14ac:dyDescent="0.3">
      <c r="A283" s="7">
        <v>45363</v>
      </c>
      <c r="B283" s="8" t="s">
        <v>7</v>
      </c>
      <c r="C283" s="8" t="s">
        <v>12</v>
      </c>
      <c r="D283" s="8">
        <v>8</v>
      </c>
      <c r="E283" s="8">
        <v>34755</v>
      </c>
      <c r="F283" s="8">
        <v>8038.3967381970006</v>
      </c>
      <c r="U283" s="7">
        <v>45324</v>
      </c>
      <c r="V283">
        <f t="shared" si="13"/>
        <v>2</v>
      </c>
      <c r="W283">
        <f t="shared" si="14"/>
        <v>2</v>
      </c>
      <c r="X283">
        <f t="shared" si="15"/>
        <v>2024</v>
      </c>
    </row>
    <row r="284" spans="1:24" x14ac:dyDescent="0.3">
      <c r="A284" s="7">
        <v>45327</v>
      </c>
      <c r="B284" s="8" t="s">
        <v>10</v>
      </c>
      <c r="C284" s="8" t="s">
        <v>13</v>
      </c>
      <c r="D284" s="8">
        <v>2</v>
      </c>
      <c r="E284" s="8">
        <v>41390</v>
      </c>
      <c r="F284" s="8">
        <v>3222.1731821114531</v>
      </c>
      <c r="U284" s="7">
        <v>45315</v>
      </c>
      <c r="V284">
        <f t="shared" si="13"/>
        <v>24</v>
      </c>
      <c r="W284">
        <f t="shared" si="14"/>
        <v>1</v>
      </c>
      <c r="X284">
        <f t="shared" si="15"/>
        <v>2024</v>
      </c>
    </row>
    <row r="285" spans="1:24" x14ac:dyDescent="0.3">
      <c r="A285" s="7">
        <v>45329</v>
      </c>
      <c r="B285" s="8" t="s">
        <v>10</v>
      </c>
      <c r="C285" s="8" t="s">
        <v>13</v>
      </c>
      <c r="D285" s="8">
        <v>2</v>
      </c>
      <c r="E285" s="8">
        <v>24711</v>
      </c>
      <c r="F285" s="8">
        <v>3866.8794959405791</v>
      </c>
      <c r="U285" s="7">
        <v>45366</v>
      </c>
      <c r="V285">
        <f t="shared" si="13"/>
        <v>15</v>
      </c>
      <c r="W285">
        <f t="shared" si="14"/>
        <v>3</v>
      </c>
      <c r="X285">
        <f t="shared" si="15"/>
        <v>2024</v>
      </c>
    </row>
    <row r="286" spans="1:24" x14ac:dyDescent="0.3">
      <c r="A286" s="7">
        <v>45375</v>
      </c>
      <c r="B286" s="8" t="s">
        <v>10</v>
      </c>
      <c r="C286" s="8" t="s">
        <v>15</v>
      </c>
      <c r="D286" s="8">
        <v>4</v>
      </c>
      <c r="E286" s="8">
        <v>27122</v>
      </c>
      <c r="F286" s="8">
        <v>3586.046986747273</v>
      </c>
      <c r="U286" s="7">
        <v>45363</v>
      </c>
      <c r="V286">
        <f t="shared" si="13"/>
        <v>12</v>
      </c>
      <c r="W286">
        <f t="shared" si="14"/>
        <v>3</v>
      </c>
      <c r="X286">
        <f t="shared" si="15"/>
        <v>2024</v>
      </c>
    </row>
    <row r="287" spans="1:24" x14ac:dyDescent="0.3">
      <c r="A287" s="7">
        <v>45380</v>
      </c>
      <c r="B287" s="8" t="s">
        <v>9</v>
      </c>
      <c r="C287" s="8" t="s">
        <v>12</v>
      </c>
      <c r="D287" s="8">
        <v>3</v>
      </c>
      <c r="E287" s="8">
        <v>10160</v>
      </c>
      <c r="F287" s="8">
        <v>1213.801638957968</v>
      </c>
      <c r="U287" s="7">
        <v>45327</v>
      </c>
      <c r="V287">
        <f t="shared" si="13"/>
        <v>5</v>
      </c>
      <c r="W287">
        <f t="shared" si="14"/>
        <v>2</v>
      </c>
      <c r="X287">
        <f t="shared" si="15"/>
        <v>2024</v>
      </c>
    </row>
    <row r="288" spans="1:24" x14ac:dyDescent="0.3">
      <c r="A288" s="7">
        <v>45316</v>
      </c>
      <c r="B288" s="8" t="s">
        <v>9</v>
      </c>
      <c r="C288" s="8" t="s">
        <v>14</v>
      </c>
      <c r="D288" s="8">
        <v>4</v>
      </c>
      <c r="E288" s="8">
        <v>28213</v>
      </c>
      <c r="F288" s="8">
        <v>6488.0496363750044</v>
      </c>
      <c r="U288" s="7">
        <v>45329</v>
      </c>
      <c r="V288">
        <f t="shared" si="13"/>
        <v>7</v>
      </c>
      <c r="W288">
        <f t="shared" si="14"/>
        <v>2</v>
      </c>
      <c r="X288">
        <f t="shared" si="15"/>
        <v>2024</v>
      </c>
    </row>
    <row r="289" spans="1:24" x14ac:dyDescent="0.3">
      <c r="A289" s="7">
        <v>45309</v>
      </c>
      <c r="B289" s="8" t="s">
        <v>6</v>
      </c>
      <c r="C289" s="8" t="s">
        <v>13</v>
      </c>
      <c r="D289" s="8">
        <v>7</v>
      </c>
      <c r="E289" s="8">
        <v>40420</v>
      </c>
      <c r="F289" s="8">
        <v>2197.4203395330569</v>
      </c>
      <c r="U289" s="7">
        <v>45375</v>
      </c>
      <c r="V289">
        <f t="shared" si="13"/>
        <v>24</v>
      </c>
      <c r="W289">
        <f t="shared" si="14"/>
        <v>3</v>
      </c>
      <c r="X289">
        <f t="shared" si="15"/>
        <v>2024</v>
      </c>
    </row>
    <row r="290" spans="1:24" x14ac:dyDescent="0.3">
      <c r="A290" s="7">
        <v>45373</v>
      </c>
      <c r="B290" s="8" t="s">
        <v>6</v>
      </c>
      <c r="C290" s="8" t="s">
        <v>12</v>
      </c>
      <c r="D290" s="8">
        <v>1</v>
      </c>
      <c r="E290" s="8">
        <v>8421</v>
      </c>
      <c r="F290" s="8">
        <v>1539.004589456928</v>
      </c>
      <c r="U290" s="7">
        <v>45380</v>
      </c>
      <c r="V290">
        <f t="shared" si="13"/>
        <v>29</v>
      </c>
      <c r="W290">
        <f t="shared" si="14"/>
        <v>3</v>
      </c>
      <c r="X290">
        <f t="shared" si="15"/>
        <v>2024</v>
      </c>
    </row>
    <row r="291" spans="1:24" x14ac:dyDescent="0.3">
      <c r="A291" s="7">
        <v>45357</v>
      </c>
      <c r="B291" s="8" t="s">
        <v>10</v>
      </c>
      <c r="C291" s="8" t="s">
        <v>15</v>
      </c>
      <c r="D291" s="8">
        <v>6</v>
      </c>
      <c r="E291" s="8">
        <v>22400</v>
      </c>
      <c r="F291" s="8">
        <v>5436.0070652767063</v>
      </c>
      <c r="U291" s="7">
        <v>45316</v>
      </c>
      <c r="V291">
        <f t="shared" si="13"/>
        <v>25</v>
      </c>
      <c r="W291">
        <f t="shared" si="14"/>
        <v>1</v>
      </c>
      <c r="X291">
        <f t="shared" si="15"/>
        <v>2024</v>
      </c>
    </row>
    <row r="292" spans="1:24" x14ac:dyDescent="0.3">
      <c r="A292" s="7">
        <v>45345</v>
      </c>
      <c r="B292" s="8" t="s">
        <v>7</v>
      </c>
      <c r="C292" s="8" t="s">
        <v>14</v>
      </c>
      <c r="D292" s="8">
        <v>3</v>
      </c>
      <c r="E292" s="8">
        <v>34537</v>
      </c>
      <c r="F292" s="8">
        <v>5596.1557104443273</v>
      </c>
      <c r="U292" s="7">
        <v>45309</v>
      </c>
      <c r="V292">
        <f t="shared" si="13"/>
        <v>18</v>
      </c>
      <c r="W292">
        <f t="shared" si="14"/>
        <v>1</v>
      </c>
      <c r="X292">
        <f t="shared" si="15"/>
        <v>2024</v>
      </c>
    </row>
    <row r="293" spans="1:24" x14ac:dyDescent="0.3">
      <c r="A293" s="7">
        <v>45326</v>
      </c>
      <c r="B293" s="8" t="s">
        <v>11</v>
      </c>
      <c r="C293" s="8" t="s">
        <v>12</v>
      </c>
      <c r="D293" s="8">
        <v>7</v>
      </c>
      <c r="E293" s="8">
        <v>18727</v>
      </c>
      <c r="F293" s="8">
        <v>4445.1248492987424</v>
      </c>
      <c r="U293" s="7">
        <v>45373</v>
      </c>
      <c r="V293">
        <f t="shared" si="13"/>
        <v>22</v>
      </c>
      <c r="W293">
        <f t="shared" si="14"/>
        <v>3</v>
      </c>
      <c r="X293">
        <f t="shared" si="15"/>
        <v>2024</v>
      </c>
    </row>
    <row r="294" spans="1:24" x14ac:dyDescent="0.3">
      <c r="A294" s="7">
        <v>45371</v>
      </c>
      <c r="B294" s="8" t="s">
        <v>9</v>
      </c>
      <c r="C294" s="8" t="s">
        <v>14</v>
      </c>
      <c r="D294" s="8">
        <v>2</v>
      </c>
      <c r="E294" s="8">
        <v>47882</v>
      </c>
      <c r="F294" s="8">
        <v>2894.5423551946778</v>
      </c>
      <c r="U294" s="7">
        <v>45357</v>
      </c>
      <c r="V294">
        <f t="shared" si="13"/>
        <v>6</v>
      </c>
      <c r="W294">
        <f t="shared" si="14"/>
        <v>3</v>
      </c>
      <c r="X294">
        <f t="shared" si="15"/>
        <v>2024</v>
      </c>
    </row>
    <row r="295" spans="1:24" x14ac:dyDescent="0.3">
      <c r="A295" s="7">
        <v>45352</v>
      </c>
      <c r="B295" s="8" t="s">
        <v>7</v>
      </c>
      <c r="C295" s="8" t="s">
        <v>14</v>
      </c>
      <c r="D295" s="8">
        <v>2</v>
      </c>
      <c r="E295" s="8">
        <v>5358</v>
      </c>
      <c r="F295" s="8">
        <v>716.67892071987137</v>
      </c>
      <c r="U295" s="7">
        <v>45345</v>
      </c>
      <c r="V295">
        <f t="shared" si="13"/>
        <v>23</v>
      </c>
      <c r="W295">
        <f t="shared" si="14"/>
        <v>2</v>
      </c>
      <c r="X295">
        <f t="shared" si="15"/>
        <v>2024</v>
      </c>
    </row>
    <row r="296" spans="1:24" x14ac:dyDescent="0.3">
      <c r="A296" s="7">
        <v>45332</v>
      </c>
      <c r="B296" s="8" t="s">
        <v>8</v>
      </c>
      <c r="C296" s="8" t="s">
        <v>14</v>
      </c>
      <c r="D296" s="8">
        <v>4</v>
      </c>
      <c r="E296" s="8">
        <v>29482</v>
      </c>
      <c r="F296" s="8">
        <v>3008.0943986286379</v>
      </c>
      <c r="U296" s="7">
        <v>45326</v>
      </c>
      <c r="V296">
        <f t="shared" si="13"/>
        <v>4</v>
      </c>
      <c r="W296">
        <f t="shared" si="14"/>
        <v>2</v>
      </c>
      <c r="X296">
        <f t="shared" si="15"/>
        <v>2024</v>
      </c>
    </row>
    <row r="297" spans="1:24" x14ac:dyDescent="0.3">
      <c r="A297" s="7">
        <v>45324</v>
      </c>
      <c r="B297" s="8" t="s">
        <v>9</v>
      </c>
      <c r="C297" s="8" t="s">
        <v>13</v>
      </c>
      <c r="D297" s="8">
        <v>1</v>
      </c>
      <c r="E297" s="8">
        <v>33117</v>
      </c>
      <c r="F297" s="8">
        <v>6496.369579453366</v>
      </c>
      <c r="U297" s="7">
        <v>45371</v>
      </c>
      <c r="V297">
        <f t="shared" si="13"/>
        <v>20</v>
      </c>
      <c r="W297">
        <f t="shared" si="14"/>
        <v>3</v>
      </c>
      <c r="X297">
        <f t="shared" si="15"/>
        <v>2024</v>
      </c>
    </row>
    <row r="298" spans="1:24" x14ac:dyDescent="0.3">
      <c r="A298" s="7">
        <v>45359</v>
      </c>
      <c r="B298" s="8" t="s">
        <v>9</v>
      </c>
      <c r="C298" s="8" t="s">
        <v>13</v>
      </c>
      <c r="D298" s="8">
        <v>3</v>
      </c>
      <c r="E298" s="8">
        <v>24164</v>
      </c>
      <c r="F298" s="8">
        <v>5950.6125789550942</v>
      </c>
      <c r="U298" s="7">
        <v>45352</v>
      </c>
      <c r="V298">
        <f t="shared" si="13"/>
        <v>1</v>
      </c>
      <c r="W298">
        <f t="shared" si="14"/>
        <v>3</v>
      </c>
      <c r="X298">
        <f t="shared" si="15"/>
        <v>2024</v>
      </c>
    </row>
    <row r="299" spans="1:24" x14ac:dyDescent="0.3">
      <c r="A299" s="7">
        <v>45324</v>
      </c>
      <c r="B299" s="8" t="s">
        <v>6</v>
      </c>
      <c r="C299" s="8" t="s">
        <v>15</v>
      </c>
      <c r="D299" s="8">
        <v>9</v>
      </c>
      <c r="E299" s="8">
        <v>32910</v>
      </c>
      <c r="F299" s="8">
        <v>3333.9808710080388</v>
      </c>
      <c r="U299" s="7">
        <v>45332</v>
      </c>
      <c r="V299">
        <f t="shared" si="13"/>
        <v>10</v>
      </c>
      <c r="W299">
        <f t="shared" si="14"/>
        <v>2</v>
      </c>
      <c r="X299">
        <f t="shared" si="15"/>
        <v>2024</v>
      </c>
    </row>
    <row r="300" spans="1:24" x14ac:dyDescent="0.3">
      <c r="A300" s="7">
        <v>45305</v>
      </c>
      <c r="B300" s="8" t="s">
        <v>11</v>
      </c>
      <c r="C300" s="8" t="s">
        <v>15</v>
      </c>
      <c r="D300" s="8">
        <v>7</v>
      </c>
      <c r="E300" s="8">
        <v>33496</v>
      </c>
      <c r="F300" s="8">
        <v>6057.2464901951198</v>
      </c>
      <c r="U300" s="7">
        <v>45324</v>
      </c>
      <c r="V300">
        <f t="shared" si="13"/>
        <v>2</v>
      </c>
      <c r="W300">
        <f t="shared" si="14"/>
        <v>2</v>
      </c>
      <c r="X300">
        <f t="shared" si="15"/>
        <v>2024</v>
      </c>
    </row>
    <row r="301" spans="1:24" x14ac:dyDescent="0.3">
      <c r="A301" s="7">
        <v>45312</v>
      </c>
      <c r="B301" s="8" t="s">
        <v>11</v>
      </c>
      <c r="C301" s="8" t="s">
        <v>12</v>
      </c>
      <c r="D301" s="8">
        <v>7</v>
      </c>
      <c r="E301" s="8">
        <v>45311</v>
      </c>
      <c r="F301" s="8">
        <v>4060.750367595318</v>
      </c>
      <c r="U301" s="7">
        <v>45359</v>
      </c>
      <c r="V301">
        <f t="shared" si="13"/>
        <v>8</v>
      </c>
      <c r="W301">
        <f t="shared" si="14"/>
        <v>3</v>
      </c>
      <c r="X301">
        <f t="shared" si="15"/>
        <v>2024</v>
      </c>
    </row>
    <row r="302" spans="1:24" x14ac:dyDescent="0.3">
      <c r="A302" s="7">
        <v>45339</v>
      </c>
      <c r="B302" s="8" t="s">
        <v>8</v>
      </c>
      <c r="C302" s="8" t="s">
        <v>15</v>
      </c>
      <c r="D302" s="8">
        <v>4</v>
      </c>
      <c r="E302" s="8">
        <v>30371</v>
      </c>
      <c r="F302" s="8">
        <v>4952.4790323188727</v>
      </c>
      <c r="U302" s="7">
        <v>45324</v>
      </c>
      <c r="V302">
        <f t="shared" si="13"/>
        <v>2</v>
      </c>
      <c r="W302">
        <f t="shared" si="14"/>
        <v>2</v>
      </c>
      <c r="X302">
        <f t="shared" si="15"/>
        <v>2024</v>
      </c>
    </row>
    <row r="303" spans="1:24" x14ac:dyDescent="0.3">
      <c r="A303" s="7">
        <v>45311</v>
      </c>
      <c r="B303" s="8" t="s">
        <v>8</v>
      </c>
      <c r="C303" s="8" t="s">
        <v>14</v>
      </c>
      <c r="D303" s="8">
        <v>2</v>
      </c>
      <c r="E303" s="8">
        <v>39467</v>
      </c>
      <c r="F303" s="8">
        <v>5635.3546904257128</v>
      </c>
      <c r="U303" s="7">
        <v>45305</v>
      </c>
      <c r="V303">
        <f t="shared" si="13"/>
        <v>14</v>
      </c>
      <c r="W303">
        <f t="shared" si="14"/>
        <v>1</v>
      </c>
      <c r="X303">
        <f t="shared" si="15"/>
        <v>2024</v>
      </c>
    </row>
    <row r="304" spans="1:24" x14ac:dyDescent="0.3">
      <c r="A304" s="7">
        <v>45299</v>
      </c>
      <c r="B304" s="8" t="s">
        <v>9</v>
      </c>
      <c r="C304" s="8" t="s">
        <v>14</v>
      </c>
      <c r="D304" s="8">
        <v>4</v>
      </c>
      <c r="E304" s="8">
        <v>18625</v>
      </c>
      <c r="F304" s="8">
        <v>4551.9698528774761</v>
      </c>
      <c r="U304" s="7">
        <v>45312</v>
      </c>
      <c r="V304">
        <f t="shared" si="13"/>
        <v>21</v>
      </c>
      <c r="W304">
        <f t="shared" si="14"/>
        <v>1</v>
      </c>
      <c r="X304">
        <f t="shared" si="15"/>
        <v>2024</v>
      </c>
    </row>
    <row r="305" spans="1:24" x14ac:dyDescent="0.3">
      <c r="A305" s="7">
        <v>45298</v>
      </c>
      <c r="B305" s="8" t="s">
        <v>10</v>
      </c>
      <c r="C305" s="8" t="s">
        <v>13</v>
      </c>
      <c r="D305" s="8">
        <v>6</v>
      </c>
      <c r="E305" s="8">
        <v>34893</v>
      </c>
      <c r="F305" s="8">
        <v>5991.3184252395613</v>
      </c>
      <c r="U305" s="7">
        <v>45339</v>
      </c>
      <c r="V305">
        <f t="shared" si="13"/>
        <v>17</v>
      </c>
      <c r="W305">
        <f t="shared" si="14"/>
        <v>2</v>
      </c>
      <c r="X305">
        <f t="shared" si="15"/>
        <v>2024</v>
      </c>
    </row>
    <row r="306" spans="1:24" x14ac:dyDescent="0.3">
      <c r="A306" s="7">
        <v>45358</v>
      </c>
      <c r="B306" s="8" t="s">
        <v>6</v>
      </c>
      <c r="C306" s="8" t="s">
        <v>14</v>
      </c>
      <c r="D306" s="8">
        <v>3</v>
      </c>
      <c r="E306" s="8">
        <v>11793</v>
      </c>
      <c r="F306" s="8">
        <v>1413.995729203971</v>
      </c>
      <c r="U306" s="7">
        <v>45311</v>
      </c>
      <c r="V306">
        <f t="shared" si="13"/>
        <v>20</v>
      </c>
      <c r="W306">
        <f t="shared" si="14"/>
        <v>1</v>
      </c>
      <c r="X306">
        <f t="shared" si="15"/>
        <v>2024</v>
      </c>
    </row>
    <row r="307" spans="1:24" x14ac:dyDescent="0.3">
      <c r="A307" s="7">
        <v>45308</v>
      </c>
      <c r="B307" s="8" t="s">
        <v>6</v>
      </c>
      <c r="C307" s="8" t="s">
        <v>12</v>
      </c>
      <c r="D307" s="8">
        <v>1</v>
      </c>
      <c r="E307" s="8">
        <v>32007</v>
      </c>
      <c r="F307" s="8">
        <v>2330.7227573816172</v>
      </c>
      <c r="U307" s="7">
        <v>45299</v>
      </c>
      <c r="V307">
        <f t="shared" si="13"/>
        <v>8</v>
      </c>
      <c r="W307">
        <f t="shared" si="14"/>
        <v>1</v>
      </c>
      <c r="X307">
        <f t="shared" si="15"/>
        <v>2024</v>
      </c>
    </row>
    <row r="308" spans="1:24" x14ac:dyDescent="0.3">
      <c r="A308" s="7">
        <v>45324</v>
      </c>
      <c r="B308" s="8" t="s">
        <v>9</v>
      </c>
      <c r="C308" s="8" t="s">
        <v>14</v>
      </c>
      <c r="D308" s="8">
        <v>8</v>
      </c>
      <c r="E308" s="8">
        <v>26766</v>
      </c>
      <c r="F308" s="8">
        <v>2147.9545235838518</v>
      </c>
      <c r="U308" s="7">
        <v>45298</v>
      </c>
      <c r="V308">
        <f t="shared" si="13"/>
        <v>7</v>
      </c>
      <c r="W308">
        <f t="shared" si="14"/>
        <v>1</v>
      </c>
      <c r="X308">
        <f t="shared" si="15"/>
        <v>2024</v>
      </c>
    </row>
    <row r="309" spans="1:24" x14ac:dyDescent="0.3">
      <c r="A309" s="7">
        <v>45339</v>
      </c>
      <c r="B309" s="8" t="s">
        <v>7</v>
      </c>
      <c r="C309" s="8" t="s">
        <v>14</v>
      </c>
      <c r="D309" s="8">
        <v>5</v>
      </c>
      <c r="E309" s="8">
        <v>40532</v>
      </c>
      <c r="F309" s="8">
        <v>3853.109160956692</v>
      </c>
      <c r="U309" s="7">
        <v>45358</v>
      </c>
      <c r="V309">
        <f t="shared" si="13"/>
        <v>7</v>
      </c>
      <c r="W309">
        <f t="shared" si="14"/>
        <v>3</v>
      </c>
      <c r="X309">
        <f t="shared" si="15"/>
        <v>2024</v>
      </c>
    </row>
    <row r="310" spans="1:24" x14ac:dyDescent="0.3">
      <c r="A310" s="7">
        <v>45367</v>
      </c>
      <c r="B310" s="8" t="s">
        <v>10</v>
      </c>
      <c r="C310" s="8" t="s">
        <v>12</v>
      </c>
      <c r="D310" s="8">
        <v>5</v>
      </c>
      <c r="E310" s="8">
        <v>13323</v>
      </c>
      <c r="F310" s="8">
        <v>1334.875765807358</v>
      </c>
      <c r="U310" s="7">
        <v>45308</v>
      </c>
      <c r="V310">
        <f t="shared" si="13"/>
        <v>17</v>
      </c>
      <c r="W310">
        <f t="shared" si="14"/>
        <v>1</v>
      </c>
      <c r="X310">
        <f t="shared" si="15"/>
        <v>2024</v>
      </c>
    </row>
    <row r="311" spans="1:24" x14ac:dyDescent="0.3">
      <c r="A311" s="7">
        <v>45350</v>
      </c>
      <c r="B311" s="8" t="s">
        <v>9</v>
      </c>
      <c r="C311" s="8" t="s">
        <v>15</v>
      </c>
      <c r="D311" s="8">
        <v>4</v>
      </c>
      <c r="E311" s="8">
        <v>46799</v>
      </c>
      <c r="F311" s="8">
        <v>10301.546178181479</v>
      </c>
      <c r="U311" s="7">
        <v>45324</v>
      </c>
      <c r="V311">
        <f t="shared" si="13"/>
        <v>2</v>
      </c>
      <c r="W311">
        <f t="shared" si="14"/>
        <v>2</v>
      </c>
      <c r="X311">
        <f t="shared" si="15"/>
        <v>2024</v>
      </c>
    </row>
    <row r="312" spans="1:24" x14ac:dyDescent="0.3">
      <c r="A312" s="7">
        <v>45377</v>
      </c>
      <c r="B312" s="8" t="s">
        <v>10</v>
      </c>
      <c r="C312" s="8" t="s">
        <v>15</v>
      </c>
      <c r="D312" s="8">
        <v>6</v>
      </c>
      <c r="E312" s="8">
        <v>47820</v>
      </c>
      <c r="F312" s="8">
        <v>7758.5347471340674</v>
      </c>
      <c r="U312" s="7">
        <v>45339</v>
      </c>
      <c r="V312">
        <f t="shared" si="13"/>
        <v>17</v>
      </c>
      <c r="W312">
        <f t="shared" si="14"/>
        <v>2</v>
      </c>
      <c r="X312">
        <f t="shared" si="15"/>
        <v>2024</v>
      </c>
    </row>
    <row r="313" spans="1:24" x14ac:dyDescent="0.3">
      <c r="A313" s="7">
        <v>45313</v>
      </c>
      <c r="B313" s="8" t="s">
        <v>10</v>
      </c>
      <c r="C313" s="8" t="s">
        <v>12</v>
      </c>
      <c r="D313" s="8">
        <v>3</v>
      </c>
      <c r="E313" s="8">
        <v>46408</v>
      </c>
      <c r="F313" s="8">
        <v>7178.3050830123193</v>
      </c>
      <c r="U313" s="7">
        <v>45367</v>
      </c>
      <c r="V313">
        <f t="shared" si="13"/>
        <v>16</v>
      </c>
      <c r="W313">
        <f t="shared" si="14"/>
        <v>3</v>
      </c>
      <c r="X313">
        <f t="shared" si="15"/>
        <v>2024</v>
      </c>
    </row>
    <row r="314" spans="1:24" x14ac:dyDescent="0.3">
      <c r="A314" s="7">
        <v>45321</v>
      </c>
      <c r="B314" s="8" t="s">
        <v>10</v>
      </c>
      <c r="C314" s="8" t="s">
        <v>13</v>
      </c>
      <c r="D314" s="8">
        <v>9</v>
      </c>
      <c r="E314" s="8">
        <v>8843</v>
      </c>
      <c r="F314" s="8">
        <v>645.1302267878981</v>
      </c>
      <c r="U314" s="7">
        <v>45350</v>
      </c>
      <c r="V314">
        <f t="shared" si="13"/>
        <v>28</v>
      </c>
      <c r="W314">
        <f t="shared" si="14"/>
        <v>2</v>
      </c>
      <c r="X314">
        <f t="shared" si="15"/>
        <v>2024</v>
      </c>
    </row>
    <row r="315" spans="1:24" x14ac:dyDescent="0.3">
      <c r="A315" s="7">
        <v>45329</v>
      </c>
      <c r="B315" s="8" t="s">
        <v>9</v>
      </c>
      <c r="C315" s="8" t="s">
        <v>14</v>
      </c>
      <c r="D315" s="8">
        <v>5</v>
      </c>
      <c r="E315" s="8">
        <v>15210</v>
      </c>
      <c r="F315" s="8">
        <v>3377.0449471689822</v>
      </c>
      <c r="U315" s="7">
        <v>45377</v>
      </c>
      <c r="V315">
        <f t="shared" si="13"/>
        <v>26</v>
      </c>
      <c r="W315">
        <f t="shared" si="14"/>
        <v>3</v>
      </c>
      <c r="X315">
        <f t="shared" si="15"/>
        <v>2024</v>
      </c>
    </row>
    <row r="316" spans="1:24" x14ac:dyDescent="0.3">
      <c r="A316" s="7">
        <v>45342</v>
      </c>
      <c r="B316" s="8" t="s">
        <v>6</v>
      </c>
      <c r="C316" s="8" t="s">
        <v>12</v>
      </c>
      <c r="D316" s="8">
        <v>3</v>
      </c>
      <c r="E316" s="8">
        <v>17456</v>
      </c>
      <c r="F316" s="8">
        <v>3396.2892953614592</v>
      </c>
      <c r="U316" s="7">
        <v>45313</v>
      </c>
      <c r="V316">
        <f t="shared" si="13"/>
        <v>22</v>
      </c>
      <c r="W316">
        <f t="shared" si="14"/>
        <v>1</v>
      </c>
      <c r="X316">
        <f t="shared" si="15"/>
        <v>2024</v>
      </c>
    </row>
    <row r="317" spans="1:24" x14ac:dyDescent="0.3">
      <c r="A317" s="7">
        <v>45345</v>
      </c>
      <c r="B317" s="8" t="s">
        <v>6</v>
      </c>
      <c r="C317" s="8" t="s">
        <v>14</v>
      </c>
      <c r="D317" s="8">
        <v>1</v>
      </c>
      <c r="E317" s="8">
        <v>32367</v>
      </c>
      <c r="F317" s="8">
        <v>2056.394373923471</v>
      </c>
      <c r="U317" s="7">
        <v>45321</v>
      </c>
      <c r="V317">
        <f t="shared" si="13"/>
        <v>30</v>
      </c>
      <c r="W317">
        <f t="shared" si="14"/>
        <v>1</v>
      </c>
      <c r="X317">
        <f t="shared" si="15"/>
        <v>2024</v>
      </c>
    </row>
    <row r="318" spans="1:24" x14ac:dyDescent="0.3">
      <c r="A318" s="7">
        <v>45299</v>
      </c>
      <c r="B318" s="8" t="s">
        <v>10</v>
      </c>
      <c r="C318" s="8" t="s">
        <v>13</v>
      </c>
      <c r="D318" s="8">
        <v>6</v>
      </c>
      <c r="E318" s="8">
        <v>11106</v>
      </c>
      <c r="F318" s="8">
        <v>2127.5433179667621</v>
      </c>
      <c r="U318" s="7">
        <v>45329</v>
      </c>
      <c r="V318">
        <f t="shared" si="13"/>
        <v>7</v>
      </c>
      <c r="W318">
        <f t="shared" si="14"/>
        <v>2</v>
      </c>
      <c r="X318">
        <f t="shared" si="15"/>
        <v>2024</v>
      </c>
    </row>
    <row r="319" spans="1:24" x14ac:dyDescent="0.3">
      <c r="A319" s="7">
        <v>45318</v>
      </c>
      <c r="B319" s="8" t="s">
        <v>7</v>
      </c>
      <c r="C319" s="8" t="s">
        <v>14</v>
      </c>
      <c r="D319" s="8">
        <v>2</v>
      </c>
      <c r="E319" s="8">
        <v>38957</v>
      </c>
      <c r="F319" s="8">
        <v>6182.7736666034934</v>
      </c>
      <c r="U319" s="7">
        <v>45342</v>
      </c>
      <c r="V319">
        <f t="shared" si="13"/>
        <v>20</v>
      </c>
      <c r="W319">
        <f t="shared" si="14"/>
        <v>2</v>
      </c>
      <c r="X319">
        <f t="shared" si="15"/>
        <v>2024</v>
      </c>
    </row>
    <row r="320" spans="1:24" x14ac:dyDescent="0.3">
      <c r="A320" s="7">
        <v>45318</v>
      </c>
      <c r="B320" s="8" t="s">
        <v>11</v>
      </c>
      <c r="C320" s="8" t="s">
        <v>12</v>
      </c>
      <c r="D320" s="8">
        <v>3</v>
      </c>
      <c r="E320" s="8">
        <v>3472</v>
      </c>
      <c r="F320" s="8">
        <v>230.35008008656291</v>
      </c>
      <c r="U320" s="7">
        <v>45345</v>
      </c>
      <c r="V320">
        <f t="shared" si="13"/>
        <v>23</v>
      </c>
      <c r="W320">
        <f t="shared" si="14"/>
        <v>2</v>
      </c>
      <c r="X320">
        <f t="shared" si="15"/>
        <v>2024</v>
      </c>
    </row>
    <row r="321" spans="1:24" x14ac:dyDescent="0.3">
      <c r="A321" s="7">
        <v>45312</v>
      </c>
      <c r="B321" s="8" t="s">
        <v>9</v>
      </c>
      <c r="C321" s="8" t="s">
        <v>14</v>
      </c>
      <c r="D321" s="8">
        <v>1</v>
      </c>
      <c r="E321" s="8">
        <v>7704</v>
      </c>
      <c r="F321" s="8">
        <v>1091.349628467354</v>
      </c>
      <c r="U321" s="7">
        <v>45299</v>
      </c>
      <c r="V321">
        <f t="shared" si="13"/>
        <v>8</v>
      </c>
      <c r="W321">
        <f t="shared" si="14"/>
        <v>1</v>
      </c>
      <c r="X321">
        <f t="shared" si="15"/>
        <v>2024</v>
      </c>
    </row>
    <row r="322" spans="1:24" x14ac:dyDescent="0.3">
      <c r="A322" s="7">
        <v>45321</v>
      </c>
      <c r="B322" s="8" t="s">
        <v>11</v>
      </c>
      <c r="C322" s="8" t="s">
        <v>15</v>
      </c>
      <c r="D322" s="8">
        <v>9</v>
      </c>
      <c r="E322" s="8">
        <v>4713</v>
      </c>
      <c r="F322" s="8">
        <v>692.52472024878227</v>
      </c>
      <c r="U322" s="7">
        <v>45318</v>
      </c>
      <c r="V322">
        <f t="shared" si="13"/>
        <v>27</v>
      </c>
      <c r="W322">
        <f t="shared" si="14"/>
        <v>1</v>
      </c>
      <c r="X322">
        <f t="shared" si="15"/>
        <v>2024</v>
      </c>
    </row>
    <row r="323" spans="1:24" x14ac:dyDescent="0.3">
      <c r="A323" s="7">
        <v>45319</v>
      </c>
      <c r="B323" s="8" t="s">
        <v>7</v>
      </c>
      <c r="C323" s="8" t="s">
        <v>13</v>
      </c>
      <c r="D323" s="8">
        <v>8</v>
      </c>
      <c r="E323" s="8">
        <v>6051</v>
      </c>
      <c r="F323" s="8">
        <v>503.17034850559628</v>
      </c>
      <c r="U323" s="7">
        <v>45318</v>
      </c>
      <c r="V323">
        <f t="shared" si="13"/>
        <v>27</v>
      </c>
      <c r="W323">
        <f t="shared" si="14"/>
        <v>1</v>
      </c>
      <c r="X323">
        <f t="shared" si="15"/>
        <v>2024</v>
      </c>
    </row>
    <row r="324" spans="1:24" x14ac:dyDescent="0.3">
      <c r="A324" s="7">
        <v>45355</v>
      </c>
      <c r="B324" s="8" t="s">
        <v>9</v>
      </c>
      <c r="C324" s="8" t="s">
        <v>13</v>
      </c>
      <c r="D324" s="8">
        <v>2</v>
      </c>
      <c r="E324" s="8">
        <v>11756</v>
      </c>
      <c r="F324" s="8">
        <v>2811.3254832270641</v>
      </c>
      <c r="U324" s="7">
        <v>45312</v>
      </c>
      <c r="V324">
        <f t="shared" si="13"/>
        <v>21</v>
      </c>
      <c r="W324">
        <f t="shared" si="14"/>
        <v>1</v>
      </c>
      <c r="X324">
        <f t="shared" si="15"/>
        <v>2024</v>
      </c>
    </row>
    <row r="325" spans="1:24" x14ac:dyDescent="0.3">
      <c r="A325" s="7">
        <v>45360</v>
      </c>
      <c r="B325" s="8" t="s">
        <v>10</v>
      </c>
      <c r="C325" s="8" t="s">
        <v>13</v>
      </c>
      <c r="D325" s="8">
        <v>8</v>
      </c>
      <c r="E325" s="8">
        <v>3475</v>
      </c>
      <c r="F325" s="8">
        <v>764.48288317906008</v>
      </c>
      <c r="U325" s="7">
        <v>45321</v>
      </c>
      <c r="V325">
        <f t="shared" si="13"/>
        <v>30</v>
      </c>
      <c r="W325">
        <f t="shared" si="14"/>
        <v>1</v>
      </c>
      <c r="X325">
        <f t="shared" si="15"/>
        <v>2024</v>
      </c>
    </row>
    <row r="326" spans="1:24" x14ac:dyDescent="0.3">
      <c r="A326" s="7">
        <v>45352</v>
      </c>
      <c r="B326" s="8" t="s">
        <v>6</v>
      </c>
      <c r="C326" s="8" t="s">
        <v>12</v>
      </c>
      <c r="D326" s="8">
        <v>9</v>
      </c>
      <c r="E326" s="8">
        <v>37378</v>
      </c>
      <c r="F326" s="8">
        <v>6870.2433849374829</v>
      </c>
      <c r="U326" s="7">
        <v>45319</v>
      </c>
      <c r="V326">
        <f t="shared" ref="V326:V389" si="16">DAY(U326)</f>
        <v>28</v>
      </c>
      <c r="W326">
        <f t="shared" ref="W326:W389" si="17">MONTH(U326)</f>
        <v>1</v>
      </c>
      <c r="X326">
        <f t="shared" ref="X326:X389" si="18">YEAR(U326)</f>
        <v>2024</v>
      </c>
    </row>
    <row r="327" spans="1:24" x14ac:dyDescent="0.3">
      <c r="A327" s="7">
        <v>45339</v>
      </c>
      <c r="B327" s="8" t="s">
        <v>11</v>
      </c>
      <c r="C327" s="8" t="s">
        <v>13</v>
      </c>
      <c r="D327" s="8">
        <v>1</v>
      </c>
      <c r="E327" s="8">
        <v>5255</v>
      </c>
      <c r="F327" s="8">
        <v>748.6226346116382</v>
      </c>
      <c r="U327" s="7">
        <v>45355</v>
      </c>
      <c r="V327">
        <f t="shared" si="16"/>
        <v>4</v>
      </c>
      <c r="W327">
        <f t="shared" si="17"/>
        <v>3</v>
      </c>
      <c r="X327">
        <f t="shared" si="18"/>
        <v>2024</v>
      </c>
    </row>
    <row r="328" spans="1:24" x14ac:dyDescent="0.3">
      <c r="A328" s="7">
        <v>45310</v>
      </c>
      <c r="B328" s="8" t="s">
        <v>8</v>
      </c>
      <c r="C328" s="8" t="s">
        <v>15</v>
      </c>
      <c r="D328" s="8">
        <v>5</v>
      </c>
      <c r="E328" s="8">
        <v>15484</v>
      </c>
      <c r="F328" s="8">
        <v>2049.3555291789062</v>
      </c>
      <c r="U328" s="7">
        <v>45360</v>
      </c>
      <c r="V328">
        <f t="shared" si="16"/>
        <v>9</v>
      </c>
      <c r="W328">
        <f t="shared" si="17"/>
        <v>3</v>
      </c>
      <c r="X328">
        <f t="shared" si="18"/>
        <v>2024</v>
      </c>
    </row>
    <row r="329" spans="1:24" x14ac:dyDescent="0.3">
      <c r="A329" s="7">
        <v>45295</v>
      </c>
      <c r="B329" s="8" t="s">
        <v>8</v>
      </c>
      <c r="C329" s="8" t="s">
        <v>12</v>
      </c>
      <c r="D329" s="8">
        <v>8</v>
      </c>
      <c r="E329" s="8">
        <v>35503</v>
      </c>
      <c r="F329" s="8">
        <v>6397.4522008520653</v>
      </c>
      <c r="U329" s="7">
        <v>45352</v>
      </c>
      <c r="V329">
        <f t="shared" si="16"/>
        <v>1</v>
      </c>
      <c r="W329">
        <f t="shared" si="17"/>
        <v>3</v>
      </c>
      <c r="X329">
        <f t="shared" si="18"/>
        <v>2024</v>
      </c>
    </row>
    <row r="330" spans="1:24" x14ac:dyDescent="0.3">
      <c r="A330" s="7">
        <v>45326</v>
      </c>
      <c r="B330" s="8" t="s">
        <v>7</v>
      </c>
      <c r="C330" s="8" t="s">
        <v>15</v>
      </c>
      <c r="D330" s="8">
        <v>2</v>
      </c>
      <c r="E330" s="8">
        <v>9258</v>
      </c>
      <c r="F330" s="8">
        <v>1472.821649393826</v>
      </c>
      <c r="U330" s="7">
        <v>45339</v>
      </c>
      <c r="V330">
        <f t="shared" si="16"/>
        <v>17</v>
      </c>
      <c r="W330">
        <f t="shared" si="17"/>
        <v>2</v>
      </c>
      <c r="X330">
        <f t="shared" si="18"/>
        <v>2024</v>
      </c>
    </row>
    <row r="331" spans="1:24" x14ac:dyDescent="0.3">
      <c r="A331" s="7">
        <v>45355</v>
      </c>
      <c r="B331" s="8" t="s">
        <v>10</v>
      </c>
      <c r="C331" s="8" t="s">
        <v>14</v>
      </c>
      <c r="D331" s="8">
        <v>4</v>
      </c>
      <c r="E331" s="8">
        <v>41747</v>
      </c>
      <c r="F331" s="8">
        <v>2607.2930702502158</v>
      </c>
      <c r="U331" s="7">
        <v>45310</v>
      </c>
      <c r="V331">
        <f t="shared" si="16"/>
        <v>19</v>
      </c>
      <c r="W331">
        <f t="shared" si="17"/>
        <v>1</v>
      </c>
      <c r="X331">
        <f t="shared" si="18"/>
        <v>2024</v>
      </c>
    </row>
    <row r="332" spans="1:24" x14ac:dyDescent="0.3">
      <c r="A332" s="7">
        <v>45340</v>
      </c>
      <c r="B332" s="8" t="s">
        <v>11</v>
      </c>
      <c r="C332" s="8" t="s">
        <v>14</v>
      </c>
      <c r="D332" s="8">
        <v>7</v>
      </c>
      <c r="E332" s="8">
        <v>36196</v>
      </c>
      <c r="F332" s="8">
        <v>5519.9091749781855</v>
      </c>
      <c r="U332" s="7">
        <v>45295</v>
      </c>
      <c r="V332">
        <f t="shared" si="16"/>
        <v>4</v>
      </c>
      <c r="W332">
        <f t="shared" si="17"/>
        <v>1</v>
      </c>
      <c r="X332">
        <f t="shared" si="18"/>
        <v>2024</v>
      </c>
    </row>
    <row r="333" spans="1:24" x14ac:dyDescent="0.3">
      <c r="A333" s="7">
        <v>45308</v>
      </c>
      <c r="B333" s="8" t="s">
        <v>10</v>
      </c>
      <c r="C333" s="8" t="s">
        <v>14</v>
      </c>
      <c r="D333" s="8">
        <v>3</v>
      </c>
      <c r="E333" s="8">
        <v>46113</v>
      </c>
      <c r="F333" s="8">
        <v>9742.7880002915863</v>
      </c>
      <c r="U333" s="7">
        <v>45326</v>
      </c>
      <c r="V333">
        <f t="shared" si="16"/>
        <v>4</v>
      </c>
      <c r="W333">
        <f t="shared" si="17"/>
        <v>2</v>
      </c>
      <c r="X333">
        <f t="shared" si="18"/>
        <v>2024</v>
      </c>
    </row>
    <row r="334" spans="1:24" x14ac:dyDescent="0.3">
      <c r="A334" s="7">
        <v>45335</v>
      </c>
      <c r="B334" s="8" t="s">
        <v>11</v>
      </c>
      <c r="C334" s="8" t="s">
        <v>14</v>
      </c>
      <c r="D334" s="8">
        <v>5</v>
      </c>
      <c r="E334" s="8">
        <v>41194</v>
      </c>
      <c r="F334" s="8">
        <v>5843.2855035458178</v>
      </c>
      <c r="U334" s="7">
        <v>45355</v>
      </c>
      <c r="V334">
        <f t="shared" si="16"/>
        <v>4</v>
      </c>
      <c r="W334">
        <f t="shared" si="17"/>
        <v>3</v>
      </c>
      <c r="X334">
        <f t="shared" si="18"/>
        <v>2024</v>
      </c>
    </row>
    <row r="335" spans="1:24" x14ac:dyDescent="0.3">
      <c r="A335" s="7">
        <v>45321</v>
      </c>
      <c r="B335" s="8" t="s">
        <v>7</v>
      </c>
      <c r="C335" s="8" t="s">
        <v>15</v>
      </c>
      <c r="D335" s="8">
        <v>8</v>
      </c>
      <c r="E335" s="8">
        <v>9533</v>
      </c>
      <c r="F335" s="8">
        <v>575.71041076496817</v>
      </c>
      <c r="U335" s="7">
        <v>45340</v>
      </c>
      <c r="V335">
        <f t="shared" si="16"/>
        <v>18</v>
      </c>
      <c r="W335">
        <f t="shared" si="17"/>
        <v>2</v>
      </c>
      <c r="X335">
        <f t="shared" si="18"/>
        <v>2024</v>
      </c>
    </row>
    <row r="336" spans="1:24" x14ac:dyDescent="0.3">
      <c r="A336" s="7">
        <v>45337</v>
      </c>
      <c r="B336" s="8" t="s">
        <v>7</v>
      </c>
      <c r="C336" s="8" t="s">
        <v>12</v>
      </c>
      <c r="D336" s="8">
        <v>3</v>
      </c>
      <c r="E336" s="8">
        <v>33581</v>
      </c>
      <c r="F336" s="8">
        <v>6959.8516427030427</v>
      </c>
      <c r="U336" s="7">
        <v>45308</v>
      </c>
      <c r="V336">
        <f t="shared" si="16"/>
        <v>17</v>
      </c>
      <c r="W336">
        <f t="shared" si="17"/>
        <v>1</v>
      </c>
      <c r="X336">
        <f t="shared" si="18"/>
        <v>2024</v>
      </c>
    </row>
    <row r="337" spans="1:24" x14ac:dyDescent="0.3">
      <c r="A337" s="7">
        <v>45297</v>
      </c>
      <c r="B337" s="8" t="s">
        <v>8</v>
      </c>
      <c r="C337" s="8" t="s">
        <v>12</v>
      </c>
      <c r="D337" s="8">
        <v>4</v>
      </c>
      <c r="E337" s="8">
        <v>6249</v>
      </c>
      <c r="F337" s="8">
        <v>564.11445491354084</v>
      </c>
      <c r="U337" s="7">
        <v>45335</v>
      </c>
      <c r="V337">
        <f t="shared" si="16"/>
        <v>13</v>
      </c>
      <c r="W337">
        <f t="shared" si="17"/>
        <v>2</v>
      </c>
      <c r="X337">
        <f t="shared" si="18"/>
        <v>2024</v>
      </c>
    </row>
    <row r="338" spans="1:24" x14ac:dyDescent="0.3">
      <c r="A338" s="7">
        <v>45328</v>
      </c>
      <c r="B338" s="8" t="s">
        <v>10</v>
      </c>
      <c r="C338" s="8" t="s">
        <v>13</v>
      </c>
      <c r="D338" s="8">
        <v>9</v>
      </c>
      <c r="E338" s="8">
        <v>20201</v>
      </c>
      <c r="F338" s="8">
        <v>2054.929897114655</v>
      </c>
      <c r="U338" s="7">
        <v>45321</v>
      </c>
      <c r="V338">
        <f t="shared" si="16"/>
        <v>30</v>
      </c>
      <c r="W338">
        <f t="shared" si="17"/>
        <v>1</v>
      </c>
      <c r="X338">
        <f t="shared" si="18"/>
        <v>2024</v>
      </c>
    </row>
    <row r="339" spans="1:24" x14ac:dyDescent="0.3">
      <c r="A339" s="7">
        <v>45315</v>
      </c>
      <c r="B339" s="8" t="s">
        <v>9</v>
      </c>
      <c r="C339" s="8" t="s">
        <v>15</v>
      </c>
      <c r="D339" s="8">
        <v>7</v>
      </c>
      <c r="E339" s="8">
        <v>10686</v>
      </c>
      <c r="F339" s="8">
        <v>886.31041855550279</v>
      </c>
      <c r="U339" s="7">
        <v>45337</v>
      </c>
      <c r="V339">
        <f t="shared" si="16"/>
        <v>15</v>
      </c>
      <c r="W339">
        <f t="shared" si="17"/>
        <v>2</v>
      </c>
      <c r="X339">
        <f t="shared" si="18"/>
        <v>2024</v>
      </c>
    </row>
    <row r="340" spans="1:24" x14ac:dyDescent="0.3">
      <c r="A340" s="7">
        <v>45337</v>
      </c>
      <c r="B340" s="8" t="s">
        <v>8</v>
      </c>
      <c r="C340" s="8" t="s">
        <v>14</v>
      </c>
      <c r="D340" s="8">
        <v>1</v>
      </c>
      <c r="E340" s="8">
        <v>47877</v>
      </c>
      <c r="F340" s="8">
        <v>5555.7913321705382</v>
      </c>
      <c r="U340" s="7">
        <v>45297</v>
      </c>
      <c r="V340">
        <f t="shared" si="16"/>
        <v>6</v>
      </c>
      <c r="W340">
        <f t="shared" si="17"/>
        <v>1</v>
      </c>
      <c r="X340">
        <f t="shared" si="18"/>
        <v>2024</v>
      </c>
    </row>
    <row r="341" spans="1:24" x14ac:dyDescent="0.3">
      <c r="A341" s="7">
        <v>45344</v>
      </c>
      <c r="B341" s="8" t="s">
        <v>10</v>
      </c>
      <c r="C341" s="8" t="s">
        <v>15</v>
      </c>
      <c r="D341" s="8">
        <v>4</v>
      </c>
      <c r="E341" s="8">
        <v>33007</v>
      </c>
      <c r="F341" s="8">
        <v>6645.9693896529552</v>
      </c>
      <c r="U341" s="7">
        <v>45328</v>
      </c>
      <c r="V341">
        <f t="shared" si="16"/>
        <v>6</v>
      </c>
      <c r="W341">
        <f t="shared" si="17"/>
        <v>2</v>
      </c>
      <c r="X341">
        <f t="shared" si="18"/>
        <v>2024</v>
      </c>
    </row>
    <row r="342" spans="1:24" x14ac:dyDescent="0.3">
      <c r="A342" s="7">
        <v>45351</v>
      </c>
      <c r="B342" s="8" t="s">
        <v>8</v>
      </c>
      <c r="C342" s="8" t="s">
        <v>13</v>
      </c>
      <c r="D342" s="8">
        <v>4</v>
      </c>
      <c r="E342" s="8">
        <v>1661</v>
      </c>
      <c r="F342" s="8">
        <v>255.58998252720801</v>
      </c>
      <c r="U342" s="7">
        <v>45315</v>
      </c>
      <c r="V342">
        <f t="shared" si="16"/>
        <v>24</v>
      </c>
      <c r="W342">
        <f t="shared" si="17"/>
        <v>1</v>
      </c>
      <c r="X342">
        <f t="shared" si="18"/>
        <v>2024</v>
      </c>
    </row>
    <row r="343" spans="1:24" x14ac:dyDescent="0.3">
      <c r="A343" s="7">
        <v>45354</v>
      </c>
      <c r="B343" s="8" t="s">
        <v>9</v>
      </c>
      <c r="C343" s="8" t="s">
        <v>13</v>
      </c>
      <c r="D343" s="8">
        <v>9</v>
      </c>
      <c r="E343" s="8">
        <v>45843</v>
      </c>
      <c r="F343" s="8">
        <v>4170.624450178223</v>
      </c>
      <c r="U343" s="7">
        <v>45337</v>
      </c>
      <c r="V343">
        <f t="shared" si="16"/>
        <v>15</v>
      </c>
      <c r="W343">
        <f t="shared" si="17"/>
        <v>2</v>
      </c>
      <c r="X343">
        <f t="shared" si="18"/>
        <v>2024</v>
      </c>
    </row>
    <row r="344" spans="1:24" x14ac:dyDescent="0.3">
      <c r="A344" s="7">
        <v>45376</v>
      </c>
      <c r="B344" s="8" t="s">
        <v>6</v>
      </c>
      <c r="C344" s="8" t="s">
        <v>15</v>
      </c>
      <c r="D344" s="8">
        <v>6</v>
      </c>
      <c r="E344" s="8">
        <v>31137</v>
      </c>
      <c r="F344" s="8">
        <v>7023.4490286840191</v>
      </c>
      <c r="U344" s="7">
        <v>45344</v>
      </c>
      <c r="V344">
        <f t="shared" si="16"/>
        <v>22</v>
      </c>
      <c r="W344">
        <f t="shared" si="17"/>
        <v>2</v>
      </c>
      <c r="X344">
        <f t="shared" si="18"/>
        <v>2024</v>
      </c>
    </row>
    <row r="345" spans="1:24" x14ac:dyDescent="0.3">
      <c r="A345" s="7">
        <v>45323</v>
      </c>
      <c r="B345" s="8" t="s">
        <v>6</v>
      </c>
      <c r="C345" s="8" t="s">
        <v>15</v>
      </c>
      <c r="D345" s="8">
        <v>9</v>
      </c>
      <c r="E345" s="8">
        <v>48556</v>
      </c>
      <c r="F345" s="8">
        <v>10969.595309805291</v>
      </c>
      <c r="U345" s="7">
        <v>45351</v>
      </c>
      <c r="V345">
        <f t="shared" si="16"/>
        <v>29</v>
      </c>
      <c r="W345">
        <f t="shared" si="17"/>
        <v>2</v>
      </c>
      <c r="X345">
        <f t="shared" si="18"/>
        <v>2024</v>
      </c>
    </row>
    <row r="346" spans="1:24" x14ac:dyDescent="0.3">
      <c r="A346" s="7">
        <v>45378</v>
      </c>
      <c r="B346" s="8" t="s">
        <v>6</v>
      </c>
      <c r="C346" s="8" t="s">
        <v>15</v>
      </c>
      <c r="D346" s="8">
        <v>6</v>
      </c>
      <c r="E346" s="8">
        <v>43828</v>
      </c>
      <c r="F346" s="8">
        <v>9822.5422425832785</v>
      </c>
      <c r="U346" s="7">
        <v>45354</v>
      </c>
      <c r="V346">
        <f t="shared" si="16"/>
        <v>3</v>
      </c>
      <c r="W346">
        <f t="shared" si="17"/>
        <v>3</v>
      </c>
      <c r="X346">
        <f t="shared" si="18"/>
        <v>2024</v>
      </c>
    </row>
    <row r="347" spans="1:24" x14ac:dyDescent="0.3">
      <c r="A347" s="7">
        <v>45324</v>
      </c>
      <c r="B347" s="8" t="s">
        <v>6</v>
      </c>
      <c r="C347" s="8" t="s">
        <v>12</v>
      </c>
      <c r="D347" s="8">
        <v>6</v>
      </c>
      <c r="E347" s="8">
        <v>49604</v>
      </c>
      <c r="F347" s="8">
        <v>4849.2494538739747</v>
      </c>
      <c r="U347" s="7">
        <v>45376</v>
      </c>
      <c r="V347">
        <f t="shared" si="16"/>
        <v>25</v>
      </c>
      <c r="W347">
        <f t="shared" si="17"/>
        <v>3</v>
      </c>
      <c r="X347">
        <f t="shared" si="18"/>
        <v>2024</v>
      </c>
    </row>
    <row r="348" spans="1:24" x14ac:dyDescent="0.3">
      <c r="A348" s="7">
        <v>45358</v>
      </c>
      <c r="B348" s="8" t="s">
        <v>11</v>
      </c>
      <c r="C348" s="8" t="s">
        <v>14</v>
      </c>
      <c r="D348" s="8">
        <v>5</v>
      </c>
      <c r="E348" s="8">
        <v>11526</v>
      </c>
      <c r="F348" s="8">
        <v>1616.496936206014</v>
      </c>
      <c r="U348" s="7">
        <v>45323</v>
      </c>
      <c r="V348">
        <f t="shared" si="16"/>
        <v>1</v>
      </c>
      <c r="W348">
        <f t="shared" si="17"/>
        <v>2</v>
      </c>
      <c r="X348">
        <f t="shared" si="18"/>
        <v>2024</v>
      </c>
    </row>
    <row r="349" spans="1:24" x14ac:dyDescent="0.3">
      <c r="A349" s="7">
        <v>45309</v>
      </c>
      <c r="B349" s="8" t="s">
        <v>6</v>
      </c>
      <c r="C349" s="8" t="s">
        <v>15</v>
      </c>
      <c r="D349" s="8">
        <v>5</v>
      </c>
      <c r="E349" s="8">
        <v>4374</v>
      </c>
      <c r="F349" s="8">
        <v>1080.3689511920379</v>
      </c>
      <c r="U349" s="7">
        <v>45378</v>
      </c>
      <c r="V349">
        <f t="shared" si="16"/>
        <v>27</v>
      </c>
      <c r="W349">
        <f t="shared" si="17"/>
        <v>3</v>
      </c>
      <c r="X349">
        <f t="shared" si="18"/>
        <v>2024</v>
      </c>
    </row>
    <row r="350" spans="1:24" x14ac:dyDescent="0.3">
      <c r="A350" s="7">
        <v>45316</v>
      </c>
      <c r="B350" s="8" t="s">
        <v>9</v>
      </c>
      <c r="C350" s="8" t="s">
        <v>15</v>
      </c>
      <c r="D350" s="8">
        <v>2</v>
      </c>
      <c r="E350" s="8">
        <v>26592</v>
      </c>
      <c r="F350" s="8">
        <v>5435.4711540070539</v>
      </c>
      <c r="U350" s="7">
        <v>45324</v>
      </c>
      <c r="V350">
        <f t="shared" si="16"/>
        <v>2</v>
      </c>
      <c r="W350">
        <f t="shared" si="17"/>
        <v>2</v>
      </c>
      <c r="X350">
        <f t="shared" si="18"/>
        <v>2024</v>
      </c>
    </row>
    <row r="351" spans="1:24" x14ac:dyDescent="0.3">
      <c r="A351" s="7">
        <v>45345</v>
      </c>
      <c r="B351" s="8" t="s">
        <v>7</v>
      </c>
      <c r="C351" s="8" t="s">
        <v>15</v>
      </c>
      <c r="D351" s="8">
        <v>8</v>
      </c>
      <c r="E351" s="8">
        <v>29982</v>
      </c>
      <c r="F351" s="8">
        <v>1662.006724636947</v>
      </c>
      <c r="U351" s="7">
        <v>45358</v>
      </c>
      <c r="V351">
        <f t="shared" si="16"/>
        <v>7</v>
      </c>
      <c r="W351">
        <f t="shared" si="17"/>
        <v>3</v>
      </c>
      <c r="X351">
        <f t="shared" si="18"/>
        <v>2024</v>
      </c>
    </row>
    <row r="352" spans="1:24" x14ac:dyDescent="0.3">
      <c r="A352" s="7">
        <v>45349</v>
      </c>
      <c r="B352" s="8" t="s">
        <v>7</v>
      </c>
      <c r="C352" s="8" t="s">
        <v>13</v>
      </c>
      <c r="D352" s="8">
        <v>8</v>
      </c>
      <c r="E352" s="8">
        <v>1207</v>
      </c>
      <c r="F352" s="8">
        <v>76.090388330282778</v>
      </c>
      <c r="U352" s="7">
        <v>45309</v>
      </c>
      <c r="V352">
        <f t="shared" si="16"/>
        <v>18</v>
      </c>
      <c r="W352">
        <f t="shared" si="17"/>
        <v>1</v>
      </c>
      <c r="X352">
        <f t="shared" si="18"/>
        <v>2024</v>
      </c>
    </row>
    <row r="353" spans="1:24" x14ac:dyDescent="0.3">
      <c r="A353" s="7">
        <v>45358</v>
      </c>
      <c r="B353" s="8" t="s">
        <v>11</v>
      </c>
      <c r="C353" s="8" t="s">
        <v>13</v>
      </c>
      <c r="D353" s="8">
        <v>1</v>
      </c>
      <c r="E353" s="8">
        <v>36433</v>
      </c>
      <c r="F353" s="8">
        <v>5202.1323702807449</v>
      </c>
      <c r="U353" s="7">
        <v>45316</v>
      </c>
      <c r="V353">
        <f t="shared" si="16"/>
        <v>25</v>
      </c>
      <c r="W353">
        <f t="shared" si="17"/>
        <v>1</v>
      </c>
      <c r="X353">
        <f t="shared" si="18"/>
        <v>2024</v>
      </c>
    </row>
    <row r="354" spans="1:24" x14ac:dyDescent="0.3">
      <c r="A354" s="7">
        <v>45337</v>
      </c>
      <c r="B354" s="8" t="s">
        <v>6</v>
      </c>
      <c r="C354" s="8" t="s">
        <v>12</v>
      </c>
      <c r="D354" s="8">
        <v>8</v>
      </c>
      <c r="E354" s="8">
        <v>24197</v>
      </c>
      <c r="F354" s="8">
        <v>5609.9302642464336</v>
      </c>
      <c r="U354" s="7">
        <v>45345</v>
      </c>
      <c r="V354">
        <f t="shared" si="16"/>
        <v>23</v>
      </c>
      <c r="W354">
        <f t="shared" si="17"/>
        <v>2</v>
      </c>
      <c r="X354">
        <f t="shared" si="18"/>
        <v>2024</v>
      </c>
    </row>
    <row r="355" spans="1:24" x14ac:dyDescent="0.3">
      <c r="A355" s="7">
        <v>45315</v>
      </c>
      <c r="B355" s="8" t="s">
        <v>6</v>
      </c>
      <c r="C355" s="8" t="s">
        <v>14</v>
      </c>
      <c r="D355" s="8">
        <v>5</v>
      </c>
      <c r="E355" s="8">
        <v>34400</v>
      </c>
      <c r="F355" s="8">
        <v>5426.2683699146737</v>
      </c>
      <c r="U355" s="7">
        <v>45349</v>
      </c>
      <c r="V355">
        <f t="shared" si="16"/>
        <v>27</v>
      </c>
      <c r="W355">
        <f t="shared" si="17"/>
        <v>2</v>
      </c>
      <c r="X355">
        <f t="shared" si="18"/>
        <v>2024</v>
      </c>
    </row>
    <row r="356" spans="1:24" x14ac:dyDescent="0.3">
      <c r="A356" s="7">
        <v>45323</v>
      </c>
      <c r="B356" s="8" t="s">
        <v>6</v>
      </c>
      <c r="C356" s="8" t="s">
        <v>12</v>
      </c>
      <c r="D356" s="8">
        <v>2</v>
      </c>
      <c r="E356" s="8">
        <v>4083</v>
      </c>
      <c r="F356" s="8">
        <v>610.66369406080139</v>
      </c>
      <c r="U356" s="7">
        <v>45358</v>
      </c>
      <c r="V356">
        <f t="shared" si="16"/>
        <v>7</v>
      </c>
      <c r="W356">
        <f t="shared" si="17"/>
        <v>3</v>
      </c>
      <c r="X356">
        <f t="shared" si="18"/>
        <v>2024</v>
      </c>
    </row>
    <row r="357" spans="1:24" x14ac:dyDescent="0.3">
      <c r="A357" s="7">
        <v>45338</v>
      </c>
      <c r="B357" s="8" t="s">
        <v>8</v>
      </c>
      <c r="C357" s="8" t="s">
        <v>14</v>
      </c>
      <c r="D357" s="8">
        <v>2</v>
      </c>
      <c r="E357" s="8">
        <v>30328</v>
      </c>
      <c r="F357" s="8">
        <v>2156.1612744569388</v>
      </c>
      <c r="U357" s="7">
        <v>45337</v>
      </c>
      <c r="V357">
        <f t="shared" si="16"/>
        <v>15</v>
      </c>
      <c r="W357">
        <f t="shared" si="17"/>
        <v>2</v>
      </c>
      <c r="X357">
        <f t="shared" si="18"/>
        <v>2024</v>
      </c>
    </row>
    <row r="358" spans="1:24" x14ac:dyDescent="0.3">
      <c r="A358" s="7">
        <v>45377</v>
      </c>
      <c r="B358" s="8" t="s">
        <v>10</v>
      </c>
      <c r="C358" s="8" t="s">
        <v>13</v>
      </c>
      <c r="D358" s="8">
        <v>6</v>
      </c>
      <c r="E358" s="8">
        <v>47479</v>
      </c>
      <c r="F358" s="8">
        <v>8610.6025184409518</v>
      </c>
      <c r="U358" s="7">
        <v>45315</v>
      </c>
      <c r="V358">
        <f t="shared" si="16"/>
        <v>24</v>
      </c>
      <c r="W358">
        <f t="shared" si="17"/>
        <v>1</v>
      </c>
      <c r="X358">
        <f t="shared" si="18"/>
        <v>2024</v>
      </c>
    </row>
    <row r="359" spans="1:24" x14ac:dyDescent="0.3">
      <c r="A359" s="7">
        <v>45314</v>
      </c>
      <c r="B359" s="8" t="s">
        <v>8</v>
      </c>
      <c r="C359" s="8" t="s">
        <v>13</v>
      </c>
      <c r="D359" s="8">
        <v>9</v>
      </c>
      <c r="E359" s="8">
        <v>43891</v>
      </c>
      <c r="F359" s="8">
        <v>9411.1359643808992</v>
      </c>
      <c r="U359" s="7">
        <v>45323</v>
      </c>
      <c r="V359">
        <f t="shared" si="16"/>
        <v>1</v>
      </c>
      <c r="W359">
        <f t="shared" si="17"/>
        <v>2</v>
      </c>
      <c r="X359">
        <f t="shared" si="18"/>
        <v>2024</v>
      </c>
    </row>
    <row r="360" spans="1:24" x14ac:dyDescent="0.3">
      <c r="A360" s="7">
        <v>45357</v>
      </c>
      <c r="B360" s="8" t="s">
        <v>10</v>
      </c>
      <c r="C360" s="8" t="s">
        <v>13</v>
      </c>
      <c r="D360" s="8">
        <v>1</v>
      </c>
      <c r="E360" s="8">
        <v>21103</v>
      </c>
      <c r="F360" s="8">
        <v>2660.7506836864181</v>
      </c>
      <c r="U360" s="7">
        <v>45338</v>
      </c>
      <c r="V360">
        <f t="shared" si="16"/>
        <v>16</v>
      </c>
      <c r="W360">
        <f t="shared" si="17"/>
        <v>2</v>
      </c>
      <c r="X360">
        <f t="shared" si="18"/>
        <v>2024</v>
      </c>
    </row>
    <row r="361" spans="1:24" x14ac:dyDescent="0.3">
      <c r="A361" s="7">
        <v>45318</v>
      </c>
      <c r="B361" s="8" t="s">
        <v>6</v>
      </c>
      <c r="C361" s="8" t="s">
        <v>12</v>
      </c>
      <c r="D361" s="8">
        <v>6</v>
      </c>
      <c r="E361" s="8">
        <v>40891</v>
      </c>
      <c r="F361" s="8">
        <v>8387.6588392375143</v>
      </c>
      <c r="U361" s="7">
        <v>45377</v>
      </c>
      <c r="V361">
        <f t="shared" si="16"/>
        <v>26</v>
      </c>
      <c r="W361">
        <f t="shared" si="17"/>
        <v>3</v>
      </c>
      <c r="X361">
        <f t="shared" si="18"/>
        <v>2024</v>
      </c>
    </row>
    <row r="362" spans="1:24" x14ac:dyDescent="0.3">
      <c r="A362" s="7">
        <v>45293</v>
      </c>
      <c r="B362" s="8" t="s">
        <v>6</v>
      </c>
      <c r="C362" s="8" t="s">
        <v>15</v>
      </c>
      <c r="D362" s="8">
        <v>9</v>
      </c>
      <c r="E362" s="8">
        <v>11754</v>
      </c>
      <c r="F362" s="8">
        <v>2854.9917179900281</v>
      </c>
      <c r="U362" s="7">
        <v>45314</v>
      </c>
      <c r="V362">
        <f t="shared" si="16"/>
        <v>23</v>
      </c>
      <c r="W362">
        <f t="shared" si="17"/>
        <v>1</v>
      </c>
      <c r="X362">
        <f t="shared" si="18"/>
        <v>2024</v>
      </c>
    </row>
    <row r="363" spans="1:24" x14ac:dyDescent="0.3">
      <c r="A363" s="7">
        <v>45381</v>
      </c>
      <c r="B363" s="8" t="s">
        <v>8</v>
      </c>
      <c r="C363" s="8" t="s">
        <v>15</v>
      </c>
      <c r="D363" s="8">
        <v>8</v>
      </c>
      <c r="E363" s="8">
        <v>35447</v>
      </c>
      <c r="F363" s="8">
        <v>3216.9319353398391</v>
      </c>
      <c r="U363" s="7">
        <v>45357</v>
      </c>
      <c r="V363">
        <f t="shared" si="16"/>
        <v>6</v>
      </c>
      <c r="W363">
        <f t="shared" si="17"/>
        <v>3</v>
      </c>
      <c r="X363">
        <f t="shared" si="18"/>
        <v>2024</v>
      </c>
    </row>
    <row r="364" spans="1:24" x14ac:dyDescent="0.3">
      <c r="A364" s="7">
        <v>45308</v>
      </c>
      <c r="B364" s="8" t="s">
        <v>8</v>
      </c>
      <c r="C364" s="8" t="s">
        <v>13</v>
      </c>
      <c r="D364" s="8">
        <v>6</v>
      </c>
      <c r="E364" s="8">
        <v>16901</v>
      </c>
      <c r="F364" s="8">
        <v>2614.0088193644651</v>
      </c>
      <c r="U364" s="7">
        <v>45318</v>
      </c>
      <c r="V364">
        <f t="shared" si="16"/>
        <v>27</v>
      </c>
      <c r="W364">
        <f t="shared" si="17"/>
        <v>1</v>
      </c>
      <c r="X364">
        <f t="shared" si="18"/>
        <v>2024</v>
      </c>
    </row>
    <row r="365" spans="1:24" x14ac:dyDescent="0.3">
      <c r="A365" s="7">
        <v>45324</v>
      </c>
      <c r="B365" s="8" t="s">
        <v>10</v>
      </c>
      <c r="C365" s="8" t="s">
        <v>15</v>
      </c>
      <c r="D365" s="8">
        <v>3</v>
      </c>
      <c r="E365" s="8">
        <v>34004</v>
      </c>
      <c r="F365" s="8">
        <v>3652.9678253415818</v>
      </c>
      <c r="U365" s="7">
        <v>45293</v>
      </c>
      <c r="V365">
        <f t="shared" si="16"/>
        <v>2</v>
      </c>
      <c r="W365">
        <f t="shared" si="17"/>
        <v>1</v>
      </c>
      <c r="X365">
        <f t="shared" si="18"/>
        <v>2024</v>
      </c>
    </row>
    <row r="366" spans="1:24" x14ac:dyDescent="0.3">
      <c r="A366" s="7">
        <v>45300</v>
      </c>
      <c r="B366" s="8" t="s">
        <v>7</v>
      </c>
      <c r="C366" s="8" t="s">
        <v>15</v>
      </c>
      <c r="D366" s="8">
        <v>8</v>
      </c>
      <c r="E366" s="8">
        <v>8446</v>
      </c>
      <c r="F366" s="8">
        <v>1761.5896846319611</v>
      </c>
      <c r="U366" s="7">
        <v>45381</v>
      </c>
      <c r="V366">
        <f t="shared" si="16"/>
        <v>30</v>
      </c>
      <c r="W366">
        <f t="shared" si="17"/>
        <v>3</v>
      </c>
      <c r="X366">
        <f t="shared" si="18"/>
        <v>2024</v>
      </c>
    </row>
    <row r="367" spans="1:24" x14ac:dyDescent="0.3">
      <c r="A367" s="7">
        <v>45334</v>
      </c>
      <c r="B367" s="8" t="s">
        <v>10</v>
      </c>
      <c r="C367" s="8" t="s">
        <v>12</v>
      </c>
      <c r="D367" s="8">
        <v>9</v>
      </c>
      <c r="E367" s="8">
        <v>38211</v>
      </c>
      <c r="F367" s="8">
        <v>6324.6340207369822</v>
      </c>
      <c r="U367" s="7">
        <v>45308</v>
      </c>
      <c r="V367">
        <f t="shared" si="16"/>
        <v>17</v>
      </c>
      <c r="W367">
        <f t="shared" si="17"/>
        <v>1</v>
      </c>
      <c r="X367">
        <f t="shared" si="18"/>
        <v>2024</v>
      </c>
    </row>
    <row r="368" spans="1:24" x14ac:dyDescent="0.3">
      <c r="A368" s="7">
        <v>45339</v>
      </c>
      <c r="B368" s="8" t="s">
        <v>8</v>
      </c>
      <c r="C368" s="8" t="s">
        <v>14</v>
      </c>
      <c r="D368" s="8">
        <v>1</v>
      </c>
      <c r="E368" s="8">
        <v>49231</v>
      </c>
      <c r="F368" s="8">
        <v>8709.7753996838019</v>
      </c>
      <c r="U368" s="7">
        <v>45324</v>
      </c>
      <c r="V368">
        <f t="shared" si="16"/>
        <v>2</v>
      </c>
      <c r="W368">
        <f t="shared" si="17"/>
        <v>2</v>
      </c>
      <c r="X368">
        <f t="shared" si="18"/>
        <v>2024</v>
      </c>
    </row>
    <row r="369" spans="1:24" x14ac:dyDescent="0.3">
      <c r="A369" s="7">
        <v>45330</v>
      </c>
      <c r="B369" s="8" t="s">
        <v>9</v>
      </c>
      <c r="C369" s="8" t="s">
        <v>13</v>
      </c>
      <c r="D369" s="8">
        <v>9</v>
      </c>
      <c r="E369" s="8">
        <v>30301</v>
      </c>
      <c r="F369" s="8">
        <v>6350.5693901042423</v>
      </c>
      <c r="U369" s="7">
        <v>45300</v>
      </c>
      <c r="V369">
        <f t="shared" si="16"/>
        <v>9</v>
      </c>
      <c r="W369">
        <f t="shared" si="17"/>
        <v>1</v>
      </c>
      <c r="X369">
        <f t="shared" si="18"/>
        <v>2024</v>
      </c>
    </row>
    <row r="370" spans="1:24" x14ac:dyDescent="0.3">
      <c r="A370" s="7">
        <v>45333</v>
      </c>
      <c r="B370" s="8" t="s">
        <v>8</v>
      </c>
      <c r="C370" s="8" t="s">
        <v>13</v>
      </c>
      <c r="D370" s="8">
        <v>6</v>
      </c>
      <c r="E370" s="8">
        <v>27116</v>
      </c>
      <c r="F370" s="8">
        <v>3503.2270673430248</v>
      </c>
      <c r="U370" s="7">
        <v>45334</v>
      </c>
      <c r="V370">
        <f t="shared" si="16"/>
        <v>12</v>
      </c>
      <c r="W370">
        <f t="shared" si="17"/>
        <v>2</v>
      </c>
      <c r="X370">
        <f t="shared" si="18"/>
        <v>2024</v>
      </c>
    </row>
    <row r="371" spans="1:24" x14ac:dyDescent="0.3">
      <c r="A371" s="7">
        <v>45317</v>
      </c>
      <c r="B371" s="8" t="s">
        <v>9</v>
      </c>
      <c r="C371" s="8" t="s">
        <v>12</v>
      </c>
      <c r="D371" s="8">
        <v>6</v>
      </c>
      <c r="E371" s="8">
        <v>42323</v>
      </c>
      <c r="F371" s="8">
        <v>9862.0213930382597</v>
      </c>
      <c r="U371" s="7">
        <v>45339</v>
      </c>
      <c r="V371">
        <f t="shared" si="16"/>
        <v>17</v>
      </c>
      <c r="W371">
        <f t="shared" si="17"/>
        <v>2</v>
      </c>
      <c r="X371">
        <f t="shared" si="18"/>
        <v>2024</v>
      </c>
    </row>
    <row r="372" spans="1:24" x14ac:dyDescent="0.3">
      <c r="A372" s="7">
        <v>45341</v>
      </c>
      <c r="B372" s="8" t="s">
        <v>11</v>
      </c>
      <c r="C372" s="8" t="s">
        <v>12</v>
      </c>
      <c r="D372" s="8">
        <v>4</v>
      </c>
      <c r="E372" s="8">
        <v>19752</v>
      </c>
      <c r="F372" s="8">
        <v>3093.2772371691508</v>
      </c>
      <c r="U372" s="7">
        <v>45330</v>
      </c>
      <c r="V372">
        <f t="shared" si="16"/>
        <v>8</v>
      </c>
      <c r="W372">
        <f t="shared" si="17"/>
        <v>2</v>
      </c>
      <c r="X372">
        <f t="shared" si="18"/>
        <v>2024</v>
      </c>
    </row>
    <row r="373" spans="1:24" x14ac:dyDescent="0.3">
      <c r="A373" s="7">
        <v>45316</v>
      </c>
      <c r="B373" s="8" t="s">
        <v>8</v>
      </c>
      <c r="C373" s="8" t="s">
        <v>15</v>
      </c>
      <c r="D373" s="8">
        <v>1</v>
      </c>
      <c r="E373" s="8">
        <v>33376</v>
      </c>
      <c r="F373" s="8">
        <v>2723.1800333905148</v>
      </c>
      <c r="U373" s="7">
        <v>45333</v>
      </c>
      <c r="V373">
        <f t="shared" si="16"/>
        <v>11</v>
      </c>
      <c r="W373">
        <f t="shared" si="17"/>
        <v>2</v>
      </c>
      <c r="X373">
        <f t="shared" si="18"/>
        <v>2024</v>
      </c>
    </row>
    <row r="374" spans="1:24" x14ac:dyDescent="0.3">
      <c r="A374" s="7">
        <v>45315</v>
      </c>
      <c r="B374" s="8" t="s">
        <v>11</v>
      </c>
      <c r="C374" s="8" t="s">
        <v>13</v>
      </c>
      <c r="D374" s="8">
        <v>8</v>
      </c>
      <c r="E374" s="8">
        <v>17669</v>
      </c>
      <c r="F374" s="8">
        <v>3342.618303784915</v>
      </c>
      <c r="U374" s="7">
        <v>45317</v>
      </c>
      <c r="V374">
        <f t="shared" si="16"/>
        <v>26</v>
      </c>
      <c r="W374">
        <f t="shared" si="17"/>
        <v>1</v>
      </c>
      <c r="X374">
        <f t="shared" si="18"/>
        <v>2024</v>
      </c>
    </row>
    <row r="375" spans="1:24" x14ac:dyDescent="0.3">
      <c r="A375" s="7">
        <v>45304</v>
      </c>
      <c r="B375" s="8" t="s">
        <v>7</v>
      </c>
      <c r="C375" s="8" t="s">
        <v>14</v>
      </c>
      <c r="D375" s="8">
        <v>2</v>
      </c>
      <c r="E375" s="8">
        <v>33916</v>
      </c>
      <c r="F375" s="8">
        <v>7076.6503922927686</v>
      </c>
      <c r="U375" s="7">
        <v>45341</v>
      </c>
      <c r="V375">
        <f t="shared" si="16"/>
        <v>19</v>
      </c>
      <c r="W375">
        <f t="shared" si="17"/>
        <v>2</v>
      </c>
      <c r="X375">
        <f t="shared" si="18"/>
        <v>2024</v>
      </c>
    </row>
    <row r="376" spans="1:24" x14ac:dyDescent="0.3">
      <c r="A376" s="7">
        <v>45351</v>
      </c>
      <c r="B376" s="8" t="s">
        <v>10</v>
      </c>
      <c r="C376" s="8" t="s">
        <v>12</v>
      </c>
      <c r="D376" s="8">
        <v>1</v>
      </c>
      <c r="E376" s="8">
        <v>14395</v>
      </c>
      <c r="F376" s="8">
        <v>1631.7068682774091</v>
      </c>
      <c r="U376" s="7">
        <v>45316</v>
      </c>
      <c r="V376">
        <f t="shared" si="16"/>
        <v>25</v>
      </c>
      <c r="W376">
        <f t="shared" si="17"/>
        <v>1</v>
      </c>
      <c r="X376">
        <f t="shared" si="18"/>
        <v>2024</v>
      </c>
    </row>
    <row r="377" spans="1:24" x14ac:dyDescent="0.3">
      <c r="A377" s="7">
        <v>45298</v>
      </c>
      <c r="B377" s="8" t="s">
        <v>9</v>
      </c>
      <c r="C377" s="8" t="s">
        <v>14</v>
      </c>
      <c r="D377" s="8">
        <v>2</v>
      </c>
      <c r="E377" s="8">
        <v>21421</v>
      </c>
      <c r="F377" s="8">
        <v>4743.3773728340566</v>
      </c>
      <c r="U377" s="7">
        <v>45315</v>
      </c>
      <c r="V377">
        <f t="shared" si="16"/>
        <v>24</v>
      </c>
      <c r="W377">
        <f t="shared" si="17"/>
        <v>1</v>
      </c>
      <c r="X377">
        <f t="shared" si="18"/>
        <v>2024</v>
      </c>
    </row>
    <row r="378" spans="1:24" x14ac:dyDescent="0.3">
      <c r="A378" s="7">
        <v>45348</v>
      </c>
      <c r="B378" s="8" t="s">
        <v>10</v>
      </c>
      <c r="C378" s="8" t="s">
        <v>14</v>
      </c>
      <c r="D378" s="8">
        <v>1</v>
      </c>
      <c r="E378" s="8">
        <v>27342</v>
      </c>
      <c r="F378" s="8">
        <v>6322.2537743611183</v>
      </c>
      <c r="U378" s="7">
        <v>45304</v>
      </c>
      <c r="V378">
        <f t="shared" si="16"/>
        <v>13</v>
      </c>
      <c r="W378">
        <f t="shared" si="17"/>
        <v>1</v>
      </c>
      <c r="X378">
        <f t="shared" si="18"/>
        <v>2024</v>
      </c>
    </row>
    <row r="379" spans="1:24" x14ac:dyDescent="0.3">
      <c r="A379" s="7">
        <v>45327</v>
      </c>
      <c r="B379" s="8" t="s">
        <v>11</v>
      </c>
      <c r="C379" s="8" t="s">
        <v>13</v>
      </c>
      <c r="D379" s="8">
        <v>1</v>
      </c>
      <c r="E379" s="8">
        <v>5895</v>
      </c>
      <c r="F379" s="8">
        <v>621.22039061843668</v>
      </c>
      <c r="U379" s="7">
        <v>45351</v>
      </c>
      <c r="V379">
        <f t="shared" si="16"/>
        <v>29</v>
      </c>
      <c r="W379">
        <f t="shared" si="17"/>
        <v>2</v>
      </c>
      <c r="X379">
        <f t="shared" si="18"/>
        <v>2024</v>
      </c>
    </row>
    <row r="380" spans="1:24" x14ac:dyDescent="0.3">
      <c r="A380" s="7">
        <v>45336</v>
      </c>
      <c r="B380" s="8" t="s">
        <v>9</v>
      </c>
      <c r="C380" s="8" t="s">
        <v>13</v>
      </c>
      <c r="D380" s="8">
        <v>9</v>
      </c>
      <c r="E380" s="8">
        <v>12023</v>
      </c>
      <c r="F380" s="8">
        <v>2966.1257332910232</v>
      </c>
      <c r="U380" s="7">
        <v>45298</v>
      </c>
      <c r="V380">
        <f t="shared" si="16"/>
        <v>7</v>
      </c>
      <c r="W380">
        <f t="shared" si="17"/>
        <v>1</v>
      </c>
      <c r="X380">
        <f t="shared" si="18"/>
        <v>2024</v>
      </c>
    </row>
    <row r="381" spans="1:24" x14ac:dyDescent="0.3">
      <c r="A381" s="7">
        <v>45311</v>
      </c>
      <c r="B381" s="8" t="s">
        <v>10</v>
      </c>
      <c r="C381" s="8" t="s">
        <v>12</v>
      </c>
      <c r="D381" s="8">
        <v>1</v>
      </c>
      <c r="E381" s="8">
        <v>11699</v>
      </c>
      <c r="F381" s="8">
        <v>914.18683332848502</v>
      </c>
      <c r="U381" s="7">
        <v>45348</v>
      </c>
      <c r="V381">
        <f t="shared" si="16"/>
        <v>26</v>
      </c>
      <c r="W381">
        <f t="shared" si="17"/>
        <v>2</v>
      </c>
      <c r="X381">
        <f t="shared" si="18"/>
        <v>2024</v>
      </c>
    </row>
    <row r="382" spans="1:24" x14ac:dyDescent="0.3">
      <c r="A382" s="7">
        <v>45356</v>
      </c>
      <c r="B382" s="8" t="s">
        <v>8</v>
      </c>
      <c r="C382" s="8" t="s">
        <v>13</v>
      </c>
      <c r="D382" s="8">
        <v>4</v>
      </c>
      <c r="E382" s="8">
        <v>10715</v>
      </c>
      <c r="F382" s="8">
        <v>968.66957738653605</v>
      </c>
      <c r="U382" s="7">
        <v>45327</v>
      </c>
      <c r="V382">
        <f t="shared" si="16"/>
        <v>5</v>
      </c>
      <c r="W382">
        <f t="shared" si="17"/>
        <v>2</v>
      </c>
      <c r="X382">
        <f t="shared" si="18"/>
        <v>2024</v>
      </c>
    </row>
    <row r="383" spans="1:24" x14ac:dyDescent="0.3">
      <c r="A383" s="7">
        <v>45299</v>
      </c>
      <c r="B383" s="8" t="s">
        <v>6</v>
      </c>
      <c r="C383" s="8" t="s">
        <v>13</v>
      </c>
      <c r="D383" s="8">
        <v>6</v>
      </c>
      <c r="E383" s="8">
        <v>20169</v>
      </c>
      <c r="F383" s="8">
        <v>1751.57615651835</v>
      </c>
      <c r="U383" s="7">
        <v>45336</v>
      </c>
      <c r="V383">
        <f t="shared" si="16"/>
        <v>14</v>
      </c>
      <c r="W383">
        <f t="shared" si="17"/>
        <v>2</v>
      </c>
      <c r="X383">
        <f t="shared" si="18"/>
        <v>2024</v>
      </c>
    </row>
    <row r="384" spans="1:24" x14ac:dyDescent="0.3">
      <c r="A384" s="7">
        <v>45307</v>
      </c>
      <c r="B384" s="8" t="s">
        <v>11</v>
      </c>
      <c r="C384" s="8" t="s">
        <v>13</v>
      </c>
      <c r="D384" s="8">
        <v>7</v>
      </c>
      <c r="E384" s="8">
        <v>17163</v>
      </c>
      <c r="F384" s="8">
        <v>3926.8590785730162</v>
      </c>
      <c r="U384" s="7">
        <v>45311</v>
      </c>
      <c r="V384">
        <f t="shared" si="16"/>
        <v>20</v>
      </c>
      <c r="W384">
        <f t="shared" si="17"/>
        <v>1</v>
      </c>
      <c r="X384">
        <f t="shared" si="18"/>
        <v>2024</v>
      </c>
    </row>
    <row r="385" spans="1:24" x14ac:dyDescent="0.3">
      <c r="A385" s="7">
        <v>45305</v>
      </c>
      <c r="B385" s="8" t="s">
        <v>10</v>
      </c>
      <c r="C385" s="8" t="s">
        <v>14</v>
      </c>
      <c r="D385" s="8">
        <v>2</v>
      </c>
      <c r="E385" s="8">
        <v>6782</v>
      </c>
      <c r="F385" s="8">
        <v>1226.582417973578</v>
      </c>
      <c r="U385" s="7">
        <v>45356</v>
      </c>
      <c r="V385">
        <f t="shared" si="16"/>
        <v>5</v>
      </c>
      <c r="W385">
        <f t="shared" si="17"/>
        <v>3</v>
      </c>
      <c r="X385">
        <f t="shared" si="18"/>
        <v>2024</v>
      </c>
    </row>
    <row r="386" spans="1:24" x14ac:dyDescent="0.3">
      <c r="A386" s="7">
        <v>45367</v>
      </c>
      <c r="B386" s="8" t="s">
        <v>11</v>
      </c>
      <c r="C386" s="8" t="s">
        <v>12</v>
      </c>
      <c r="D386" s="8">
        <v>6</v>
      </c>
      <c r="E386" s="8">
        <v>23641</v>
      </c>
      <c r="F386" s="8">
        <v>1901.229471931551</v>
      </c>
      <c r="U386" s="7">
        <v>45299</v>
      </c>
      <c r="V386">
        <f t="shared" si="16"/>
        <v>8</v>
      </c>
      <c r="W386">
        <f t="shared" si="17"/>
        <v>1</v>
      </c>
      <c r="X386">
        <f t="shared" si="18"/>
        <v>2024</v>
      </c>
    </row>
    <row r="387" spans="1:24" x14ac:dyDescent="0.3">
      <c r="A387" s="7">
        <v>45378</v>
      </c>
      <c r="B387" s="8" t="s">
        <v>11</v>
      </c>
      <c r="C387" s="8" t="s">
        <v>15</v>
      </c>
      <c r="D387" s="8">
        <v>7</v>
      </c>
      <c r="E387" s="8">
        <v>19792</v>
      </c>
      <c r="F387" s="8">
        <v>2732.5762192692732</v>
      </c>
      <c r="U387" s="7">
        <v>45307</v>
      </c>
      <c r="V387">
        <f t="shared" si="16"/>
        <v>16</v>
      </c>
      <c r="W387">
        <f t="shared" si="17"/>
        <v>1</v>
      </c>
      <c r="X387">
        <f t="shared" si="18"/>
        <v>2024</v>
      </c>
    </row>
    <row r="388" spans="1:24" x14ac:dyDescent="0.3">
      <c r="A388" s="7">
        <v>45306</v>
      </c>
      <c r="B388" s="8" t="s">
        <v>9</v>
      </c>
      <c r="C388" s="8" t="s">
        <v>14</v>
      </c>
      <c r="D388" s="8">
        <v>2</v>
      </c>
      <c r="E388" s="8">
        <v>36585</v>
      </c>
      <c r="F388" s="8">
        <v>6331.3856494357406</v>
      </c>
      <c r="U388" s="7">
        <v>45305</v>
      </c>
      <c r="V388">
        <f t="shared" si="16"/>
        <v>14</v>
      </c>
      <c r="W388">
        <f t="shared" si="17"/>
        <v>1</v>
      </c>
      <c r="X388">
        <f t="shared" si="18"/>
        <v>2024</v>
      </c>
    </row>
    <row r="389" spans="1:24" x14ac:dyDescent="0.3">
      <c r="A389" s="7">
        <v>45357</v>
      </c>
      <c r="B389" s="8" t="s">
        <v>9</v>
      </c>
      <c r="C389" s="8" t="s">
        <v>13</v>
      </c>
      <c r="D389" s="8">
        <v>2</v>
      </c>
      <c r="E389" s="8">
        <v>31682</v>
      </c>
      <c r="F389" s="8">
        <v>2112.961828126729</v>
      </c>
      <c r="U389" s="7">
        <v>45367</v>
      </c>
      <c r="V389">
        <f t="shared" si="16"/>
        <v>16</v>
      </c>
      <c r="W389">
        <f t="shared" si="17"/>
        <v>3</v>
      </c>
      <c r="X389">
        <f t="shared" si="18"/>
        <v>2024</v>
      </c>
    </row>
    <row r="390" spans="1:24" x14ac:dyDescent="0.3">
      <c r="A390" s="7">
        <v>45323</v>
      </c>
      <c r="B390" s="8" t="s">
        <v>6</v>
      </c>
      <c r="C390" s="8" t="s">
        <v>14</v>
      </c>
      <c r="D390" s="8">
        <v>7</v>
      </c>
      <c r="E390" s="8">
        <v>48864</v>
      </c>
      <c r="F390" s="8">
        <v>11066.878685171239</v>
      </c>
      <c r="U390" s="7">
        <v>45378</v>
      </c>
      <c r="V390">
        <f t="shared" ref="V390:V453" si="19">DAY(U390)</f>
        <v>27</v>
      </c>
      <c r="W390">
        <f t="shared" ref="W390:W453" si="20">MONTH(U390)</f>
        <v>3</v>
      </c>
      <c r="X390">
        <f t="shared" ref="X390:X453" si="21">YEAR(U390)</f>
        <v>2024</v>
      </c>
    </row>
    <row r="391" spans="1:24" x14ac:dyDescent="0.3">
      <c r="A391" s="7">
        <v>45378</v>
      </c>
      <c r="B391" s="8" t="s">
        <v>8</v>
      </c>
      <c r="C391" s="8" t="s">
        <v>13</v>
      </c>
      <c r="D391" s="8">
        <v>1</v>
      </c>
      <c r="E391" s="8">
        <v>19880</v>
      </c>
      <c r="F391" s="8">
        <v>4189.1276569155434</v>
      </c>
      <c r="U391" s="7">
        <v>45306</v>
      </c>
      <c r="V391">
        <f t="shared" si="19"/>
        <v>15</v>
      </c>
      <c r="W391">
        <f t="shared" si="20"/>
        <v>1</v>
      </c>
      <c r="X391">
        <f t="shared" si="21"/>
        <v>2024</v>
      </c>
    </row>
    <row r="392" spans="1:24" x14ac:dyDescent="0.3">
      <c r="A392" s="7">
        <v>45354</v>
      </c>
      <c r="B392" s="8" t="s">
        <v>11</v>
      </c>
      <c r="C392" s="8" t="s">
        <v>13</v>
      </c>
      <c r="D392" s="8">
        <v>8</v>
      </c>
      <c r="E392" s="8">
        <v>39067</v>
      </c>
      <c r="F392" s="8">
        <v>5900.7326046637054</v>
      </c>
      <c r="U392" s="7">
        <v>45357</v>
      </c>
      <c r="V392">
        <f t="shared" si="19"/>
        <v>6</v>
      </c>
      <c r="W392">
        <f t="shared" si="20"/>
        <v>3</v>
      </c>
      <c r="X392">
        <f t="shared" si="21"/>
        <v>2024</v>
      </c>
    </row>
    <row r="393" spans="1:24" x14ac:dyDescent="0.3">
      <c r="A393" s="7">
        <v>45377</v>
      </c>
      <c r="B393" s="8" t="s">
        <v>10</v>
      </c>
      <c r="C393" s="8" t="s">
        <v>14</v>
      </c>
      <c r="D393" s="8">
        <v>3</v>
      </c>
      <c r="E393" s="8">
        <v>43685</v>
      </c>
      <c r="F393" s="8">
        <v>10634.035237519371</v>
      </c>
      <c r="U393" s="7">
        <v>45323</v>
      </c>
      <c r="V393">
        <f t="shared" si="19"/>
        <v>1</v>
      </c>
      <c r="W393">
        <f t="shared" si="20"/>
        <v>2</v>
      </c>
      <c r="X393">
        <f t="shared" si="21"/>
        <v>2024</v>
      </c>
    </row>
    <row r="394" spans="1:24" x14ac:dyDescent="0.3">
      <c r="A394" s="7">
        <v>45342</v>
      </c>
      <c r="B394" s="8" t="s">
        <v>7</v>
      </c>
      <c r="C394" s="8" t="s">
        <v>12</v>
      </c>
      <c r="D394" s="8">
        <v>6</v>
      </c>
      <c r="E394" s="8">
        <v>19073</v>
      </c>
      <c r="F394" s="8">
        <v>2547.2410315427951</v>
      </c>
      <c r="U394" s="7">
        <v>45378</v>
      </c>
      <c r="V394">
        <f t="shared" si="19"/>
        <v>27</v>
      </c>
      <c r="W394">
        <f t="shared" si="20"/>
        <v>3</v>
      </c>
      <c r="X394">
        <f t="shared" si="21"/>
        <v>2024</v>
      </c>
    </row>
    <row r="395" spans="1:24" x14ac:dyDescent="0.3">
      <c r="A395" s="7">
        <v>45316</v>
      </c>
      <c r="B395" s="8" t="s">
        <v>11</v>
      </c>
      <c r="C395" s="8" t="s">
        <v>13</v>
      </c>
      <c r="D395" s="8">
        <v>9</v>
      </c>
      <c r="E395" s="8">
        <v>37035</v>
      </c>
      <c r="F395" s="8">
        <v>9141.0551331033403</v>
      </c>
      <c r="U395" s="7">
        <v>45354</v>
      </c>
      <c r="V395">
        <f t="shared" si="19"/>
        <v>3</v>
      </c>
      <c r="W395">
        <f t="shared" si="20"/>
        <v>3</v>
      </c>
      <c r="X395">
        <f t="shared" si="21"/>
        <v>2024</v>
      </c>
    </row>
    <row r="396" spans="1:24" x14ac:dyDescent="0.3">
      <c r="A396" s="7">
        <v>45349</v>
      </c>
      <c r="B396" s="8" t="s">
        <v>11</v>
      </c>
      <c r="C396" s="8" t="s">
        <v>12</v>
      </c>
      <c r="D396" s="8">
        <v>6</v>
      </c>
      <c r="E396" s="8">
        <v>38174</v>
      </c>
      <c r="F396" s="8">
        <v>7008.1356068659315</v>
      </c>
      <c r="U396" s="7">
        <v>45377</v>
      </c>
      <c r="V396">
        <f t="shared" si="19"/>
        <v>26</v>
      </c>
      <c r="W396">
        <f t="shared" si="20"/>
        <v>3</v>
      </c>
      <c r="X396">
        <f t="shared" si="21"/>
        <v>2024</v>
      </c>
    </row>
    <row r="397" spans="1:24" x14ac:dyDescent="0.3">
      <c r="A397" s="7">
        <v>45354</v>
      </c>
      <c r="B397" s="8" t="s">
        <v>6</v>
      </c>
      <c r="C397" s="8" t="s">
        <v>15</v>
      </c>
      <c r="D397" s="8">
        <v>9</v>
      </c>
      <c r="E397" s="8">
        <v>25837</v>
      </c>
      <c r="F397" s="8">
        <v>4571.4503374124179</v>
      </c>
      <c r="U397" s="7">
        <v>45342</v>
      </c>
      <c r="V397">
        <f t="shared" si="19"/>
        <v>20</v>
      </c>
      <c r="W397">
        <f t="shared" si="20"/>
        <v>2</v>
      </c>
      <c r="X397">
        <f t="shared" si="21"/>
        <v>2024</v>
      </c>
    </row>
    <row r="398" spans="1:24" x14ac:dyDescent="0.3">
      <c r="A398" s="7">
        <v>45353</v>
      </c>
      <c r="B398" s="8" t="s">
        <v>8</v>
      </c>
      <c r="C398" s="8" t="s">
        <v>13</v>
      </c>
      <c r="D398" s="8">
        <v>7</v>
      </c>
      <c r="E398" s="8">
        <v>18826</v>
      </c>
      <c r="F398" s="8">
        <v>1566.15337176769</v>
      </c>
      <c r="U398" s="7">
        <v>45316</v>
      </c>
      <c r="V398">
        <f t="shared" si="19"/>
        <v>25</v>
      </c>
      <c r="W398">
        <f t="shared" si="20"/>
        <v>1</v>
      </c>
      <c r="X398">
        <f t="shared" si="21"/>
        <v>2024</v>
      </c>
    </row>
    <row r="399" spans="1:24" x14ac:dyDescent="0.3">
      <c r="A399" s="7">
        <v>45313</v>
      </c>
      <c r="B399" s="8" t="s">
        <v>7</v>
      </c>
      <c r="C399" s="8" t="s">
        <v>12</v>
      </c>
      <c r="D399" s="8">
        <v>9</v>
      </c>
      <c r="E399" s="8">
        <v>25981</v>
      </c>
      <c r="F399" s="8">
        <v>5881.7230177025922</v>
      </c>
      <c r="U399" s="7">
        <v>45349</v>
      </c>
      <c r="V399">
        <f t="shared" si="19"/>
        <v>27</v>
      </c>
      <c r="W399">
        <f t="shared" si="20"/>
        <v>2</v>
      </c>
      <c r="X399">
        <f t="shared" si="21"/>
        <v>2024</v>
      </c>
    </row>
    <row r="400" spans="1:24" x14ac:dyDescent="0.3">
      <c r="A400" s="7">
        <v>45349</v>
      </c>
      <c r="B400" s="8" t="s">
        <v>9</v>
      </c>
      <c r="C400" s="8" t="s">
        <v>12</v>
      </c>
      <c r="D400" s="8">
        <v>2</v>
      </c>
      <c r="E400" s="8">
        <v>11382</v>
      </c>
      <c r="F400" s="8">
        <v>1542.2375255824879</v>
      </c>
      <c r="U400" s="7">
        <v>45354</v>
      </c>
      <c r="V400">
        <f t="shared" si="19"/>
        <v>3</v>
      </c>
      <c r="W400">
        <f t="shared" si="20"/>
        <v>3</v>
      </c>
      <c r="X400">
        <f t="shared" si="21"/>
        <v>2024</v>
      </c>
    </row>
    <row r="401" spans="1:24" x14ac:dyDescent="0.3">
      <c r="A401" s="7">
        <v>45349</v>
      </c>
      <c r="B401" s="8" t="s">
        <v>9</v>
      </c>
      <c r="C401" s="8" t="s">
        <v>15</v>
      </c>
      <c r="D401" s="8">
        <v>8</v>
      </c>
      <c r="E401" s="8">
        <v>5437</v>
      </c>
      <c r="F401" s="8">
        <v>448.262605447868</v>
      </c>
      <c r="U401" s="7">
        <v>45353</v>
      </c>
      <c r="V401">
        <f t="shared" si="19"/>
        <v>2</v>
      </c>
      <c r="W401">
        <f t="shared" si="20"/>
        <v>3</v>
      </c>
      <c r="X401">
        <f t="shared" si="21"/>
        <v>2024</v>
      </c>
    </row>
    <row r="402" spans="1:24" x14ac:dyDescent="0.3">
      <c r="A402" s="7">
        <v>45377</v>
      </c>
      <c r="B402" s="8" t="s">
        <v>10</v>
      </c>
      <c r="C402" s="8" t="s">
        <v>12</v>
      </c>
      <c r="D402" s="8">
        <v>8</v>
      </c>
      <c r="E402" s="8">
        <v>6435</v>
      </c>
      <c r="F402" s="8">
        <v>337.97587820880187</v>
      </c>
      <c r="U402" s="7">
        <v>45313</v>
      </c>
      <c r="V402">
        <f t="shared" si="19"/>
        <v>22</v>
      </c>
      <c r="W402">
        <f t="shared" si="20"/>
        <v>1</v>
      </c>
      <c r="X402">
        <f t="shared" si="21"/>
        <v>2024</v>
      </c>
    </row>
    <row r="403" spans="1:24" x14ac:dyDescent="0.3">
      <c r="A403" s="7">
        <v>45340</v>
      </c>
      <c r="B403" s="8" t="s">
        <v>7</v>
      </c>
      <c r="C403" s="8" t="s">
        <v>12</v>
      </c>
      <c r="D403" s="8">
        <v>2</v>
      </c>
      <c r="E403" s="8">
        <v>25819</v>
      </c>
      <c r="F403" s="8">
        <v>4181.4163991718806</v>
      </c>
      <c r="U403" s="7">
        <v>45349</v>
      </c>
      <c r="V403">
        <f t="shared" si="19"/>
        <v>27</v>
      </c>
      <c r="W403">
        <f t="shared" si="20"/>
        <v>2</v>
      </c>
      <c r="X403">
        <f t="shared" si="21"/>
        <v>2024</v>
      </c>
    </row>
    <row r="404" spans="1:24" x14ac:dyDescent="0.3">
      <c r="A404" s="7">
        <v>45343</v>
      </c>
      <c r="B404" s="8" t="s">
        <v>9</v>
      </c>
      <c r="C404" s="8" t="s">
        <v>15</v>
      </c>
      <c r="D404" s="8">
        <v>4</v>
      </c>
      <c r="E404" s="8">
        <v>37875</v>
      </c>
      <c r="F404" s="8">
        <v>5888.8021375792741</v>
      </c>
      <c r="U404" s="7">
        <v>45349</v>
      </c>
      <c r="V404">
        <f t="shared" si="19"/>
        <v>27</v>
      </c>
      <c r="W404">
        <f t="shared" si="20"/>
        <v>2</v>
      </c>
      <c r="X404">
        <f t="shared" si="21"/>
        <v>2024</v>
      </c>
    </row>
    <row r="405" spans="1:24" x14ac:dyDescent="0.3">
      <c r="A405" s="7">
        <v>45333</v>
      </c>
      <c r="B405" s="8" t="s">
        <v>10</v>
      </c>
      <c r="C405" s="8" t="s">
        <v>13</v>
      </c>
      <c r="D405" s="8">
        <v>7</v>
      </c>
      <c r="E405" s="8">
        <v>32982</v>
      </c>
      <c r="F405" s="8">
        <v>6394.2442345959189</v>
      </c>
      <c r="U405" s="7">
        <v>45377</v>
      </c>
      <c r="V405">
        <f t="shared" si="19"/>
        <v>26</v>
      </c>
      <c r="W405">
        <f t="shared" si="20"/>
        <v>3</v>
      </c>
      <c r="X405">
        <f t="shared" si="21"/>
        <v>2024</v>
      </c>
    </row>
    <row r="406" spans="1:24" x14ac:dyDescent="0.3">
      <c r="A406" s="7">
        <v>45361</v>
      </c>
      <c r="B406" s="8" t="s">
        <v>8</v>
      </c>
      <c r="C406" s="8" t="s">
        <v>12</v>
      </c>
      <c r="D406" s="8">
        <v>4</v>
      </c>
      <c r="E406" s="8">
        <v>34328</v>
      </c>
      <c r="F406" s="8">
        <v>7828.5556887990224</v>
      </c>
      <c r="U406" s="7">
        <v>45340</v>
      </c>
      <c r="V406">
        <f t="shared" si="19"/>
        <v>18</v>
      </c>
      <c r="W406">
        <f t="shared" si="20"/>
        <v>2</v>
      </c>
      <c r="X406">
        <f t="shared" si="21"/>
        <v>2024</v>
      </c>
    </row>
    <row r="407" spans="1:24" x14ac:dyDescent="0.3">
      <c r="A407" s="7">
        <v>45306</v>
      </c>
      <c r="B407" s="8" t="s">
        <v>10</v>
      </c>
      <c r="C407" s="8" t="s">
        <v>12</v>
      </c>
      <c r="D407" s="8">
        <v>4</v>
      </c>
      <c r="E407" s="8">
        <v>13329</v>
      </c>
      <c r="F407" s="8">
        <v>878.13207334138815</v>
      </c>
      <c r="U407" s="7">
        <v>45343</v>
      </c>
      <c r="V407">
        <f t="shared" si="19"/>
        <v>21</v>
      </c>
      <c r="W407">
        <f t="shared" si="20"/>
        <v>2</v>
      </c>
      <c r="X407">
        <f t="shared" si="21"/>
        <v>2024</v>
      </c>
    </row>
    <row r="408" spans="1:24" x14ac:dyDescent="0.3">
      <c r="A408" s="7">
        <v>45345</v>
      </c>
      <c r="B408" s="8" t="s">
        <v>9</v>
      </c>
      <c r="C408" s="8" t="s">
        <v>12</v>
      </c>
      <c r="D408" s="8">
        <v>6</v>
      </c>
      <c r="E408" s="8">
        <v>26169</v>
      </c>
      <c r="F408" s="8">
        <v>5136.9563311433894</v>
      </c>
      <c r="U408" s="7">
        <v>45333</v>
      </c>
      <c r="V408">
        <f t="shared" si="19"/>
        <v>11</v>
      </c>
      <c r="W408">
        <f t="shared" si="20"/>
        <v>2</v>
      </c>
      <c r="X408">
        <f t="shared" si="21"/>
        <v>2024</v>
      </c>
    </row>
    <row r="409" spans="1:24" x14ac:dyDescent="0.3">
      <c r="A409" s="7">
        <v>45351</v>
      </c>
      <c r="B409" s="8" t="s">
        <v>6</v>
      </c>
      <c r="C409" s="8" t="s">
        <v>14</v>
      </c>
      <c r="D409" s="8">
        <v>6</v>
      </c>
      <c r="E409" s="8">
        <v>22932</v>
      </c>
      <c r="F409" s="8">
        <v>2006.146140409151</v>
      </c>
      <c r="U409" s="7">
        <v>45361</v>
      </c>
      <c r="V409">
        <f t="shared" si="19"/>
        <v>10</v>
      </c>
      <c r="W409">
        <f t="shared" si="20"/>
        <v>3</v>
      </c>
      <c r="X409">
        <f t="shared" si="21"/>
        <v>2024</v>
      </c>
    </row>
    <row r="410" spans="1:24" x14ac:dyDescent="0.3">
      <c r="A410" s="7">
        <v>45299</v>
      </c>
      <c r="B410" s="8" t="s">
        <v>6</v>
      </c>
      <c r="C410" s="8" t="s">
        <v>15</v>
      </c>
      <c r="D410" s="8">
        <v>3</v>
      </c>
      <c r="E410" s="8">
        <v>35594</v>
      </c>
      <c r="F410" s="8">
        <v>7888.8908060152198</v>
      </c>
      <c r="U410" s="7">
        <v>45306</v>
      </c>
      <c r="V410">
        <f t="shared" si="19"/>
        <v>15</v>
      </c>
      <c r="W410">
        <f t="shared" si="20"/>
        <v>1</v>
      </c>
      <c r="X410">
        <f t="shared" si="21"/>
        <v>2024</v>
      </c>
    </row>
    <row r="411" spans="1:24" x14ac:dyDescent="0.3">
      <c r="A411" s="7">
        <v>45344</v>
      </c>
      <c r="B411" s="8" t="s">
        <v>6</v>
      </c>
      <c r="C411" s="8" t="s">
        <v>14</v>
      </c>
      <c r="D411" s="8">
        <v>9</v>
      </c>
      <c r="E411" s="8">
        <v>12421</v>
      </c>
      <c r="F411" s="8">
        <v>2655.767581135126</v>
      </c>
      <c r="U411" s="7">
        <v>45345</v>
      </c>
      <c r="V411">
        <f t="shared" si="19"/>
        <v>23</v>
      </c>
      <c r="W411">
        <f t="shared" si="20"/>
        <v>2</v>
      </c>
      <c r="X411">
        <f t="shared" si="21"/>
        <v>2024</v>
      </c>
    </row>
    <row r="412" spans="1:24" x14ac:dyDescent="0.3">
      <c r="A412" s="7">
        <v>45351</v>
      </c>
      <c r="B412" s="8" t="s">
        <v>9</v>
      </c>
      <c r="C412" s="8" t="s">
        <v>15</v>
      </c>
      <c r="D412" s="8">
        <v>2</v>
      </c>
      <c r="E412" s="8">
        <v>46033</v>
      </c>
      <c r="F412" s="8">
        <v>7280.5217846499136</v>
      </c>
      <c r="U412" s="7">
        <v>45351</v>
      </c>
      <c r="V412">
        <f t="shared" si="19"/>
        <v>29</v>
      </c>
      <c r="W412">
        <f t="shared" si="20"/>
        <v>2</v>
      </c>
      <c r="X412">
        <f t="shared" si="21"/>
        <v>2024</v>
      </c>
    </row>
    <row r="413" spans="1:24" x14ac:dyDescent="0.3">
      <c r="A413" s="7">
        <v>45296</v>
      </c>
      <c r="B413" s="8" t="s">
        <v>6</v>
      </c>
      <c r="C413" s="8" t="s">
        <v>13</v>
      </c>
      <c r="D413" s="8">
        <v>6</v>
      </c>
      <c r="E413" s="8">
        <v>8629</v>
      </c>
      <c r="F413" s="8">
        <v>1657.1870218641111</v>
      </c>
      <c r="U413" s="7">
        <v>45299</v>
      </c>
      <c r="V413">
        <f t="shared" si="19"/>
        <v>8</v>
      </c>
      <c r="W413">
        <f t="shared" si="20"/>
        <v>1</v>
      </c>
      <c r="X413">
        <f t="shared" si="21"/>
        <v>2024</v>
      </c>
    </row>
    <row r="414" spans="1:24" x14ac:dyDescent="0.3">
      <c r="A414" s="7">
        <v>45359</v>
      </c>
      <c r="B414" s="8" t="s">
        <v>7</v>
      </c>
      <c r="C414" s="8" t="s">
        <v>13</v>
      </c>
      <c r="D414" s="8">
        <v>7</v>
      </c>
      <c r="E414" s="8">
        <v>9325</v>
      </c>
      <c r="F414" s="8">
        <v>1052.5129610876911</v>
      </c>
      <c r="U414" s="7">
        <v>45344</v>
      </c>
      <c r="V414">
        <f t="shared" si="19"/>
        <v>22</v>
      </c>
      <c r="W414">
        <f t="shared" si="20"/>
        <v>2</v>
      </c>
      <c r="X414">
        <f t="shared" si="21"/>
        <v>2024</v>
      </c>
    </row>
    <row r="415" spans="1:24" x14ac:dyDescent="0.3">
      <c r="A415" s="7">
        <v>45297</v>
      </c>
      <c r="B415" s="8" t="s">
        <v>8</v>
      </c>
      <c r="C415" s="8" t="s">
        <v>12</v>
      </c>
      <c r="D415" s="8">
        <v>9</v>
      </c>
      <c r="E415" s="8">
        <v>29495</v>
      </c>
      <c r="F415" s="8">
        <v>4254.1694358046734</v>
      </c>
      <c r="U415" s="7">
        <v>45351</v>
      </c>
      <c r="V415">
        <f t="shared" si="19"/>
        <v>29</v>
      </c>
      <c r="W415">
        <f t="shared" si="20"/>
        <v>2</v>
      </c>
      <c r="X415">
        <f t="shared" si="21"/>
        <v>2024</v>
      </c>
    </row>
    <row r="416" spans="1:24" x14ac:dyDescent="0.3">
      <c r="A416" s="7">
        <v>45338</v>
      </c>
      <c r="B416" s="8" t="s">
        <v>10</v>
      </c>
      <c r="C416" s="8" t="s">
        <v>15</v>
      </c>
      <c r="D416" s="8">
        <v>3</v>
      </c>
      <c r="E416" s="8">
        <v>32750</v>
      </c>
      <c r="F416" s="8">
        <v>7019.2216800035903</v>
      </c>
      <c r="U416" s="7">
        <v>45296</v>
      </c>
      <c r="V416">
        <f t="shared" si="19"/>
        <v>5</v>
      </c>
      <c r="W416">
        <f t="shared" si="20"/>
        <v>1</v>
      </c>
      <c r="X416">
        <f t="shared" si="21"/>
        <v>2024</v>
      </c>
    </row>
    <row r="417" spans="1:24" x14ac:dyDescent="0.3">
      <c r="A417" s="7">
        <v>45346</v>
      </c>
      <c r="B417" s="8" t="s">
        <v>10</v>
      </c>
      <c r="C417" s="8" t="s">
        <v>13</v>
      </c>
      <c r="D417" s="8">
        <v>3</v>
      </c>
      <c r="E417" s="8">
        <v>30619</v>
      </c>
      <c r="F417" s="8">
        <v>4343.3982144493266</v>
      </c>
      <c r="U417" s="7">
        <v>45359</v>
      </c>
      <c r="V417">
        <f t="shared" si="19"/>
        <v>8</v>
      </c>
      <c r="W417">
        <f t="shared" si="20"/>
        <v>3</v>
      </c>
      <c r="X417">
        <f t="shared" si="21"/>
        <v>2024</v>
      </c>
    </row>
    <row r="418" spans="1:24" x14ac:dyDescent="0.3">
      <c r="A418" s="7">
        <v>45331</v>
      </c>
      <c r="B418" s="8" t="s">
        <v>9</v>
      </c>
      <c r="C418" s="8" t="s">
        <v>15</v>
      </c>
      <c r="D418" s="8">
        <v>7</v>
      </c>
      <c r="E418" s="8">
        <v>41461</v>
      </c>
      <c r="F418" s="8">
        <v>5039.9847757316293</v>
      </c>
      <c r="U418" s="7">
        <v>45297</v>
      </c>
      <c r="V418">
        <f t="shared" si="19"/>
        <v>6</v>
      </c>
      <c r="W418">
        <f t="shared" si="20"/>
        <v>1</v>
      </c>
      <c r="X418">
        <f t="shared" si="21"/>
        <v>2024</v>
      </c>
    </row>
    <row r="419" spans="1:24" x14ac:dyDescent="0.3">
      <c r="A419" s="7">
        <v>45343</v>
      </c>
      <c r="B419" s="8" t="s">
        <v>6</v>
      </c>
      <c r="C419" s="8" t="s">
        <v>13</v>
      </c>
      <c r="D419" s="8">
        <v>4</v>
      </c>
      <c r="E419" s="8">
        <v>9264</v>
      </c>
      <c r="F419" s="8">
        <v>1378.8768222653559</v>
      </c>
      <c r="U419" s="7">
        <v>45338</v>
      </c>
      <c r="V419">
        <f t="shared" si="19"/>
        <v>16</v>
      </c>
      <c r="W419">
        <f t="shared" si="20"/>
        <v>2</v>
      </c>
      <c r="X419">
        <f t="shared" si="21"/>
        <v>2024</v>
      </c>
    </row>
    <row r="420" spans="1:24" x14ac:dyDescent="0.3">
      <c r="A420" s="7">
        <v>45307</v>
      </c>
      <c r="B420" s="8" t="s">
        <v>6</v>
      </c>
      <c r="C420" s="8" t="s">
        <v>14</v>
      </c>
      <c r="D420" s="8">
        <v>8</v>
      </c>
      <c r="E420" s="8">
        <v>13686</v>
      </c>
      <c r="F420" s="8">
        <v>2951.383853771154</v>
      </c>
      <c r="U420" s="7">
        <v>45346</v>
      </c>
      <c r="V420">
        <f t="shared" si="19"/>
        <v>24</v>
      </c>
      <c r="W420">
        <f t="shared" si="20"/>
        <v>2</v>
      </c>
      <c r="X420">
        <f t="shared" si="21"/>
        <v>2024</v>
      </c>
    </row>
    <row r="421" spans="1:24" x14ac:dyDescent="0.3">
      <c r="A421" s="7">
        <v>45304</v>
      </c>
      <c r="B421" s="8" t="s">
        <v>11</v>
      </c>
      <c r="C421" s="8" t="s">
        <v>13</v>
      </c>
      <c r="D421" s="8">
        <v>7</v>
      </c>
      <c r="E421" s="8">
        <v>47484</v>
      </c>
      <c r="F421" s="8">
        <v>5557.6037842717042</v>
      </c>
      <c r="U421" s="7">
        <v>45331</v>
      </c>
      <c r="V421">
        <f t="shared" si="19"/>
        <v>9</v>
      </c>
      <c r="W421">
        <f t="shared" si="20"/>
        <v>2</v>
      </c>
      <c r="X421">
        <f t="shared" si="21"/>
        <v>2024</v>
      </c>
    </row>
    <row r="422" spans="1:24" x14ac:dyDescent="0.3">
      <c r="A422" s="7">
        <v>45321</v>
      </c>
      <c r="B422" s="8" t="s">
        <v>8</v>
      </c>
      <c r="C422" s="8" t="s">
        <v>14</v>
      </c>
      <c r="D422" s="8">
        <v>5</v>
      </c>
      <c r="E422" s="8">
        <v>25226</v>
      </c>
      <c r="F422" s="8">
        <v>2137.9619896884551</v>
      </c>
      <c r="U422" s="7">
        <v>45343</v>
      </c>
      <c r="V422">
        <f t="shared" si="19"/>
        <v>21</v>
      </c>
      <c r="W422">
        <f t="shared" si="20"/>
        <v>2</v>
      </c>
      <c r="X422">
        <f t="shared" si="21"/>
        <v>2024</v>
      </c>
    </row>
    <row r="423" spans="1:24" x14ac:dyDescent="0.3">
      <c r="A423" s="7">
        <v>45310</v>
      </c>
      <c r="B423" s="8" t="s">
        <v>7</v>
      </c>
      <c r="C423" s="8" t="s">
        <v>13</v>
      </c>
      <c r="D423" s="8">
        <v>7</v>
      </c>
      <c r="E423" s="8">
        <v>7721</v>
      </c>
      <c r="F423" s="8">
        <v>1485.542050194792</v>
      </c>
      <c r="U423" s="7">
        <v>45307</v>
      </c>
      <c r="V423">
        <f t="shared" si="19"/>
        <v>16</v>
      </c>
      <c r="W423">
        <f t="shared" si="20"/>
        <v>1</v>
      </c>
      <c r="X423">
        <f t="shared" si="21"/>
        <v>2024</v>
      </c>
    </row>
    <row r="424" spans="1:24" x14ac:dyDescent="0.3">
      <c r="A424" s="7">
        <v>45308</v>
      </c>
      <c r="B424" s="8" t="s">
        <v>10</v>
      </c>
      <c r="C424" s="8" t="s">
        <v>12</v>
      </c>
      <c r="D424" s="8">
        <v>3</v>
      </c>
      <c r="E424" s="8">
        <v>21609</v>
      </c>
      <c r="F424" s="8">
        <v>4650.1626396817883</v>
      </c>
      <c r="U424" s="7">
        <v>45304</v>
      </c>
      <c r="V424">
        <f t="shared" si="19"/>
        <v>13</v>
      </c>
      <c r="W424">
        <f t="shared" si="20"/>
        <v>1</v>
      </c>
      <c r="X424">
        <f t="shared" si="21"/>
        <v>2024</v>
      </c>
    </row>
    <row r="425" spans="1:24" x14ac:dyDescent="0.3">
      <c r="A425" s="7">
        <v>45354</v>
      </c>
      <c r="B425" s="8" t="s">
        <v>11</v>
      </c>
      <c r="C425" s="8" t="s">
        <v>14</v>
      </c>
      <c r="D425" s="8">
        <v>2</v>
      </c>
      <c r="E425" s="8">
        <v>8373</v>
      </c>
      <c r="F425" s="8">
        <v>587.17752153550896</v>
      </c>
      <c r="U425" s="7">
        <v>45321</v>
      </c>
      <c r="V425">
        <f t="shared" si="19"/>
        <v>30</v>
      </c>
      <c r="W425">
        <f t="shared" si="20"/>
        <v>1</v>
      </c>
      <c r="X425">
        <f t="shared" si="21"/>
        <v>2024</v>
      </c>
    </row>
    <row r="426" spans="1:24" x14ac:dyDescent="0.3">
      <c r="A426" s="7">
        <v>45310</v>
      </c>
      <c r="B426" s="8" t="s">
        <v>11</v>
      </c>
      <c r="C426" s="8" t="s">
        <v>13</v>
      </c>
      <c r="D426" s="8">
        <v>6</v>
      </c>
      <c r="E426" s="8">
        <v>39675</v>
      </c>
      <c r="F426" s="8">
        <v>3887.1510847184209</v>
      </c>
      <c r="U426" s="7">
        <v>45310</v>
      </c>
      <c r="V426">
        <f t="shared" si="19"/>
        <v>19</v>
      </c>
      <c r="W426">
        <f t="shared" si="20"/>
        <v>1</v>
      </c>
      <c r="X426">
        <f t="shared" si="21"/>
        <v>2024</v>
      </c>
    </row>
    <row r="427" spans="1:24" x14ac:dyDescent="0.3">
      <c r="A427" s="7">
        <v>45349</v>
      </c>
      <c r="B427" s="8" t="s">
        <v>9</v>
      </c>
      <c r="C427" s="8" t="s">
        <v>12</v>
      </c>
      <c r="D427" s="8">
        <v>2</v>
      </c>
      <c r="E427" s="8">
        <v>49895</v>
      </c>
      <c r="F427" s="8">
        <v>3911.4884858249579</v>
      </c>
      <c r="U427" s="7">
        <v>45308</v>
      </c>
      <c r="V427">
        <f t="shared" si="19"/>
        <v>17</v>
      </c>
      <c r="W427">
        <f t="shared" si="20"/>
        <v>1</v>
      </c>
      <c r="X427">
        <f t="shared" si="21"/>
        <v>2024</v>
      </c>
    </row>
    <row r="428" spans="1:24" x14ac:dyDescent="0.3">
      <c r="A428" s="7">
        <v>45346</v>
      </c>
      <c r="B428" s="8" t="s">
        <v>10</v>
      </c>
      <c r="C428" s="8" t="s">
        <v>14</v>
      </c>
      <c r="D428" s="8">
        <v>3</v>
      </c>
      <c r="E428" s="8">
        <v>29937</v>
      </c>
      <c r="F428" s="8">
        <v>3580.1144077070639</v>
      </c>
      <c r="U428" s="7">
        <v>45354</v>
      </c>
      <c r="V428">
        <f t="shared" si="19"/>
        <v>3</v>
      </c>
      <c r="W428">
        <f t="shared" si="20"/>
        <v>3</v>
      </c>
      <c r="X428">
        <f t="shared" si="21"/>
        <v>2024</v>
      </c>
    </row>
    <row r="429" spans="1:24" x14ac:dyDescent="0.3">
      <c r="A429" s="7">
        <v>45381</v>
      </c>
      <c r="B429" s="8" t="s">
        <v>9</v>
      </c>
      <c r="C429" s="8" t="s">
        <v>12</v>
      </c>
      <c r="D429" s="8">
        <v>6</v>
      </c>
      <c r="E429" s="8">
        <v>6656</v>
      </c>
      <c r="F429" s="8">
        <v>932.30722311888542</v>
      </c>
      <c r="U429" s="7">
        <v>45310</v>
      </c>
      <c r="V429">
        <f t="shared" si="19"/>
        <v>19</v>
      </c>
      <c r="W429">
        <f t="shared" si="20"/>
        <v>1</v>
      </c>
      <c r="X429">
        <f t="shared" si="21"/>
        <v>2024</v>
      </c>
    </row>
    <row r="430" spans="1:24" x14ac:dyDescent="0.3">
      <c r="A430" s="7">
        <v>45381</v>
      </c>
      <c r="B430" s="8" t="s">
        <v>7</v>
      </c>
      <c r="C430" s="8" t="s">
        <v>15</v>
      </c>
      <c r="D430" s="8">
        <v>5</v>
      </c>
      <c r="E430" s="8">
        <v>9984</v>
      </c>
      <c r="F430" s="8">
        <v>1994.4564296483311</v>
      </c>
      <c r="U430" s="7">
        <v>45349</v>
      </c>
      <c r="V430">
        <f t="shared" si="19"/>
        <v>27</v>
      </c>
      <c r="W430">
        <f t="shared" si="20"/>
        <v>2</v>
      </c>
      <c r="X430">
        <f t="shared" si="21"/>
        <v>2024</v>
      </c>
    </row>
    <row r="431" spans="1:24" x14ac:dyDescent="0.3">
      <c r="A431" s="7">
        <v>45353</v>
      </c>
      <c r="B431" s="8" t="s">
        <v>11</v>
      </c>
      <c r="C431" s="8" t="s">
        <v>15</v>
      </c>
      <c r="D431" s="8">
        <v>8</v>
      </c>
      <c r="E431" s="8">
        <v>30984</v>
      </c>
      <c r="F431" s="8">
        <v>5584.2313539947581</v>
      </c>
      <c r="U431" s="7">
        <v>45346</v>
      </c>
      <c r="V431">
        <f t="shared" si="19"/>
        <v>24</v>
      </c>
      <c r="W431">
        <f t="shared" si="20"/>
        <v>2</v>
      </c>
      <c r="X431">
        <f t="shared" si="21"/>
        <v>2024</v>
      </c>
    </row>
    <row r="432" spans="1:24" x14ac:dyDescent="0.3">
      <c r="A432" s="7">
        <v>45314</v>
      </c>
      <c r="B432" s="8" t="s">
        <v>11</v>
      </c>
      <c r="C432" s="8" t="s">
        <v>14</v>
      </c>
      <c r="D432" s="8">
        <v>9</v>
      </c>
      <c r="E432" s="8">
        <v>9286</v>
      </c>
      <c r="F432" s="8">
        <v>1617.4885355209419</v>
      </c>
      <c r="U432" s="7">
        <v>45381</v>
      </c>
      <c r="V432">
        <f t="shared" si="19"/>
        <v>30</v>
      </c>
      <c r="W432">
        <f t="shared" si="20"/>
        <v>3</v>
      </c>
      <c r="X432">
        <f t="shared" si="21"/>
        <v>2024</v>
      </c>
    </row>
    <row r="433" spans="1:24" x14ac:dyDescent="0.3">
      <c r="A433" s="7">
        <v>45300</v>
      </c>
      <c r="B433" s="8" t="s">
        <v>8</v>
      </c>
      <c r="C433" s="8" t="s">
        <v>13</v>
      </c>
      <c r="D433" s="8">
        <v>3</v>
      </c>
      <c r="E433" s="8">
        <v>6901</v>
      </c>
      <c r="F433" s="8">
        <v>831.39790131064501</v>
      </c>
      <c r="U433" s="7">
        <v>45381</v>
      </c>
      <c r="V433">
        <f t="shared" si="19"/>
        <v>30</v>
      </c>
      <c r="W433">
        <f t="shared" si="20"/>
        <v>3</v>
      </c>
      <c r="X433">
        <f t="shared" si="21"/>
        <v>2024</v>
      </c>
    </row>
    <row r="434" spans="1:24" x14ac:dyDescent="0.3">
      <c r="A434" s="7">
        <v>45303</v>
      </c>
      <c r="B434" s="8" t="s">
        <v>7</v>
      </c>
      <c r="C434" s="8" t="s">
        <v>14</v>
      </c>
      <c r="D434" s="8">
        <v>3</v>
      </c>
      <c r="E434" s="8">
        <v>32552</v>
      </c>
      <c r="F434" s="8">
        <v>7105.760149603022</v>
      </c>
      <c r="U434" s="7">
        <v>45353</v>
      </c>
      <c r="V434">
        <f t="shared" si="19"/>
        <v>2</v>
      </c>
      <c r="W434">
        <f t="shared" si="20"/>
        <v>3</v>
      </c>
      <c r="X434">
        <f t="shared" si="21"/>
        <v>2024</v>
      </c>
    </row>
    <row r="435" spans="1:24" x14ac:dyDescent="0.3">
      <c r="A435" s="7">
        <v>45292</v>
      </c>
      <c r="B435" s="8" t="s">
        <v>11</v>
      </c>
      <c r="C435" s="8" t="s">
        <v>12</v>
      </c>
      <c r="D435" s="8">
        <v>3</v>
      </c>
      <c r="E435" s="8">
        <v>26709</v>
      </c>
      <c r="F435" s="8">
        <v>3852.9717908075158</v>
      </c>
      <c r="U435" s="7">
        <v>45314</v>
      </c>
      <c r="V435">
        <f t="shared" si="19"/>
        <v>23</v>
      </c>
      <c r="W435">
        <f t="shared" si="20"/>
        <v>1</v>
      </c>
      <c r="X435">
        <f t="shared" si="21"/>
        <v>2024</v>
      </c>
    </row>
    <row r="436" spans="1:24" x14ac:dyDescent="0.3">
      <c r="A436" s="7">
        <v>45349</v>
      </c>
      <c r="B436" s="8" t="s">
        <v>7</v>
      </c>
      <c r="C436" s="8" t="s">
        <v>13</v>
      </c>
      <c r="D436" s="8">
        <v>6</v>
      </c>
      <c r="E436" s="8">
        <v>32055</v>
      </c>
      <c r="F436" s="8">
        <v>7879.7917576151549</v>
      </c>
      <c r="U436" s="7">
        <v>45300</v>
      </c>
      <c r="V436">
        <f t="shared" si="19"/>
        <v>9</v>
      </c>
      <c r="W436">
        <f t="shared" si="20"/>
        <v>1</v>
      </c>
      <c r="X436">
        <f t="shared" si="21"/>
        <v>2024</v>
      </c>
    </row>
    <row r="437" spans="1:24" x14ac:dyDescent="0.3">
      <c r="A437" s="7">
        <v>45292</v>
      </c>
      <c r="B437" s="8" t="s">
        <v>10</v>
      </c>
      <c r="C437" s="8" t="s">
        <v>15</v>
      </c>
      <c r="D437" s="8">
        <v>1</v>
      </c>
      <c r="E437" s="8">
        <v>38685</v>
      </c>
      <c r="F437" s="8">
        <v>6840.607723994116</v>
      </c>
      <c r="U437" s="7">
        <v>45303</v>
      </c>
      <c r="V437">
        <f t="shared" si="19"/>
        <v>12</v>
      </c>
      <c r="W437">
        <f t="shared" si="20"/>
        <v>1</v>
      </c>
      <c r="X437">
        <f t="shared" si="21"/>
        <v>2024</v>
      </c>
    </row>
    <row r="438" spans="1:24" x14ac:dyDescent="0.3">
      <c r="A438" s="7">
        <v>45325</v>
      </c>
      <c r="B438" s="8" t="s">
        <v>6</v>
      </c>
      <c r="C438" s="8" t="s">
        <v>13</v>
      </c>
      <c r="D438" s="8">
        <v>7</v>
      </c>
      <c r="E438" s="8">
        <v>9429</v>
      </c>
      <c r="F438" s="8">
        <v>709.56004964233932</v>
      </c>
      <c r="U438" s="7">
        <v>45292</v>
      </c>
      <c r="V438">
        <f t="shared" si="19"/>
        <v>1</v>
      </c>
      <c r="W438">
        <f t="shared" si="20"/>
        <v>1</v>
      </c>
      <c r="X438">
        <f t="shared" si="21"/>
        <v>2024</v>
      </c>
    </row>
    <row r="439" spans="1:24" x14ac:dyDescent="0.3">
      <c r="A439" s="7">
        <v>45339</v>
      </c>
      <c r="B439" s="8" t="s">
        <v>11</v>
      </c>
      <c r="C439" s="8" t="s">
        <v>15</v>
      </c>
      <c r="D439" s="8">
        <v>1</v>
      </c>
      <c r="E439" s="8">
        <v>15716</v>
      </c>
      <c r="F439" s="8">
        <v>2911.1613131155041</v>
      </c>
      <c r="U439" s="7">
        <v>45349</v>
      </c>
      <c r="V439">
        <f t="shared" si="19"/>
        <v>27</v>
      </c>
      <c r="W439">
        <f t="shared" si="20"/>
        <v>2</v>
      </c>
      <c r="X439">
        <f t="shared" si="21"/>
        <v>2024</v>
      </c>
    </row>
    <row r="440" spans="1:24" x14ac:dyDescent="0.3">
      <c r="A440" s="7">
        <v>45380</v>
      </c>
      <c r="B440" s="8" t="s">
        <v>8</v>
      </c>
      <c r="C440" s="8" t="s">
        <v>13</v>
      </c>
      <c r="D440" s="8">
        <v>5</v>
      </c>
      <c r="E440" s="8">
        <v>49563</v>
      </c>
      <c r="F440" s="8">
        <v>5700.7760633682592</v>
      </c>
      <c r="U440" s="7">
        <v>45292</v>
      </c>
      <c r="V440">
        <f t="shared" si="19"/>
        <v>1</v>
      </c>
      <c r="W440">
        <f t="shared" si="20"/>
        <v>1</v>
      </c>
      <c r="X440">
        <f t="shared" si="21"/>
        <v>2024</v>
      </c>
    </row>
    <row r="441" spans="1:24" x14ac:dyDescent="0.3">
      <c r="A441" s="7">
        <v>45292</v>
      </c>
      <c r="B441" s="8" t="s">
        <v>10</v>
      </c>
      <c r="C441" s="8" t="s">
        <v>13</v>
      </c>
      <c r="D441" s="8">
        <v>8</v>
      </c>
      <c r="E441" s="8">
        <v>12138</v>
      </c>
      <c r="F441" s="8">
        <v>2273.02790267517</v>
      </c>
      <c r="U441" s="7">
        <v>45325</v>
      </c>
      <c r="V441">
        <f t="shared" si="19"/>
        <v>3</v>
      </c>
      <c r="W441">
        <f t="shared" si="20"/>
        <v>2</v>
      </c>
      <c r="X441">
        <f t="shared" si="21"/>
        <v>2024</v>
      </c>
    </row>
    <row r="442" spans="1:24" x14ac:dyDescent="0.3">
      <c r="A442" s="7">
        <v>45307</v>
      </c>
      <c r="B442" s="8" t="s">
        <v>7</v>
      </c>
      <c r="C442" s="8" t="s">
        <v>13</v>
      </c>
      <c r="D442" s="8">
        <v>4</v>
      </c>
      <c r="E442" s="8">
        <v>36298</v>
      </c>
      <c r="F442" s="8">
        <v>2320.466879199801</v>
      </c>
      <c r="U442" s="7">
        <v>45339</v>
      </c>
      <c r="V442">
        <f t="shared" si="19"/>
        <v>17</v>
      </c>
      <c r="W442">
        <f t="shared" si="20"/>
        <v>2</v>
      </c>
      <c r="X442">
        <f t="shared" si="21"/>
        <v>2024</v>
      </c>
    </row>
    <row r="443" spans="1:24" x14ac:dyDescent="0.3">
      <c r="A443" s="7">
        <v>45352</v>
      </c>
      <c r="B443" s="8" t="s">
        <v>9</v>
      </c>
      <c r="C443" s="8" t="s">
        <v>12</v>
      </c>
      <c r="D443" s="8">
        <v>5</v>
      </c>
      <c r="E443" s="8">
        <v>24429</v>
      </c>
      <c r="F443" s="8">
        <v>2075.8857257543018</v>
      </c>
      <c r="U443" s="7">
        <v>45380</v>
      </c>
      <c r="V443">
        <f t="shared" si="19"/>
        <v>29</v>
      </c>
      <c r="W443">
        <f t="shared" si="20"/>
        <v>3</v>
      </c>
      <c r="X443">
        <f t="shared" si="21"/>
        <v>2024</v>
      </c>
    </row>
    <row r="444" spans="1:24" x14ac:dyDescent="0.3">
      <c r="A444" s="7">
        <v>45355</v>
      </c>
      <c r="B444" s="8" t="s">
        <v>10</v>
      </c>
      <c r="C444" s="8" t="s">
        <v>12</v>
      </c>
      <c r="D444" s="8">
        <v>4</v>
      </c>
      <c r="E444" s="8">
        <v>6772</v>
      </c>
      <c r="F444" s="8">
        <v>1497.6105434619969</v>
      </c>
      <c r="U444" s="7">
        <v>45292</v>
      </c>
      <c r="V444">
        <f t="shared" si="19"/>
        <v>1</v>
      </c>
      <c r="W444">
        <f t="shared" si="20"/>
        <v>1</v>
      </c>
      <c r="X444">
        <f t="shared" si="21"/>
        <v>2024</v>
      </c>
    </row>
    <row r="445" spans="1:24" x14ac:dyDescent="0.3">
      <c r="A445" s="7">
        <v>45354</v>
      </c>
      <c r="B445" s="8" t="s">
        <v>11</v>
      </c>
      <c r="C445" s="8" t="s">
        <v>14</v>
      </c>
      <c r="D445" s="8">
        <v>4</v>
      </c>
      <c r="E445" s="8">
        <v>49244</v>
      </c>
      <c r="F445" s="8">
        <v>4699.6460212131933</v>
      </c>
      <c r="U445" s="7">
        <v>45307</v>
      </c>
      <c r="V445">
        <f t="shared" si="19"/>
        <v>16</v>
      </c>
      <c r="W445">
        <f t="shared" si="20"/>
        <v>1</v>
      </c>
      <c r="X445">
        <f t="shared" si="21"/>
        <v>2024</v>
      </c>
    </row>
    <row r="446" spans="1:24" x14ac:dyDescent="0.3">
      <c r="A446" s="7">
        <v>45360</v>
      </c>
      <c r="B446" s="8" t="s">
        <v>7</v>
      </c>
      <c r="C446" s="8" t="s">
        <v>14</v>
      </c>
      <c r="D446" s="8">
        <v>8</v>
      </c>
      <c r="E446" s="8">
        <v>49519</v>
      </c>
      <c r="F446" s="8">
        <v>10765.83789618103</v>
      </c>
      <c r="U446" s="7">
        <v>45352</v>
      </c>
      <c r="V446">
        <f t="shared" si="19"/>
        <v>1</v>
      </c>
      <c r="W446">
        <f t="shared" si="20"/>
        <v>3</v>
      </c>
      <c r="X446">
        <f t="shared" si="21"/>
        <v>2024</v>
      </c>
    </row>
    <row r="447" spans="1:24" x14ac:dyDescent="0.3">
      <c r="A447" s="7">
        <v>45313</v>
      </c>
      <c r="B447" s="8" t="s">
        <v>6</v>
      </c>
      <c r="C447" s="8" t="s">
        <v>15</v>
      </c>
      <c r="D447" s="8">
        <v>2</v>
      </c>
      <c r="E447" s="8">
        <v>36732</v>
      </c>
      <c r="F447" s="8">
        <v>3888.2738562214809</v>
      </c>
      <c r="U447" s="7">
        <v>45355</v>
      </c>
      <c r="V447">
        <f t="shared" si="19"/>
        <v>4</v>
      </c>
      <c r="W447">
        <f t="shared" si="20"/>
        <v>3</v>
      </c>
      <c r="X447">
        <f t="shared" si="21"/>
        <v>2024</v>
      </c>
    </row>
    <row r="448" spans="1:24" x14ac:dyDescent="0.3">
      <c r="A448" s="7">
        <v>45358</v>
      </c>
      <c r="B448" s="8" t="s">
        <v>10</v>
      </c>
      <c r="C448" s="8" t="s">
        <v>12</v>
      </c>
      <c r="D448" s="8">
        <v>1</v>
      </c>
      <c r="E448" s="8">
        <v>40905</v>
      </c>
      <c r="F448" s="8">
        <v>7304.6669061902876</v>
      </c>
      <c r="U448" s="7">
        <v>45354</v>
      </c>
      <c r="V448">
        <f t="shared" si="19"/>
        <v>3</v>
      </c>
      <c r="W448">
        <f t="shared" si="20"/>
        <v>3</v>
      </c>
      <c r="X448">
        <f t="shared" si="21"/>
        <v>2024</v>
      </c>
    </row>
    <row r="449" spans="1:24" x14ac:dyDescent="0.3">
      <c r="A449" s="7">
        <v>45367</v>
      </c>
      <c r="B449" s="8" t="s">
        <v>11</v>
      </c>
      <c r="C449" s="8" t="s">
        <v>15</v>
      </c>
      <c r="D449" s="8">
        <v>3</v>
      </c>
      <c r="E449" s="8">
        <v>18347</v>
      </c>
      <c r="F449" s="8">
        <v>3464.4661144369738</v>
      </c>
      <c r="U449" s="7">
        <v>45360</v>
      </c>
      <c r="V449">
        <f t="shared" si="19"/>
        <v>9</v>
      </c>
      <c r="W449">
        <f t="shared" si="20"/>
        <v>3</v>
      </c>
      <c r="X449">
        <f t="shared" si="21"/>
        <v>2024</v>
      </c>
    </row>
    <row r="450" spans="1:24" x14ac:dyDescent="0.3">
      <c r="A450" s="7">
        <v>45317</v>
      </c>
      <c r="B450" s="8" t="s">
        <v>8</v>
      </c>
      <c r="C450" s="8" t="s">
        <v>14</v>
      </c>
      <c r="D450" s="8">
        <v>9</v>
      </c>
      <c r="E450" s="8">
        <v>17920</v>
      </c>
      <c r="F450" s="8">
        <v>2733.3546352718699</v>
      </c>
      <c r="U450" s="7">
        <v>45313</v>
      </c>
      <c r="V450">
        <f t="shared" si="19"/>
        <v>22</v>
      </c>
      <c r="W450">
        <f t="shared" si="20"/>
        <v>1</v>
      </c>
      <c r="X450">
        <f t="shared" si="21"/>
        <v>2024</v>
      </c>
    </row>
    <row r="451" spans="1:24" x14ac:dyDescent="0.3">
      <c r="A451" s="7">
        <v>45307</v>
      </c>
      <c r="B451" s="8" t="s">
        <v>9</v>
      </c>
      <c r="C451" s="8" t="s">
        <v>15</v>
      </c>
      <c r="D451" s="8">
        <v>4</v>
      </c>
      <c r="E451" s="8">
        <v>32822</v>
      </c>
      <c r="F451" s="8">
        <v>3645.281406108023</v>
      </c>
      <c r="U451" s="7">
        <v>45358</v>
      </c>
      <c r="V451">
        <f t="shared" si="19"/>
        <v>7</v>
      </c>
      <c r="W451">
        <f t="shared" si="20"/>
        <v>3</v>
      </c>
      <c r="X451">
        <f t="shared" si="21"/>
        <v>2024</v>
      </c>
    </row>
    <row r="452" spans="1:24" x14ac:dyDescent="0.3">
      <c r="A452" s="7">
        <v>45342</v>
      </c>
      <c r="B452" s="8" t="s">
        <v>7</v>
      </c>
      <c r="C452" s="8" t="s">
        <v>14</v>
      </c>
      <c r="D452" s="8">
        <v>5</v>
      </c>
      <c r="E452" s="8">
        <v>47659</v>
      </c>
      <c r="F452" s="8">
        <v>4409.833666694014</v>
      </c>
      <c r="U452" s="7">
        <v>45367</v>
      </c>
      <c r="V452">
        <f t="shared" si="19"/>
        <v>16</v>
      </c>
      <c r="W452">
        <f t="shared" si="20"/>
        <v>3</v>
      </c>
      <c r="X452">
        <f t="shared" si="21"/>
        <v>2024</v>
      </c>
    </row>
    <row r="453" spans="1:24" x14ac:dyDescent="0.3">
      <c r="A453" s="7">
        <v>45377</v>
      </c>
      <c r="B453" s="8" t="s">
        <v>10</v>
      </c>
      <c r="C453" s="8" t="s">
        <v>12</v>
      </c>
      <c r="D453" s="8">
        <v>2</v>
      </c>
      <c r="E453" s="8">
        <v>41108</v>
      </c>
      <c r="F453" s="8">
        <v>2328.2695974704429</v>
      </c>
      <c r="U453" s="7">
        <v>45317</v>
      </c>
      <c r="V453">
        <f t="shared" si="19"/>
        <v>26</v>
      </c>
      <c r="W453">
        <f t="shared" si="20"/>
        <v>1</v>
      </c>
      <c r="X453">
        <f t="shared" si="21"/>
        <v>2024</v>
      </c>
    </row>
    <row r="454" spans="1:24" x14ac:dyDescent="0.3">
      <c r="A454" s="7">
        <v>45348</v>
      </c>
      <c r="B454" s="8" t="s">
        <v>10</v>
      </c>
      <c r="C454" s="8" t="s">
        <v>13</v>
      </c>
      <c r="D454" s="8">
        <v>4</v>
      </c>
      <c r="E454" s="8">
        <v>24563</v>
      </c>
      <c r="F454" s="8">
        <v>2721.31709073518</v>
      </c>
      <c r="U454" s="7">
        <v>45307</v>
      </c>
      <c r="V454">
        <f t="shared" ref="V454:V504" si="22">DAY(U454)</f>
        <v>16</v>
      </c>
      <c r="W454">
        <f t="shared" ref="W454:W504" si="23">MONTH(U454)</f>
        <v>1</v>
      </c>
      <c r="X454">
        <f t="shared" ref="X454:X504" si="24">YEAR(U454)</f>
        <v>2024</v>
      </c>
    </row>
    <row r="455" spans="1:24" x14ac:dyDescent="0.3">
      <c r="A455" s="7">
        <v>45320</v>
      </c>
      <c r="B455" s="8" t="s">
        <v>6</v>
      </c>
      <c r="C455" s="8" t="s">
        <v>12</v>
      </c>
      <c r="D455" s="8">
        <v>2</v>
      </c>
      <c r="E455" s="8">
        <v>8967</v>
      </c>
      <c r="F455" s="8">
        <v>1619.7321485388029</v>
      </c>
      <c r="U455" s="7">
        <v>45342</v>
      </c>
      <c r="V455">
        <f t="shared" si="22"/>
        <v>20</v>
      </c>
      <c r="W455">
        <f t="shared" si="23"/>
        <v>2</v>
      </c>
      <c r="X455">
        <f t="shared" si="24"/>
        <v>2024</v>
      </c>
    </row>
    <row r="456" spans="1:24" x14ac:dyDescent="0.3">
      <c r="A456" s="7">
        <v>45369</v>
      </c>
      <c r="B456" s="8" t="s">
        <v>6</v>
      </c>
      <c r="C456" s="8" t="s">
        <v>15</v>
      </c>
      <c r="D456" s="8">
        <v>2</v>
      </c>
      <c r="E456" s="8">
        <v>46183</v>
      </c>
      <c r="F456" s="8">
        <v>10975.896286081261</v>
      </c>
      <c r="U456" s="7">
        <v>45377</v>
      </c>
      <c r="V456">
        <f t="shared" si="22"/>
        <v>26</v>
      </c>
      <c r="W456">
        <f t="shared" si="23"/>
        <v>3</v>
      </c>
      <c r="X456">
        <f t="shared" si="24"/>
        <v>2024</v>
      </c>
    </row>
    <row r="457" spans="1:24" x14ac:dyDescent="0.3">
      <c r="A457" s="7">
        <v>45360</v>
      </c>
      <c r="B457" s="8" t="s">
        <v>8</v>
      </c>
      <c r="C457" s="8" t="s">
        <v>15</v>
      </c>
      <c r="D457" s="8">
        <v>4</v>
      </c>
      <c r="E457" s="8">
        <v>12871</v>
      </c>
      <c r="F457" s="8">
        <v>2886.204578241548</v>
      </c>
      <c r="U457" s="7">
        <v>45348</v>
      </c>
      <c r="V457">
        <f t="shared" si="22"/>
        <v>26</v>
      </c>
      <c r="W457">
        <f t="shared" si="23"/>
        <v>2</v>
      </c>
      <c r="X457">
        <f t="shared" si="24"/>
        <v>2024</v>
      </c>
    </row>
    <row r="458" spans="1:24" x14ac:dyDescent="0.3">
      <c r="A458" s="7">
        <v>45338</v>
      </c>
      <c r="B458" s="8" t="s">
        <v>9</v>
      </c>
      <c r="C458" s="8" t="s">
        <v>12</v>
      </c>
      <c r="D458" s="8">
        <v>6</v>
      </c>
      <c r="E458" s="8">
        <v>29763</v>
      </c>
      <c r="F458" s="8">
        <v>6048.2271888040423</v>
      </c>
      <c r="U458" s="7">
        <v>45320</v>
      </c>
      <c r="V458">
        <f t="shared" si="22"/>
        <v>29</v>
      </c>
      <c r="W458">
        <f t="shared" si="23"/>
        <v>1</v>
      </c>
      <c r="X458">
        <f t="shared" si="24"/>
        <v>2024</v>
      </c>
    </row>
    <row r="459" spans="1:24" x14ac:dyDescent="0.3">
      <c r="A459" s="7">
        <v>45353</v>
      </c>
      <c r="B459" s="8" t="s">
        <v>8</v>
      </c>
      <c r="C459" s="8" t="s">
        <v>12</v>
      </c>
      <c r="D459" s="8">
        <v>7</v>
      </c>
      <c r="E459" s="8">
        <v>12916</v>
      </c>
      <c r="F459" s="8">
        <v>2682.517177091921</v>
      </c>
      <c r="U459" s="7">
        <v>45369</v>
      </c>
      <c r="V459">
        <f t="shared" si="22"/>
        <v>18</v>
      </c>
      <c r="W459">
        <f t="shared" si="23"/>
        <v>3</v>
      </c>
      <c r="X459">
        <f t="shared" si="24"/>
        <v>2024</v>
      </c>
    </row>
    <row r="460" spans="1:24" x14ac:dyDescent="0.3">
      <c r="A460" s="7">
        <v>45360</v>
      </c>
      <c r="B460" s="8" t="s">
        <v>11</v>
      </c>
      <c r="C460" s="8" t="s">
        <v>14</v>
      </c>
      <c r="D460" s="8">
        <v>3</v>
      </c>
      <c r="E460" s="8">
        <v>9734</v>
      </c>
      <c r="F460" s="8">
        <v>1781.292610087067</v>
      </c>
      <c r="U460" s="7">
        <v>45360</v>
      </c>
      <c r="V460">
        <f t="shared" si="22"/>
        <v>9</v>
      </c>
      <c r="W460">
        <f t="shared" si="23"/>
        <v>3</v>
      </c>
      <c r="X460">
        <f t="shared" si="24"/>
        <v>2024</v>
      </c>
    </row>
    <row r="461" spans="1:24" x14ac:dyDescent="0.3">
      <c r="A461" s="7">
        <v>45367</v>
      </c>
      <c r="B461" s="8" t="s">
        <v>11</v>
      </c>
      <c r="C461" s="8" t="s">
        <v>15</v>
      </c>
      <c r="D461" s="8">
        <v>3</v>
      </c>
      <c r="E461" s="8">
        <v>34613</v>
      </c>
      <c r="F461" s="8">
        <v>3532.511800186413</v>
      </c>
      <c r="U461" s="7">
        <v>45338</v>
      </c>
      <c r="V461">
        <f t="shared" si="22"/>
        <v>16</v>
      </c>
      <c r="W461">
        <f t="shared" si="23"/>
        <v>2</v>
      </c>
      <c r="X461">
        <f t="shared" si="24"/>
        <v>2024</v>
      </c>
    </row>
    <row r="462" spans="1:24" x14ac:dyDescent="0.3">
      <c r="A462" s="7">
        <v>45307</v>
      </c>
      <c r="B462" s="8" t="s">
        <v>8</v>
      </c>
      <c r="C462" s="8" t="s">
        <v>15</v>
      </c>
      <c r="D462" s="8">
        <v>6</v>
      </c>
      <c r="E462" s="8">
        <v>29179</v>
      </c>
      <c r="F462" s="8">
        <v>6753.1587601930814</v>
      </c>
      <c r="U462" s="7">
        <v>45353</v>
      </c>
      <c r="V462">
        <f t="shared" si="22"/>
        <v>2</v>
      </c>
      <c r="W462">
        <f t="shared" si="23"/>
        <v>3</v>
      </c>
      <c r="X462">
        <f t="shared" si="24"/>
        <v>2024</v>
      </c>
    </row>
    <row r="463" spans="1:24" x14ac:dyDescent="0.3">
      <c r="A463" s="7">
        <v>45381</v>
      </c>
      <c r="B463" s="8" t="s">
        <v>9</v>
      </c>
      <c r="C463" s="8" t="s">
        <v>12</v>
      </c>
      <c r="D463" s="8">
        <v>3</v>
      </c>
      <c r="E463" s="8">
        <v>36262</v>
      </c>
      <c r="F463" s="8">
        <v>6677.5190188658717</v>
      </c>
      <c r="U463" s="7">
        <v>45360</v>
      </c>
      <c r="V463">
        <f t="shared" si="22"/>
        <v>9</v>
      </c>
      <c r="W463">
        <f t="shared" si="23"/>
        <v>3</v>
      </c>
      <c r="X463">
        <f t="shared" si="24"/>
        <v>2024</v>
      </c>
    </row>
    <row r="464" spans="1:24" x14ac:dyDescent="0.3">
      <c r="A464" s="7">
        <v>45381</v>
      </c>
      <c r="B464" s="8" t="s">
        <v>8</v>
      </c>
      <c r="C464" s="8" t="s">
        <v>13</v>
      </c>
      <c r="D464" s="8">
        <v>2</v>
      </c>
      <c r="E464" s="8">
        <v>13677</v>
      </c>
      <c r="F464" s="8">
        <v>2216.8793019838949</v>
      </c>
      <c r="U464" s="7">
        <v>45367</v>
      </c>
      <c r="V464">
        <f t="shared" si="22"/>
        <v>16</v>
      </c>
      <c r="W464">
        <f t="shared" si="23"/>
        <v>3</v>
      </c>
      <c r="X464">
        <f t="shared" si="24"/>
        <v>2024</v>
      </c>
    </row>
    <row r="465" spans="1:24" x14ac:dyDescent="0.3">
      <c r="A465" s="7">
        <v>45339</v>
      </c>
      <c r="B465" s="8" t="s">
        <v>9</v>
      </c>
      <c r="C465" s="8" t="s">
        <v>15</v>
      </c>
      <c r="D465" s="8">
        <v>8</v>
      </c>
      <c r="E465" s="8">
        <v>19268</v>
      </c>
      <c r="F465" s="8">
        <v>1391.109018561071</v>
      </c>
      <c r="U465" s="7">
        <v>45307</v>
      </c>
      <c r="V465">
        <f t="shared" si="22"/>
        <v>16</v>
      </c>
      <c r="W465">
        <f t="shared" si="23"/>
        <v>1</v>
      </c>
      <c r="X465">
        <f t="shared" si="24"/>
        <v>2024</v>
      </c>
    </row>
    <row r="466" spans="1:24" x14ac:dyDescent="0.3">
      <c r="A466" s="7">
        <v>45376</v>
      </c>
      <c r="B466" s="8" t="s">
        <v>9</v>
      </c>
      <c r="C466" s="8" t="s">
        <v>13</v>
      </c>
      <c r="D466" s="8">
        <v>5</v>
      </c>
      <c r="E466" s="8">
        <v>13330</v>
      </c>
      <c r="F466" s="8">
        <v>1858.3500797879301</v>
      </c>
      <c r="U466" s="7">
        <v>45381</v>
      </c>
      <c r="V466">
        <f t="shared" si="22"/>
        <v>30</v>
      </c>
      <c r="W466">
        <f t="shared" si="23"/>
        <v>3</v>
      </c>
      <c r="X466">
        <f t="shared" si="24"/>
        <v>2024</v>
      </c>
    </row>
    <row r="467" spans="1:24" x14ac:dyDescent="0.3">
      <c r="A467" s="7">
        <v>45330</v>
      </c>
      <c r="B467" s="8" t="s">
        <v>7</v>
      </c>
      <c r="C467" s="8" t="s">
        <v>12</v>
      </c>
      <c r="D467" s="8">
        <v>1</v>
      </c>
      <c r="E467" s="8">
        <v>21733</v>
      </c>
      <c r="F467" s="8">
        <v>3087.643261606293</v>
      </c>
      <c r="U467" s="7">
        <v>45381</v>
      </c>
      <c r="V467">
        <f t="shared" si="22"/>
        <v>30</v>
      </c>
      <c r="W467">
        <f t="shared" si="23"/>
        <v>3</v>
      </c>
      <c r="X467">
        <f t="shared" si="24"/>
        <v>2024</v>
      </c>
    </row>
    <row r="468" spans="1:24" x14ac:dyDescent="0.3">
      <c r="A468" s="7">
        <v>45324</v>
      </c>
      <c r="B468" s="8" t="s">
        <v>9</v>
      </c>
      <c r="C468" s="8" t="s">
        <v>12</v>
      </c>
      <c r="D468" s="8">
        <v>3</v>
      </c>
      <c r="E468" s="8">
        <v>38947</v>
      </c>
      <c r="F468" s="8">
        <v>8681.7817800158846</v>
      </c>
      <c r="U468" s="7">
        <v>45339</v>
      </c>
      <c r="V468">
        <f t="shared" si="22"/>
        <v>17</v>
      </c>
      <c r="W468">
        <f t="shared" si="23"/>
        <v>2</v>
      </c>
      <c r="X468">
        <f t="shared" si="24"/>
        <v>2024</v>
      </c>
    </row>
    <row r="469" spans="1:24" x14ac:dyDescent="0.3">
      <c r="A469" s="7">
        <v>45314</v>
      </c>
      <c r="B469" s="8" t="s">
        <v>6</v>
      </c>
      <c r="C469" s="8" t="s">
        <v>14</v>
      </c>
      <c r="D469" s="8">
        <v>8</v>
      </c>
      <c r="E469" s="8">
        <v>28286</v>
      </c>
      <c r="F469" s="8">
        <v>4506.7983112463571</v>
      </c>
      <c r="U469" s="7">
        <v>45376</v>
      </c>
      <c r="V469">
        <f t="shared" si="22"/>
        <v>25</v>
      </c>
      <c r="W469">
        <f t="shared" si="23"/>
        <v>3</v>
      </c>
      <c r="X469">
        <f t="shared" si="24"/>
        <v>2024</v>
      </c>
    </row>
    <row r="470" spans="1:24" x14ac:dyDescent="0.3">
      <c r="A470" s="7">
        <v>45301</v>
      </c>
      <c r="B470" s="8" t="s">
        <v>9</v>
      </c>
      <c r="C470" s="8" t="s">
        <v>15</v>
      </c>
      <c r="D470" s="8">
        <v>4</v>
      </c>
      <c r="E470" s="8">
        <v>7610</v>
      </c>
      <c r="F470" s="8">
        <v>959.46963553296348</v>
      </c>
      <c r="U470" s="7">
        <v>45330</v>
      </c>
      <c r="V470">
        <f t="shared" si="22"/>
        <v>8</v>
      </c>
      <c r="W470">
        <f t="shared" si="23"/>
        <v>2</v>
      </c>
      <c r="X470">
        <f t="shared" si="24"/>
        <v>2024</v>
      </c>
    </row>
    <row r="471" spans="1:24" x14ac:dyDescent="0.3">
      <c r="A471" s="7">
        <v>45360</v>
      </c>
      <c r="B471" s="8" t="s">
        <v>9</v>
      </c>
      <c r="C471" s="8" t="s">
        <v>13</v>
      </c>
      <c r="D471" s="8">
        <v>7</v>
      </c>
      <c r="E471" s="8">
        <v>7430</v>
      </c>
      <c r="F471" s="8">
        <v>1823.02528816684</v>
      </c>
      <c r="U471" s="7">
        <v>45324</v>
      </c>
      <c r="V471">
        <f t="shared" si="22"/>
        <v>2</v>
      </c>
      <c r="W471">
        <f t="shared" si="23"/>
        <v>2</v>
      </c>
      <c r="X471">
        <f t="shared" si="24"/>
        <v>2024</v>
      </c>
    </row>
    <row r="472" spans="1:24" x14ac:dyDescent="0.3">
      <c r="A472" s="7">
        <v>45325</v>
      </c>
      <c r="B472" s="8" t="s">
        <v>9</v>
      </c>
      <c r="C472" s="8" t="s">
        <v>14</v>
      </c>
      <c r="D472" s="8">
        <v>2</v>
      </c>
      <c r="E472" s="8">
        <v>40922</v>
      </c>
      <c r="F472" s="8">
        <v>2952.281624019899</v>
      </c>
      <c r="U472" s="7">
        <v>45314</v>
      </c>
      <c r="V472">
        <f t="shared" si="22"/>
        <v>23</v>
      </c>
      <c r="W472">
        <f t="shared" si="23"/>
        <v>1</v>
      </c>
      <c r="X472">
        <f t="shared" si="24"/>
        <v>2024</v>
      </c>
    </row>
    <row r="473" spans="1:24" x14ac:dyDescent="0.3">
      <c r="A473" s="7">
        <v>45343</v>
      </c>
      <c r="B473" s="8" t="s">
        <v>11</v>
      </c>
      <c r="C473" s="8" t="s">
        <v>15</v>
      </c>
      <c r="D473" s="8">
        <v>7</v>
      </c>
      <c r="E473" s="8">
        <v>14828</v>
      </c>
      <c r="F473" s="8">
        <v>1994.509619001903</v>
      </c>
      <c r="U473" s="7">
        <v>45301</v>
      </c>
      <c r="V473">
        <f t="shared" si="22"/>
        <v>10</v>
      </c>
      <c r="W473">
        <f t="shared" si="23"/>
        <v>1</v>
      </c>
      <c r="X473">
        <f t="shared" si="24"/>
        <v>2024</v>
      </c>
    </row>
    <row r="474" spans="1:24" x14ac:dyDescent="0.3">
      <c r="A474" s="7">
        <v>45301</v>
      </c>
      <c r="B474" s="8" t="s">
        <v>6</v>
      </c>
      <c r="C474" s="8" t="s">
        <v>14</v>
      </c>
      <c r="D474" s="8">
        <v>5</v>
      </c>
      <c r="E474" s="8">
        <v>43913</v>
      </c>
      <c r="F474" s="8">
        <v>2564.735912160384</v>
      </c>
      <c r="U474" s="7">
        <v>45360</v>
      </c>
      <c r="V474">
        <f t="shared" si="22"/>
        <v>9</v>
      </c>
      <c r="W474">
        <f t="shared" si="23"/>
        <v>3</v>
      </c>
      <c r="X474">
        <f t="shared" si="24"/>
        <v>2024</v>
      </c>
    </row>
    <row r="475" spans="1:24" x14ac:dyDescent="0.3">
      <c r="A475" s="7">
        <v>45310</v>
      </c>
      <c r="B475" s="8" t="s">
        <v>6</v>
      </c>
      <c r="C475" s="8" t="s">
        <v>12</v>
      </c>
      <c r="D475" s="8">
        <v>5</v>
      </c>
      <c r="E475" s="8">
        <v>32497</v>
      </c>
      <c r="F475" s="8">
        <v>6433.7828425125872</v>
      </c>
      <c r="U475" s="7">
        <v>45325</v>
      </c>
      <c r="V475">
        <f t="shared" si="22"/>
        <v>3</v>
      </c>
      <c r="W475">
        <f t="shared" si="23"/>
        <v>2</v>
      </c>
      <c r="X475">
        <f t="shared" si="24"/>
        <v>2024</v>
      </c>
    </row>
    <row r="476" spans="1:24" x14ac:dyDescent="0.3">
      <c r="A476" s="7">
        <v>45349</v>
      </c>
      <c r="B476" s="8" t="s">
        <v>8</v>
      </c>
      <c r="C476" s="8" t="s">
        <v>15</v>
      </c>
      <c r="D476" s="8">
        <v>6</v>
      </c>
      <c r="E476" s="8">
        <v>40256</v>
      </c>
      <c r="F476" s="8">
        <v>9404.4179370658021</v>
      </c>
      <c r="U476" s="7">
        <v>45343</v>
      </c>
      <c r="V476">
        <f t="shared" si="22"/>
        <v>21</v>
      </c>
      <c r="W476">
        <f t="shared" si="23"/>
        <v>2</v>
      </c>
      <c r="X476">
        <f t="shared" si="24"/>
        <v>2024</v>
      </c>
    </row>
    <row r="477" spans="1:24" x14ac:dyDescent="0.3">
      <c r="A477" s="7">
        <v>45292</v>
      </c>
      <c r="B477" s="8" t="s">
        <v>7</v>
      </c>
      <c r="C477" s="8" t="s">
        <v>14</v>
      </c>
      <c r="D477" s="8">
        <v>9</v>
      </c>
      <c r="E477" s="8">
        <v>37618</v>
      </c>
      <c r="F477" s="8">
        <v>3987.7888526060619</v>
      </c>
      <c r="U477" s="7">
        <v>45301</v>
      </c>
      <c r="V477">
        <f t="shared" si="22"/>
        <v>10</v>
      </c>
      <c r="W477">
        <f t="shared" si="23"/>
        <v>1</v>
      </c>
      <c r="X477">
        <f t="shared" si="24"/>
        <v>2024</v>
      </c>
    </row>
    <row r="478" spans="1:24" x14ac:dyDescent="0.3">
      <c r="A478" s="7">
        <v>45360</v>
      </c>
      <c r="B478" s="8" t="s">
        <v>9</v>
      </c>
      <c r="C478" s="8" t="s">
        <v>14</v>
      </c>
      <c r="D478" s="8">
        <v>6</v>
      </c>
      <c r="E478" s="8">
        <v>47332</v>
      </c>
      <c r="F478" s="8">
        <v>10492.005649251199</v>
      </c>
      <c r="U478" s="7">
        <v>45310</v>
      </c>
      <c r="V478">
        <f t="shared" si="22"/>
        <v>19</v>
      </c>
      <c r="W478">
        <f t="shared" si="23"/>
        <v>1</v>
      </c>
      <c r="X478">
        <f t="shared" si="24"/>
        <v>2024</v>
      </c>
    </row>
    <row r="479" spans="1:24" x14ac:dyDescent="0.3">
      <c r="A479" s="7">
        <v>45295</v>
      </c>
      <c r="B479" s="8" t="s">
        <v>10</v>
      </c>
      <c r="C479" s="8" t="s">
        <v>13</v>
      </c>
      <c r="D479" s="8">
        <v>8</v>
      </c>
      <c r="E479" s="8">
        <v>27526</v>
      </c>
      <c r="F479" s="8">
        <v>2985.0198023388398</v>
      </c>
      <c r="U479" s="7">
        <v>45349</v>
      </c>
      <c r="V479">
        <f t="shared" si="22"/>
        <v>27</v>
      </c>
      <c r="W479">
        <f t="shared" si="23"/>
        <v>2</v>
      </c>
      <c r="X479">
        <f t="shared" si="24"/>
        <v>2024</v>
      </c>
    </row>
    <row r="480" spans="1:24" x14ac:dyDescent="0.3">
      <c r="A480" s="7">
        <v>45307</v>
      </c>
      <c r="B480" s="8" t="s">
        <v>7</v>
      </c>
      <c r="C480" s="8" t="s">
        <v>14</v>
      </c>
      <c r="D480" s="8">
        <v>7</v>
      </c>
      <c r="E480" s="8">
        <v>31158</v>
      </c>
      <c r="F480" s="8">
        <v>7233.4553393002216</v>
      </c>
      <c r="U480" s="7">
        <v>45292</v>
      </c>
      <c r="V480">
        <f t="shared" si="22"/>
        <v>1</v>
      </c>
      <c r="W480">
        <f t="shared" si="23"/>
        <v>1</v>
      </c>
      <c r="X480">
        <f t="shared" si="24"/>
        <v>2024</v>
      </c>
    </row>
    <row r="481" spans="1:24" x14ac:dyDescent="0.3">
      <c r="A481" s="7">
        <v>45315</v>
      </c>
      <c r="B481" s="8" t="s">
        <v>7</v>
      </c>
      <c r="C481" s="8" t="s">
        <v>15</v>
      </c>
      <c r="D481" s="8">
        <v>9</v>
      </c>
      <c r="E481" s="8">
        <v>26032</v>
      </c>
      <c r="F481" s="8">
        <v>5227.0272548862959</v>
      </c>
      <c r="U481" s="7">
        <v>45360</v>
      </c>
      <c r="V481">
        <f t="shared" si="22"/>
        <v>9</v>
      </c>
      <c r="W481">
        <f t="shared" si="23"/>
        <v>3</v>
      </c>
      <c r="X481">
        <f t="shared" si="24"/>
        <v>2024</v>
      </c>
    </row>
    <row r="482" spans="1:24" x14ac:dyDescent="0.3">
      <c r="A482" s="7">
        <v>45371</v>
      </c>
      <c r="B482" s="8" t="s">
        <v>6</v>
      </c>
      <c r="C482" s="8" t="s">
        <v>15</v>
      </c>
      <c r="D482" s="8">
        <v>4</v>
      </c>
      <c r="E482" s="8">
        <v>38846</v>
      </c>
      <c r="F482" s="8">
        <v>8195.781730636505</v>
      </c>
      <c r="U482" s="7">
        <v>45295</v>
      </c>
      <c r="V482">
        <f t="shared" si="22"/>
        <v>4</v>
      </c>
      <c r="W482">
        <f t="shared" si="23"/>
        <v>1</v>
      </c>
      <c r="X482">
        <f t="shared" si="24"/>
        <v>2024</v>
      </c>
    </row>
    <row r="483" spans="1:24" x14ac:dyDescent="0.3">
      <c r="A483" s="7">
        <v>45293</v>
      </c>
      <c r="B483" s="8" t="s">
        <v>7</v>
      </c>
      <c r="C483" s="8" t="s">
        <v>13</v>
      </c>
      <c r="D483" s="8">
        <v>2</v>
      </c>
      <c r="E483" s="8">
        <v>45936</v>
      </c>
      <c r="F483" s="8">
        <v>2462.2298276124961</v>
      </c>
      <c r="U483" s="7">
        <v>45307</v>
      </c>
      <c r="V483">
        <f t="shared" si="22"/>
        <v>16</v>
      </c>
      <c r="W483">
        <f t="shared" si="23"/>
        <v>1</v>
      </c>
      <c r="X483">
        <f t="shared" si="24"/>
        <v>2024</v>
      </c>
    </row>
    <row r="484" spans="1:24" x14ac:dyDescent="0.3">
      <c r="A484" s="7">
        <v>45323</v>
      </c>
      <c r="B484" s="8" t="s">
        <v>9</v>
      </c>
      <c r="C484" s="8" t="s">
        <v>15</v>
      </c>
      <c r="D484" s="8">
        <v>7</v>
      </c>
      <c r="E484" s="8">
        <v>30794</v>
      </c>
      <c r="F484" s="8">
        <v>7469.456427147511</v>
      </c>
      <c r="U484" s="7">
        <v>45315</v>
      </c>
      <c r="V484">
        <f t="shared" si="22"/>
        <v>24</v>
      </c>
      <c r="W484">
        <f t="shared" si="23"/>
        <v>1</v>
      </c>
      <c r="X484">
        <f t="shared" si="24"/>
        <v>2024</v>
      </c>
    </row>
    <row r="485" spans="1:24" x14ac:dyDescent="0.3">
      <c r="A485" s="7">
        <v>45382</v>
      </c>
      <c r="B485" s="8" t="s">
        <v>9</v>
      </c>
      <c r="C485" s="8" t="s">
        <v>12</v>
      </c>
      <c r="D485" s="8">
        <v>6</v>
      </c>
      <c r="E485" s="8">
        <v>6448</v>
      </c>
      <c r="F485" s="8">
        <v>1259.5149113738889</v>
      </c>
      <c r="U485" s="7">
        <v>45371</v>
      </c>
      <c r="V485">
        <f t="shared" si="22"/>
        <v>20</v>
      </c>
      <c r="W485">
        <f t="shared" si="23"/>
        <v>3</v>
      </c>
      <c r="X485">
        <f t="shared" si="24"/>
        <v>2024</v>
      </c>
    </row>
    <row r="486" spans="1:24" x14ac:dyDescent="0.3">
      <c r="A486" s="7">
        <v>45375</v>
      </c>
      <c r="B486" s="8" t="s">
        <v>11</v>
      </c>
      <c r="C486" s="8" t="s">
        <v>15</v>
      </c>
      <c r="D486" s="8">
        <v>1</v>
      </c>
      <c r="E486" s="8">
        <v>29861</v>
      </c>
      <c r="F486" s="8">
        <v>3313.084491865066</v>
      </c>
      <c r="U486" s="7">
        <v>45293</v>
      </c>
      <c r="V486">
        <f t="shared" si="22"/>
        <v>2</v>
      </c>
      <c r="W486">
        <f t="shared" si="23"/>
        <v>1</v>
      </c>
      <c r="X486">
        <f t="shared" si="24"/>
        <v>2024</v>
      </c>
    </row>
    <row r="487" spans="1:24" x14ac:dyDescent="0.3">
      <c r="A487" s="7">
        <v>45315</v>
      </c>
      <c r="B487" s="8" t="s">
        <v>9</v>
      </c>
      <c r="C487" s="8" t="s">
        <v>15</v>
      </c>
      <c r="D487" s="8">
        <v>9</v>
      </c>
      <c r="E487" s="8">
        <v>29141</v>
      </c>
      <c r="F487" s="8">
        <v>6290.9279857303327</v>
      </c>
      <c r="U487" s="7">
        <v>45323</v>
      </c>
      <c r="V487">
        <f t="shared" si="22"/>
        <v>1</v>
      </c>
      <c r="W487">
        <f t="shared" si="23"/>
        <v>2</v>
      </c>
      <c r="X487">
        <f t="shared" si="24"/>
        <v>2024</v>
      </c>
    </row>
    <row r="488" spans="1:24" x14ac:dyDescent="0.3">
      <c r="A488" s="7">
        <v>45303</v>
      </c>
      <c r="B488" s="8" t="s">
        <v>9</v>
      </c>
      <c r="C488" s="8" t="s">
        <v>14</v>
      </c>
      <c r="D488" s="8">
        <v>9</v>
      </c>
      <c r="E488" s="8">
        <v>10074</v>
      </c>
      <c r="F488" s="8">
        <v>1070.9089105664009</v>
      </c>
      <c r="U488" s="7">
        <v>45382</v>
      </c>
      <c r="V488">
        <f t="shared" si="22"/>
        <v>31</v>
      </c>
      <c r="W488">
        <f t="shared" si="23"/>
        <v>3</v>
      </c>
      <c r="X488">
        <f t="shared" si="24"/>
        <v>2024</v>
      </c>
    </row>
    <row r="489" spans="1:24" x14ac:dyDescent="0.3">
      <c r="A489" s="7">
        <v>45341</v>
      </c>
      <c r="B489" s="8" t="s">
        <v>6</v>
      </c>
      <c r="C489" s="8" t="s">
        <v>14</v>
      </c>
      <c r="D489" s="8">
        <v>2</v>
      </c>
      <c r="E489" s="8">
        <v>7406</v>
      </c>
      <c r="F489" s="8">
        <v>1663.0229871653489</v>
      </c>
      <c r="U489" s="7">
        <v>45375</v>
      </c>
      <c r="V489">
        <f t="shared" si="22"/>
        <v>24</v>
      </c>
      <c r="W489">
        <f t="shared" si="23"/>
        <v>3</v>
      </c>
      <c r="X489">
        <f t="shared" si="24"/>
        <v>2024</v>
      </c>
    </row>
    <row r="490" spans="1:24" x14ac:dyDescent="0.3">
      <c r="A490" s="7">
        <v>45326</v>
      </c>
      <c r="B490" s="8" t="s">
        <v>9</v>
      </c>
      <c r="C490" s="8" t="s">
        <v>15</v>
      </c>
      <c r="D490" s="8">
        <v>3</v>
      </c>
      <c r="E490" s="8">
        <v>32823</v>
      </c>
      <c r="F490" s="8">
        <v>2380.1952308982022</v>
      </c>
      <c r="U490" s="7">
        <v>45315</v>
      </c>
      <c r="V490">
        <f t="shared" si="22"/>
        <v>24</v>
      </c>
      <c r="W490">
        <f t="shared" si="23"/>
        <v>1</v>
      </c>
      <c r="X490">
        <f t="shared" si="24"/>
        <v>2024</v>
      </c>
    </row>
    <row r="491" spans="1:24" x14ac:dyDescent="0.3">
      <c r="A491" s="7">
        <v>45324</v>
      </c>
      <c r="B491" s="8" t="s">
        <v>11</v>
      </c>
      <c r="C491" s="8" t="s">
        <v>13</v>
      </c>
      <c r="D491" s="8">
        <v>5</v>
      </c>
      <c r="E491" s="8">
        <v>24291</v>
      </c>
      <c r="F491" s="8">
        <v>4633.1972157000382</v>
      </c>
      <c r="U491" s="7">
        <v>45303</v>
      </c>
      <c r="V491">
        <f t="shared" si="22"/>
        <v>12</v>
      </c>
      <c r="W491">
        <f t="shared" si="23"/>
        <v>1</v>
      </c>
      <c r="X491">
        <f t="shared" si="24"/>
        <v>2024</v>
      </c>
    </row>
    <row r="492" spans="1:24" x14ac:dyDescent="0.3">
      <c r="A492" s="7">
        <v>45324</v>
      </c>
      <c r="B492" s="8" t="s">
        <v>10</v>
      </c>
      <c r="C492" s="8" t="s">
        <v>14</v>
      </c>
      <c r="D492" s="8">
        <v>5</v>
      </c>
      <c r="E492" s="8">
        <v>42568</v>
      </c>
      <c r="F492" s="8">
        <v>6731.6905507641104</v>
      </c>
      <c r="U492" s="7">
        <v>45341</v>
      </c>
      <c r="V492">
        <f t="shared" si="22"/>
        <v>19</v>
      </c>
      <c r="W492">
        <f t="shared" si="23"/>
        <v>2</v>
      </c>
      <c r="X492">
        <f t="shared" si="24"/>
        <v>2024</v>
      </c>
    </row>
    <row r="493" spans="1:24" x14ac:dyDescent="0.3">
      <c r="A493" s="7">
        <v>45352</v>
      </c>
      <c r="B493" s="8" t="s">
        <v>6</v>
      </c>
      <c r="C493" s="8" t="s">
        <v>13</v>
      </c>
      <c r="D493" s="8">
        <v>1</v>
      </c>
      <c r="E493" s="8">
        <v>33003</v>
      </c>
      <c r="F493" s="8">
        <v>2287.335423972027</v>
      </c>
      <c r="U493" s="7">
        <v>45326</v>
      </c>
      <c r="V493">
        <f t="shared" si="22"/>
        <v>4</v>
      </c>
      <c r="W493">
        <f t="shared" si="23"/>
        <v>2</v>
      </c>
      <c r="X493">
        <f t="shared" si="24"/>
        <v>2024</v>
      </c>
    </row>
    <row r="494" spans="1:24" x14ac:dyDescent="0.3">
      <c r="A494" s="7">
        <v>45342</v>
      </c>
      <c r="B494" s="8" t="s">
        <v>10</v>
      </c>
      <c r="C494" s="8" t="s">
        <v>15</v>
      </c>
      <c r="D494" s="8">
        <v>8</v>
      </c>
      <c r="E494" s="8">
        <v>47851</v>
      </c>
      <c r="F494" s="8">
        <v>4707.5223152027411</v>
      </c>
      <c r="U494" s="7">
        <v>45324</v>
      </c>
      <c r="V494">
        <f t="shared" si="22"/>
        <v>2</v>
      </c>
      <c r="W494">
        <f t="shared" si="23"/>
        <v>2</v>
      </c>
      <c r="X494">
        <f t="shared" si="24"/>
        <v>2024</v>
      </c>
    </row>
    <row r="495" spans="1:24" x14ac:dyDescent="0.3">
      <c r="A495" s="7">
        <v>45334</v>
      </c>
      <c r="B495" s="8" t="s">
        <v>6</v>
      </c>
      <c r="C495" s="8" t="s">
        <v>15</v>
      </c>
      <c r="D495" s="8">
        <v>8</v>
      </c>
      <c r="E495" s="8">
        <v>35406</v>
      </c>
      <c r="F495" s="8">
        <v>1858.1354616869221</v>
      </c>
      <c r="U495" s="7">
        <v>45324</v>
      </c>
      <c r="V495">
        <f t="shared" si="22"/>
        <v>2</v>
      </c>
      <c r="W495">
        <f t="shared" si="23"/>
        <v>2</v>
      </c>
      <c r="X495">
        <f t="shared" si="24"/>
        <v>2024</v>
      </c>
    </row>
    <row r="496" spans="1:24" x14ac:dyDescent="0.3">
      <c r="A496" s="7">
        <v>45303</v>
      </c>
      <c r="B496" s="8" t="s">
        <v>8</v>
      </c>
      <c r="C496" s="8" t="s">
        <v>12</v>
      </c>
      <c r="D496" s="8">
        <v>4</v>
      </c>
      <c r="E496" s="8">
        <v>24312</v>
      </c>
      <c r="F496" s="8">
        <v>3494.9373552746129</v>
      </c>
      <c r="U496" s="7">
        <v>45352</v>
      </c>
      <c r="V496">
        <f t="shared" si="22"/>
        <v>1</v>
      </c>
      <c r="W496">
        <f t="shared" si="23"/>
        <v>3</v>
      </c>
      <c r="X496">
        <f t="shared" si="24"/>
        <v>2024</v>
      </c>
    </row>
    <row r="497" spans="1:24" x14ac:dyDescent="0.3">
      <c r="A497" s="7">
        <v>45358</v>
      </c>
      <c r="B497" s="8" t="s">
        <v>7</v>
      </c>
      <c r="C497" s="8" t="s">
        <v>14</v>
      </c>
      <c r="D497" s="8">
        <v>7</v>
      </c>
      <c r="E497" s="8">
        <v>44108</v>
      </c>
      <c r="F497" s="8">
        <v>4863.0416243204199</v>
      </c>
      <c r="U497" s="7">
        <v>45342</v>
      </c>
      <c r="V497">
        <f t="shared" si="22"/>
        <v>20</v>
      </c>
      <c r="W497">
        <f t="shared" si="23"/>
        <v>2</v>
      </c>
      <c r="X497">
        <f t="shared" si="24"/>
        <v>2024</v>
      </c>
    </row>
    <row r="498" spans="1:24" x14ac:dyDescent="0.3">
      <c r="A498" s="7">
        <v>45356</v>
      </c>
      <c r="B498" s="8" t="s">
        <v>8</v>
      </c>
      <c r="C498" s="8" t="s">
        <v>15</v>
      </c>
      <c r="D498" s="8">
        <v>3</v>
      </c>
      <c r="E498" s="8">
        <v>2382</v>
      </c>
      <c r="F498" s="8">
        <v>404.15750551945229</v>
      </c>
      <c r="U498" s="7">
        <v>45334</v>
      </c>
      <c r="V498">
        <f t="shared" si="22"/>
        <v>12</v>
      </c>
      <c r="W498">
        <f t="shared" si="23"/>
        <v>2</v>
      </c>
      <c r="X498">
        <f t="shared" si="24"/>
        <v>2024</v>
      </c>
    </row>
    <row r="499" spans="1:24" x14ac:dyDescent="0.3">
      <c r="A499" s="7">
        <v>45324</v>
      </c>
      <c r="B499" s="8" t="s">
        <v>9</v>
      </c>
      <c r="C499" s="8" t="s">
        <v>12</v>
      </c>
      <c r="D499" s="8">
        <v>6</v>
      </c>
      <c r="E499" s="8">
        <v>35171</v>
      </c>
      <c r="F499" s="8">
        <v>3849.3801869839549</v>
      </c>
      <c r="U499" s="7">
        <v>45303</v>
      </c>
      <c r="V499">
        <f t="shared" si="22"/>
        <v>12</v>
      </c>
      <c r="W499">
        <f t="shared" si="23"/>
        <v>1</v>
      </c>
      <c r="X499">
        <f t="shared" si="24"/>
        <v>2024</v>
      </c>
    </row>
    <row r="500" spans="1:24" x14ac:dyDescent="0.3">
      <c r="A500" s="7">
        <v>45331</v>
      </c>
      <c r="B500" s="8" t="s">
        <v>10</v>
      </c>
      <c r="C500" s="8" t="s">
        <v>14</v>
      </c>
      <c r="D500" s="8">
        <v>9</v>
      </c>
      <c r="E500" s="8">
        <v>42779</v>
      </c>
      <c r="F500" s="8">
        <v>4704.99793423146</v>
      </c>
      <c r="U500" s="7">
        <v>45358</v>
      </c>
      <c r="V500">
        <f t="shared" si="22"/>
        <v>7</v>
      </c>
      <c r="W500">
        <f t="shared" si="23"/>
        <v>3</v>
      </c>
      <c r="X500">
        <f t="shared" si="24"/>
        <v>2024</v>
      </c>
    </row>
    <row r="501" spans="1:24" x14ac:dyDescent="0.3">
      <c r="A501" s="7">
        <v>45365</v>
      </c>
      <c r="B501" s="8" t="s">
        <v>9</v>
      </c>
      <c r="C501" s="8" t="s">
        <v>15</v>
      </c>
      <c r="D501" s="8">
        <v>1</v>
      </c>
      <c r="E501" s="8">
        <v>4292</v>
      </c>
      <c r="F501" s="8">
        <v>852.55704179120835</v>
      </c>
      <c r="U501" s="7">
        <v>45356</v>
      </c>
      <c r="V501">
        <f t="shared" si="22"/>
        <v>5</v>
      </c>
      <c r="W501">
        <f t="shared" si="23"/>
        <v>3</v>
      </c>
      <c r="X501">
        <f t="shared" si="24"/>
        <v>2024</v>
      </c>
    </row>
    <row r="502" spans="1:24" x14ac:dyDescent="0.3">
      <c r="U502" s="7">
        <v>45324</v>
      </c>
      <c r="V502">
        <f t="shared" si="22"/>
        <v>2</v>
      </c>
      <c r="W502">
        <f t="shared" si="23"/>
        <v>2</v>
      </c>
      <c r="X502">
        <f t="shared" si="24"/>
        <v>2024</v>
      </c>
    </row>
    <row r="503" spans="1:24" x14ac:dyDescent="0.3">
      <c r="U503" s="7">
        <v>45331</v>
      </c>
      <c r="V503">
        <f t="shared" si="22"/>
        <v>9</v>
      </c>
      <c r="W503">
        <f t="shared" si="23"/>
        <v>2</v>
      </c>
      <c r="X503">
        <f t="shared" si="24"/>
        <v>2024</v>
      </c>
    </row>
    <row r="504" spans="1:24" x14ac:dyDescent="0.3">
      <c r="U504" s="7">
        <v>45365</v>
      </c>
      <c r="V504">
        <f t="shared" si="22"/>
        <v>14</v>
      </c>
      <c r="W504">
        <f t="shared" si="23"/>
        <v>3</v>
      </c>
      <c r="X504">
        <f t="shared" si="24"/>
        <v>2024</v>
      </c>
    </row>
  </sheetData>
  <mergeCells count="6">
    <mergeCell ref="J27:M27"/>
    <mergeCell ref="J2:M2"/>
    <mergeCell ref="J13:M13"/>
    <mergeCell ref="O2:R2"/>
    <mergeCell ref="O13:S13"/>
    <mergeCell ref="U2:Z2"/>
  </mergeCell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54"/>
  <sheetViews>
    <sheetView zoomScale="61" workbookViewId="0">
      <selection sqref="A1:F51"/>
    </sheetView>
  </sheetViews>
  <sheetFormatPr defaultRowHeight="14.4" x14ac:dyDescent="0.3"/>
  <cols>
    <col min="2" max="2" width="12" bestFit="1" customWidth="1"/>
    <col min="5" max="5" width="11.44140625" style="6" bestFit="1" customWidth="1"/>
    <col min="10" max="10" width="12" bestFit="1" customWidth="1"/>
    <col min="11" max="12" width="10" bestFit="1" customWidth="1"/>
    <col min="13" max="13" width="24.88671875" bestFit="1" customWidth="1"/>
    <col min="14" max="14" width="14.33203125" customWidth="1"/>
    <col min="18" max="18" width="2.44140625" customWidth="1"/>
    <col min="19" max="19" width="0.33203125" customWidth="1"/>
    <col min="20" max="20" width="8.88671875" hidden="1" customWidth="1"/>
    <col min="21" max="21" width="2.21875" hidden="1" customWidth="1"/>
    <col min="22" max="22" width="8.88671875" hidden="1" customWidth="1"/>
    <col min="24" max="24" width="12" bestFit="1" customWidth="1"/>
    <col min="25" max="25" width="10.33203125" bestFit="1" customWidth="1"/>
    <col min="27" max="27" width="20.6640625" customWidth="1"/>
    <col min="29" max="29" width="10.33203125" bestFit="1" customWidth="1"/>
    <col min="31" max="31" width="14" bestFit="1" customWidth="1"/>
    <col min="33" max="33" width="14" bestFit="1" customWidth="1"/>
    <col min="42" max="42" width="17.21875" customWidth="1"/>
  </cols>
  <sheetData>
    <row r="1" spans="1:42" x14ac:dyDescent="0.3">
      <c r="A1" s="1" t="s">
        <v>16</v>
      </c>
      <c r="B1" s="1" t="s">
        <v>17</v>
      </c>
      <c r="C1" s="1" t="s">
        <v>18</v>
      </c>
      <c r="D1" s="1" t="s">
        <v>19</v>
      </c>
      <c r="E1" s="2" t="s">
        <v>20</v>
      </c>
      <c r="F1" s="1" t="s">
        <v>21</v>
      </c>
    </row>
    <row r="2" spans="1:42" x14ac:dyDescent="0.3">
      <c r="A2" t="s">
        <v>22</v>
      </c>
      <c r="B2" t="s">
        <v>72</v>
      </c>
      <c r="C2" t="s">
        <v>122</v>
      </c>
      <c r="D2">
        <v>46909</v>
      </c>
      <c r="E2" s="6">
        <v>45044</v>
      </c>
      <c r="F2">
        <v>4</v>
      </c>
      <c r="J2" s="24" t="s">
        <v>219</v>
      </c>
      <c r="K2" s="24"/>
      <c r="L2" s="24"/>
      <c r="M2" s="24"/>
      <c r="N2" s="24"/>
      <c r="P2" s="24" t="s">
        <v>222</v>
      </c>
      <c r="Q2" s="24"/>
      <c r="R2" s="24"/>
      <c r="S2" s="24"/>
      <c r="T2" s="24"/>
      <c r="U2" s="24"/>
      <c r="V2" s="24"/>
      <c r="X2" s="24" t="s">
        <v>228</v>
      </c>
      <c r="Y2" s="24"/>
      <c r="Z2" s="24"/>
      <c r="AA2" s="24"/>
      <c r="AE2" s="24" t="s">
        <v>237</v>
      </c>
      <c r="AF2" s="24"/>
      <c r="AG2" s="24"/>
      <c r="AH2" s="24"/>
      <c r="AI2" s="24"/>
      <c r="AK2" s="24"/>
      <c r="AL2" s="24"/>
      <c r="AM2" s="24"/>
      <c r="AN2" s="24"/>
      <c r="AO2" s="24"/>
      <c r="AP2" s="24"/>
    </row>
    <row r="3" spans="1:42" x14ac:dyDescent="0.3">
      <c r="A3" t="s">
        <v>23</v>
      </c>
      <c r="B3" t="s">
        <v>73</v>
      </c>
      <c r="C3" t="s">
        <v>4</v>
      </c>
      <c r="D3">
        <v>55795</v>
      </c>
      <c r="E3" s="6">
        <v>44990</v>
      </c>
      <c r="F3">
        <v>2</v>
      </c>
    </row>
    <row r="4" spans="1:42" x14ac:dyDescent="0.3">
      <c r="A4" t="s">
        <v>24</v>
      </c>
      <c r="B4" t="s">
        <v>74</v>
      </c>
      <c r="C4" t="s">
        <v>122</v>
      </c>
      <c r="D4">
        <v>74068</v>
      </c>
      <c r="E4" s="6">
        <v>44385</v>
      </c>
      <c r="F4">
        <v>5</v>
      </c>
      <c r="J4" s="1" t="s">
        <v>17</v>
      </c>
      <c r="K4" s="1" t="s">
        <v>18</v>
      </c>
      <c r="L4" s="1" t="s">
        <v>18</v>
      </c>
      <c r="M4" s="17" t="s">
        <v>240</v>
      </c>
      <c r="P4" s="1" t="s">
        <v>16</v>
      </c>
      <c r="Q4" s="15" t="s">
        <v>223</v>
      </c>
      <c r="X4" s="1" t="s">
        <v>17</v>
      </c>
      <c r="Y4" s="2" t="s">
        <v>20</v>
      </c>
      <c r="Z4" t="s">
        <v>229</v>
      </c>
      <c r="AA4" t="s">
        <v>230</v>
      </c>
      <c r="AE4" s="1" t="s">
        <v>17</v>
      </c>
      <c r="AF4" t="s">
        <v>238</v>
      </c>
      <c r="AG4" t="s">
        <v>239</v>
      </c>
    </row>
    <row r="5" spans="1:42" x14ac:dyDescent="0.3">
      <c r="A5" t="s">
        <v>25</v>
      </c>
      <c r="B5" t="s">
        <v>75</v>
      </c>
      <c r="C5" t="s">
        <v>122</v>
      </c>
      <c r="D5">
        <v>33770</v>
      </c>
      <c r="E5" s="6">
        <v>44234</v>
      </c>
      <c r="F5">
        <v>1</v>
      </c>
      <c r="J5" s="8" t="s">
        <v>72</v>
      </c>
      <c r="K5" s="8" t="str">
        <f>VLOOKUP(J5,B1:F51,2,FALSE)</f>
        <v>IT</v>
      </c>
      <c r="L5" s="8" t="str">
        <f>_xlfn.XLOOKUP(J5,B2:B51,C2:C51,0,0,1)</f>
        <v>IT</v>
      </c>
      <c r="M5" t="str">
        <f>_xlfn.CONCAT(J5,K5)</f>
        <v>Employee_1IT</v>
      </c>
      <c r="P5" s="8" t="s">
        <v>22</v>
      </c>
      <c r="Q5" s="8">
        <f>_xlfn.XLOOKUP(P5,A1:A51,D1:D51,0,0,1)</f>
        <v>46909</v>
      </c>
      <c r="X5" t="s">
        <v>72</v>
      </c>
      <c r="Y5" s="6">
        <v>45044</v>
      </c>
      <c r="Z5">
        <f>_xlfn.DAYS($AC$5,Y5)</f>
        <v>972</v>
      </c>
      <c r="AA5" s="16">
        <f>YEARFRAC(Y5,$AC$5,)</f>
        <v>2.6583333333333332</v>
      </c>
      <c r="AC5" s="3">
        <v>46016</v>
      </c>
      <c r="AE5" t="s">
        <v>72</v>
      </c>
      <c r="AF5">
        <f>LEN(AE5)</f>
        <v>10</v>
      </c>
      <c r="AG5" t="str">
        <f>TRIM(AE5)</f>
        <v>Employee_1</v>
      </c>
    </row>
    <row r="6" spans="1:42" x14ac:dyDescent="0.3">
      <c r="A6" t="s">
        <v>26</v>
      </c>
      <c r="B6" t="s">
        <v>76</v>
      </c>
      <c r="C6" t="s">
        <v>123</v>
      </c>
      <c r="D6">
        <v>36093</v>
      </c>
      <c r="E6" s="6">
        <v>44722</v>
      </c>
      <c r="F6">
        <v>3</v>
      </c>
      <c r="J6" s="8" t="s">
        <v>73</v>
      </c>
      <c r="K6" s="8" t="str">
        <f t="shared" ref="K6:K54" si="0">VLOOKUP(J6,B2:F52,2,FALSE)</f>
        <v>Sales</v>
      </c>
      <c r="L6" s="8" t="str">
        <f t="shared" ref="L6:L54" si="1">_xlfn.XLOOKUP(J6,B3:B52,C3:C52,0,0,1)</f>
        <v>Sales</v>
      </c>
      <c r="M6" t="str">
        <f t="shared" ref="M6:M54" si="2">_xlfn.CONCAT(J6,K6)</f>
        <v>Employee_2Sales</v>
      </c>
      <c r="P6" s="8" t="s">
        <v>23</v>
      </c>
      <c r="Q6" s="8">
        <f t="shared" ref="Q6:Q54" si="3">_xlfn.XLOOKUP(P6,A2:A52,D2:D52,0,0,1)</f>
        <v>55795</v>
      </c>
      <c r="X6" t="s">
        <v>73</v>
      </c>
      <c r="Y6" s="6">
        <v>44990</v>
      </c>
      <c r="Z6">
        <f t="shared" ref="Z6:Z54" si="4">_xlfn.DAYS($AC$5,Y6)</f>
        <v>1026</v>
      </c>
      <c r="AA6" s="16">
        <f t="shared" ref="AA6:AA54" si="5">YEARFRAC(Y6,$AC$5,)</f>
        <v>2.8055555555555554</v>
      </c>
      <c r="AE6" t="s">
        <v>73</v>
      </c>
      <c r="AF6">
        <f t="shared" ref="AF6:AF54" si="6">LEN(AE6)</f>
        <v>10</v>
      </c>
      <c r="AG6" t="str">
        <f t="shared" ref="AG6:AG54" si="7">TRIM(AE6)</f>
        <v>Employee_2</v>
      </c>
    </row>
    <row r="7" spans="1:42" x14ac:dyDescent="0.3">
      <c r="A7" t="s">
        <v>27</v>
      </c>
      <c r="B7" t="s">
        <v>77</v>
      </c>
      <c r="C7" t="s">
        <v>124</v>
      </c>
      <c r="D7">
        <v>71571</v>
      </c>
      <c r="E7" s="6">
        <v>44695</v>
      </c>
      <c r="F7">
        <v>5</v>
      </c>
      <c r="J7" s="8" t="s">
        <v>74</v>
      </c>
      <c r="K7" s="8" t="str">
        <f t="shared" si="0"/>
        <v>IT</v>
      </c>
      <c r="L7" s="8" t="str">
        <f t="shared" si="1"/>
        <v>IT</v>
      </c>
      <c r="M7" t="str">
        <f t="shared" si="2"/>
        <v>Employee_3IT</v>
      </c>
      <c r="P7" s="8" t="s">
        <v>24</v>
      </c>
      <c r="Q7" s="8">
        <f t="shared" si="3"/>
        <v>74068</v>
      </c>
      <c r="X7" t="s">
        <v>74</v>
      </c>
      <c r="Y7" s="6">
        <v>44385</v>
      </c>
      <c r="Z7">
        <f t="shared" si="4"/>
        <v>1631</v>
      </c>
      <c r="AA7" s="16">
        <f t="shared" si="5"/>
        <v>4.4638888888888886</v>
      </c>
      <c r="AE7" t="s">
        <v>74</v>
      </c>
      <c r="AF7">
        <f t="shared" si="6"/>
        <v>10</v>
      </c>
      <c r="AG7" t="str">
        <f t="shared" si="7"/>
        <v>Employee_3</v>
      </c>
    </row>
    <row r="8" spans="1:42" x14ac:dyDescent="0.3">
      <c r="A8" t="s">
        <v>28</v>
      </c>
      <c r="B8" t="s">
        <v>78</v>
      </c>
      <c r="C8" t="s">
        <v>125</v>
      </c>
      <c r="D8">
        <v>25193</v>
      </c>
      <c r="E8" s="6">
        <v>44432</v>
      </c>
      <c r="F8">
        <v>1</v>
      </c>
      <c r="J8" s="8" t="s">
        <v>75</v>
      </c>
      <c r="K8" s="8" t="str">
        <f t="shared" si="0"/>
        <v>IT</v>
      </c>
      <c r="L8" s="8" t="str">
        <f t="shared" si="1"/>
        <v>IT</v>
      </c>
      <c r="M8" t="str">
        <f t="shared" si="2"/>
        <v>Employee_4IT</v>
      </c>
      <c r="P8" s="8" t="s">
        <v>25</v>
      </c>
      <c r="Q8" s="8">
        <f t="shared" si="3"/>
        <v>33770</v>
      </c>
      <c r="X8" t="s">
        <v>75</v>
      </c>
      <c r="Y8" s="6">
        <v>44234</v>
      </c>
      <c r="Z8">
        <f t="shared" si="4"/>
        <v>1782</v>
      </c>
      <c r="AA8" s="16">
        <f t="shared" si="5"/>
        <v>4.8833333333333337</v>
      </c>
      <c r="AE8" t="s">
        <v>75</v>
      </c>
      <c r="AF8">
        <f t="shared" si="6"/>
        <v>10</v>
      </c>
      <c r="AG8" t="str">
        <f t="shared" si="7"/>
        <v>Employee_4</v>
      </c>
    </row>
    <row r="9" spans="1:42" x14ac:dyDescent="0.3">
      <c r="A9" t="s">
        <v>29</v>
      </c>
      <c r="B9" t="s">
        <v>79</v>
      </c>
      <c r="C9" t="s">
        <v>124</v>
      </c>
      <c r="D9">
        <v>59775</v>
      </c>
      <c r="E9" s="6">
        <v>44171</v>
      </c>
      <c r="F9">
        <v>4</v>
      </c>
      <c r="J9" s="8" t="s">
        <v>76</v>
      </c>
      <c r="K9" s="8" t="str">
        <f t="shared" si="0"/>
        <v>Finance</v>
      </c>
      <c r="L9" s="8" t="str">
        <f t="shared" si="1"/>
        <v>Finance</v>
      </c>
      <c r="M9" t="str">
        <f t="shared" si="2"/>
        <v>Employee_5Finance</v>
      </c>
      <c r="P9" s="8" t="s">
        <v>26</v>
      </c>
      <c r="Q9" s="8">
        <f t="shared" si="3"/>
        <v>36093</v>
      </c>
      <c r="X9" t="s">
        <v>76</v>
      </c>
      <c r="Y9" s="6">
        <v>44722</v>
      </c>
      <c r="Z9">
        <f t="shared" si="4"/>
        <v>1294</v>
      </c>
      <c r="AA9" s="16">
        <f t="shared" si="5"/>
        <v>3.5416666666666665</v>
      </c>
      <c r="AE9" t="s">
        <v>76</v>
      </c>
      <c r="AF9">
        <f t="shared" si="6"/>
        <v>10</v>
      </c>
      <c r="AG9" t="str">
        <f t="shared" si="7"/>
        <v>Employee_5</v>
      </c>
    </row>
    <row r="10" spans="1:42" x14ac:dyDescent="0.3">
      <c r="A10" t="s">
        <v>30</v>
      </c>
      <c r="B10" t="s">
        <v>80</v>
      </c>
      <c r="C10" t="s">
        <v>125</v>
      </c>
      <c r="D10">
        <v>42569</v>
      </c>
      <c r="E10" s="6">
        <v>45611</v>
      </c>
      <c r="F10">
        <v>2</v>
      </c>
      <c r="J10" s="8" t="s">
        <v>77</v>
      </c>
      <c r="K10" s="8" t="str">
        <f t="shared" si="0"/>
        <v>HR</v>
      </c>
      <c r="L10" s="8" t="str">
        <f t="shared" si="1"/>
        <v>HR</v>
      </c>
      <c r="M10" t="str">
        <f t="shared" si="2"/>
        <v>Employee_6HR</v>
      </c>
      <c r="P10" s="8" t="s">
        <v>27</v>
      </c>
      <c r="Q10" s="8">
        <f t="shared" si="3"/>
        <v>71571</v>
      </c>
      <c r="X10" t="s">
        <v>77</v>
      </c>
      <c r="Y10" s="6">
        <v>44695</v>
      </c>
      <c r="Z10">
        <f t="shared" si="4"/>
        <v>1321</v>
      </c>
      <c r="AA10" s="16">
        <f t="shared" si="5"/>
        <v>3.6138888888888889</v>
      </c>
      <c r="AE10" t="s">
        <v>77</v>
      </c>
      <c r="AF10">
        <f t="shared" si="6"/>
        <v>10</v>
      </c>
      <c r="AG10" t="str">
        <f t="shared" si="7"/>
        <v>Employee_6</v>
      </c>
    </row>
    <row r="11" spans="1:42" x14ac:dyDescent="0.3">
      <c r="A11" t="s">
        <v>31</v>
      </c>
      <c r="B11" t="s">
        <v>81</v>
      </c>
      <c r="C11" t="s">
        <v>124</v>
      </c>
      <c r="D11">
        <v>76546</v>
      </c>
      <c r="E11" s="6">
        <v>44534</v>
      </c>
      <c r="F11">
        <v>2</v>
      </c>
      <c r="J11" s="8" t="s">
        <v>78</v>
      </c>
      <c r="K11" s="8" t="str">
        <f t="shared" si="0"/>
        <v>Operations</v>
      </c>
      <c r="L11" s="8" t="str">
        <f t="shared" si="1"/>
        <v>Operations</v>
      </c>
      <c r="M11" t="str">
        <f t="shared" si="2"/>
        <v>Employee_7Operations</v>
      </c>
      <c r="P11" s="8" t="s">
        <v>28</v>
      </c>
      <c r="Q11" s="8">
        <f t="shared" si="3"/>
        <v>25193</v>
      </c>
      <c r="X11" t="s">
        <v>78</v>
      </c>
      <c r="Y11" s="6">
        <v>44432</v>
      </c>
      <c r="Z11">
        <f t="shared" si="4"/>
        <v>1584</v>
      </c>
      <c r="AA11" s="16">
        <f t="shared" si="5"/>
        <v>4.3361111111111112</v>
      </c>
      <c r="AE11" t="s">
        <v>78</v>
      </c>
      <c r="AF11">
        <f t="shared" si="6"/>
        <v>10</v>
      </c>
      <c r="AG11" t="str">
        <f t="shared" si="7"/>
        <v>Employee_7</v>
      </c>
    </row>
    <row r="12" spans="1:42" x14ac:dyDescent="0.3">
      <c r="A12" t="s">
        <v>32</v>
      </c>
      <c r="B12" t="s">
        <v>82</v>
      </c>
      <c r="C12" t="s">
        <v>122</v>
      </c>
      <c r="D12">
        <v>36190</v>
      </c>
      <c r="E12" s="6">
        <v>44148</v>
      </c>
      <c r="F12">
        <v>2</v>
      </c>
      <c r="J12" s="8" t="s">
        <v>79</v>
      </c>
      <c r="K12" s="8" t="str">
        <f t="shared" si="0"/>
        <v>HR</v>
      </c>
      <c r="L12" s="8" t="str">
        <f t="shared" si="1"/>
        <v>HR</v>
      </c>
      <c r="M12" t="str">
        <f t="shared" si="2"/>
        <v>Employee_8HR</v>
      </c>
      <c r="P12" s="8" t="s">
        <v>29</v>
      </c>
      <c r="Q12" s="8">
        <f t="shared" si="3"/>
        <v>59775</v>
      </c>
      <c r="X12" t="s">
        <v>79</v>
      </c>
      <c r="Y12" s="6">
        <v>44171</v>
      </c>
      <c r="Z12">
        <f t="shared" si="4"/>
        <v>1845</v>
      </c>
      <c r="AA12" s="16">
        <f t="shared" si="5"/>
        <v>5.052777777777778</v>
      </c>
      <c r="AE12" t="s">
        <v>79</v>
      </c>
      <c r="AF12">
        <f t="shared" si="6"/>
        <v>10</v>
      </c>
      <c r="AG12" t="str">
        <f t="shared" si="7"/>
        <v>Employee_8</v>
      </c>
    </row>
    <row r="13" spans="1:42" x14ac:dyDescent="0.3">
      <c r="A13" t="s">
        <v>33</v>
      </c>
      <c r="B13" t="s">
        <v>83</v>
      </c>
      <c r="C13" t="s">
        <v>4</v>
      </c>
      <c r="D13">
        <v>87824</v>
      </c>
      <c r="E13" s="6">
        <v>44448</v>
      </c>
      <c r="F13">
        <v>4</v>
      </c>
      <c r="J13" s="8" t="s">
        <v>80</v>
      </c>
      <c r="K13" s="8" t="str">
        <f t="shared" si="0"/>
        <v>Operations</v>
      </c>
      <c r="L13" s="8" t="str">
        <f t="shared" si="1"/>
        <v>Operations</v>
      </c>
      <c r="M13" t="str">
        <f t="shared" si="2"/>
        <v>Employee_9Operations</v>
      </c>
      <c r="P13" s="8" t="s">
        <v>30</v>
      </c>
      <c r="Q13" s="8">
        <f t="shared" si="3"/>
        <v>42569</v>
      </c>
      <c r="X13" t="s">
        <v>80</v>
      </c>
      <c r="Y13" s="6">
        <v>45611</v>
      </c>
      <c r="Z13">
        <f t="shared" si="4"/>
        <v>405</v>
      </c>
      <c r="AA13" s="16">
        <f t="shared" si="5"/>
        <v>1.1111111111111112</v>
      </c>
      <c r="AE13" t="s">
        <v>80</v>
      </c>
      <c r="AF13">
        <f t="shared" si="6"/>
        <v>10</v>
      </c>
      <c r="AG13" t="str">
        <f t="shared" si="7"/>
        <v>Employee_9</v>
      </c>
    </row>
    <row r="14" spans="1:42" x14ac:dyDescent="0.3">
      <c r="A14" t="s">
        <v>34</v>
      </c>
      <c r="B14" t="s">
        <v>84</v>
      </c>
      <c r="C14" t="s">
        <v>4</v>
      </c>
      <c r="D14">
        <v>67752</v>
      </c>
      <c r="E14" s="6">
        <v>45217</v>
      </c>
      <c r="F14">
        <v>1</v>
      </c>
      <c r="J14" s="8" t="s">
        <v>81</v>
      </c>
      <c r="K14" s="8" t="str">
        <f t="shared" si="0"/>
        <v>HR</v>
      </c>
      <c r="L14" s="8" t="str">
        <f t="shared" si="1"/>
        <v>HR</v>
      </c>
      <c r="M14" t="str">
        <f t="shared" si="2"/>
        <v>Employee_10HR</v>
      </c>
      <c r="P14" s="8" t="s">
        <v>31</v>
      </c>
      <c r="Q14" s="8">
        <f t="shared" si="3"/>
        <v>76546</v>
      </c>
      <c r="X14" t="s">
        <v>81</v>
      </c>
      <c r="Y14" s="6">
        <v>44534</v>
      </c>
      <c r="Z14">
        <f t="shared" si="4"/>
        <v>1482</v>
      </c>
      <c r="AA14" s="16">
        <f t="shared" si="5"/>
        <v>4.0583333333333336</v>
      </c>
      <c r="AE14" t="s">
        <v>81</v>
      </c>
      <c r="AF14">
        <f t="shared" si="6"/>
        <v>11</v>
      </c>
      <c r="AG14" t="str">
        <f t="shared" si="7"/>
        <v>Employee_10</v>
      </c>
    </row>
    <row r="15" spans="1:42" x14ac:dyDescent="0.3">
      <c r="A15" t="s">
        <v>35</v>
      </c>
      <c r="B15" t="s">
        <v>85</v>
      </c>
      <c r="C15" t="s">
        <v>123</v>
      </c>
      <c r="D15">
        <v>57327</v>
      </c>
      <c r="E15" s="6">
        <v>44212</v>
      </c>
      <c r="F15">
        <v>4</v>
      </c>
      <c r="J15" s="8" t="s">
        <v>82</v>
      </c>
      <c r="K15" s="8" t="str">
        <f t="shared" si="0"/>
        <v>IT</v>
      </c>
      <c r="L15" s="8" t="str">
        <f t="shared" si="1"/>
        <v>IT</v>
      </c>
      <c r="M15" t="str">
        <f t="shared" si="2"/>
        <v>Employee_11IT</v>
      </c>
      <c r="P15" s="8" t="s">
        <v>32</v>
      </c>
      <c r="Q15" s="8">
        <f t="shared" si="3"/>
        <v>36190</v>
      </c>
      <c r="X15" t="s">
        <v>82</v>
      </c>
      <c r="Y15" s="6">
        <v>44148</v>
      </c>
      <c r="Z15">
        <f t="shared" si="4"/>
        <v>1868</v>
      </c>
      <c r="AA15" s="16">
        <f t="shared" si="5"/>
        <v>5.1166666666666663</v>
      </c>
      <c r="AE15" t="s">
        <v>82</v>
      </c>
      <c r="AF15">
        <f t="shared" si="6"/>
        <v>11</v>
      </c>
      <c r="AG15" t="str">
        <f t="shared" si="7"/>
        <v>Employee_11</v>
      </c>
    </row>
    <row r="16" spans="1:42" x14ac:dyDescent="0.3">
      <c r="A16" t="s">
        <v>36</v>
      </c>
      <c r="B16" t="s">
        <v>86</v>
      </c>
      <c r="C16" t="s">
        <v>125</v>
      </c>
      <c r="D16">
        <v>67070</v>
      </c>
      <c r="E16" s="6">
        <v>44063</v>
      </c>
      <c r="F16">
        <v>2</v>
      </c>
      <c r="J16" s="8" t="s">
        <v>83</v>
      </c>
      <c r="K16" s="8" t="str">
        <f t="shared" si="0"/>
        <v>Sales</v>
      </c>
      <c r="L16" s="8" t="str">
        <f t="shared" si="1"/>
        <v>Sales</v>
      </c>
      <c r="M16" t="str">
        <f t="shared" si="2"/>
        <v>Employee_12Sales</v>
      </c>
      <c r="P16" s="8" t="s">
        <v>33</v>
      </c>
      <c r="Q16" s="8">
        <f t="shared" si="3"/>
        <v>87824</v>
      </c>
      <c r="X16" t="s">
        <v>83</v>
      </c>
      <c r="Y16" s="6">
        <v>44448</v>
      </c>
      <c r="Z16">
        <f t="shared" si="4"/>
        <v>1568</v>
      </c>
      <c r="AA16" s="16">
        <f t="shared" si="5"/>
        <v>4.2944444444444443</v>
      </c>
      <c r="AE16" t="s">
        <v>83</v>
      </c>
      <c r="AF16">
        <f t="shared" si="6"/>
        <v>11</v>
      </c>
      <c r="AG16" t="str">
        <f t="shared" si="7"/>
        <v>Employee_12</v>
      </c>
    </row>
    <row r="17" spans="1:33" x14ac:dyDescent="0.3">
      <c r="A17" t="s">
        <v>37</v>
      </c>
      <c r="B17" t="s">
        <v>87</v>
      </c>
      <c r="C17" t="s">
        <v>125</v>
      </c>
      <c r="D17">
        <v>45389</v>
      </c>
      <c r="E17" s="6">
        <v>45198</v>
      </c>
      <c r="F17">
        <v>5</v>
      </c>
      <c r="J17" s="8" t="s">
        <v>84</v>
      </c>
      <c r="K17" s="8" t="str">
        <f t="shared" si="0"/>
        <v>Sales</v>
      </c>
      <c r="L17" s="8" t="str">
        <f t="shared" si="1"/>
        <v>Sales</v>
      </c>
      <c r="M17" t="str">
        <f t="shared" si="2"/>
        <v>Employee_13Sales</v>
      </c>
      <c r="P17" s="8" t="s">
        <v>34</v>
      </c>
      <c r="Q17" s="8">
        <f t="shared" si="3"/>
        <v>67752</v>
      </c>
      <c r="X17" t="s">
        <v>84</v>
      </c>
      <c r="Y17" s="6">
        <v>45217</v>
      </c>
      <c r="Z17">
        <f t="shared" si="4"/>
        <v>799</v>
      </c>
      <c r="AA17" s="16">
        <f t="shared" si="5"/>
        <v>2.1861111111111109</v>
      </c>
      <c r="AE17" t="s">
        <v>84</v>
      </c>
      <c r="AF17">
        <f t="shared" si="6"/>
        <v>11</v>
      </c>
      <c r="AG17" t="str">
        <f t="shared" si="7"/>
        <v>Employee_13</v>
      </c>
    </row>
    <row r="18" spans="1:33" x14ac:dyDescent="0.3">
      <c r="A18" t="s">
        <v>38</v>
      </c>
      <c r="B18" t="s">
        <v>88</v>
      </c>
      <c r="C18" t="s">
        <v>125</v>
      </c>
      <c r="D18">
        <v>65197</v>
      </c>
      <c r="E18" s="6">
        <v>45403</v>
      </c>
      <c r="F18">
        <v>3</v>
      </c>
      <c r="J18" s="8" t="s">
        <v>85</v>
      </c>
      <c r="K18" s="8" t="str">
        <f t="shared" si="0"/>
        <v>Finance</v>
      </c>
      <c r="L18" s="8" t="str">
        <f t="shared" si="1"/>
        <v>Finance</v>
      </c>
      <c r="M18" t="str">
        <f t="shared" si="2"/>
        <v>Employee_14Finance</v>
      </c>
      <c r="P18" s="8" t="s">
        <v>35</v>
      </c>
      <c r="Q18" s="8">
        <f t="shared" si="3"/>
        <v>57327</v>
      </c>
      <c r="X18" t="s">
        <v>85</v>
      </c>
      <c r="Y18" s="6">
        <v>44212</v>
      </c>
      <c r="Z18">
        <f t="shared" si="4"/>
        <v>1804</v>
      </c>
      <c r="AA18" s="16">
        <f t="shared" si="5"/>
        <v>4.9416666666666664</v>
      </c>
      <c r="AE18" t="s">
        <v>85</v>
      </c>
      <c r="AF18">
        <f t="shared" si="6"/>
        <v>11</v>
      </c>
      <c r="AG18" t="str">
        <f t="shared" si="7"/>
        <v>Employee_14</v>
      </c>
    </row>
    <row r="19" spans="1:33" x14ac:dyDescent="0.3">
      <c r="A19" t="s">
        <v>39</v>
      </c>
      <c r="B19" t="s">
        <v>89</v>
      </c>
      <c r="C19" t="s">
        <v>122</v>
      </c>
      <c r="D19">
        <v>27261</v>
      </c>
      <c r="E19" s="6">
        <v>44647</v>
      </c>
      <c r="F19">
        <v>4</v>
      </c>
      <c r="J19" s="8" t="s">
        <v>86</v>
      </c>
      <c r="K19" s="8" t="str">
        <f t="shared" si="0"/>
        <v>Operations</v>
      </c>
      <c r="L19" s="8" t="str">
        <f t="shared" si="1"/>
        <v>Operations</v>
      </c>
      <c r="M19" t="str">
        <f t="shared" si="2"/>
        <v>Employee_15Operations</v>
      </c>
      <c r="P19" s="8" t="s">
        <v>36</v>
      </c>
      <c r="Q19" s="8">
        <f t="shared" si="3"/>
        <v>67070</v>
      </c>
      <c r="X19" t="s">
        <v>86</v>
      </c>
      <c r="Y19" s="6">
        <v>44063</v>
      </c>
      <c r="Z19">
        <f t="shared" si="4"/>
        <v>1953</v>
      </c>
      <c r="AA19" s="16">
        <f t="shared" si="5"/>
        <v>5.3472222222222223</v>
      </c>
      <c r="AE19" t="s">
        <v>86</v>
      </c>
      <c r="AF19">
        <f t="shared" si="6"/>
        <v>11</v>
      </c>
      <c r="AG19" t="str">
        <f t="shared" si="7"/>
        <v>Employee_15</v>
      </c>
    </row>
    <row r="20" spans="1:33" x14ac:dyDescent="0.3">
      <c r="A20" t="s">
        <v>40</v>
      </c>
      <c r="B20" t="s">
        <v>90</v>
      </c>
      <c r="C20" t="s">
        <v>125</v>
      </c>
      <c r="D20">
        <v>77888</v>
      </c>
      <c r="E20" s="6">
        <v>44383</v>
      </c>
      <c r="F20">
        <v>4</v>
      </c>
      <c r="J20" s="8" t="s">
        <v>87</v>
      </c>
      <c r="K20" s="8" t="str">
        <f t="shared" si="0"/>
        <v>Operations</v>
      </c>
      <c r="L20" s="8" t="str">
        <f t="shared" si="1"/>
        <v>Operations</v>
      </c>
      <c r="M20" t="str">
        <f t="shared" si="2"/>
        <v>Employee_16Operations</v>
      </c>
      <c r="P20" s="8" t="s">
        <v>37</v>
      </c>
      <c r="Q20" s="8">
        <f t="shared" si="3"/>
        <v>45389</v>
      </c>
      <c r="X20" t="s">
        <v>87</v>
      </c>
      <c r="Y20" s="6">
        <v>45198</v>
      </c>
      <c r="Z20">
        <f t="shared" si="4"/>
        <v>818</v>
      </c>
      <c r="AA20" s="16">
        <f t="shared" si="5"/>
        <v>2.2388888888888889</v>
      </c>
      <c r="AE20" t="s">
        <v>87</v>
      </c>
      <c r="AF20">
        <f t="shared" si="6"/>
        <v>11</v>
      </c>
      <c r="AG20" t="str">
        <f t="shared" si="7"/>
        <v>Employee_16</v>
      </c>
    </row>
    <row r="21" spans="1:33" x14ac:dyDescent="0.3">
      <c r="A21" t="s">
        <v>41</v>
      </c>
      <c r="B21" t="s">
        <v>91</v>
      </c>
      <c r="C21" t="s">
        <v>4</v>
      </c>
      <c r="D21">
        <v>53369</v>
      </c>
      <c r="E21" s="6">
        <v>45383</v>
      </c>
      <c r="F21">
        <v>1</v>
      </c>
      <c r="J21" s="8" t="s">
        <v>88</v>
      </c>
      <c r="K21" s="8" t="str">
        <f t="shared" si="0"/>
        <v>Operations</v>
      </c>
      <c r="L21" s="8" t="str">
        <f t="shared" si="1"/>
        <v>Operations</v>
      </c>
      <c r="M21" t="str">
        <f t="shared" si="2"/>
        <v>Employee_17Operations</v>
      </c>
      <c r="P21" s="8" t="s">
        <v>38</v>
      </c>
      <c r="Q21" s="8">
        <f t="shared" si="3"/>
        <v>65197</v>
      </c>
      <c r="X21" t="s">
        <v>88</v>
      </c>
      <c r="Y21" s="6">
        <v>45403</v>
      </c>
      <c r="Z21">
        <f t="shared" si="4"/>
        <v>613</v>
      </c>
      <c r="AA21" s="16">
        <f t="shared" si="5"/>
        <v>1.6777777777777778</v>
      </c>
      <c r="AE21" t="s">
        <v>88</v>
      </c>
      <c r="AF21">
        <f t="shared" si="6"/>
        <v>11</v>
      </c>
      <c r="AG21" t="str">
        <f t="shared" si="7"/>
        <v>Employee_17</v>
      </c>
    </row>
    <row r="22" spans="1:33" x14ac:dyDescent="0.3">
      <c r="A22" t="s">
        <v>42</v>
      </c>
      <c r="B22" t="s">
        <v>92</v>
      </c>
      <c r="C22" t="s">
        <v>122</v>
      </c>
      <c r="D22">
        <v>51512</v>
      </c>
      <c r="E22" s="6">
        <v>44686</v>
      </c>
      <c r="F22">
        <v>1</v>
      </c>
      <c r="J22" s="8" t="s">
        <v>89</v>
      </c>
      <c r="K22" s="8" t="str">
        <f t="shared" si="0"/>
        <v>IT</v>
      </c>
      <c r="L22" s="8" t="str">
        <f t="shared" si="1"/>
        <v>IT</v>
      </c>
      <c r="M22" t="str">
        <f t="shared" si="2"/>
        <v>Employee_18IT</v>
      </c>
      <c r="P22" s="8" t="s">
        <v>39</v>
      </c>
      <c r="Q22" s="8">
        <f t="shared" si="3"/>
        <v>27261</v>
      </c>
      <c r="X22" t="s">
        <v>89</v>
      </c>
      <c r="Y22" s="6">
        <v>44647</v>
      </c>
      <c r="Z22">
        <f t="shared" si="4"/>
        <v>1369</v>
      </c>
      <c r="AA22" s="16">
        <f t="shared" si="5"/>
        <v>3.7444444444444445</v>
      </c>
      <c r="AE22" t="s">
        <v>89</v>
      </c>
      <c r="AF22">
        <f t="shared" si="6"/>
        <v>11</v>
      </c>
      <c r="AG22" t="str">
        <f t="shared" si="7"/>
        <v>Employee_18</v>
      </c>
    </row>
    <row r="23" spans="1:33" x14ac:dyDescent="0.3">
      <c r="A23" t="s">
        <v>43</v>
      </c>
      <c r="B23" t="s">
        <v>93</v>
      </c>
      <c r="C23" t="s">
        <v>124</v>
      </c>
      <c r="D23">
        <v>31716</v>
      </c>
      <c r="E23" s="6">
        <v>44649</v>
      </c>
      <c r="F23">
        <v>4</v>
      </c>
      <c r="J23" s="8" t="s">
        <v>90</v>
      </c>
      <c r="K23" s="8" t="str">
        <f t="shared" si="0"/>
        <v>Operations</v>
      </c>
      <c r="L23" s="8" t="str">
        <f t="shared" si="1"/>
        <v>Operations</v>
      </c>
      <c r="M23" t="str">
        <f t="shared" si="2"/>
        <v>Employee_19Operations</v>
      </c>
      <c r="P23" s="8" t="s">
        <v>40</v>
      </c>
      <c r="Q23" s="8">
        <f t="shared" si="3"/>
        <v>77888</v>
      </c>
      <c r="X23" t="s">
        <v>90</v>
      </c>
      <c r="Y23" s="6">
        <v>44383</v>
      </c>
      <c r="Z23">
        <f t="shared" si="4"/>
        <v>1633</v>
      </c>
      <c r="AA23" s="16">
        <f t="shared" si="5"/>
        <v>4.4694444444444441</v>
      </c>
      <c r="AE23" t="s">
        <v>90</v>
      </c>
      <c r="AF23">
        <f t="shared" si="6"/>
        <v>11</v>
      </c>
      <c r="AG23" t="str">
        <f t="shared" si="7"/>
        <v>Employee_19</v>
      </c>
    </row>
    <row r="24" spans="1:33" x14ac:dyDescent="0.3">
      <c r="A24" t="s">
        <v>44</v>
      </c>
      <c r="B24" t="s">
        <v>94</v>
      </c>
      <c r="C24" t="s">
        <v>125</v>
      </c>
      <c r="D24">
        <v>46259</v>
      </c>
      <c r="E24" s="6">
        <v>45425</v>
      </c>
      <c r="F24">
        <v>2</v>
      </c>
      <c r="J24" s="8" t="s">
        <v>91</v>
      </c>
      <c r="K24" s="8" t="str">
        <f t="shared" si="0"/>
        <v>Sales</v>
      </c>
      <c r="L24" s="8" t="str">
        <f t="shared" si="1"/>
        <v>Sales</v>
      </c>
      <c r="M24" t="str">
        <f t="shared" si="2"/>
        <v>Employee_20Sales</v>
      </c>
      <c r="P24" s="8" t="s">
        <v>41</v>
      </c>
      <c r="Q24" s="8">
        <f t="shared" si="3"/>
        <v>53369</v>
      </c>
      <c r="X24" t="s">
        <v>91</v>
      </c>
      <c r="Y24" s="6">
        <v>45383</v>
      </c>
      <c r="Z24">
        <f t="shared" si="4"/>
        <v>633</v>
      </c>
      <c r="AA24" s="16">
        <f t="shared" si="5"/>
        <v>1.7333333333333334</v>
      </c>
      <c r="AE24" t="s">
        <v>91</v>
      </c>
      <c r="AF24">
        <f t="shared" si="6"/>
        <v>11</v>
      </c>
      <c r="AG24" t="str">
        <f t="shared" si="7"/>
        <v>Employee_20</v>
      </c>
    </row>
    <row r="25" spans="1:33" x14ac:dyDescent="0.3">
      <c r="A25" t="s">
        <v>45</v>
      </c>
      <c r="B25" t="s">
        <v>95</v>
      </c>
      <c r="C25" t="s">
        <v>125</v>
      </c>
      <c r="D25">
        <v>53933</v>
      </c>
      <c r="E25" s="6">
        <v>44013</v>
      </c>
      <c r="F25">
        <v>3</v>
      </c>
      <c r="J25" s="8" t="s">
        <v>92</v>
      </c>
      <c r="K25" s="8" t="str">
        <f t="shared" si="0"/>
        <v>IT</v>
      </c>
      <c r="L25" s="8" t="str">
        <f t="shared" si="1"/>
        <v>IT</v>
      </c>
      <c r="M25" t="str">
        <f t="shared" si="2"/>
        <v>Employee_21IT</v>
      </c>
      <c r="P25" s="8" t="s">
        <v>42</v>
      </c>
      <c r="Q25" s="8">
        <f t="shared" si="3"/>
        <v>51512</v>
      </c>
      <c r="X25" t="s">
        <v>92</v>
      </c>
      <c r="Y25" s="6">
        <v>44686</v>
      </c>
      <c r="Z25">
        <f t="shared" si="4"/>
        <v>1330</v>
      </c>
      <c r="AA25" s="16">
        <f t="shared" si="5"/>
        <v>3.6388888888888888</v>
      </c>
      <c r="AE25" t="s">
        <v>92</v>
      </c>
      <c r="AF25">
        <f t="shared" si="6"/>
        <v>11</v>
      </c>
      <c r="AG25" t="str">
        <f t="shared" si="7"/>
        <v>Employee_21</v>
      </c>
    </row>
    <row r="26" spans="1:33" x14ac:dyDescent="0.3">
      <c r="A26" t="s">
        <v>46</v>
      </c>
      <c r="B26" t="s">
        <v>96</v>
      </c>
      <c r="C26" t="s">
        <v>124</v>
      </c>
      <c r="D26">
        <v>66689</v>
      </c>
      <c r="E26" s="6">
        <v>44895</v>
      </c>
      <c r="F26">
        <v>1</v>
      </c>
      <c r="J26" s="8" t="s">
        <v>93</v>
      </c>
      <c r="K26" s="8" t="str">
        <f t="shared" si="0"/>
        <v>HR</v>
      </c>
      <c r="L26" s="8" t="str">
        <f t="shared" si="1"/>
        <v>HR</v>
      </c>
      <c r="M26" t="str">
        <f t="shared" si="2"/>
        <v>Employee_22HR</v>
      </c>
      <c r="P26" s="8" t="s">
        <v>43</v>
      </c>
      <c r="Q26" s="8">
        <f t="shared" si="3"/>
        <v>31716</v>
      </c>
      <c r="X26" t="s">
        <v>93</v>
      </c>
      <c r="Y26" s="6">
        <v>44649</v>
      </c>
      <c r="Z26">
        <f t="shared" si="4"/>
        <v>1367</v>
      </c>
      <c r="AA26" s="16">
        <f t="shared" si="5"/>
        <v>3.7388888888888889</v>
      </c>
      <c r="AE26" t="s">
        <v>93</v>
      </c>
      <c r="AF26">
        <f t="shared" si="6"/>
        <v>11</v>
      </c>
      <c r="AG26" t="str">
        <f t="shared" si="7"/>
        <v>Employee_22</v>
      </c>
    </row>
    <row r="27" spans="1:33" x14ac:dyDescent="0.3">
      <c r="A27" t="s">
        <v>47</v>
      </c>
      <c r="B27" t="s">
        <v>97</v>
      </c>
      <c r="C27" t="s">
        <v>125</v>
      </c>
      <c r="D27">
        <v>29378</v>
      </c>
      <c r="E27" s="6">
        <v>45405</v>
      </c>
      <c r="F27">
        <v>2</v>
      </c>
      <c r="J27" s="8" t="s">
        <v>94</v>
      </c>
      <c r="K27" s="8" t="str">
        <f t="shared" si="0"/>
        <v>Operations</v>
      </c>
      <c r="L27" s="8" t="str">
        <f t="shared" si="1"/>
        <v>Operations</v>
      </c>
      <c r="M27" t="str">
        <f t="shared" si="2"/>
        <v>Employee_23Operations</v>
      </c>
      <c r="P27" s="8" t="s">
        <v>44</v>
      </c>
      <c r="Q27" s="8">
        <f t="shared" si="3"/>
        <v>46259</v>
      </c>
      <c r="X27" t="s">
        <v>94</v>
      </c>
      <c r="Y27" s="6">
        <v>45425</v>
      </c>
      <c r="Z27">
        <f t="shared" si="4"/>
        <v>591</v>
      </c>
      <c r="AA27" s="16">
        <f t="shared" si="5"/>
        <v>1.6166666666666667</v>
      </c>
      <c r="AE27" t="s">
        <v>94</v>
      </c>
      <c r="AF27">
        <f t="shared" si="6"/>
        <v>11</v>
      </c>
      <c r="AG27" t="str">
        <f t="shared" si="7"/>
        <v>Employee_23</v>
      </c>
    </row>
    <row r="28" spans="1:33" x14ac:dyDescent="0.3">
      <c r="A28" t="s">
        <v>48</v>
      </c>
      <c r="B28" t="s">
        <v>98</v>
      </c>
      <c r="C28" t="s">
        <v>124</v>
      </c>
      <c r="D28">
        <v>65583</v>
      </c>
      <c r="E28" s="6">
        <v>44227</v>
      </c>
      <c r="F28">
        <v>5</v>
      </c>
      <c r="J28" s="8" t="s">
        <v>95</v>
      </c>
      <c r="K28" s="8" t="str">
        <f t="shared" si="0"/>
        <v>Operations</v>
      </c>
      <c r="L28" s="8" t="str">
        <f t="shared" si="1"/>
        <v>Operations</v>
      </c>
      <c r="M28" t="str">
        <f t="shared" si="2"/>
        <v>Employee_24Operations</v>
      </c>
      <c r="P28" s="8" t="s">
        <v>45</v>
      </c>
      <c r="Q28" s="8">
        <f t="shared" si="3"/>
        <v>53933</v>
      </c>
      <c r="X28" t="s">
        <v>95</v>
      </c>
      <c r="Y28" s="6">
        <v>44013</v>
      </c>
      <c r="Z28">
        <f t="shared" si="4"/>
        <v>2003</v>
      </c>
      <c r="AA28" s="16">
        <f t="shared" si="5"/>
        <v>5.4833333333333334</v>
      </c>
      <c r="AE28" t="s">
        <v>95</v>
      </c>
      <c r="AF28">
        <f t="shared" si="6"/>
        <v>11</v>
      </c>
      <c r="AG28" t="str">
        <f t="shared" si="7"/>
        <v>Employee_24</v>
      </c>
    </row>
    <row r="29" spans="1:33" x14ac:dyDescent="0.3">
      <c r="A29" t="s">
        <v>49</v>
      </c>
      <c r="B29" t="s">
        <v>99</v>
      </c>
      <c r="C29" t="s">
        <v>122</v>
      </c>
      <c r="D29">
        <v>71546</v>
      </c>
      <c r="E29" s="6">
        <v>45558</v>
      </c>
      <c r="F29">
        <v>1</v>
      </c>
      <c r="J29" s="8" t="s">
        <v>96</v>
      </c>
      <c r="K29" s="8" t="str">
        <f t="shared" si="0"/>
        <v>HR</v>
      </c>
      <c r="L29" s="8" t="str">
        <f t="shared" si="1"/>
        <v>HR</v>
      </c>
      <c r="M29" t="str">
        <f t="shared" si="2"/>
        <v>Employee_25HR</v>
      </c>
      <c r="P29" s="8" t="s">
        <v>46</v>
      </c>
      <c r="Q29" s="8">
        <f t="shared" si="3"/>
        <v>66689</v>
      </c>
      <c r="X29" t="s">
        <v>96</v>
      </c>
      <c r="Y29" s="6">
        <v>44895</v>
      </c>
      <c r="Z29">
        <f t="shared" si="4"/>
        <v>1121</v>
      </c>
      <c r="AA29" s="16">
        <f t="shared" si="5"/>
        <v>3.0694444444444446</v>
      </c>
      <c r="AE29" t="s">
        <v>96</v>
      </c>
      <c r="AF29">
        <f t="shared" si="6"/>
        <v>11</v>
      </c>
      <c r="AG29" t="str">
        <f t="shared" si="7"/>
        <v>Employee_25</v>
      </c>
    </row>
    <row r="30" spans="1:33" x14ac:dyDescent="0.3">
      <c r="A30" t="s">
        <v>50</v>
      </c>
      <c r="B30" t="s">
        <v>100</v>
      </c>
      <c r="C30" t="s">
        <v>4</v>
      </c>
      <c r="D30">
        <v>44835</v>
      </c>
      <c r="E30" s="6">
        <v>44609</v>
      </c>
      <c r="F30">
        <v>2</v>
      </c>
      <c r="J30" s="8" t="s">
        <v>97</v>
      </c>
      <c r="K30" s="8" t="str">
        <f t="shared" si="0"/>
        <v>Operations</v>
      </c>
      <c r="L30" s="8" t="str">
        <f t="shared" si="1"/>
        <v>Operations</v>
      </c>
      <c r="M30" t="str">
        <f t="shared" si="2"/>
        <v>Employee_26Operations</v>
      </c>
      <c r="P30" s="8" t="s">
        <v>47</v>
      </c>
      <c r="Q30" s="8">
        <f t="shared" si="3"/>
        <v>29378</v>
      </c>
      <c r="X30" t="s">
        <v>97</v>
      </c>
      <c r="Y30" s="6">
        <v>45405</v>
      </c>
      <c r="Z30">
        <f t="shared" si="4"/>
        <v>611</v>
      </c>
      <c r="AA30" s="16">
        <f t="shared" si="5"/>
        <v>1.6722222222222223</v>
      </c>
      <c r="AE30" t="s">
        <v>97</v>
      </c>
      <c r="AF30">
        <f t="shared" si="6"/>
        <v>11</v>
      </c>
      <c r="AG30" t="str">
        <f t="shared" si="7"/>
        <v>Employee_26</v>
      </c>
    </row>
    <row r="31" spans="1:33" x14ac:dyDescent="0.3">
      <c r="A31" t="s">
        <v>51</v>
      </c>
      <c r="B31" t="s">
        <v>101</v>
      </c>
      <c r="C31" t="s">
        <v>124</v>
      </c>
      <c r="D31">
        <v>54033</v>
      </c>
      <c r="E31" s="6">
        <v>45348</v>
      </c>
      <c r="F31">
        <v>2</v>
      </c>
      <c r="J31" s="8" t="s">
        <v>98</v>
      </c>
      <c r="K31" s="8" t="str">
        <f t="shared" si="0"/>
        <v>HR</v>
      </c>
      <c r="L31" s="8" t="str">
        <f t="shared" si="1"/>
        <v>HR</v>
      </c>
      <c r="M31" t="str">
        <f t="shared" si="2"/>
        <v>Employee_27HR</v>
      </c>
      <c r="P31" s="8" t="s">
        <v>48</v>
      </c>
      <c r="Q31" s="8">
        <f t="shared" si="3"/>
        <v>65583</v>
      </c>
      <c r="X31" t="s">
        <v>98</v>
      </c>
      <c r="Y31" s="6">
        <v>44227</v>
      </c>
      <c r="Z31">
        <f t="shared" si="4"/>
        <v>1789</v>
      </c>
      <c r="AA31" s="16">
        <f t="shared" si="5"/>
        <v>4.9027777777777777</v>
      </c>
      <c r="AE31" t="s">
        <v>98</v>
      </c>
      <c r="AF31">
        <f t="shared" si="6"/>
        <v>11</v>
      </c>
      <c r="AG31" t="str">
        <f t="shared" si="7"/>
        <v>Employee_27</v>
      </c>
    </row>
    <row r="32" spans="1:33" x14ac:dyDescent="0.3">
      <c r="A32" t="s">
        <v>52</v>
      </c>
      <c r="B32" t="s">
        <v>102</v>
      </c>
      <c r="C32" t="s">
        <v>123</v>
      </c>
      <c r="D32">
        <v>49000</v>
      </c>
      <c r="E32" s="6">
        <v>45513</v>
      </c>
      <c r="F32">
        <v>3</v>
      </c>
      <c r="J32" s="8" t="s">
        <v>99</v>
      </c>
      <c r="K32" s="8" t="str">
        <f t="shared" si="0"/>
        <v>IT</v>
      </c>
      <c r="L32" s="8" t="str">
        <f t="shared" si="1"/>
        <v>IT</v>
      </c>
      <c r="M32" t="str">
        <f t="shared" si="2"/>
        <v>Employee_28IT</v>
      </c>
      <c r="P32" s="8" t="s">
        <v>49</v>
      </c>
      <c r="Q32" s="8">
        <f t="shared" si="3"/>
        <v>71546</v>
      </c>
      <c r="X32" t="s">
        <v>99</v>
      </c>
      <c r="Y32" s="6">
        <v>45558</v>
      </c>
      <c r="Z32">
        <f t="shared" si="4"/>
        <v>458</v>
      </c>
      <c r="AA32" s="16">
        <f t="shared" si="5"/>
        <v>1.2555555555555555</v>
      </c>
      <c r="AE32" t="s">
        <v>99</v>
      </c>
      <c r="AF32">
        <f t="shared" si="6"/>
        <v>11</v>
      </c>
      <c r="AG32" t="str">
        <f t="shared" si="7"/>
        <v>Employee_28</v>
      </c>
    </row>
    <row r="33" spans="1:33" x14ac:dyDescent="0.3">
      <c r="A33" t="s">
        <v>53</v>
      </c>
      <c r="B33" t="s">
        <v>103</v>
      </c>
      <c r="C33" t="s">
        <v>124</v>
      </c>
      <c r="D33">
        <v>70496</v>
      </c>
      <c r="E33" s="6">
        <v>44737</v>
      </c>
      <c r="F33">
        <v>3</v>
      </c>
      <c r="J33" s="8" t="s">
        <v>100</v>
      </c>
      <c r="K33" s="8" t="str">
        <f t="shared" si="0"/>
        <v>Sales</v>
      </c>
      <c r="L33" s="8" t="str">
        <f t="shared" si="1"/>
        <v>Sales</v>
      </c>
      <c r="M33" t="str">
        <f t="shared" si="2"/>
        <v>Employee_29Sales</v>
      </c>
      <c r="P33" s="8" t="s">
        <v>50</v>
      </c>
      <c r="Q33" s="8">
        <f t="shared" si="3"/>
        <v>44835</v>
      </c>
      <c r="X33" t="s">
        <v>100</v>
      </c>
      <c r="Y33" s="6">
        <v>44609</v>
      </c>
      <c r="Z33">
        <f t="shared" si="4"/>
        <v>1407</v>
      </c>
      <c r="AA33" s="16">
        <f t="shared" si="5"/>
        <v>3.8555555555555556</v>
      </c>
      <c r="AE33" t="s">
        <v>100</v>
      </c>
      <c r="AF33">
        <f t="shared" si="6"/>
        <v>11</v>
      </c>
      <c r="AG33" t="str">
        <f t="shared" si="7"/>
        <v>Employee_29</v>
      </c>
    </row>
    <row r="34" spans="1:33" x14ac:dyDescent="0.3">
      <c r="A34" t="s">
        <v>54</v>
      </c>
      <c r="B34" t="s">
        <v>104</v>
      </c>
      <c r="C34" t="s">
        <v>125</v>
      </c>
      <c r="D34">
        <v>35332</v>
      </c>
      <c r="E34" s="6">
        <v>45187</v>
      </c>
      <c r="F34">
        <v>5</v>
      </c>
      <c r="J34" s="8" t="s">
        <v>101</v>
      </c>
      <c r="K34" s="8" t="str">
        <f t="shared" si="0"/>
        <v>HR</v>
      </c>
      <c r="L34" s="8" t="str">
        <f t="shared" si="1"/>
        <v>HR</v>
      </c>
      <c r="M34" t="str">
        <f t="shared" si="2"/>
        <v>Employee_30HR</v>
      </c>
      <c r="P34" s="8" t="s">
        <v>51</v>
      </c>
      <c r="Q34" s="8">
        <f t="shared" si="3"/>
        <v>54033</v>
      </c>
      <c r="X34" t="s">
        <v>101</v>
      </c>
      <c r="Y34" s="6">
        <v>45348</v>
      </c>
      <c r="Z34">
        <f t="shared" si="4"/>
        <v>668</v>
      </c>
      <c r="AA34" s="16">
        <f t="shared" si="5"/>
        <v>1.8305555555555555</v>
      </c>
      <c r="AE34" t="s">
        <v>101</v>
      </c>
      <c r="AF34">
        <f t="shared" si="6"/>
        <v>11</v>
      </c>
      <c r="AG34" t="str">
        <f t="shared" si="7"/>
        <v>Employee_30</v>
      </c>
    </row>
    <row r="35" spans="1:33" x14ac:dyDescent="0.3">
      <c r="A35" t="s">
        <v>55</v>
      </c>
      <c r="B35" t="s">
        <v>105</v>
      </c>
      <c r="C35" t="s">
        <v>122</v>
      </c>
      <c r="D35">
        <v>67604</v>
      </c>
      <c r="E35" s="6">
        <v>43957</v>
      </c>
      <c r="F35">
        <v>2</v>
      </c>
      <c r="J35" s="8" t="s">
        <v>102</v>
      </c>
      <c r="K35" s="8" t="str">
        <f t="shared" si="0"/>
        <v>Finance</v>
      </c>
      <c r="L35" s="8" t="str">
        <f t="shared" si="1"/>
        <v>Finance</v>
      </c>
      <c r="M35" t="str">
        <f t="shared" si="2"/>
        <v>Employee_31Finance</v>
      </c>
      <c r="P35" s="8" t="s">
        <v>52</v>
      </c>
      <c r="Q35" s="8">
        <f t="shared" si="3"/>
        <v>49000</v>
      </c>
      <c r="X35" t="s">
        <v>102</v>
      </c>
      <c r="Y35" s="6">
        <v>45513</v>
      </c>
      <c r="Z35">
        <f t="shared" si="4"/>
        <v>503</v>
      </c>
      <c r="AA35" s="16">
        <f t="shared" si="5"/>
        <v>1.3777777777777778</v>
      </c>
      <c r="AE35" t="s">
        <v>102</v>
      </c>
      <c r="AF35">
        <f t="shared" si="6"/>
        <v>11</v>
      </c>
      <c r="AG35" t="str">
        <f t="shared" si="7"/>
        <v>Employee_31</v>
      </c>
    </row>
    <row r="36" spans="1:33" x14ac:dyDescent="0.3">
      <c r="A36" t="s">
        <v>56</v>
      </c>
      <c r="B36" t="s">
        <v>106</v>
      </c>
      <c r="C36" t="s">
        <v>122</v>
      </c>
      <c r="D36">
        <v>27800</v>
      </c>
      <c r="E36" s="6">
        <v>45412</v>
      </c>
      <c r="F36">
        <v>2</v>
      </c>
      <c r="J36" s="8" t="s">
        <v>103</v>
      </c>
      <c r="K36" s="8" t="str">
        <f t="shared" si="0"/>
        <v>HR</v>
      </c>
      <c r="L36" s="8" t="str">
        <f t="shared" si="1"/>
        <v>HR</v>
      </c>
      <c r="M36" t="str">
        <f t="shared" si="2"/>
        <v>Employee_32HR</v>
      </c>
      <c r="P36" s="8" t="s">
        <v>53</v>
      </c>
      <c r="Q36" s="8">
        <f t="shared" si="3"/>
        <v>70496</v>
      </c>
      <c r="X36" t="s">
        <v>103</v>
      </c>
      <c r="Y36" s="6">
        <v>44737</v>
      </c>
      <c r="Z36">
        <f t="shared" si="4"/>
        <v>1279</v>
      </c>
      <c r="AA36" s="16">
        <f t="shared" si="5"/>
        <v>3.5</v>
      </c>
      <c r="AE36" t="s">
        <v>103</v>
      </c>
      <c r="AF36">
        <f t="shared" si="6"/>
        <v>11</v>
      </c>
      <c r="AG36" t="str">
        <f t="shared" si="7"/>
        <v>Employee_32</v>
      </c>
    </row>
    <row r="37" spans="1:33" x14ac:dyDescent="0.3">
      <c r="A37" t="s">
        <v>57</v>
      </c>
      <c r="B37" t="s">
        <v>107</v>
      </c>
      <c r="C37" t="s">
        <v>124</v>
      </c>
      <c r="D37">
        <v>54538</v>
      </c>
      <c r="E37" s="6">
        <v>45411</v>
      </c>
      <c r="F37">
        <v>3</v>
      </c>
      <c r="J37" s="8" t="s">
        <v>104</v>
      </c>
      <c r="K37" s="8" t="str">
        <f t="shared" si="0"/>
        <v>Operations</v>
      </c>
      <c r="L37" s="8" t="str">
        <f t="shared" si="1"/>
        <v>Operations</v>
      </c>
      <c r="M37" t="str">
        <f t="shared" si="2"/>
        <v>Employee_33Operations</v>
      </c>
      <c r="P37" s="8" t="s">
        <v>54</v>
      </c>
      <c r="Q37" s="8">
        <f t="shared" si="3"/>
        <v>35332</v>
      </c>
      <c r="X37" t="s">
        <v>104</v>
      </c>
      <c r="Y37" s="6">
        <v>45187</v>
      </c>
      <c r="Z37">
        <f t="shared" si="4"/>
        <v>829</v>
      </c>
      <c r="AA37" s="16">
        <f t="shared" si="5"/>
        <v>2.2694444444444444</v>
      </c>
      <c r="AE37" t="s">
        <v>104</v>
      </c>
      <c r="AF37">
        <f t="shared" si="6"/>
        <v>11</v>
      </c>
      <c r="AG37" t="str">
        <f t="shared" si="7"/>
        <v>Employee_33</v>
      </c>
    </row>
    <row r="38" spans="1:33" x14ac:dyDescent="0.3">
      <c r="A38" t="s">
        <v>58</v>
      </c>
      <c r="B38" t="s">
        <v>108</v>
      </c>
      <c r="C38" t="s">
        <v>4</v>
      </c>
      <c r="D38">
        <v>55119</v>
      </c>
      <c r="E38" s="6">
        <v>43831</v>
      </c>
      <c r="F38">
        <v>1</v>
      </c>
      <c r="J38" s="8" t="s">
        <v>105</v>
      </c>
      <c r="K38" s="8" t="str">
        <f t="shared" si="0"/>
        <v>IT</v>
      </c>
      <c r="L38" s="8" t="str">
        <f t="shared" si="1"/>
        <v>IT</v>
      </c>
      <c r="M38" t="str">
        <f t="shared" si="2"/>
        <v>Employee_34IT</v>
      </c>
      <c r="P38" s="8" t="s">
        <v>55</v>
      </c>
      <c r="Q38" s="8">
        <f t="shared" si="3"/>
        <v>67604</v>
      </c>
      <c r="X38" t="s">
        <v>105</v>
      </c>
      <c r="Y38" s="6">
        <v>43957</v>
      </c>
      <c r="Z38">
        <f t="shared" si="4"/>
        <v>2059</v>
      </c>
      <c r="AA38" s="16">
        <f t="shared" si="5"/>
        <v>5.6361111111111111</v>
      </c>
      <c r="AE38" t="s">
        <v>105</v>
      </c>
      <c r="AF38">
        <f t="shared" si="6"/>
        <v>11</v>
      </c>
      <c r="AG38" t="str">
        <f t="shared" si="7"/>
        <v>Employee_34</v>
      </c>
    </row>
    <row r="39" spans="1:33" x14ac:dyDescent="0.3">
      <c r="A39" t="s">
        <v>59</v>
      </c>
      <c r="B39" t="s">
        <v>109</v>
      </c>
      <c r="C39" t="s">
        <v>123</v>
      </c>
      <c r="D39">
        <v>33333</v>
      </c>
      <c r="E39" s="6">
        <v>45022</v>
      </c>
      <c r="F39">
        <v>1</v>
      </c>
      <c r="J39" s="8" t="s">
        <v>106</v>
      </c>
      <c r="K39" s="8" t="str">
        <f t="shared" si="0"/>
        <v>IT</v>
      </c>
      <c r="L39" s="8" t="str">
        <f t="shared" si="1"/>
        <v>IT</v>
      </c>
      <c r="M39" t="str">
        <f t="shared" si="2"/>
        <v>Employee_35IT</v>
      </c>
      <c r="P39" s="8" t="s">
        <v>56</v>
      </c>
      <c r="Q39" s="8">
        <f t="shared" si="3"/>
        <v>27800</v>
      </c>
      <c r="X39" t="s">
        <v>106</v>
      </c>
      <c r="Y39" s="6">
        <v>45412</v>
      </c>
      <c r="Z39">
        <f t="shared" si="4"/>
        <v>604</v>
      </c>
      <c r="AA39" s="16">
        <f t="shared" si="5"/>
        <v>1.6527777777777777</v>
      </c>
      <c r="AE39" t="s">
        <v>106</v>
      </c>
      <c r="AF39">
        <f t="shared" si="6"/>
        <v>11</v>
      </c>
      <c r="AG39" t="str">
        <f t="shared" si="7"/>
        <v>Employee_35</v>
      </c>
    </row>
    <row r="40" spans="1:33" x14ac:dyDescent="0.3">
      <c r="A40" t="s">
        <v>60</v>
      </c>
      <c r="B40" t="s">
        <v>110</v>
      </c>
      <c r="C40" t="s">
        <v>122</v>
      </c>
      <c r="D40">
        <v>30410</v>
      </c>
      <c r="E40" s="6">
        <v>45474</v>
      </c>
      <c r="F40">
        <v>4</v>
      </c>
      <c r="J40" s="8" t="s">
        <v>107</v>
      </c>
      <c r="K40" s="8" t="str">
        <f t="shared" si="0"/>
        <v>HR</v>
      </c>
      <c r="L40" s="8" t="str">
        <f t="shared" si="1"/>
        <v>HR</v>
      </c>
      <c r="M40" t="str">
        <f t="shared" si="2"/>
        <v>Employee_36HR</v>
      </c>
      <c r="P40" s="8" t="s">
        <v>57</v>
      </c>
      <c r="Q40" s="8">
        <f t="shared" si="3"/>
        <v>54538</v>
      </c>
      <c r="X40" t="s">
        <v>107</v>
      </c>
      <c r="Y40" s="6">
        <v>45411</v>
      </c>
      <c r="Z40">
        <f t="shared" si="4"/>
        <v>605</v>
      </c>
      <c r="AA40" s="16">
        <f t="shared" si="5"/>
        <v>1.6555555555555554</v>
      </c>
      <c r="AE40" t="s">
        <v>107</v>
      </c>
      <c r="AF40">
        <f t="shared" si="6"/>
        <v>11</v>
      </c>
      <c r="AG40" t="str">
        <f t="shared" si="7"/>
        <v>Employee_36</v>
      </c>
    </row>
    <row r="41" spans="1:33" x14ac:dyDescent="0.3">
      <c r="A41" t="s">
        <v>61</v>
      </c>
      <c r="B41" t="s">
        <v>111</v>
      </c>
      <c r="C41" t="s">
        <v>125</v>
      </c>
      <c r="D41">
        <v>42839</v>
      </c>
      <c r="E41" s="6">
        <v>43849</v>
      </c>
      <c r="F41">
        <v>3</v>
      </c>
      <c r="J41" s="8" t="s">
        <v>108</v>
      </c>
      <c r="K41" s="8" t="str">
        <f t="shared" si="0"/>
        <v>Sales</v>
      </c>
      <c r="L41" s="8" t="str">
        <f t="shared" si="1"/>
        <v>Sales</v>
      </c>
      <c r="M41" t="str">
        <f t="shared" si="2"/>
        <v>Employee_37Sales</v>
      </c>
      <c r="P41" s="8" t="s">
        <v>58</v>
      </c>
      <c r="Q41" s="8">
        <f t="shared" si="3"/>
        <v>55119</v>
      </c>
      <c r="X41" t="s">
        <v>108</v>
      </c>
      <c r="Y41" s="6">
        <v>43831</v>
      </c>
      <c r="Z41">
        <f t="shared" si="4"/>
        <v>2185</v>
      </c>
      <c r="AA41" s="16">
        <f t="shared" si="5"/>
        <v>5.9833333333333334</v>
      </c>
      <c r="AE41" t="s">
        <v>108</v>
      </c>
      <c r="AF41">
        <f t="shared" si="6"/>
        <v>11</v>
      </c>
      <c r="AG41" t="str">
        <f t="shared" si="7"/>
        <v>Employee_37</v>
      </c>
    </row>
    <row r="42" spans="1:33" x14ac:dyDescent="0.3">
      <c r="A42" t="s">
        <v>62</v>
      </c>
      <c r="B42" t="s">
        <v>112</v>
      </c>
      <c r="C42" t="s">
        <v>125</v>
      </c>
      <c r="D42">
        <v>81044</v>
      </c>
      <c r="E42" s="6">
        <v>45186</v>
      </c>
      <c r="F42">
        <v>4</v>
      </c>
      <c r="J42" s="8" t="s">
        <v>109</v>
      </c>
      <c r="K42" s="8" t="str">
        <f t="shared" si="0"/>
        <v>Finance</v>
      </c>
      <c r="L42" s="8" t="str">
        <f t="shared" si="1"/>
        <v>Finance</v>
      </c>
      <c r="M42" t="str">
        <f t="shared" si="2"/>
        <v>Employee_38Finance</v>
      </c>
      <c r="P42" s="8" t="s">
        <v>59</v>
      </c>
      <c r="Q42" s="8">
        <f t="shared" si="3"/>
        <v>33333</v>
      </c>
      <c r="X42" t="s">
        <v>109</v>
      </c>
      <c r="Y42" s="6">
        <v>45022</v>
      </c>
      <c r="Z42">
        <f t="shared" si="4"/>
        <v>994</v>
      </c>
      <c r="AA42" s="16">
        <f t="shared" si="5"/>
        <v>2.7194444444444446</v>
      </c>
      <c r="AE42" t="s">
        <v>109</v>
      </c>
      <c r="AF42">
        <f t="shared" si="6"/>
        <v>11</v>
      </c>
      <c r="AG42" t="str">
        <f t="shared" si="7"/>
        <v>Employee_38</v>
      </c>
    </row>
    <row r="43" spans="1:33" x14ac:dyDescent="0.3">
      <c r="A43" t="s">
        <v>63</v>
      </c>
      <c r="B43" t="s">
        <v>113</v>
      </c>
      <c r="C43" t="s">
        <v>4</v>
      </c>
      <c r="D43">
        <v>88315</v>
      </c>
      <c r="E43" s="6">
        <v>44414</v>
      </c>
      <c r="F43">
        <v>3</v>
      </c>
      <c r="J43" s="8" t="s">
        <v>110</v>
      </c>
      <c r="K43" s="8" t="str">
        <f t="shared" si="0"/>
        <v>IT</v>
      </c>
      <c r="L43" s="8" t="str">
        <f t="shared" si="1"/>
        <v>IT</v>
      </c>
      <c r="M43" t="str">
        <f t="shared" si="2"/>
        <v>Employee_39IT</v>
      </c>
      <c r="P43" s="8" t="s">
        <v>60</v>
      </c>
      <c r="Q43" s="8">
        <f t="shared" si="3"/>
        <v>30410</v>
      </c>
      <c r="X43" t="s">
        <v>110</v>
      </c>
      <c r="Y43" s="6">
        <v>45474</v>
      </c>
      <c r="Z43">
        <f t="shared" si="4"/>
        <v>542</v>
      </c>
      <c r="AA43" s="16">
        <f t="shared" si="5"/>
        <v>1.4833333333333334</v>
      </c>
      <c r="AE43" t="s">
        <v>110</v>
      </c>
      <c r="AF43">
        <f t="shared" si="6"/>
        <v>11</v>
      </c>
      <c r="AG43" t="str">
        <f t="shared" si="7"/>
        <v>Employee_39</v>
      </c>
    </row>
    <row r="44" spans="1:33" x14ac:dyDescent="0.3">
      <c r="A44" t="s">
        <v>64</v>
      </c>
      <c r="B44" t="s">
        <v>114</v>
      </c>
      <c r="C44" t="s">
        <v>122</v>
      </c>
      <c r="D44">
        <v>55519</v>
      </c>
      <c r="E44" s="6">
        <v>44286</v>
      </c>
      <c r="F44">
        <v>5</v>
      </c>
      <c r="J44" s="8" t="s">
        <v>111</v>
      </c>
      <c r="K44" s="8" t="str">
        <f t="shared" si="0"/>
        <v>Operations</v>
      </c>
      <c r="L44" s="8" t="str">
        <f t="shared" si="1"/>
        <v>Operations</v>
      </c>
      <c r="M44" t="str">
        <f t="shared" si="2"/>
        <v>Employee_40Operations</v>
      </c>
      <c r="P44" s="8" t="s">
        <v>61</v>
      </c>
      <c r="Q44" s="8">
        <f t="shared" si="3"/>
        <v>42839</v>
      </c>
      <c r="X44" t="s">
        <v>111</v>
      </c>
      <c r="Y44" s="6">
        <v>43849</v>
      </c>
      <c r="Z44">
        <f t="shared" si="4"/>
        <v>2167</v>
      </c>
      <c r="AA44" s="16">
        <f t="shared" si="5"/>
        <v>5.9333333333333336</v>
      </c>
      <c r="AE44" t="s">
        <v>111</v>
      </c>
      <c r="AF44">
        <f t="shared" si="6"/>
        <v>11</v>
      </c>
      <c r="AG44" t="str">
        <f t="shared" si="7"/>
        <v>Employee_40</v>
      </c>
    </row>
    <row r="45" spans="1:33" x14ac:dyDescent="0.3">
      <c r="A45" t="s">
        <v>65</v>
      </c>
      <c r="B45" t="s">
        <v>115</v>
      </c>
      <c r="C45" t="s">
        <v>124</v>
      </c>
      <c r="D45">
        <v>30808</v>
      </c>
      <c r="E45" s="6">
        <v>44787</v>
      </c>
      <c r="F45">
        <v>2</v>
      </c>
      <c r="J45" s="8" t="s">
        <v>112</v>
      </c>
      <c r="K45" s="8" t="str">
        <f t="shared" si="0"/>
        <v>Operations</v>
      </c>
      <c r="L45" s="8" t="str">
        <f t="shared" si="1"/>
        <v>Operations</v>
      </c>
      <c r="M45" t="str">
        <f t="shared" si="2"/>
        <v>Employee_41Operations</v>
      </c>
      <c r="P45" s="8" t="s">
        <v>62</v>
      </c>
      <c r="Q45" s="8">
        <f t="shared" si="3"/>
        <v>81044</v>
      </c>
      <c r="X45" t="s">
        <v>112</v>
      </c>
      <c r="Y45" s="6">
        <v>45186</v>
      </c>
      <c r="Z45">
        <f t="shared" si="4"/>
        <v>830</v>
      </c>
      <c r="AA45" s="16">
        <f t="shared" si="5"/>
        <v>2.2722222222222221</v>
      </c>
      <c r="AE45" t="s">
        <v>112</v>
      </c>
      <c r="AF45">
        <f t="shared" si="6"/>
        <v>11</v>
      </c>
      <c r="AG45" t="str">
        <f t="shared" si="7"/>
        <v>Employee_41</v>
      </c>
    </row>
    <row r="46" spans="1:33" x14ac:dyDescent="0.3">
      <c r="A46" t="s">
        <v>66</v>
      </c>
      <c r="B46" t="s">
        <v>116</v>
      </c>
      <c r="C46" t="s">
        <v>125</v>
      </c>
      <c r="D46">
        <v>31796</v>
      </c>
      <c r="E46" s="6">
        <v>44963</v>
      </c>
      <c r="F46">
        <v>5</v>
      </c>
      <c r="J46" s="8" t="s">
        <v>113</v>
      </c>
      <c r="K46" s="8" t="str">
        <f t="shared" si="0"/>
        <v>Sales</v>
      </c>
      <c r="L46" s="8" t="str">
        <f t="shared" si="1"/>
        <v>Sales</v>
      </c>
      <c r="M46" t="str">
        <f t="shared" si="2"/>
        <v>Employee_42Sales</v>
      </c>
      <c r="P46" s="8" t="s">
        <v>63</v>
      </c>
      <c r="Q46" s="8">
        <f t="shared" si="3"/>
        <v>88315</v>
      </c>
      <c r="X46" t="s">
        <v>113</v>
      </c>
      <c r="Y46" s="6">
        <v>44414</v>
      </c>
      <c r="Z46">
        <f t="shared" si="4"/>
        <v>1602</v>
      </c>
      <c r="AA46" s="16">
        <f t="shared" si="5"/>
        <v>4.3861111111111111</v>
      </c>
      <c r="AE46" t="s">
        <v>113</v>
      </c>
      <c r="AF46">
        <f t="shared" si="6"/>
        <v>11</v>
      </c>
      <c r="AG46" t="str">
        <f t="shared" si="7"/>
        <v>Employee_42</v>
      </c>
    </row>
    <row r="47" spans="1:33" x14ac:dyDescent="0.3">
      <c r="A47" t="s">
        <v>67</v>
      </c>
      <c r="B47" t="s">
        <v>117</v>
      </c>
      <c r="C47" t="s">
        <v>4</v>
      </c>
      <c r="D47">
        <v>46180</v>
      </c>
      <c r="E47" s="6">
        <v>45122</v>
      </c>
      <c r="F47">
        <v>3</v>
      </c>
      <c r="J47" s="8" t="s">
        <v>114</v>
      </c>
      <c r="K47" s="8" t="str">
        <f t="shared" si="0"/>
        <v>IT</v>
      </c>
      <c r="L47" s="8" t="str">
        <f t="shared" si="1"/>
        <v>IT</v>
      </c>
      <c r="M47" t="str">
        <f t="shared" si="2"/>
        <v>Employee_43IT</v>
      </c>
      <c r="P47" s="8" t="s">
        <v>64</v>
      </c>
      <c r="Q47" s="8">
        <f t="shared" si="3"/>
        <v>55519</v>
      </c>
      <c r="X47" t="s">
        <v>114</v>
      </c>
      <c r="Y47" s="6">
        <v>44286</v>
      </c>
      <c r="Z47">
        <f t="shared" si="4"/>
        <v>1730</v>
      </c>
      <c r="AA47" s="16">
        <f t="shared" si="5"/>
        <v>4.7361111111111107</v>
      </c>
      <c r="AE47" t="s">
        <v>114</v>
      </c>
      <c r="AF47">
        <f t="shared" si="6"/>
        <v>11</v>
      </c>
      <c r="AG47" t="str">
        <f t="shared" si="7"/>
        <v>Employee_43</v>
      </c>
    </row>
    <row r="48" spans="1:33" x14ac:dyDescent="0.3">
      <c r="A48" t="s">
        <v>68</v>
      </c>
      <c r="B48" t="s">
        <v>118</v>
      </c>
      <c r="C48" t="s">
        <v>122</v>
      </c>
      <c r="D48">
        <v>79245</v>
      </c>
      <c r="E48" s="6">
        <v>44275</v>
      </c>
      <c r="F48">
        <v>2</v>
      </c>
      <c r="J48" s="8" t="s">
        <v>115</v>
      </c>
      <c r="K48" s="8" t="str">
        <f t="shared" si="0"/>
        <v>HR</v>
      </c>
      <c r="L48" s="8" t="str">
        <f t="shared" si="1"/>
        <v>HR</v>
      </c>
      <c r="M48" t="str">
        <f t="shared" si="2"/>
        <v>Employee_44HR</v>
      </c>
      <c r="P48" s="8" t="s">
        <v>65</v>
      </c>
      <c r="Q48" s="8">
        <f t="shared" si="3"/>
        <v>30808</v>
      </c>
      <c r="X48" t="s">
        <v>115</v>
      </c>
      <c r="Y48" s="6">
        <v>44787</v>
      </c>
      <c r="Z48">
        <f t="shared" si="4"/>
        <v>1229</v>
      </c>
      <c r="AA48" s="16">
        <f t="shared" si="5"/>
        <v>3.3638888888888889</v>
      </c>
      <c r="AE48" t="s">
        <v>115</v>
      </c>
      <c r="AF48">
        <f t="shared" si="6"/>
        <v>11</v>
      </c>
      <c r="AG48" t="str">
        <f t="shared" si="7"/>
        <v>Employee_44</v>
      </c>
    </row>
    <row r="49" spans="1:33" x14ac:dyDescent="0.3">
      <c r="A49" t="s">
        <v>69</v>
      </c>
      <c r="B49" t="s">
        <v>119</v>
      </c>
      <c r="C49" t="s">
        <v>122</v>
      </c>
      <c r="D49">
        <v>68056</v>
      </c>
      <c r="E49" s="6">
        <v>45094</v>
      </c>
      <c r="F49">
        <v>1</v>
      </c>
      <c r="J49" s="8" t="s">
        <v>116</v>
      </c>
      <c r="K49" s="8" t="str">
        <f t="shared" si="0"/>
        <v>Operations</v>
      </c>
      <c r="L49" s="8" t="str">
        <f t="shared" si="1"/>
        <v>Operations</v>
      </c>
      <c r="M49" t="str">
        <f t="shared" si="2"/>
        <v>Employee_45Operations</v>
      </c>
      <c r="P49" s="8" t="s">
        <v>66</v>
      </c>
      <c r="Q49" s="8">
        <f t="shared" si="3"/>
        <v>31796</v>
      </c>
      <c r="X49" t="s">
        <v>116</v>
      </c>
      <c r="Y49" s="6">
        <v>44963</v>
      </c>
      <c r="Z49">
        <f t="shared" si="4"/>
        <v>1053</v>
      </c>
      <c r="AA49" s="16">
        <f t="shared" si="5"/>
        <v>2.8861111111111111</v>
      </c>
      <c r="AE49" t="s">
        <v>116</v>
      </c>
      <c r="AF49">
        <f t="shared" si="6"/>
        <v>11</v>
      </c>
      <c r="AG49" t="str">
        <f t="shared" si="7"/>
        <v>Employee_45</v>
      </c>
    </row>
    <row r="50" spans="1:33" x14ac:dyDescent="0.3">
      <c r="A50" t="s">
        <v>70</v>
      </c>
      <c r="B50" t="s">
        <v>120</v>
      </c>
      <c r="C50" t="s">
        <v>122</v>
      </c>
      <c r="D50">
        <v>42709</v>
      </c>
      <c r="E50" s="6">
        <v>45155</v>
      </c>
      <c r="F50">
        <v>1</v>
      </c>
      <c r="J50" s="8" t="s">
        <v>117</v>
      </c>
      <c r="K50" s="8" t="str">
        <f t="shared" si="0"/>
        <v>Sales</v>
      </c>
      <c r="L50" s="8" t="str">
        <f t="shared" si="1"/>
        <v>Sales</v>
      </c>
      <c r="M50" t="str">
        <f t="shared" si="2"/>
        <v>Employee_46Sales</v>
      </c>
      <c r="P50" s="8" t="s">
        <v>67</v>
      </c>
      <c r="Q50" s="8">
        <f t="shared" si="3"/>
        <v>46180</v>
      </c>
      <c r="X50" t="s">
        <v>117</v>
      </c>
      <c r="Y50" s="6">
        <v>45122</v>
      </c>
      <c r="Z50">
        <f t="shared" si="4"/>
        <v>894</v>
      </c>
      <c r="AA50" s="16">
        <f t="shared" si="5"/>
        <v>2.4444444444444446</v>
      </c>
      <c r="AE50" t="s">
        <v>117</v>
      </c>
      <c r="AF50">
        <f t="shared" si="6"/>
        <v>11</v>
      </c>
      <c r="AG50" t="str">
        <f t="shared" si="7"/>
        <v>Employee_46</v>
      </c>
    </row>
    <row r="51" spans="1:33" x14ac:dyDescent="0.3">
      <c r="A51" t="s">
        <v>71</v>
      </c>
      <c r="B51" t="s">
        <v>121</v>
      </c>
      <c r="C51" t="s">
        <v>122</v>
      </c>
      <c r="D51">
        <v>79128</v>
      </c>
      <c r="E51" s="6">
        <v>44432</v>
      </c>
      <c r="F51">
        <v>4</v>
      </c>
      <c r="J51" s="8" t="s">
        <v>118</v>
      </c>
      <c r="K51" s="8" t="str">
        <f t="shared" si="0"/>
        <v>IT</v>
      </c>
      <c r="L51" s="8" t="str">
        <f t="shared" si="1"/>
        <v>IT</v>
      </c>
      <c r="M51" t="str">
        <f t="shared" si="2"/>
        <v>Employee_47IT</v>
      </c>
      <c r="P51" s="8" t="s">
        <v>68</v>
      </c>
      <c r="Q51" s="8">
        <f t="shared" si="3"/>
        <v>79245</v>
      </c>
      <c r="X51" t="s">
        <v>118</v>
      </c>
      <c r="Y51" s="6">
        <v>44275</v>
      </c>
      <c r="Z51">
        <f t="shared" si="4"/>
        <v>1741</v>
      </c>
      <c r="AA51" s="16">
        <f t="shared" si="5"/>
        <v>4.7638888888888893</v>
      </c>
      <c r="AE51" t="s">
        <v>118</v>
      </c>
      <c r="AF51">
        <f t="shared" si="6"/>
        <v>11</v>
      </c>
      <c r="AG51" t="str">
        <f t="shared" si="7"/>
        <v>Employee_47</v>
      </c>
    </row>
    <row r="52" spans="1:33" x14ac:dyDescent="0.3">
      <c r="J52" s="8" t="s">
        <v>119</v>
      </c>
      <c r="K52" s="8" t="str">
        <f t="shared" si="0"/>
        <v>IT</v>
      </c>
      <c r="L52" s="8" t="str">
        <f t="shared" si="1"/>
        <v>IT</v>
      </c>
      <c r="M52" t="str">
        <f t="shared" si="2"/>
        <v>Employee_48IT</v>
      </c>
      <c r="P52" s="8" t="s">
        <v>69</v>
      </c>
      <c r="Q52" s="8">
        <f t="shared" si="3"/>
        <v>68056</v>
      </c>
      <c r="X52" t="s">
        <v>119</v>
      </c>
      <c r="Y52" s="6">
        <v>45094</v>
      </c>
      <c r="Z52">
        <f t="shared" si="4"/>
        <v>922</v>
      </c>
      <c r="AA52" s="16">
        <f t="shared" si="5"/>
        <v>2.5222222222222221</v>
      </c>
      <c r="AE52" t="s">
        <v>119</v>
      </c>
      <c r="AF52">
        <f t="shared" si="6"/>
        <v>11</v>
      </c>
      <c r="AG52" t="str">
        <f t="shared" si="7"/>
        <v>Employee_48</v>
      </c>
    </row>
    <row r="53" spans="1:33" x14ac:dyDescent="0.3">
      <c r="J53" s="8" t="s">
        <v>120</v>
      </c>
      <c r="K53" s="8" t="str">
        <f t="shared" si="0"/>
        <v>IT</v>
      </c>
      <c r="L53" s="8" t="str">
        <f t="shared" si="1"/>
        <v>IT</v>
      </c>
      <c r="M53" t="str">
        <f t="shared" si="2"/>
        <v>Employee_49IT</v>
      </c>
      <c r="P53" s="8" t="s">
        <v>70</v>
      </c>
      <c r="Q53" s="8">
        <f t="shared" si="3"/>
        <v>42709</v>
      </c>
      <c r="X53" t="s">
        <v>120</v>
      </c>
      <c r="Y53" s="6">
        <v>45155</v>
      </c>
      <c r="Z53">
        <f t="shared" si="4"/>
        <v>861</v>
      </c>
      <c r="AA53" s="16">
        <f t="shared" si="5"/>
        <v>2.3555555555555556</v>
      </c>
      <c r="AE53" t="s">
        <v>120</v>
      </c>
      <c r="AF53">
        <f t="shared" si="6"/>
        <v>11</v>
      </c>
      <c r="AG53" t="str">
        <f t="shared" si="7"/>
        <v>Employee_49</v>
      </c>
    </row>
    <row r="54" spans="1:33" x14ac:dyDescent="0.3">
      <c r="J54" s="8" t="s">
        <v>121</v>
      </c>
      <c r="K54" s="8" t="str">
        <f t="shared" si="0"/>
        <v>IT</v>
      </c>
      <c r="L54" s="8" t="str">
        <f t="shared" si="1"/>
        <v>IT</v>
      </c>
      <c r="M54" t="str">
        <f t="shared" si="2"/>
        <v>Employee_50IT</v>
      </c>
      <c r="P54" s="8" t="s">
        <v>71</v>
      </c>
      <c r="Q54" s="8">
        <f t="shared" si="3"/>
        <v>79128</v>
      </c>
      <c r="X54" t="s">
        <v>121</v>
      </c>
      <c r="Y54" s="6">
        <v>44432</v>
      </c>
      <c r="Z54">
        <f t="shared" si="4"/>
        <v>1584</v>
      </c>
      <c r="AA54" s="16">
        <f t="shared" si="5"/>
        <v>4.3361111111111112</v>
      </c>
      <c r="AE54" t="s">
        <v>121</v>
      </c>
      <c r="AF54">
        <f t="shared" si="6"/>
        <v>11</v>
      </c>
      <c r="AG54" t="str">
        <f t="shared" si="7"/>
        <v>Employee_50</v>
      </c>
    </row>
  </sheetData>
  <mergeCells count="5">
    <mergeCell ref="J2:N2"/>
    <mergeCell ref="P2:V2"/>
    <mergeCell ref="X2:AA2"/>
    <mergeCell ref="AE2:AI2"/>
    <mergeCell ref="AK2:AP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65E0-0D74-4922-B29C-E76CAEA880E7}">
  <dimension ref="A1:X32"/>
  <sheetViews>
    <sheetView topLeftCell="A2" zoomScale="82" workbookViewId="0">
      <selection activeCell="O20" sqref="O20"/>
    </sheetView>
  </sheetViews>
  <sheetFormatPr defaultRowHeight="14.4" x14ac:dyDescent="0.3"/>
  <cols>
    <col min="1" max="1" width="18.5546875" bestFit="1" customWidth="1"/>
    <col min="2" max="2" width="9.88671875" bestFit="1" customWidth="1"/>
    <col min="7" max="7" width="16.88671875" bestFit="1" customWidth="1"/>
    <col min="8" max="8" width="8.33203125" bestFit="1" customWidth="1"/>
  </cols>
  <sheetData>
    <row r="1" spans="1:24" ht="29.4" customHeight="1" x14ac:dyDescent="0.3">
      <c r="A1" s="27" t="s">
        <v>241</v>
      </c>
      <c r="B1" s="27"/>
      <c r="C1" s="27"/>
      <c r="D1" s="27"/>
      <c r="E1" s="27"/>
      <c r="F1" s="27"/>
      <c r="G1" s="27"/>
      <c r="H1" s="27"/>
      <c r="I1" s="27"/>
      <c r="J1" s="27"/>
      <c r="K1" s="27"/>
      <c r="L1" s="27"/>
      <c r="M1" s="27"/>
      <c r="N1" s="27"/>
      <c r="O1" s="27"/>
      <c r="P1" s="27"/>
      <c r="Q1" s="27"/>
      <c r="R1" s="27"/>
      <c r="S1" s="27"/>
      <c r="T1" s="27"/>
      <c r="U1" s="27"/>
      <c r="V1" s="27"/>
      <c r="W1" s="27"/>
      <c r="X1" s="27"/>
    </row>
    <row r="3" spans="1:24" ht="15.6" x14ac:dyDescent="0.3">
      <c r="A3" s="19" t="s">
        <v>242</v>
      </c>
      <c r="B3" s="20" t="s">
        <v>243</v>
      </c>
      <c r="G3" s="9" t="s">
        <v>242</v>
      </c>
      <c r="H3" t="s">
        <v>243</v>
      </c>
    </row>
    <row r="4" spans="1:24" ht="15.6" x14ac:dyDescent="0.3">
      <c r="A4" s="21" t="s">
        <v>14</v>
      </c>
      <c r="B4" s="22">
        <v>3801640</v>
      </c>
      <c r="G4" s="10" t="s">
        <v>14</v>
      </c>
      <c r="H4">
        <v>2262930</v>
      </c>
    </row>
    <row r="5" spans="1:24" ht="15.6" x14ac:dyDescent="0.3">
      <c r="A5" s="23" t="s">
        <v>8</v>
      </c>
      <c r="B5" s="22">
        <v>875020</v>
      </c>
      <c r="G5" s="18" t="s">
        <v>8</v>
      </c>
      <c r="H5">
        <v>875020</v>
      </c>
    </row>
    <row r="6" spans="1:24" ht="15.6" x14ac:dyDescent="0.3">
      <c r="A6" s="23" t="s">
        <v>10</v>
      </c>
      <c r="B6" s="22">
        <v>727094</v>
      </c>
      <c r="G6" s="18" t="s">
        <v>10</v>
      </c>
      <c r="H6">
        <v>727094</v>
      </c>
    </row>
    <row r="7" spans="1:24" ht="15.6" x14ac:dyDescent="0.3">
      <c r="A7" s="23" t="s">
        <v>7</v>
      </c>
      <c r="B7" s="22">
        <v>660816</v>
      </c>
      <c r="G7" s="18" t="s">
        <v>7</v>
      </c>
      <c r="H7">
        <v>660816</v>
      </c>
    </row>
    <row r="8" spans="1:24" ht="15.6" x14ac:dyDescent="0.3">
      <c r="A8" s="23" t="s">
        <v>6</v>
      </c>
      <c r="B8" s="22">
        <v>591340</v>
      </c>
      <c r="G8" s="10" t="s">
        <v>13</v>
      </c>
      <c r="H8">
        <v>2015482</v>
      </c>
    </row>
    <row r="9" spans="1:24" ht="15.6" x14ac:dyDescent="0.3">
      <c r="A9" s="23" t="s">
        <v>9</v>
      </c>
      <c r="B9" s="22">
        <v>514968</v>
      </c>
      <c r="G9" s="18" t="s">
        <v>10</v>
      </c>
      <c r="H9">
        <v>818978</v>
      </c>
    </row>
    <row r="10" spans="1:24" ht="15.6" x14ac:dyDescent="0.3">
      <c r="A10" s="23" t="s">
        <v>11</v>
      </c>
      <c r="B10" s="22">
        <v>432402</v>
      </c>
      <c r="G10" s="18" t="s">
        <v>11</v>
      </c>
      <c r="H10">
        <v>642238</v>
      </c>
    </row>
    <row r="11" spans="1:24" ht="15.6" x14ac:dyDescent="0.3">
      <c r="A11" s="21" t="s">
        <v>13</v>
      </c>
      <c r="B11" s="22">
        <v>3254875</v>
      </c>
      <c r="G11" s="18" t="s">
        <v>8</v>
      </c>
      <c r="H11">
        <v>554266</v>
      </c>
    </row>
    <row r="12" spans="1:24" ht="15.6" x14ac:dyDescent="0.3">
      <c r="A12" s="23" t="s">
        <v>10</v>
      </c>
      <c r="B12" s="22">
        <v>818978</v>
      </c>
      <c r="G12" s="10" t="s">
        <v>15</v>
      </c>
      <c r="H12">
        <v>1760030</v>
      </c>
    </row>
    <row r="13" spans="1:24" ht="15.6" x14ac:dyDescent="0.3">
      <c r="A13" s="23" t="s">
        <v>11</v>
      </c>
      <c r="B13" s="22">
        <v>642238</v>
      </c>
      <c r="G13" s="18" t="s">
        <v>6</v>
      </c>
      <c r="H13">
        <v>638432</v>
      </c>
    </row>
    <row r="14" spans="1:24" ht="15.6" x14ac:dyDescent="0.3">
      <c r="A14" s="23" t="s">
        <v>8</v>
      </c>
      <c r="B14" s="22">
        <v>554266</v>
      </c>
      <c r="G14" s="18" t="s">
        <v>9</v>
      </c>
      <c r="H14">
        <v>584734</v>
      </c>
    </row>
    <row r="15" spans="1:24" ht="15.6" x14ac:dyDescent="0.3">
      <c r="A15" s="23" t="s">
        <v>7</v>
      </c>
      <c r="B15" s="22">
        <v>456718</v>
      </c>
      <c r="G15" s="18" t="s">
        <v>8</v>
      </c>
      <c r="H15">
        <v>536864</v>
      </c>
    </row>
    <row r="16" spans="1:24" ht="15.6" x14ac:dyDescent="0.3">
      <c r="A16" s="23" t="s">
        <v>9</v>
      </c>
      <c r="B16" s="22">
        <v>429152</v>
      </c>
      <c r="G16" s="10" t="s">
        <v>12</v>
      </c>
      <c r="H16">
        <v>1648448</v>
      </c>
    </row>
    <row r="17" spans="1:8" ht="15.6" x14ac:dyDescent="0.3">
      <c r="A17" s="23" t="s">
        <v>6</v>
      </c>
      <c r="B17" s="22">
        <v>353523</v>
      </c>
      <c r="G17" s="18" t="s">
        <v>11</v>
      </c>
      <c r="H17">
        <v>603604</v>
      </c>
    </row>
    <row r="18" spans="1:8" ht="15.6" x14ac:dyDescent="0.3">
      <c r="A18" s="21" t="s">
        <v>15</v>
      </c>
      <c r="B18" s="22">
        <v>3144977</v>
      </c>
      <c r="G18" s="18" t="s">
        <v>6</v>
      </c>
      <c r="H18">
        <v>529072</v>
      </c>
    </row>
    <row r="19" spans="1:8" ht="15.6" x14ac:dyDescent="0.3">
      <c r="A19" s="23" t="s">
        <v>6</v>
      </c>
      <c r="B19" s="22">
        <v>638432</v>
      </c>
      <c r="G19" s="18" t="s">
        <v>9</v>
      </c>
      <c r="H19">
        <v>515772</v>
      </c>
    </row>
    <row r="20" spans="1:8" ht="15.6" x14ac:dyDescent="0.3">
      <c r="A20" s="23" t="s">
        <v>9</v>
      </c>
      <c r="B20" s="22">
        <v>584734</v>
      </c>
      <c r="G20" s="10" t="s">
        <v>211</v>
      </c>
      <c r="H20">
        <v>7686890</v>
      </c>
    </row>
    <row r="21" spans="1:8" ht="15.6" x14ac:dyDescent="0.3">
      <c r="A21" s="23" t="s">
        <v>8</v>
      </c>
      <c r="B21" s="22">
        <v>536864</v>
      </c>
    </row>
    <row r="22" spans="1:8" ht="15.6" x14ac:dyDescent="0.3">
      <c r="A22" s="23" t="s">
        <v>10</v>
      </c>
      <c r="B22" s="22">
        <v>517647</v>
      </c>
    </row>
    <row r="23" spans="1:8" ht="15.6" x14ac:dyDescent="0.3">
      <c r="A23" s="23" t="s">
        <v>11</v>
      </c>
      <c r="B23" s="22">
        <v>470531</v>
      </c>
    </row>
    <row r="24" spans="1:8" ht="15.6" x14ac:dyDescent="0.3">
      <c r="A24" s="23" t="s">
        <v>7</v>
      </c>
      <c r="B24" s="22">
        <v>396769</v>
      </c>
    </row>
    <row r="25" spans="1:8" ht="15.6" x14ac:dyDescent="0.3">
      <c r="A25" s="21" t="s">
        <v>12</v>
      </c>
      <c r="B25" s="22">
        <v>2985366</v>
      </c>
    </row>
    <row r="26" spans="1:8" ht="15.6" x14ac:dyDescent="0.3">
      <c r="A26" s="23" t="s">
        <v>11</v>
      </c>
      <c r="B26" s="22">
        <v>603604</v>
      </c>
    </row>
    <row r="27" spans="1:8" ht="15.6" x14ac:dyDescent="0.3">
      <c r="A27" s="23" t="s">
        <v>6</v>
      </c>
      <c r="B27" s="22">
        <v>529072</v>
      </c>
    </row>
    <row r="28" spans="1:8" ht="15.6" x14ac:dyDescent="0.3">
      <c r="A28" s="23" t="s">
        <v>9</v>
      </c>
      <c r="B28" s="22">
        <v>515772</v>
      </c>
    </row>
    <row r="29" spans="1:8" ht="15.6" x14ac:dyDescent="0.3">
      <c r="A29" s="23" t="s">
        <v>10</v>
      </c>
      <c r="B29" s="22">
        <v>476014</v>
      </c>
    </row>
    <row r="30" spans="1:8" ht="15.6" x14ac:dyDescent="0.3">
      <c r="A30" s="23" t="s">
        <v>7</v>
      </c>
      <c r="B30" s="22">
        <v>439991</v>
      </c>
    </row>
    <row r="31" spans="1:8" ht="15.6" x14ac:dyDescent="0.3">
      <c r="A31" s="23" t="s">
        <v>8</v>
      </c>
      <c r="B31" s="22">
        <v>420913</v>
      </c>
    </row>
    <row r="32" spans="1:8" ht="15.6" x14ac:dyDescent="0.3">
      <c r="A32" s="21" t="s">
        <v>211</v>
      </c>
      <c r="B32" s="22">
        <v>13186858</v>
      </c>
    </row>
  </sheetData>
  <mergeCells count="1">
    <mergeCell ref="A1:X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1"/>
  <sheetViews>
    <sheetView workbookViewId="0">
      <selection activeCell="H15" sqref="H15"/>
    </sheetView>
  </sheetViews>
  <sheetFormatPr defaultRowHeight="14.4" x14ac:dyDescent="0.3"/>
  <sheetData>
    <row r="1" spans="1:5" x14ac:dyDescent="0.3">
      <c r="A1" s="1" t="s">
        <v>126</v>
      </c>
      <c r="B1" s="1" t="s">
        <v>127</v>
      </c>
      <c r="C1" s="1" t="s">
        <v>128</v>
      </c>
      <c r="D1" s="1" t="s">
        <v>129</v>
      </c>
      <c r="E1" s="1" t="s">
        <v>130</v>
      </c>
    </row>
    <row r="2" spans="1:5" x14ac:dyDescent="0.3">
      <c r="A2" t="s">
        <v>131</v>
      </c>
      <c r="B2" t="s">
        <v>181</v>
      </c>
      <c r="C2" t="s">
        <v>186</v>
      </c>
      <c r="D2">
        <v>48</v>
      </c>
      <c r="E2" t="s">
        <v>189</v>
      </c>
    </row>
    <row r="3" spans="1:5" x14ac:dyDescent="0.3">
      <c r="A3" t="s">
        <v>132</v>
      </c>
      <c r="B3" t="s">
        <v>181</v>
      </c>
      <c r="C3" t="s">
        <v>186</v>
      </c>
      <c r="D3">
        <v>32</v>
      </c>
      <c r="E3" t="s">
        <v>190</v>
      </c>
    </row>
    <row r="4" spans="1:5" x14ac:dyDescent="0.3">
      <c r="A4" t="s">
        <v>133</v>
      </c>
      <c r="B4" t="s">
        <v>182</v>
      </c>
      <c r="C4" t="s">
        <v>186</v>
      </c>
      <c r="D4">
        <v>36</v>
      </c>
      <c r="E4" t="s">
        <v>190</v>
      </c>
    </row>
    <row r="5" spans="1:5" x14ac:dyDescent="0.3">
      <c r="A5" t="s">
        <v>134</v>
      </c>
      <c r="B5" t="s">
        <v>183</v>
      </c>
      <c r="C5" t="s">
        <v>186</v>
      </c>
      <c r="D5">
        <v>51</v>
      </c>
      <c r="E5" t="s">
        <v>189</v>
      </c>
    </row>
    <row r="6" spans="1:5" x14ac:dyDescent="0.3">
      <c r="A6" t="s">
        <v>135</v>
      </c>
      <c r="B6" t="s">
        <v>184</v>
      </c>
      <c r="C6" t="s">
        <v>187</v>
      </c>
      <c r="D6">
        <v>41</v>
      </c>
      <c r="E6" t="s">
        <v>190</v>
      </c>
    </row>
    <row r="7" spans="1:5" x14ac:dyDescent="0.3">
      <c r="A7" t="s">
        <v>136</v>
      </c>
      <c r="B7" t="s">
        <v>183</v>
      </c>
      <c r="C7" t="s">
        <v>186</v>
      </c>
      <c r="D7">
        <v>23</v>
      </c>
      <c r="E7" t="s">
        <v>190</v>
      </c>
    </row>
    <row r="8" spans="1:5" x14ac:dyDescent="0.3">
      <c r="A8" t="s">
        <v>137</v>
      </c>
      <c r="B8" t="s">
        <v>183</v>
      </c>
      <c r="C8" t="s">
        <v>188</v>
      </c>
      <c r="D8">
        <v>24</v>
      </c>
      <c r="E8" t="s">
        <v>189</v>
      </c>
    </row>
    <row r="9" spans="1:5" x14ac:dyDescent="0.3">
      <c r="A9" t="s">
        <v>138</v>
      </c>
      <c r="B9" t="s">
        <v>182</v>
      </c>
      <c r="C9" t="s">
        <v>188</v>
      </c>
      <c r="D9">
        <v>56</v>
      </c>
      <c r="E9" t="s">
        <v>189</v>
      </c>
    </row>
    <row r="10" spans="1:5" x14ac:dyDescent="0.3">
      <c r="A10" t="s">
        <v>139</v>
      </c>
      <c r="B10" t="s">
        <v>182</v>
      </c>
      <c r="C10" t="s">
        <v>187</v>
      </c>
      <c r="D10">
        <v>32</v>
      </c>
      <c r="E10" t="s">
        <v>190</v>
      </c>
    </row>
    <row r="11" spans="1:5" x14ac:dyDescent="0.3">
      <c r="A11" t="s">
        <v>140</v>
      </c>
      <c r="B11" t="s">
        <v>182</v>
      </c>
      <c r="C11" t="s">
        <v>188</v>
      </c>
      <c r="D11">
        <v>53</v>
      </c>
      <c r="E11" t="s">
        <v>189</v>
      </c>
    </row>
    <row r="12" spans="1:5" x14ac:dyDescent="0.3">
      <c r="A12" t="s">
        <v>141</v>
      </c>
      <c r="B12" t="s">
        <v>185</v>
      </c>
      <c r="C12" t="s">
        <v>187</v>
      </c>
      <c r="D12">
        <v>41</v>
      </c>
      <c r="E12" t="s">
        <v>189</v>
      </c>
    </row>
    <row r="13" spans="1:5" x14ac:dyDescent="0.3">
      <c r="A13" t="s">
        <v>142</v>
      </c>
      <c r="B13" t="s">
        <v>183</v>
      </c>
      <c r="C13" t="s">
        <v>187</v>
      </c>
      <c r="D13">
        <v>42</v>
      </c>
      <c r="E13" t="s">
        <v>189</v>
      </c>
    </row>
    <row r="14" spans="1:5" x14ac:dyDescent="0.3">
      <c r="A14" t="s">
        <v>143</v>
      </c>
      <c r="B14" t="s">
        <v>181</v>
      </c>
      <c r="C14" t="s">
        <v>188</v>
      </c>
      <c r="D14">
        <v>22</v>
      </c>
      <c r="E14" t="s">
        <v>189</v>
      </c>
    </row>
    <row r="15" spans="1:5" x14ac:dyDescent="0.3">
      <c r="A15" t="s">
        <v>144</v>
      </c>
      <c r="B15" t="s">
        <v>184</v>
      </c>
      <c r="C15" t="s">
        <v>186</v>
      </c>
      <c r="D15">
        <v>53</v>
      </c>
      <c r="E15" t="s">
        <v>190</v>
      </c>
    </row>
    <row r="16" spans="1:5" x14ac:dyDescent="0.3">
      <c r="A16" t="s">
        <v>145</v>
      </c>
      <c r="B16" t="s">
        <v>185</v>
      </c>
      <c r="C16" t="s">
        <v>188</v>
      </c>
      <c r="D16">
        <v>51</v>
      </c>
      <c r="E16" t="s">
        <v>190</v>
      </c>
    </row>
    <row r="17" spans="1:5" x14ac:dyDescent="0.3">
      <c r="A17" t="s">
        <v>146</v>
      </c>
      <c r="B17" t="s">
        <v>181</v>
      </c>
      <c r="C17" t="s">
        <v>188</v>
      </c>
      <c r="D17">
        <v>40</v>
      </c>
      <c r="E17" t="s">
        <v>190</v>
      </c>
    </row>
    <row r="18" spans="1:5" x14ac:dyDescent="0.3">
      <c r="A18" t="s">
        <v>147</v>
      </c>
      <c r="B18" t="s">
        <v>183</v>
      </c>
      <c r="C18" t="s">
        <v>187</v>
      </c>
      <c r="D18">
        <v>40</v>
      </c>
      <c r="E18" t="s">
        <v>189</v>
      </c>
    </row>
    <row r="19" spans="1:5" x14ac:dyDescent="0.3">
      <c r="A19" t="s">
        <v>148</v>
      </c>
      <c r="B19" t="s">
        <v>182</v>
      </c>
      <c r="C19" t="s">
        <v>188</v>
      </c>
      <c r="D19">
        <v>30</v>
      </c>
      <c r="E19" t="s">
        <v>189</v>
      </c>
    </row>
    <row r="20" spans="1:5" x14ac:dyDescent="0.3">
      <c r="A20" t="s">
        <v>149</v>
      </c>
      <c r="B20" t="s">
        <v>183</v>
      </c>
      <c r="C20" t="s">
        <v>187</v>
      </c>
      <c r="D20">
        <v>58</v>
      </c>
      <c r="E20" t="s">
        <v>189</v>
      </c>
    </row>
    <row r="21" spans="1:5" x14ac:dyDescent="0.3">
      <c r="A21" t="s">
        <v>150</v>
      </c>
      <c r="B21" t="s">
        <v>184</v>
      </c>
      <c r="C21" t="s">
        <v>186</v>
      </c>
      <c r="D21">
        <v>23</v>
      </c>
      <c r="E21" t="s">
        <v>189</v>
      </c>
    </row>
    <row r="22" spans="1:5" x14ac:dyDescent="0.3">
      <c r="A22" t="s">
        <v>151</v>
      </c>
      <c r="B22" t="s">
        <v>185</v>
      </c>
      <c r="C22" t="s">
        <v>186</v>
      </c>
      <c r="D22">
        <v>20</v>
      </c>
      <c r="E22" t="s">
        <v>189</v>
      </c>
    </row>
    <row r="23" spans="1:5" x14ac:dyDescent="0.3">
      <c r="A23" t="s">
        <v>152</v>
      </c>
      <c r="B23" t="s">
        <v>185</v>
      </c>
      <c r="C23" t="s">
        <v>186</v>
      </c>
      <c r="D23">
        <v>47</v>
      </c>
      <c r="E23" t="s">
        <v>189</v>
      </c>
    </row>
    <row r="24" spans="1:5" x14ac:dyDescent="0.3">
      <c r="A24" t="s">
        <v>153</v>
      </c>
      <c r="B24" t="s">
        <v>184</v>
      </c>
      <c r="C24" t="s">
        <v>188</v>
      </c>
      <c r="D24">
        <v>43</v>
      </c>
      <c r="E24" t="s">
        <v>189</v>
      </c>
    </row>
    <row r="25" spans="1:5" x14ac:dyDescent="0.3">
      <c r="A25" t="s">
        <v>154</v>
      </c>
      <c r="B25" t="s">
        <v>181</v>
      </c>
      <c r="C25" t="s">
        <v>187</v>
      </c>
      <c r="D25">
        <v>54</v>
      </c>
      <c r="E25" t="s">
        <v>190</v>
      </c>
    </row>
    <row r="26" spans="1:5" x14ac:dyDescent="0.3">
      <c r="A26" t="s">
        <v>155</v>
      </c>
      <c r="B26" t="s">
        <v>181</v>
      </c>
      <c r="C26" t="s">
        <v>186</v>
      </c>
      <c r="D26">
        <v>32</v>
      </c>
      <c r="E26" t="s">
        <v>190</v>
      </c>
    </row>
    <row r="27" spans="1:5" x14ac:dyDescent="0.3">
      <c r="A27" t="s">
        <v>156</v>
      </c>
      <c r="B27" t="s">
        <v>185</v>
      </c>
      <c r="C27" t="s">
        <v>187</v>
      </c>
      <c r="D27">
        <v>53</v>
      </c>
      <c r="E27" t="s">
        <v>189</v>
      </c>
    </row>
    <row r="28" spans="1:5" x14ac:dyDescent="0.3">
      <c r="A28" t="s">
        <v>157</v>
      </c>
      <c r="B28" t="s">
        <v>185</v>
      </c>
      <c r="C28" t="s">
        <v>187</v>
      </c>
      <c r="D28">
        <v>30</v>
      </c>
      <c r="E28" t="s">
        <v>189</v>
      </c>
    </row>
    <row r="29" spans="1:5" x14ac:dyDescent="0.3">
      <c r="A29" t="s">
        <v>158</v>
      </c>
      <c r="B29" t="s">
        <v>182</v>
      </c>
      <c r="C29" t="s">
        <v>186</v>
      </c>
      <c r="D29">
        <v>55</v>
      </c>
      <c r="E29" t="s">
        <v>189</v>
      </c>
    </row>
    <row r="30" spans="1:5" x14ac:dyDescent="0.3">
      <c r="A30" t="s">
        <v>159</v>
      </c>
      <c r="B30" t="s">
        <v>181</v>
      </c>
      <c r="C30" t="s">
        <v>186</v>
      </c>
      <c r="D30">
        <v>36</v>
      </c>
      <c r="E30" t="s">
        <v>190</v>
      </c>
    </row>
    <row r="31" spans="1:5" x14ac:dyDescent="0.3">
      <c r="A31" t="s">
        <v>160</v>
      </c>
      <c r="B31" t="s">
        <v>184</v>
      </c>
      <c r="C31" t="s">
        <v>187</v>
      </c>
      <c r="D31">
        <v>54</v>
      </c>
      <c r="E31" t="s">
        <v>190</v>
      </c>
    </row>
    <row r="32" spans="1:5" x14ac:dyDescent="0.3">
      <c r="A32" t="s">
        <v>161</v>
      </c>
      <c r="B32" t="s">
        <v>181</v>
      </c>
      <c r="C32" t="s">
        <v>186</v>
      </c>
      <c r="D32">
        <v>37</v>
      </c>
      <c r="E32" t="s">
        <v>189</v>
      </c>
    </row>
    <row r="33" spans="1:5" x14ac:dyDescent="0.3">
      <c r="A33" t="s">
        <v>162</v>
      </c>
      <c r="B33" t="s">
        <v>182</v>
      </c>
      <c r="C33" t="s">
        <v>187</v>
      </c>
      <c r="D33">
        <v>59</v>
      </c>
      <c r="E33" t="s">
        <v>189</v>
      </c>
    </row>
    <row r="34" spans="1:5" x14ac:dyDescent="0.3">
      <c r="A34" t="s">
        <v>163</v>
      </c>
      <c r="B34" t="s">
        <v>185</v>
      </c>
      <c r="C34" t="s">
        <v>187</v>
      </c>
      <c r="D34">
        <v>41</v>
      </c>
      <c r="E34" t="s">
        <v>190</v>
      </c>
    </row>
    <row r="35" spans="1:5" x14ac:dyDescent="0.3">
      <c r="A35" t="s">
        <v>164</v>
      </c>
      <c r="B35" t="s">
        <v>185</v>
      </c>
      <c r="C35" t="s">
        <v>186</v>
      </c>
      <c r="D35">
        <v>43</v>
      </c>
      <c r="E35" t="s">
        <v>190</v>
      </c>
    </row>
    <row r="36" spans="1:5" x14ac:dyDescent="0.3">
      <c r="A36" t="s">
        <v>165</v>
      </c>
      <c r="B36" t="s">
        <v>182</v>
      </c>
      <c r="C36" t="s">
        <v>188</v>
      </c>
      <c r="D36">
        <v>38</v>
      </c>
      <c r="E36" t="s">
        <v>190</v>
      </c>
    </row>
    <row r="37" spans="1:5" x14ac:dyDescent="0.3">
      <c r="A37" t="s">
        <v>166</v>
      </c>
      <c r="B37" t="s">
        <v>184</v>
      </c>
      <c r="C37" t="s">
        <v>186</v>
      </c>
      <c r="D37">
        <v>56</v>
      </c>
      <c r="E37" t="s">
        <v>190</v>
      </c>
    </row>
    <row r="38" spans="1:5" x14ac:dyDescent="0.3">
      <c r="A38" t="s">
        <v>167</v>
      </c>
      <c r="B38" t="s">
        <v>185</v>
      </c>
      <c r="C38" t="s">
        <v>188</v>
      </c>
      <c r="D38">
        <v>58</v>
      </c>
      <c r="E38" t="s">
        <v>189</v>
      </c>
    </row>
    <row r="39" spans="1:5" x14ac:dyDescent="0.3">
      <c r="A39" t="s">
        <v>168</v>
      </c>
      <c r="B39" t="s">
        <v>183</v>
      </c>
      <c r="C39" t="s">
        <v>187</v>
      </c>
      <c r="D39">
        <v>40</v>
      </c>
      <c r="E39" t="s">
        <v>190</v>
      </c>
    </row>
    <row r="40" spans="1:5" x14ac:dyDescent="0.3">
      <c r="A40" t="s">
        <v>169</v>
      </c>
      <c r="B40" t="s">
        <v>185</v>
      </c>
      <c r="C40" t="s">
        <v>187</v>
      </c>
      <c r="D40">
        <v>27</v>
      </c>
      <c r="E40" t="s">
        <v>190</v>
      </c>
    </row>
    <row r="41" spans="1:5" x14ac:dyDescent="0.3">
      <c r="A41" t="s">
        <v>170</v>
      </c>
      <c r="B41" t="s">
        <v>183</v>
      </c>
      <c r="C41" t="s">
        <v>188</v>
      </c>
      <c r="D41">
        <v>47</v>
      </c>
      <c r="E41" t="s">
        <v>189</v>
      </c>
    </row>
    <row r="42" spans="1:5" x14ac:dyDescent="0.3">
      <c r="A42" t="s">
        <v>171</v>
      </c>
      <c r="B42" t="s">
        <v>182</v>
      </c>
      <c r="C42" t="s">
        <v>187</v>
      </c>
      <c r="D42">
        <v>24</v>
      </c>
      <c r="E42" t="s">
        <v>190</v>
      </c>
    </row>
    <row r="43" spans="1:5" x14ac:dyDescent="0.3">
      <c r="A43" t="s">
        <v>172</v>
      </c>
      <c r="B43" t="s">
        <v>182</v>
      </c>
      <c r="C43" t="s">
        <v>188</v>
      </c>
      <c r="D43">
        <v>36</v>
      </c>
      <c r="E43" t="s">
        <v>190</v>
      </c>
    </row>
    <row r="44" spans="1:5" x14ac:dyDescent="0.3">
      <c r="A44" t="s">
        <v>173</v>
      </c>
      <c r="B44" t="s">
        <v>185</v>
      </c>
      <c r="C44" t="s">
        <v>188</v>
      </c>
      <c r="D44">
        <v>56</v>
      </c>
      <c r="E44" t="s">
        <v>190</v>
      </c>
    </row>
    <row r="45" spans="1:5" x14ac:dyDescent="0.3">
      <c r="A45" t="s">
        <v>174</v>
      </c>
      <c r="B45" t="s">
        <v>181</v>
      </c>
      <c r="C45" t="s">
        <v>187</v>
      </c>
      <c r="D45">
        <v>55</v>
      </c>
      <c r="E45" t="s">
        <v>189</v>
      </c>
    </row>
    <row r="46" spans="1:5" x14ac:dyDescent="0.3">
      <c r="A46" t="s">
        <v>175</v>
      </c>
      <c r="B46" t="s">
        <v>183</v>
      </c>
      <c r="C46" t="s">
        <v>188</v>
      </c>
      <c r="D46">
        <v>38</v>
      </c>
      <c r="E46" t="s">
        <v>190</v>
      </c>
    </row>
    <row r="47" spans="1:5" x14ac:dyDescent="0.3">
      <c r="A47" t="s">
        <v>176</v>
      </c>
      <c r="B47" t="s">
        <v>184</v>
      </c>
      <c r="C47" t="s">
        <v>186</v>
      </c>
      <c r="D47">
        <v>46</v>
      </c>
      <c r="E47" t="s">
        <v>189</v>
      </c>
    </row>
    <row r="48" spans="1:5" x14ac:dyDescent="0.3">
      <c r="A48" t="s">
        <v>177</v>
      </c>
      <c r="B48" t="s">
        <v>185</v>
      </c>
      <c r="C48" t="s">
        <v>186</v>
      </c>
      <c r="D48">
        <v>53</v>
      </c>
      <c r="E48" t="s">
        <v>189</v>
      </c>
    </row>
    <row r="49" spans="1:5" x14ac:dyDescent="0.3">
      <c r="A49" t="s">
        <v>178</v>
      </c>
      <c r="B49" t="s">
        <v>184</v>
      </c>
      <c r="C49" t="s">
        <v>187</v>
      </c>
      <c r="D49">
        <v>30</v>
      </c>
      <c r="E49" t="s">
        <v>190</v>
      </c>
    </row>
    <row r="50" spans="1:5" x14ac:dyDescent="0.3">
      <c r="A50" t="s">
        <v>179</v>
      </c>
      <c r="B50" t="s">
        <v>185</v>
      </c>
      <c r="C50" t="s">
        <v>187</v>
      </c>
      <c r="D50">
        <v>31</v>
      </c>
      <c r="E50" t="s">
        <v>190</v>
      </c>
    </row>
    <row r="51" spans="1:5" x14ac:dyDescent="0.3">
      <c r="A51" t="s">
        <v>180</v>
      </c>
      <c r="B51" t="s">
        <v>181</v>
      </c>
      <c r="C51" t="s">
        <v>188</v>
      </c>
      <c r="D51">
        <v>40</v>
      </c>
      <c r="E51"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CA04-6A96-4427-9E7E-C5A7DD7D5DD2}">
  <dimension ref="A1:C51"/>
  <sheetViews>
    <sheetView workbookViewId="0">
      <selection activeCell="C1" sqref="C1:C1048576"/>
    </sheetView>
  </sheetViews>
  <sheetFormatPr defaultRowHeight="14.4" x14ac:dyDescent="0.3"/>
  <cols>
    <col min="2" max="2" width="11.6640625" bestFit="1" customWidth="1"/>
    <col min="3" max="3" width="11.5546875" bestFit="1" customWidth="1"/>
  </cols>
  <sheetData>
    <row r="1" spans="1:3" x14ac:dyDescent="0.3">
      <c r="A1" s="1" t="s">
        <v>126</v>
      </c>
      <c r="B1" s="14" t="s">
        <v>220</v>
      </c>
      <c r="C1" s="14" t="s">
        <v>221</v>
      </c>
    </row>
    <row r="2" spans="1:3" x14ac:dyDescent="0.3">
      <c r="A2" t="s">
        <v>131</v>
      </c>
      <c r="B2" t="str">
        <f>_xlfn.XLOOKUP(A2,Customer_Data!A1:A51,Customer_Data!B1:B51,0,0,1)</f>
        <v>Kolkata</v>
      </c>
      <c r="C2" t="str">
        <f>VLOOKUP(A2,Customer_Data!A1:E51,2,FALSE)</f>
        <v>Kolkata</v>
      </c>
    </row>
    <row r="3" spans="1:3" x14ac:dyDescent="0.3">
      <c r="A3" t="s">
        <v>132</v>
      </c>
      <c r="B3" t="str">
        <f>_xlfn.XLOOKUP(A3,Customer_Data!A2:A52,Customer_Data!B2:B52,0,0,1)</f>
        <v>Kolkata</v>
      </c>
      <c r="C3" t="str">
        <f>VLOOKUP(A3,Customer_Data!A2:E52,2,FALSE)</f>
        <v>Kolkata</v>
      </c>
    </row>
    <row r="4" spans="1:3" x14ac:dyDescent="0.3">
      <c r="A4" t="s">
        <v>133</v>
      </c>
      <c r="B4" t="str">
        <f>_xlfn.XLOOKUP(A4,Customer_Data!A3:A53,Customer_Data!B3:B53,0,0,1)</f>
        <v>Delhi</v>
      </c>
      <c r="C4" t="str">
        <f>VLOOKUP(A4,Customer_Data!A3:E53,2,FALSE)</f>
        <v>Delhi</v>
      </c>
    </row>
    <row r="5" spans="1:3" x14ac:dyDescent="0.3">
      <c r="A5" t="s">
        <v>134</v>
      </c>
      <c r="B5" t="str">
        <f>_xlfn.XLOOKUP(A5,Customer_Data!A4:A54,Customer_Data!B4:B54,0,0,1)</f>
        <v>Bangalore</v>
      </c>
      <c r="C5" t="str">
        <f>VLOOKUP(A5,Customer_Data!A4:E54,2,FALSE)</f>
        <v>Bangalore</v>
      </c>
    </row>
    <row r="6" spans="1:3" x14ac:dyDescent="0.3">
      <c r="A6" t="s">
        <v>135</v>
      </c>
      <c r="B6" t="str">
        <f>_xlfn.XLOOKUP(A6,Customer_Data!A5:A55,Customer_Data!B5:B55,0,0,1)</f>
        <v>Mumbai</v>
      </c>
      <c r="C6" t="str">
        <f>VLOOKUP(A6,Customer_Data!A5:E55,2,FALSE)</f>
        <v>Mumbai</v>
      </c>
    </row>
    <row r="7" spans="1:3" x14ac:dyDescent="0.3">
      <c r="A7" t="s">
        <v>136</v>
      </c>
      <c r="B7" t="str">
        <f>_xlfn.XLOOKUP(A7,Customer_Data!A6:A56,Customer_Data!B6:B56,0,0,1)</f>
        <v>Bangalore</v>
      </c>
      <c r="C7" t="str">
        <f>VLOOKUP(A7,Customer_Data!A6:E56,2,FALSE)</f>
        <v>Bangalore</v>
      </c>
    </row>
    <row r="8" spans="1:3" x14ac:dyDescent="0.3">
      <c r="A8" t="s">
        <v>137</v>
      </c>
      <c r="B8" t="str">
        <f>_xlfn.XLOOKUP(A8,Customer_Data!A7:A57,Customer_Data!B7:B57,0,0,1)</f>
        <v>Bangalore</v>
      </c>
      <c r="C8" t="str">
        <f>VLOOKUP(A8,Customer_Data!A7:E57,2,FALSE)</f>
        <v>Bangalore</v>
      </c>
    </row>
    <row r="9" spans="1:3" x14ac:dyDescent="0.3">
      <c r="A9" t="s">
        <v>138</v>
      </c>
      <c r="B9" t="str">
        <f>_xlfn.XLOOKUP(A9,Customer_Data!A8:A58,Customer_Data!B8:B58,0,0,1)</f>
        <v>Delhi</v>
      </c>
      <c r="C9" t="str">
        <f>VLOOKUP(A9,Customer_Data!A8:E58,2,FALSE)</f>
        <v>Delhi</v>
      </c>
    </row>
    <row r="10" spans="1:3" x14ac:dyDescent="0.3">
      <c r="A10" t="s">
        <v>139</v>
      </c>
      <c r="B10" t="str">
        <f>_xlfn.XLOOKUP(A10,Customer_Data!A9:A59,Customer_Data!B9:B59,0,0,1)</f>
        <v>Delhi</v>
      </c>
      <c r="C10" t="str">
        <f>VLOOKUP(A10,Customer_Data!A9:E59,2,FALSE)</f>
        <v>Delhi</v>
      </c>
    </row>
    <row r="11" spans="1:3" x14ac:dyDescent="0.3">
      <c r="A11" t="s">
        <v>140</v>
      </c>
      <c r="B11" t="str">
        <f>_xlfn.XLOOKUP(A11,Customer_Data!A10:A60,Customer_Data!B10:B60,0,0,1)</f>
        <v>Delhi</v>
      </c>
      <c r="C11" t="str">
        <f>VLOOKUP(A11,Customer_Data!A10:E60,2,FALSE)</f>
        <v>Delhi</v>
      </c>
    </row>
    <row r="12" spans="1:3" x14ac:dyDescent="0.3">
      <c r="A12" t="s">
        <v>141</v>
      </c>
      <c r="B12" t="str">
        <f>_xlfn.XLOOKUP(A12,Customer_Data!A11:A61,Customer_Data!B11:B61,0,0,1)</f>
        <v>Chennai</v>
      </c>
      <c r="C12" t="str">
        <f>VLOOKUP(A12,Customer_Data!A11:E61,2,FALSE)</f>
        <v>Chennai</v>
      </c>
    </row>
    <row r="13" spans="1:3" x14ac:dyDescent="0.3">
      <c r="A13" t="s">
        <v>142</v>
      </c>
      <c r="B13" t="str">
        <f>_xlfn.XLOOKUP(A13,Customer_Data!A12:A62,Customer_Data!B12:B62,0,0,1)</f>
        <v>Bangalore</v>
      </c>
      <c r="C13" t="str">
        <f>VLOOKUP(A13,Customer_Data!A12:E62,2,FALSE)</f>
        <v>Bangalore</v>
      </c>
    </row>
    <row r="14" spans="1:3" x14ac:dyDescent="0.3">
      <c r="A14" t="s">
        <v>143</v>
      </c>
      <c r="B14" t="str">
        <f>_xlfn.XLOOKUP(A14,Customer_Data!A13:A63,Customer_Data!B13:B63,0,0,1)</f>
        <v>Kolkata</v>
      </c>
      <c r="C14" t="str">
        <f>VLOOKUP(A14,Customer_Data!A13:E63,2,FALSE)</f>
        <v>Kolkata</v>
      </c>
    </row>
    <row r="15" spans="1:3" x14ac:dyDescent="0.3">
      <c r="A15" t="s">
        <v>144</v>
      </c>
      <c r="B15" t="str">
        <f>_xlfn.XLOOKUP(A15,Customer_Data!A14:A64,Customer_Data!B14:B64,0,0,1)</f>
        <v>Mumbai</v>
      </c>
      <c r="C15" t="str">
        <f>VLOOKUP(A15,Customer_Data!A14:E64,2,FALSE)</f>
        <v>Mumbai</v>
      </c>
    </row>
    <row r="16" spans="1:3" x14ac:dyDescent="0.3">
      <c r="A16" t="s">
        <v>145</v>
      </c>
      <c r="B16" t="str">
        <f>_xlfn.XLOOKUP(A16,Customer_Data!A15:A65,Customer_Data!B15:B65,0,0,1)</f>
        <v>Chennai</v>
      </c>
      <c r="C16" t="str">
        <f>VLOOKUP(A16,Customer_Data!A15:E65,2,FALSE)</f>
        <v>Chennai</v>
      </c>
    </row>
    <row r="17" spans="1:3" x14ac:dyDescent="0.3">
      <c r="A17" t="s">
        <v>146</v>
      </c>
      <c r="B17" t="str">
        <f>_xlfn.XLOOKUP(A17,Customer_Data!A16:A66,Customer_Data!B16:B66,0,0,1)</f>
        <v>Kolkata</v>
      </c>
      <c r="C17" t="str">
        <f>VLOOKUP(A17,Customer_Data!A16:E66,2,FALSE)</f>
        <v>Kolkata</v>
      </c>
    </row>
    <row r="18" spans="1:3" x14ac:dyDescent="0.3">
      <c r="A18" t="s">
        <v>147</v>
      </c>
      <c r="B18" t="str">
        <f>_xlfn.XLOOKUP(A18,Customer_Data!A17:A67,Customer_Data!B17:B67,0,0,1)</f>
        <v>Bangalore</v>
      </c>
      <c r="C18" t="str">
        <f>VLOOKUP(A18,Customer_Data!A17:E67,2,FALSE)</f>
        <v>Bangalore</v>
      </c>
    </row>
    <row r="19" spans="1:3" x14ac:dyDescent="0.3">
      <c r="A19" t="s">
        <v>148</v>
      </c>
      <c r="B19" t="str">
        <f>_xlfn.XLOOKUP(A19,Customer_Data!A18:A68,Customer_Data!B18:B68,0,0,1)</f>
        <v>Delhi</v>
      </c>
      <c r="C19" t="str">
        <f>VLOOKUP(A19,Customer_Data!A18:E68,2,FALSE)</f>
        <v>Delhi</v>
      </c>
    </row>
    <row r="20" spans="1:3" x14ac:dyDescent="0.3">
      <c r="A20" t="s">
        <v>149</v>
      </c>
      <c r="B20" t="str">
        <f>_xlfn.XLOOKUP(A20,Customer_Data!A19:A69,Customer_Data!B19:B69,0,0,1)</f>
        <v>Bangalore</v>
      </c>
      <c r="C20" t="str">
        <f>VLOOKUP(A20,Customer_Data!A19:E69,2,FALSE)</f>
        <v>Bangalore</v>
      </c>
    </row>
    <row r="21" spans="1:3" x14ac:dyDescent="0.3">
      <c r="A21" t="s">
        <v>150</v>
      </c>
      <c r="B21" t="str">
        <f>_xlfn.XLOOKUP(A21,Customer_Data!A20:A70,Customer_Data!B20:B70,0,0,1)</f>
        <v>Mumbai</v>
      </c>
      <c r="C21" t="str">
        <f>VLOOKUP(A21,Customer_Data!A20:E70,2,FALSE)</f>
        <v>Mumbai</v>
      </c>
    </row>
    <row r="22" spans="1:3" x14ac:dyDescent="0.3">
      <c r="A22" t="s">
        <v>151</v>
      </c>
      <c r="B22" t="str">
        <f>_xlfn.XLOOKUP(A22,Customer_Data!A21:A71,Customer_Data!B21:B71,0,0,1)</f>
        <v>Chennai</v>
      </c>
      <c r="C22" t="str">
        <f>VLOOKUP(A22,Customer_Data!A21:E71,2,FALSE)</f>
        <v>Chennai</v>
      </c>
    </row>
    <row r="23" spans="1:3" x14ac:dyDescent="0.3">
      <c r="A23" t="s">
        <v>152</v>
      </c>
      <c r="B23" t="str">
        <f>_xlfn.XLOOKUP(A23,Customer_Data!A22:A72,Customer_Data!B22:B72,0,0,1)</f>
        <v>Chennai</v>
      </c>
      <c r="C23" t="str">
        <f>VLOOKUP(A23,Customer_Data!A22:E72,2,FALSE)</f>
        <v>Chennai</v>
      </c>
    </row>
    <row r="24" spans="1:3" x14ac:dyDescent="0.3">
      <c r="A24" t="s">
        <v>153</v>
      </c>
      <c r="B24" t="str">
        <f>_xlfn.XLOOKUP(A24,Customer_Data!A23:A73,Customer_Data!B23:B73,0,0,1)</f>
        <v>Mumbai</v>
      </c>
      <c r="C24" t="str">
        <f>VLOOKUP(A24,Customer_Data!A23:E73,2,FALSE)</f>
        <v>Mumbai</v>
      </c>
    </row>
    <row r="25" spans="1:3" x14ac:dyDescent="0.3">
      <c r="A25" t="s">
        <v>154</v>
      </c>
      <c r="B25" t="str">
        <f>_xlfn.XLOOKUP(A25,Customer_Data!A24:A74,Customer_Data!B24:B74,0,0,1)</f>
        <v>Kolkata</v>
      </c>
      <c r="C25" t="str">
        <f>VLOOKUP(A25,Customer_Data!A24:E74,2,FALSE)</f>
        <v>Kolkata</v>
      </c>
    </row>
    <row r="26" spans="1:3" x14ac:dyDescent="0.3">
      <c r="A26" t="s">
        <v>155</v>
      </c>
      <c r="B26" t="str">
        <f>_xlfn.XLOOKUP(A26,Customer_Data!A25:A75,Customer_Data!B25:B75,0,0,1)</f>
        <v>Kolkata</v>
      </c>
      <c r="C26" t="str">
        <f>VLOOKUP(A26,Customer_Data!A25:E75,2,FALSE)</f>
        <v>Kolkata</v>
      </c>
    </row>
    <row r="27" spans="1:3" x14ac:dyDescent="0.3">
      <c r="A27" t="s">
        <v>156</v>
      </c>
      <c r="B27" t="str">
        <f>_xlfn.XLOOKUP(A27,Customer_Data!A26:A76,Customer_Data!B26:B76,0,0,1)</f>
        <v>Chennai</v>
      </c>
      <c r="C27" t="str">
        <f>VLOOKUP(A27,Customer_Data!A26:E76,2,FALSE)</f>
        <v>Chennai</v>
      </c>
    </row>
    <row r="28" spans="1:3" x14ac:dyDescent="0.3">
      <c r="A28" t="s">
        <v>157</v>
      </c>
      <c r="B28" t="str">
        <f>_xlfn.XLOOKUP(A28,Customer_Data!A27:A77,Customer_Data!B27:B77,0,0,1)</f>
        <v>Chennai</v>
      </c>
      <c r="C28" t="str">
        <f>VLOOKUP(A28,Customer_Data!A27:E77,2,FALSE)</f>
        <v>Chennai</v>
      </c>
    </row>
    <row r="29" spans="1:3" x14ac:dyDescent="0.3">
      <c r="A29" t="s">
        <v>158</v>
      </c>
      <c r="B29" t="str">
        <f>_xlfn.XLOOKUP(A29,Customer_Data!A28:A78,Customer_Data!B28:B78,0,0,1)</f>
        <v>Delhi</v>
      </c>
      <c r="C29" t="str">
        <f>VLOOKUP(A29,Customer_Data!A28:E78,2,FALSE)</f>
        <v>Delhi</v>
      </c>
    </row>
    <row r="30" spans="1:3" x14ac:dyDescent="0.3">
      <c r="A30" t="s">
        <v>159</v>
      </c>
      <c r="B30" t="str">
        <f>_xlfn.XLOOKUP(A30,Customer_Data!A29:A79,Customer_Data!B29:B79,0,0,1)</f>
        <v>Kolkata</v>
      </c>
      <c r="C30" t="str">
        <f>VLOOKUP(A30,Customer_Data!A29:E79,2,FALSE)</f>
        <v>Kolkata</v>
      </c>
    </row>
    <row r="31" spans="1:3" x14ac:dyDescent="0.3">
      <c r="A31" t="s">
        <v>160</v>
      </c>
      <c r="B31" t="str">
        <f>_xlfn.XLOOKUP(A31,Customer_Data!A30:A80,Customer_Data!B30:B80,0,0,1)</f>
        <v>Mumbai</v>
      </c>
      <c r="C31" t="str">
        <f>VLOOKUP(A31,Customer_Data!A30:E80,2,FALSE)</f>
        <v>Mumbai</v>
      </c>
    </row>
    <row r="32" spans="1:3" x14ac:dyDescent="0.3">
      <c r="A32" t="s">
        <v>161</v>
      </c>
      <c r="B32" t="str">
        <f>_xlfn.XLOOKUP(A32,Customer_Data!A31:A81,Customer_Data!B31:B81,0,0,1)</f>
        <v>Kolkata</v>
      </c>
      <c r="C32" t="str">
        <f>VLOOKUP(A32,Customer_Data!A31:E81,2,FALSE)</f>
        <v>Kolkata</v>
      </c>
    </row>
    <row r="33" spans="1:3" x14ac:dyDescent="0.3">
      <c r="A33" t="s">
        <v>162</v>
      </c>
      <c r="B33" t="str">
        <f>_xlfn.XLOOKUP(A33,Customer_Data!A32:A82,Customer_Data!B32:B82,0,0,1)</f>
        <v>Delhi</v>
      </c>
      <c r="C33" t="str">
        <f>VLOOKUP(A33,Customer_Data!A32:E82,2,FALSE)</f>
        <v>Delhi</v>
      </c>
    </row>
    <row r="34" spans="1:3" x14ac:dyDescent="0.3">
      <c r="A34" t="s">
        <v>163</v>
      </c>
      <c r="B34" t="str">
        <f>_xlfn.XLOOKUP(A34,Customer_Data!A33:A83,Customer_Data!B33:B83,0,0,1)</f>
        <v>Chennai</v>
      </c>
      <c r="C34" t="str">
        <f>VLOOKUP(A34,Customer_Data!A33:E83,2,FALSE)</f>
        <v>Chennai</v>
      </c>
    </row>
    <row r="35" spans="1:3" x14ac:dyDescent="0.3">
      <c r="A35" t="s">
        <v>164</v>
      </c>
      <c r="B35" t="str">
        <f>_xlfn.XLOOKUP(A35,Customer_Data!A34:A84,Customer_Data!B34:B84,0,0,1)</f>
        <v>Chennai</v>
      </c>
      <c r="C35" t="str">
        <f>VLOOKUP(A35,Customer_Data!A34:E84,2,FALSE)</f>
        <v>Chennai</v>
      </c>
    </row>
    <row r="36" spans="1:3" x14ac:dyDescent="0.3">
      <c r="A36" t="s">
        <v>165</v>
      </c>
      <c r="B36" t="str">
        <f>_xlfn.XLOOKUP(A36,Customer_Data!A35:A85,Customer_Data!B35:B85,0,0,1)</f>
        <v>Delhi</v>
      </c>
      <c r="C36" t="str">
        <f>VLOOKUP(A36,Customer_Data!A35:E85,2,FALSE)</f>
        <v>Delhi</v>
      </c>
    </row>
    <row r="37" spans="1:3" x14ac:dyDescent="0.3">
      <c r="A37" t="s">
        <v>166</v>
      </c>
      <c r="B37" t="str">
        <f>_xlfn.XLOOKUP(A37,Customer_Data!A36:A86,Customer_Data!B36:B86,0,0,1)</f>
        <v>Mumbai</v>
      </c>
      <c r="C37" t="str">
        <f>VLOOKUP(A37,Customer_Data!A36:E86,2,FALSE)</f>
        <v>Mumbai</v>
      </c>
    </row>
    <row r="38" spans="1:3" x14ac:dyDescent="0.3">
      <c r="A38" t="s">
        <v>167</v>
      </c>
      <c r="B38" t="str">
        <f>_xlfn.XLOOKUP(A38,Customer_Data!A37:A87,Customer_Data!B37:B87,0,0,1)</f>
        <v>Chennai</v>
      </c>
      <c r="C38" t="str">
        <f>VLOOKUP(A38,Customer_Data!A37:E87,2,FALSE)</f>
        <v>Chennai</v>
      </c>
    </row>
    <row r="39" spans="1:3" x14ac:dyDescent="0.3">
      <c r="A39" t="s">
        <v>168</v>
      </c>
      <c r="B39" t="str">
        <f>_xlfn.XLOOKUP(A39,Customer_Data!A38:A88,Customer_Data!B38:B88,0,0,1)</f>
        <v>Bangalore</v>
      </c>
      <c r="C39" t="str">
        <f>VLOOKUP(A39,Customer_Data!A38:E88,2,FALSE)</f>
        <v>Bangalore</v>
      </c>
    </row>
    <row r="40" spans="1:3" x14ac:dyDescent="0.3">
      <c r="A40" t="s">
        <v>169</v>
      </c>
      <c r="B40" t="str">
        <f>_xlfn.XLOOKUP(A40,Customer_Data!A39:A89,Customer_Data!B39:B89,0,0,1)</f>
        <v>Chennai</v>
      </c>
      <c r="C40" t="str">
        <f>VLOOKUP(A40,Customer_Data!A39:E89,2,FALSE)</f>
        <v>Chennai</v>
      </c>
    </row>
    <row r="41" spans="1:3" x14ac:dyDescent="0.3">
      <c r="A41" t="s">
        <v>170</v>
      </c>
      <c r="B41" t="str">
        <f>_xlfn.XLOOKUP(A41,Customer_Data!A40:A90,Customer_Data!B40:B90,0,0,1)</f>
        <v>Bangalore</v>
      </c>
      <c r="C41" t="str">
        <f>VLOOKUP(A41,Customer_Data!A40:E90,2,FALSE)</f>
        <v>Bangalore</v>
      </c>
    </row>
    <row r="42" spans="1:3" x14ac:dyDescent="0.3">
      <c r="A42" t="s">
        <v>171</v>
      </c>
      <c r="B42" t="str">
        <f>_xlfn.XLOOKUP(A42,Customer_Data!A41:A91,Customer_Data!B41:B91,0,0,1)</f>
        <v>Delhi</v>
      </c>
      <c r="C42" t="str">
        <f>VLOOKUP(A42,Customer_Data!A41:E91,2,FALSE)</f>
        <v>Delhi</v>
      </c>
    </row>
    <row r="43" spans="1:3" x14ac:dyDescent="0.3">
      <c r="A43" t="s">
        <v>172</v>
      </c>
      <c r="B43" t="str">
        <f>_xlfn.XLOOKUP(A43,Customer_Data!A42:A92,Customer_Data!B42:B92,0,0,1)</f>
        <v>Delhi</v>
      </c>
      <c r="C43" t="str">
        <f>VLOOKUP(A43,Customer_Data!A42:E92,2,FALSE)</f>
        <v>Delhi</v>
      </c>
    </row>
    <row r="44" spans="1:3" x14ac:dyDescent="0.3">
      <c r="A44" t="s">
        <v>173</v>
      </c>
      <c r="B44" t="str">
        <f>_xlfn.XLOOKUP(A44,Customer_Data!A43:A93,Customer_Data!B43:B93,0,0,1)</f>
        <v>Chennai</v>
      </c>
      <c r="C44" t="str">
        <f>VLOOKUP(A44,Customer_Data!A43:E93,2,FALSE)</f>
        <v>Chennai</v>
      </c>
    </row>
    <row r="45" spans="1:3" x14ac:dyDescent="0.3">
      <c r="A45" t="s">
        <v>174</v>
      </c>
      <c r="B45" t="str">
        <f>_xlfn.XLOOKUP(A45,Customer_Data!A44:A94,Customer_Data!B44:B94,0,0,1)</f>
        <v>Kolkata</v>
      </c>
      <c r="C45" t="str">
        <f>VLOOKUP(A45,Customer_Data!A44:E94,2,FALSE)</f>
        <v>Kolkata</v>
      </c>
    </row>
    <row r="46" spans="1:3" x14ac:dyDescent="0.3">
      <c r="A46" t="s">
        <v>175</v>
      </c>
      <c r="B46" t="str">
        <f>_xlfn.XLOOKUP(A46,Customer_Data!A45:A95,Customer_Data!B45:B95,0,0,1)</f>
        <v>Bangalore</v>
      </c>
      <c r="C46" t="str">
        <f>VLOOKUP(A46,Customer_Data!A45:E95,2,FALSE)</f>
        <v>Bangalore</v>
      </c>
    </row>
    <row r="47" spans="1:3" x14ac:dyDescent="0.3">
      <c r="A47" t="s">
        <v>176</v>
      </c>
      <c r="B47" t="str">
        <f>_xlfn.XLOOKUP(A47,Customer_Data!A46:A96,Customer_Data!B46:B96,0,0,1)</f>
        <v>Mumbai</v>
      </c>
      <c r="C47" t="str">
        <f>VLOOKUP(A47,Customer_Data!A46:E96,2,FALSE)</f>
        <v>Mumbai</v>
      </c>
    </row>
    <row r="48" spans="1:3" x14ac:dyDescent="0.3">
      <c r="A48" t="s">
        <v>177</v>
      </c>
      <c r="B48" t="str">
        <f>_xlfn.XLOOKUP(A48,Customer_Data!A47:A97,Customer_Data!B47:B97,0,0,1)</f>
        <v>Chennai</v>
      </c>
      <c r="C48" t="str">
        <f>VLOOKUP(A48,Customer_Data!A47:E97,2,FALSE)</f>
        <v>Chennai</v>
      </c>
    </row>
    <row r="49" spans="1:3" x14ac:dyDescent="0.3">
      <c r="A49" t="s">
        <v>178</v>
      </c>
      <c r="B49" t="str">
        <f>_xlfn.XLOOKUP(A49,Customer_Data!A48:A98,Customer_Data!B48:B98,0,0,1)</f>
        <v>Mumbai</v>
      </c>
      <c r="C49" t="str">
        <f>VLOOKUP(A49,Customer_Data!A48:E98,2,FALSE)</f>
        <v>Mumbai</v>
      </c>
    </row>
    <row r="50" spans="1:3" x14ac:dyDescent="0.3">
      <c r="A50" t="s">
        <v>179</v>
      </c>
      <c r="B50" t="str">
        <f>_xlfn.XLOOKUP(A50,Customer_Data!A49:A99,Customer_Data!B49:B99,0,0,1)</f>
        <v>Chennai</v>
      </c>
      <c r="C50" t="str">
        <f>VLOOKUP(A50,Customer_Data!A49:E99,2,FALSE)</f>
        <v>Chennai</v>
      </c>
    </row>
    <row r="51" spans="1:3" x14ac:dyDescent="0.3">
      <c r="A51" t="s">
        <v>180</v>
      </c>
      <c r="B51" t="str">
        <f>_xlfn.XLOOKUP(A51,Customer_Data!A50:A100,Customer_Data!B50:B100,0,0,1)</f>
        <v>Kolkata</v>
      </c>
      <c r="C51" t="str">
        <f>VLOOKUP(A51,Customer_Data!A50:E100,2,FALSE)</f>
        <v>Kolkata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1"/>
  <sheetViews>
    <sheetView workbookViewId="0">
      <selection sqref="A1:A1048576"/>
    </sheetView>
  </sheetViews>
  <sheetFormatPr defaultRowHeight="14.4" x14ac:dyDescent="0.3"/>
  <cols>
    <col min="1" max="1" width="10.33203125" style="3" bestFit="1" customWidth="1"/>
  </cols>
  <sheetData>
    <row r="1" spans="1:5" x14ac:dyDescent="0.3">
      <c r="A1" s="2" t="s">
        <v>0</v>
      </c>
      <c r="B1" s="1" t="s">
        <v>191</v>
      </c>
      <c r="C1" s="1" t="s">
        <v>1</v>
      </c>
      <c r="D1" s="1" t="s">
        <v>192</v>
      </c>
      <c r="E1" s="1" t="s">
        <v>193</v>
      </c>
    </row>
    <row r="2" spans="1:5" x14ac:dyDescent="0.3">
      <c r="A2" s="3">
        <v>45295</v>
      </c>
      <c r="B2" t="s">
        <v>12</v>
      </c>
      <c r="C2" t="s">
        <v>11</v>
      </c>
      <c r="D2">
        <v>6255</v>
      </c>
      <c r="E2" t="s">
        <v>194</v>
      </c>
    </row>
    <row r="3" spans="1:5" x14ac:dyDescent="0.3">
      <c r="A3" s="3">
        <v>45298</v>
      </c>
      <c r="B3" t="s">
        <v>13</v>
      </c>
      <c r="C3" t="s">
        <v>10</v>
      </c>
      <c r="D3">
        <v>11325</v>
      </c>
      <c r="E3" t="s">
        <v>195</v>
      </c>
    </row>
    <row r="4" spans="1:5" x14ac:dyDescent="0.3">
      <c r="A4" s="3">
        <v>45326</v>
      </c>
      <c r="B4" t="s">
        <v>15</v>
      </c>
      <c r="C4" t="s">
        <v>10</v>
      </c>
      <c r="D4">
        <v>23193</v>
      </c>
      <c r="E4" t="s">
        <v>194</v>
      </c>
    </row>
    <row r="5" spans="1:5" x14ac:dyDescent="0.3">
      <c r="A5" s="3">
        <v>45339</v>
      </c>
      <c r="B5" t="s">
        <v>14</v>
      </c>
      <c r="C5" t="s">
        <v>8</v>
      </c>
      <c r="D5">
        <v>4617</v>
      </c>
      <c r="E5" t="s">
        <v>195</v>
      </c>
    </row>
    <row r="6" spans="1:5" x14ac:dyDescent="0.3">
      <c r="A6" s="3">
        <v>45364</v>
      </c>
      <c r="B6" t="s">
        <v>15</v>
      </c>
      <c r="C6" t="s">
        <v>7</v>
      </c>
      <c r="D6">
        <v>25229</v>
      </c>
      <c r="E6" t="s">
        <v>195</v>
      </c>
    </row>
    <row r="7" spans="1:5" x14ac:dyDescent="0.3">
      <c r="A7" s="3">
        <v>45363</v>
      </c>
      <c r="B7" t="s">
        <v>13</v>
      </c>
      <c r="C7" t="s">
        <v>7</v>
      </c>
      <c r="D7">
        <v>32682</v>
      </c>
      <c r="E7" t="s">
        <v>195</v>
      </c>
    </row>
    <row r="8" spans="1:5" x14ac:dyDescent="0.3">
      <c r="A8" s="3">
        <v>45336</v>
      </c>
      <c r="B8" t="s">
        <v>13</v>
      </c>
      <c r="C8" t="s">
        <v>10</v>
      </c>
      <c r="D8">
        <v>29390</v>
      </c>
      <c r="E8" t="s">
        <v>196</v>
      </c>
    </row>
    <row r="9" spans="1:5" x14ac:dyDescent="0.3">
      <c r="A9" s="3">
        <v>45372</v>
      </c>
      <c r="B9" t="s">
        <v>15</v>
      </c>
      <c r="C9" t="s">
        <v>6</v>
      </c>
      <c r="D9">
        <v>29840</v>
      </c>
      <c r="E9" t="s">
        <v>196</v>
      </c>
    </row>
    <row r="10" spans="1:5" x14ac:dyDescent="0.3">
      <c r="A10" s="3">
        <v>45372</v>
      </c>
      <c r="B10" t="s">
        <v>14</v>
      </c>
      <c r="C10" t="s">
        <v>6</v>
      </c>
      <c r="D10">
        <v>2018</v>
      </c>
      <c r="E10" t="s">
        <v>195</v>
      </c>
    </row>
    <row r="11" spans="1:5" x14ac:dyDescent="0.3">
      <c r="A11" s="3">
        <v>45363</v>
      </c>
      <c r="B11" t="s">
        <v>15</v>
      </c>
      <c r="C11" t="s">
        <v>11</v>
      </c>
      <c r="D11">
        <v>31449</v>
      </c>
      <c r="E11" t="s">
        <v>195</v>
      </c>
    </row>
    <row r="12" spans="1:5" x14ac:dyDescent="0.3">
      <c r="A12" s="3">
        <v>45310</v>
      </c>
      <c r="B12" t="s">
        <v>14</v>
      </c>
      <c r="C12" t="s">
        <v>11</v>
      </c>
      <c r="D12">
        <v>23047</v>
      </c>
      <c r="E12" t="s">
        <v>196</v>
      </c>
    </row>
    <row r="13" spans="1:5" x14ac:dyDescent="0.3">
      <c r="A13" s="3">
        <v>45354</v>
      </c>
      <c r="B13" t="s">
        <v>15</v>
      </c>
      <c r="C13" t="s">
        <v>8</v>
      </c>
      <c r="D13">
        <v>16846</v>
      </c>
      <c r="E13" t="s">
        <v>194</v>
      </c>
    </row>
    <row r="14" spans="1:5" x14ac:dyDescent="0.3">
      <c r="A14" s="3">
        <v>45329</v>
      </c>
      <c r="B14" t="s">
        <v>13</v>
      </c>
      <c r="C14" t="s">
        <v>10</v>
      </c>
      <c r="D14">
        <v>3100</v>
      </c>
      <c r="E14" t="s">
        <v>195</v>
      </c>
    </row>
    <row r="15" spans="1:5" x14ac:dyDescent="0.3">
      <c r="A15" s="3">
        <v>45358</v>
      </c>
      <c r="B15" t="s">
        <v>12</v>
      </c>
      <c r="C15" t="s">
        <v>11</v>
      </c>
      <c r="D15">
        <v>29767</v>
      </c>
      <c r="E15" t="s">
        <v>194</v>
      </c>
    </row>
    <row r="16" spans="1:5" x14ac:dyDescent="0.3">
      <c r="A16" s="3">
        <v>45350</v>
      </c>
      <c r="B16" t="s">
        <v>12</v>
      </c>
      <c r="C16" t="s">
        <v>11</v>
      </c>
      <c r="D16">
        <v>36822</v>
      </c>
      <c r="E16" t="s">
        <v>196</v>
      </c>
    </row>
    <row r="17" spans="1:5" x14ac:dyDescent="0.3">
      <c r="A17" s="3">
        <v>45360</v>
      </c>
      <c r="B17" t="s">
        <v>14</v>
      </c>
      <c r="C17" t="s">
        <v>9</v>
      </c>
      <c r="D17">
        <v>27490</v>
      </c>
      <c r="E17" t="s">
        <v>195</v>
      </c>
    </row>
    <row r="18" spans="1:5" x14ac:dyDescent="0.3">
      <c r="A18" s="3">
        <v>45304</v>
      </c>
      <c r="B18" t="s">
        <v>14</v>
      </c>
      <c r="C18" t="s">
        <v>10</v>
      </c>
      <c r="D18">
        <v>16693</v>
      </c>
      <c r="E18" t="s">
        <v>194</v>
      </c>
    </row>
    <row r="19" spans="1:5" x14ac:dyDescent="0.3">
      <c r="A19" s="3">
        <v>45338</v>
      </c>
      <c r="B19" t="s">
        <v>14</v>
      </c>
      <c r="C19" t="s">
        <v>8</v>
      </c>
      <c r="D19">
        <v>30609</v>
      </c>
      <c r="E19" t="s">
        <v>194</v>
      </c>
    </row>
    <row r="20" spans="1:5" x14ac:dyDescent="0.3">
      <c r="A20" s="3">
        <v>45352</v>
      </c>
      <c r="B20" t="s">
        <v>13</v>
      </c>
      <c r="C20" t="s">
        <v>11</v>
      </c>
      <c r="D20">
        <v>19733</v>
      </c>
      <c r="E20" t="s">
        <v>194</v>
      </c>
    </row>
    <row r="21" spans="1:5" x14ac:dyDescent="0.3">
      <c r="A21" s="3">
        <v>45322</v>
      </c>
      <c r="B21" t="s">
        <v>15</v>
      </c>
      <c r="C21" t="s">
        <v>8</v>
      </c>
      <c r="D21">
        <v>16694</v>
      </c>
      <c r="E21" t="s">
        <v>196</v>
      </c>
    </row>
    <row r="22" spans="1:5" x14ac:dyDescent="0.3">
      <c r="A22" s="3">
        <v>45371</v>
      </c>
      <c r="B22" t="s">
        <v>13</v>
      </c>
      <c r="C22" t="s">
        <v>7</v>
      </c>
      <c r="D22">
        <v>35010</v>
      </c>
      <c r="E22" t="s">
        <v>196</v>
      </c>
    </row>
    <row r="23" spans="1:5" x14ac:dyDescent="0.3">
      <c r="A23" s="3">
        <v>45313</v>
      </c>
      <c r="B23" t="s">
        <v>12</v>
      </c>
      <c r="C23" t="s">
        <v>8</v>
      </c>
      <c r="D23">
        <v>1806</v>
      </c>
      <c r="E23" t="s">
        <v>194</v>
      </c>
    </row>
    <row r="24" spans="1:5" x14ac:dyDescent="0.3">
      <c r="A24" s="3">
        <v>45377</v>
      </c>
      <c r="B24" t="s">
        <v>14</v>
      </c>
      <c r="C24" t="s">
        <v>6</v>
      </c>
      <c r="D24">
        <v>4349</v>
      </c>
      <c r="E24" t="s">
        <v>194</v>
      </c>
    </row>
    <row r="25" spans="1:5" x14ac:dyDescent="0.3">
      <c r="A25" s="3">
        <v>45334</v>
      </c>
      <c r="B25" t="s">
        <v>15</v>
      </c>
      <c r="C25" t="s">
        <v>6</v>
      </c>
      <c r="D25">
        <v>12860</v>
      </c>
      <c r="E25" t="s">
        <v>196</v>
      </c>
    </row>
    <row r="26" spans="1:5" x14ac:dyDescent="0.3">
      <c r="A26" s="3">
        <v>45358</v>
      </c>
      <c r="B26" t="s">
        <v>12</v>
      </c>
      <c r="C26" t="s">
        <v>8</v>
      </c>
      <c r="D26">
        <v>29731</v>
      </c>
      <c r="E26" t="s">
        <v>194</v>
      </c>
    </row>
    <row r="27" spans="1:5" x14ac:dyDescent="0.3">
      <c r="A27" s="3">
        <v>45345</v>
      </c>
      <c r="B27" t="s">
        <v>12</v>
      </c>
      <c r="C27" t="s">
        <v>6</v>
      </c>
      <c r="D27">
        <v>37463</v>
      </c>
      <c r="E27" t="s">
        <v>194</v>
      </c>
    </row>
    <row r="28" spans="1:5" x14ac:dyDescent="0.3">
      <c r="A28" s="3">
        <v>45301</v>
      </c>
      <c r="B28" t="s">
        <v>12</v>
      </c>
      <c r="C28" t="s">
        <v>7</v>
      </c>
      <c r="D28">
        <v>19189</v>
      </c>
      <c r="E28" t="s">
        <v>196</v>
      </c>
    </row>
    <row r="29" spans="1:5" x14ac:dyDescent="0.3">
      <c r="A29" s="3">
        <v>45333</v>
      </c>
      <c r="B29" t="s">
        <v>13</v>
      </c>
      <c r="C29" t="s">
        <v>10</v>
      </c>
      <c r="D29">
        <v>29584</v>
      </c>
      <c r="E29" t="s">
        <v>194</v>
      </c>
    </row>
    <row r="30" spans="1:5" x14ac:dyDescent="0.3">
      <c r="A30" s="3">
        <v>45355</v>
      </c>
      <c r="B30" t="s">
        <v>14</v>
      </c>
      <c r="C30" t="s">
        <v>6</v>
      </c>
      <c r="D30">
        <v>9780</v>
      </c>
      <c r="E30" t="s">
        <v>194</v>
      </c>
    </row>
    <row r="31" spans="1:5" x14ac:dyDescent="0.3">
      <c r="A31" s="3">
        <v>45312</v>
      </c>
      <c r="B31" t="s">
        <v>12</v>
      </c>
      <c r="C31" t="s">
        <v>6</v>
      </c>
      <c r="D31">
        <v>3142</v>
      </c>
      <c r="E31" t="s">
        <v>194</v>
      </c>
    </row>
    <row r="32" spans="1:5" x14ac:dyDescent="0.3">
      <c r="A32" s="3">
        <v>45371</v>
      </c>
      <c r="B32" t="s">
        <v>14</v>
      </c>
      <c r="C32" t="s">
        <v>8</v>
      </c>
      <c r="D32">
        <v>14796</v>
      </c>
      <c r="E32" t="s">
        <v>196</v>
      </c>
    </row>
    <row r="33" spans="1:5" x14ac:dyDescent="0.3">
      <c r="A33" s="3">
        <v>45367</v>
      </c>
      <c r="B33" t="s">
        <v>13</v>
      </c>
      <c r="C33" t="s">
        <v>7</v>
      </c>
      <c r="D33">
        <v>15938</v>
      </c>
      <c r="E33" t="s">
        <v>194</v>
      </c>
    </row>
    <row r="34" spans="1:5" x14ac:dyDescent="0.3">
      <c r="A34" s="3">
        <v>45357</v>
      </c>
      <c r="B34" t="s">
        <v>12</v>
      </c>
      <c r="C34" t="s">
        <v>10</v>
      </c>
      <c r="D34">
        <v>38025</v>
      </c>
      <c r="E34" t="s">
        <v>196</v>
      </c>
    </row>
    <row r="35" spans="1:5" x14ac:dyDescent="0.3">
      <c r="A35" s="3">
        <v>45332</v>
      </c>
      <c r="B35" t="s">
        <v>13</v>
      </c>
      <c r="C35" t="s">
        <v>8</v>
      </c>
      <c r="D35">
        <v>3494</v>
      </c>
      <c r="E35" t="s">
        <v>196</v>
      </c>
    </row>
    <row r="36" spans="1:5" x14ac:dyDescent="0.3">
      <c r="A36" s="3">
        <v>45315</v>
      </c>
      <c r="B36" t="s">
        <v>13</v>
      </c>
      <c r="C36" t="s">
        <v>8</v>
      </c>
      <c r="D36">
        <v>34539</v>
      </c>
      <c r="E36" t="s">
        <v>195</v>
      </c>
    </row>
    <row r="37" spans="1:5" x14ac:dyDescent="0.3">
      <c r="A37" s="3">
        <v>45326</v>
      </c>
      <c r="B37" t="s">
        <v>14</v>
      </c>
      <c r="C37" t="s">
        <v>9</v>
      </c>
      <c r="D37">
        <v>2313</v>
      </c>
      <c r="E37" t="s">
        <v>195</v>
      </c>
    </row>
    <row r="38" spans="1:5" x14ac:dyDescent="0.3">
      <c r="A38" s="3">
        <v>45347</v>
      </c>
      <c r="B38" t="s">
        <v>12</v>
      </c>
      <c r="C38" t="s">
        <v>7</v>
      </c>
      <c r="D38">
        <v>27991</v>
      </c>
      <c r="E38" t="s">
        <v>194</v>
      </c>
    </row>
    <row r="39" spans="1:5" x14ac:dyDescent="0.3">
      <c r="A39" s="3">
        <v>45321</v>
      </c>
      <c r="B39" t="s">
        <v>13</v>
      </c>
      <c r="C39" t="s">
        <v>10</v>
      </c>
      <c r="D39">
        <v>19345</v>
      </c>
      <c r="E39" t="s">
        <v>196</v>
      </c>
    </row>
    <row r="40" spans="1:5" x14ac:dyDescent="0.3">
      <c r="A40" s="3">
        <v>45348</v>
      </c>
      <c r="B40" t="s">
        <v>12</v>
      </c>
      <c r="C40" t="s">
        <v>7</v>
      </c>
      <c r="D40">
        <v>37664</v>
      </c>
      <c r="E40" t="s">
        <v>195</v>
      </c>
    </row>
    <row r="41" spans="1:5" x14ac:dyDescent="0.3">
      <c r="A41" s="3">
        <v>45338</v>
      </c>
      <c r="B41" t="s">
        <v>14</v>
      </c>
      <c r="C41" t="s">
        <v>10</v>
      </c>
      <c r="D41">
        <v>13818</v>
      </c>
      <c r="E41" t="s">
        <v>194</v>
      </c>
    </row>
    <row r="42" spans="1:5" x14ac:dyDescent="0.3">
      <c r="A42" s="3">
        <v>45326</v>
      </c>
      <c r="B42" t="s">
        <v>13</v>
      </c>
      <c r="C42" t="s">
        <v>7</v>
      </c>
      <c r="D42">
        <v>17700</v>
      </c>
      <c r="E42" t="s">
        <v>195</v>
      </c>
    </row>
    <row r="43" spans="1:5" x14ac:dyDescent="0.3">
      <c r="A43" s="3">
        <v>45310</v>
      </c>
      <c r="B43" t="s">
        <v>14</v>
      </c>
      <c r="C43" t="s">
        <v>8</v>
      </c>
      <c r="D43">
        <v>582</v>
      </c>
      <c r="E43" t="s">
        <v>195</v>
      </c>
    </row>
    <row r="44" spans="1:5" x14ac:dyDescent="0.3">
      <c r="A44" s="3">
        <v>45299</v>
      </c>
      <c r="B44" t="s">
        <v>12</v>
      </c>
      <c r="C44" t="s">
        <v>8</v>
      </c>
      <c r="D44">
        <v>2420</v>
      </c>
      <c r="E44" t="s">
        <v>196</v>
      </c>
    </row>
    <row r="45" spans="1:5" x14ac:dyDescent="0.3">
      <c r="A45" s="3">
        <v>45317</v>
      </c>
      <c r="B45" t="s">
        <v>12</v>
      </c>
      <c r="C45" t="s">
        <v>11</v>
      </c>
      <c r="D45">
        <v>12183</v>
      </c>
      <c r="E45" t="s">
        <v>196</v>
      </c>
    </row>
    <row r="46" spans="1:5" x14ac:dyDescent="0.3">
      <c r="A46" s="3">
        <v>45362</v>
      </c>
      <c r="B46" t="s">
        <v>14</v>
      </c>
      <c r="C46" t="s">
        <v>6</v>
      </c>
      <c r="D46">
        <v>11836</v>
      </c>
      <c r="E46" t="s">
        <v>195</v>
      </c>
    </row>
    <row r="47" spans="1:5" x14ac:dyDescent="0.3">
      <c r="A47" s="3">
        <v>45321</v>
      </c>
      <c r="B47" t="s">
        <v>15</v>
      </c>
      <c r="C47" t="s">
        <v>9</v>
      </c>
      <c r="D47">
        <v>16096</v>
      </c>
      <c r="E47" t="s">
        <v>195</v>
      </c>
    </row>
    <row r="48" spans="1:5" x14ac:dyDescent="0.3">
      <c r="A48" s="3">
        <v>45298</v>
      </c>
      <c r="B48" t="s">
        <v>13</v>
      </c>
      <c r="C48" t="s">
        <v>7</v>
      </c>
      <c r="D48">
        <v>2593</v>
      </c>
      <c r="E48" t="s">
        <v>196</v>
      </c>
    </row>
    <row r="49" spans="1:5" x14ac:dyDescent="0.3">
      <c r="A49" s="3">
        <v>45358</v>
      </c>
      <c r="B49" t="s">
        <v>12</v>
      </c>
      <c r="C49" t="s">
        <v>9</v>
      </c>
      <c r="D49">
        <v>13405</v>
      </c>
      <c r="E49" t="s">
        <v>194</v>
      </c>
    </row>
    <row r="50" spans="1:5" x14ac:dyDescent="0.3">
      <c r="A50" s="3">
        <v>45356</v>
      </c>
      <c r="B50" t="s">
        <v>12</v>
      </c>
      <c r="C50" t="s">
        <v>11</v>
      </c>
      <c r="D50">
        <v>24851</v>
      </c>
      <c r="E50" t="s">
        <v>196</v>
      </c>
    </row>
    <row r="51" spans="1:5" x14ac:dyDescent="0.3">
      <c r="A51" s="3">
        <v>45327</v>
      </c>
      <c r="B51" t="s">
        <v>13</v>
      </c>
      <c r="C51" t="s">
        <v>6</v>
      </c>
      <c r="D51">
        <v>31481</v>
      </c>
      <c r="E51" t="s">
        <v>195</v>
      </c>
    </row>
    <row r="52" spans="1:5" x14ac:dyDescent="0.3">
      <c r="A52" s="3">
        <v>45316</v>
      </c>
      <c r="B52" t="s">
        <v>14</v>
      </c>
      <c r="C52" t="s">
        <v>7</v>
      </c>
      <c r="D52">
        <v>8867</v>
      </c>
      <c r="E52" t="s">
        <v>194</v>
      </c>
    </row>
    <row r="53" spans="1:5" x14ac:dyDescent="0.3">
      <c r="A53" s="3">
        <v>45328</v>
      </c>
      <c r="B53" t="s">
        <v>14</v>
      </c>
      <c r="C53" t="s">
        <v>10</v>
      </c>
      <c r="D53">
        <v>5785</v>
      </c>
      <c r="E53" t="s">
        <v>195</v>
      </c>
    </row>
    <row r="54" spans="1:5" x14ac:dyDescent="0.3">
      <c r="A54" s="3">
        <v>45292</v>
      </c>
      <c r="B54" t="s">
        <v>14</v>
      </c>
      <c r="C54" t="s">
        <v>6</v>
      </c>
      <c r="D54">
        <v>38205</v>
      </c>
      <c r="E54" t="s">
        <v>194</v>
      </c>
    </row>
    <row r="55" spans="1:5" x14ac:dyDescent="0.3">
      <c r="A55" s="3">
        <v>45306</v>
      </c>
      <c r="B55" t="s">
        <v>15</v>
      </c>
      <c r="C55" t="s">
        <v>8</v>
      </c>
      <c r="D55">
        <v>17253</v>
      </c>
      <c r="E55" t="s">
        <v>195</v>
      </c>
    </row>
    <row r="56" spans="1:5" x14ac:dyDescent="0.3">
      <c r="A56" s="3">
        <v>45328</v>
      </c>
      <c r="B56" t="s">
        <v>15</v>
      </c>
      <c r="C56" t="s">
        <v>11</v>
      </c>
      <c r="D56">
        <v>18985</v>
      </c>
      <c r="E56" t="s">
        <v>194</v>
      </c>
    </row>
    <row r="57" spans="1:5" x14ac:dyDescent="0.3">
      <c r="A57" s="3">
        <v>45304</v>
      </c>
      <c r="B57" t="s">
        <v>12</v>
      </c>
      <c r="C57" t="s">
        <v>6</v>
      </c>
      <c r="D57">
        <v>13477</v>
      </c>
      <c r="E57" t="s">
        <v>194</v>
      </c>
    </row>
    <row r="58" spans="1:5" x14ac:dyDescent="0.3">
      <c r="A58" s="3">
        <v>45299</v>
      </c>
      <c r="B58" t="s">
        <v>14</v>
      </c>
      <c r="C58" t="s">
        <v>6</v>
      </c>
      <c r="D58">
        <v>20374</v>
      </c>
      <c r="E58" t="s">
        <v>195</v>
      </c>
    </row>
    <row r="59" spans="1:5" x14ac:dyDescent="0.3">
      <c r="A59" s="3">
        <v>45296</v>
      </c>
      <c r="B59" t="s">
        <v>13</v>
      </c>
      <c r="C59" t="s">
        <v>8</v>
      </c>
      <c r="D59">
        <v>8174</v>
      </c>
      <c r="E59" t="s">
        <v>194</v>
      </c>
    </row>
    <row r="60" spans="1:5" x14ac:dyDescent="0.3">
      <c r="A60" s="3">
        <v>45351</v>
      </c>
      <c r="B60" t="s">
        <v>12</v>
      </c>
      <c r="C60" t="s">
        <v>7</v>
      </c>
      <c r="D60">
        <v>29538</v>
      </c>
      <c r="E60" t="s">
        <v>196</v>
      </c>
    </row>
    <row r="61" spans="1:5" x14ac:dyDescent="0.3">
      <c r="A61" s="3">
        <v>45364</v>
      </c>
      <c r="B61" t="s">
        <v>13</v>
      </c>
      <c r="C61" t="s">
        <v>10</v>
      </c>
      <c r="D61">
        <v>29815</v>
      </c>
      <c r="E61" t="s">
        <v>195</v>
      </c>
    </row>
    <row r="62" spans="1:5" x14ac:dyDescent="0.3">
      <c r="A62" s="3">
        <v>45292</v>
      </c>
      <c r="B62" t="s">
        <v>12</v>
      </c>
      <c r="C62" t="s">
        <v>8</v>
      </c>
      <c r="D62">
        <v>4176</v>
      </c>
      <c r="E62" t="s">
        <v>196</v>
      </c>
    </row>
    <row r="63" spans="1:5" x14ac:dyDescent="0.3">
      <c r="A63" s="3">
        <v>45327</v>
      </c>
      <c r="B63" t="s">
        <v>15</v>
      </c>
      <c r="C63" t="s">
        <v>10</v>
      </c>
      <c r="D63">
        <v>2926</v>
      </c>
      <c r="E63" t="s">
        <v>195</v>
      </c>
    </row>
    <row r="64" spans="1:5" x14ac:dyDescent="0.3">
      <c r="A64" s="3">
        <v>45326</v>
      </c>
      <c r="B64" t="s">
        <v>12</v>
      </c>
      <c r="C64" t="s">
        <v>7</v>
      </c>
      <c r="D64">
        <v>24973</v>
      </c>
      <c r="E64" t="s">
        <v>194</v>
      </c>
    </row>
    <row r="65" spans="1:5" x14ac:dyDescent="0.3">
      <c r="A65" s="3">
        <v>45357</v>
      </c>
      <c r="B65" t="s">
        <v>15</v>
      </c>
      <c r="C65" t="s">
        <v>6</v>
      </c>
      <c r="D65">
        <v>3462</v>
      </c>
      <c r="E65" t="s">
        <v>194</v>
      </c>
    </row>
    <row r="66" spans="1:5" x14ac:dyDescent="0.3">
      <c r="A66" s="3">
        <v>45354</v>
      </c>
      <c r="B66" t="s">
        <v>12</v>
      </c>
      <c r="C66" t="s">
        <v>10</v>
      </c>
      <c r="D66">
        <v>30443</v>
      </c>
      <c r="E66" t="s">
        <v>194</v>
      </c>
    </row>
    <row r="67" spans="1:5" x14ac:dyDescent="0.3">
      <c r="A67" s="3">
        <v>45314</v>
      </c>
      <c r="B67" t="s">
        <v>14</v>
      </c>
      <c r="C67" t="s">
        <v>11</v>
      </c>
      <c r="D67">
        <v>1359</v>
      </c>
      <c r="E67" t="s">
        <v>195</v>
      </c>
    </row>
    <row r="68" spans="1:5" x14ac:dyDescent="0.3">
      <c r="A68" s="3">
        <v>45300</v>
      </c>
      <c r="B68" t="s">
        <v>13</v>
      </c>
      <c r="C68" t="s">
        <v>11</v>
      </c>
      <c r="D68">
        <v>4638</v>
      </c>
      <c r="E68" t="s">
        <v>196</v>
      </c>
    </row>
    <row r="69" spans="1:5" x14ac:dyDescent="0.3">
      <c r="A69" s="3">
        <v>45325</v>
      </c>
      <c r="B69" t="s">
        <v>14</v>
      </c>
      <c r="C69" t="s">
        <v>8</v>
      </c>
      <c r="D69">
        <v>35692</v>
      </c>
      <c r="E69" t="s">
        <v>196</v>
      </c>
    </row>
    <row r="70" spans="1:5" x14ac:dyDescent="0.3">
      <c r="A70" s="3">
        <v>45337</v>
      </c>
      <c r="B70" t="s">
        <v>12</v>
      </c>
      <c r="C70" t="s">
        <v>7</v>
      </c>
      <c r="D70">
        <v>26140</v>
      </c>
      <c r="E70" t="s">
        <v>195</v>
      </c>
    </row>
    <row r="71" spans="1:5" x14ac:dyDescent="0.3">
      <c r="A71" s="3">
        <v>45369</v>
      </c>
      <c r="B71" t="s">
        <v>12</v>
      </c>
      <c r="C71" t="s">
        <v>8</v>
      </c>
      <c r="D71">
        <v>10909</v>
      </c>
      <c r="E71" t="s">
        <v>195</v>
      </c>
    </row>
    <row r="72" spans="1:5" x14ac:dyDescent="0.3">
      <c r="A72" s="3">
        <v>45295</v>
      </c>
      <c r="B72" t="s">
        <v>12</v>
      </c>
      <c r="C72" t="s">
        <v>8</v>
      </c>
      <c r="D72">
        <v>4517</v>
      </c>
      <c r="E72" t="s">
        <v>196</v>
      </c>
    </row>
    <row r="73" spans="1:5" x14ac:dyDescent="0.3">
      <c r="A73" s="3">
        <v>45321</v>
      </c>
      <c r="B73" t="s">
        <v>15</v>
      </c>
      <c r="C73" t="s">
        <v>9</v>
      </c>
      <c r="D73">
        <v>10951</v>
      </c>
      <c r="E73" t="s">
        <v>196</v>
      </c>
    </row>
    <row r="74" spans="1:5" x14ac:dyDescent="0.3">
      <c r="A74" s="3">
        <v>45366</v>
      </c>
      <c r="B74" t="s">
        <v>13</v>
      </c>
      <c r="C74" t="s">
        <v>8</v>
      </c>
      <c r="D74">
        <v>28827</v>
      </c>
      <c r="E74" t="s">
        <v>196</v>
      </c>
    </row>
    <row r="75" spans="1:5" x14ac:dyDescent="0.3">
      <c r="A75" s="3">
        <v>45363</v>
      </c>
      <c r="B75" t="s">
        <v>13</v>
      </c>
      <c r="C75" t="s">
        <v>9</v>
      </c>
      <c r="D75">
        <v>10778</v>
      </c>
      <c r="E75" t="s">
        <v>196</v>
      </c>
    </row>
    <row r="76" spans="1:5" x14ac:dyDescent="0.3">
      <c r="A76" s="3">
        <v>45294</v>
      </c>
      <c r="B76" t="s">
        <v>12</v>
      </c>
      <c r="C76" t="s">
        <v>11</v>
      </c>
      <c r="D76">
        <v>25444</v>
      </c>
      <c r="E76" t="s">
        <v>195</v>
      </c>
    </row>
    <row r="77" spans="1:5" x14ac:dyDescent="0.3">
      <c r="A77" s="3">
        <v>45305</v>
      </c>
      <c r="B77" t="s">
        <v>12</v>
      </c>
      <c r="C77" t="s">
        <v>11</v>
      </c>
      <c r="D77">
        <v>1634</v>
      </c>
      <c r="E77" t="s">
        <v>195</v>
      </c>
    </row>
    <row r="78" spans="1:5" x14ac:dyDescent="0.3">
      <c r="A78" s="3">
        <v>45351</v>
      </c>
      <c r="B78" t="s">
        <v>15</v>
      </c>
      <c r="C78" t="s">
        <v>8</v>
      </c>
      <c r="D78">
        <v>30631</v>
      </c>
      <c r="E78" t="s">
        <v>194</v>
      </c>
    </row>
    <row r="79" spans="1:5" x14ac:dyDescent="0.3">
      <c r="A79" s="3">
        <v>45368</v>
      </c>
      <c r="B79" t="s">
        <v>14</v>
      </c>
      <c r="C79" t="s">
        <v>11</v>
      </c>
      <c r="D79">
        <v>38387</v>
      </c>
      <c r="E79" t="s">
        <v>196</v>
      </c>
    </row>
    <row r="80" spans="1:5" x14ac:dyDescent="0.3">
      <c r="A80" s="3">
        <v>45336</v>
      </c>
      <c r="B80" t="s">
        <v>14</v>
      </c>
      <c r="C80" t="s">
        <v>7</v>
      </c>
      <c r="D80">
        <v>38962</v>
      </c>
      <c r="E80" t="s">
        <v>194</v>
      </c>
    </row>
    <row r="81" spans="1:5" x14ac:dyDescent="0.3">
      <c r="A81" s="3">
        <v>45325</v>
      </c>
      <c r="B81" t="s">
        <v>13</v>
      </c>
      <c r="C81" t="s">
        <v>9</v>
      </c>
      <c r="D81">
        <v>23020</v>
      </c>
      <c r="E81" t="s">
        <v>195</v>
      </c>
    </row>
    <row r="82" spans="1:5" x14ac:dyDescent="0.3">
      <c r="A82" s="3">
        <v>45336</v>
      </c>
      <c r="B82" t="s">
        <v>15</v>
      </c>
      <c r="C82" t="s">
        <v>9</v>
      </c>
      <c r="D82">
        <v>22369</v>
      </c>
      <c r="E82" t="s">
        <v>195</v>
      </c>
    </row>
    <row r="83" spans="1:5" x14ac:dyDescent="0.3">
      <c r="A83" s="3">
        <v>45352</v>
      </c>
      <c r="B83" t="s">
        <v>12</v>
      </c>
      <c r="C83" t="s">
        <v>8</v>
      </c>
      <c r="D83">
        <v>37432</v>
      </c>
      <c r="E83" t="s">
        <v>194</v>
      </c>
    </row>
    <row r="84" spans="1:5" x14ac:dyDescent="0.3">
      <c r="A84" s="3">
        <v>45374</v>
      </c>
      <c r="B84" t="s">
        <v>13</v>
      </c>
      <c r="C84" t="s">
        <v>11</v>
      </c>
      <c r="D84">
        <v>5539</v>
      </c>
      <c r="E84" t="s">
        <v>196</v>
      </c>
    </row>
    <row r="85" spans="1:5" x14ac:dyDescent="0.3">
      <c r="A85" s="3">
        <v>45307</v>
      </c>
      <c r="B85" t="s">
        <v>15</v>
      </c>
      <c r="C85" t="s">
        <v>10</v>
      </c>
      <c r="D85">
        <v>21781</v>
      </c>
      <c r="E85" t="s">
        <v>196</v>
      </c>
    </row>
    <row r="86" spans="1:5" x14ac:dyDescent="0.3">
      <c r="A86" s="3">
        <v>45357</v>
      </c>
      <c r="B86" t="s">
        <v>14</v>
      </c>
      <c r="C86" t="s">
        <v>9</v>
      </c>
      <c r="D86">
        <v>10942</v>
      </c>
      <c r="E86" t="s">
        <v>196</v>
      </c>
    </row>
    <row r="87" spans="1:5" x14ac:dyDescent="0.3">
      <c r="A87" s="3">
        <v>45331</v>
      </c>
      <c r="B87" t="s">
        <v>15</v>
      </c>
      <c r="C87" t="s">
        <v>8</v>
      </c>
      <c r="D87">
        <v>8752</v>
      </c>
      <c r="E87" t="s">
        <v>196</v>
      </c>
    </row>
    <row r="88" spans="1:5" x14ac:dyDescent="0.3">
      <c r="A88" s="3">
        <v>45308</v>
      </c>
      <c r="B88" t="s">
        <v>14</v>
      </c>
      <c r="C88" t="s">
        <v>8</v>
      </c>
      <c r="D88">
        <v>28086</v>
      </c>
      <c r="E88" t="s">
        <v>194</v>
      </c>
    </row>
    <row r="89" spans="1:5" x14ac:dyDescent="0.3">
      <c r="A89" s="3">
        <v>45325</v>
      </c>
      <c r="B89" t="s">
        <v>15</v>
      </c>
      <c r="C89" t="s">
        <v>7</v>
      </c>
      <c r="D89">
        <v>18068</v>
      </c>
      <c r="E89" t="s">
        <v>194</v>
      </c>
    </row>
    <row r="90" spans="1:5" x14ac:dyDescent="0.3">
      <c r="A90" s="3">
        <v>45307</v>
      </c>
      <c r="B90" t="s">
        <v>13</v>
      </c>
      <c r="C90" t="s">
        <v>6</v>
      </c>
      <c r="D90">
        <v>21310</v>
      </c>
      <c r="E90" t="s">
        <v>195</v>
      </c>
    </row>
    <row r="91" spans="1:5" x14ac:dyDescent="0.3">
      <c r="A91" s="3">
        <v>45351</v>
      </c>
      <c r="B91" t="s">
        <v>14</v>
      </c>
      <c r="C91" t="s">
        <v>6</v>
      </c>
      <c r="D91">
        <v>2051</v>
      </c>
      <c r="E91" t="s">
        <v>196</v>
      </c>
    </row>
    <row r="92" spans="1:5" x14ac:dyDescent="0.3">
      <c r="A92" s="3">
        <v>45357</v>
      </c>
      <c r="B92" t="s">
        <v>13</v>
      </c>
      <c r="C92" t="s">
        <v>9</v>
      </c>
      <c r="D92">
        <v>13125</v>
      </c>
      <c r="E92" t="s">
        <v>196</v>
      </c>
    </row>
    <row r="93" spans="1:5" x14ac:dyDescent="0.3">
      <c r="A93" s="3">
        <v>45357</v>
      </c>
      <c r="B93" t="s">
        <v>13</v>
      </c>
      <c r="C93" t="s">
        <v>7</v>
      </c>
      <c r="D93">
        <v>34897</v>
      </c>
      <c r="E93" t="s">
        <v>196</v>
      </c>
    </row>
    <row r="94" spans="1:5" x14ac:dyDescent="0.3">
      <c r="A94" s="3">
        <v>45381</v>
      </c>
      <c r="B94" t="s">
        <v>14</v>
      </c>
      <c r="C94" t="s">
        <v>7</v>
      </c>
      <c r="D94">
        <v>26749</v>
      </c>
      <c r="E94" t="s">
        <v>194</v>
      </c>
    </row>
    <row r="95" spans="1:5" x14ac:dyDescent="0.3">
      <c r="A95" s="3">
        <v>45304</v>
      </c>
      <c r="B95" t="s">
        <v>14</v>
      </c>
      <c r="C95" t="s">
        <v>7</v>
      </c>
      <c r="D95">
        <v>1861</v>
      </c>
      <c r="E95" t="s">
        <v>196</v>
      </c>
    </row>
    <row r="96" spans="1:5" x14ac:dyDescent="0.3">
      <c r="A96" s="3">
        <v>45347</v>
      </c>
      <c r="B96" t="s">
        <v>12</v>
      </c>
      <c r="C96" t="s">
        <v>9</v>
      </c>
      <c r="D96">
        <v>26649</v>
      </c>
      <c r="E96" t="s">
        <v>194</v>
      </c>
    </row>
    <row r="97" spans="1:5" x14ac:dyDescent="0.3">
      <c r="A97" s="3">
        <v>45322</v>
      </c>
      <c r="B97" t="s">
        <v>12</v>
      </c>
      <c r="C97" t="s">
        <v>6</v>
      </c>
      <c r="D97">
        <v>4870</v>
      </c>
      <c r="E97" t="s">
        <v>196</v>
      </c>
    </row>
    <row r="98" spans="1:5" x14ac:dyDescent="0.3">
      <c r="A98" s="3">
        <v>45325</v>
      </c>
      <c r="B98" t="s">
        <v>12</v>
      </c>
      <c r="C98" t="s">
        <v>7</v>
      </c>
      <c r="D98">
        <v>5783</v>
      </c>
      <c r="E98" t="s">
        <v>196</v>
      </c>
    </row>
    <row r="99" spans="1:5" x14ac:dyDescent="0.3">
      <c r="A99" s="3">
        <v>45330</v>
      </c>
      <c r="B99" t="s">
        <v>13</v>
      </c>
      <c r="C99" t="s">
        <v>11</v>
      </c>
      <c r="D99">
        <v>8110</v>
      </c>
      <c r="E99" t="s">
        <v>195</v>
      </c>
    </row>
    <row r="100" spans="1:5" x14ac:dyDescent="0.3">
      <c r="A100" s="3">
        <v>45358</v>
      </c>
      <c r="B100" t="s">
        <v>13</v>
      </c>
      <c r="C100" t="s">
        <v>8</v>
      </c>
      <c r="D100">
        <v>15424</v>
      </c>
      <c r="E100" t="s">
        <v>196</v>
      </c>
    </row>
    <row r="101" spans="1:5" x14ac:dyDescent="0.3">
      <c r="A101" s="3">
        <v>45299</v>
      </c>
      <c r="B101" t="s">
        <v>12</v>
      </c>
      <c r="C101" t="s">
        <v>8</v>
      </c>
      <c r="D101">
        <v>11126</v>
      </c>
      <c r="E101" t="s">
        <v>196</v>
      </c>
    </row>
    <row r="102" spans="1:5" x14ac:dyDescent="0.3">
      <c r="A102" s="3">
        <v>45378</v>
      </c>
      <c r="B102" t="s">
        <v>13</v>
      </c>
      <c r="C102" t="s">
        <v>10</v>
      </c>
      <c r="D102">
        <v>35261</v>
      </c>
      <c r="E102" t="s">
        <v>195</v>
      </c>
    </row>
    <row r="103" spans="1:5" x14ac:dyDescent="0.3">
      <c r="A103" s="3">
        <v>45369</v>
      </c>
      <c r="B103" t="s">
        <v>13</v>
      </c>
      <c r="C103" t="s">
        <v>10</v>
      </c>
      <c r="D103">
        <v>1369</v>
      </c>
      <c r="E103" t="s">
        <v>194</v>
      </c>
    </row>
    <row r="104" spans="1:5" x14ac:dyDescent="0.3">
      <c r="A104" s="3">
        <v>45346</v>
      </c>
      <c r="B104" t="s">
        <v>14</v>
      </c>
      <c r="C104" t="s">
        <v>9</v>
      </c>
      <c r="D104">
        <v>32052</v>
      </c>
      <c r="E104" t="s">
        <v>194</v>
      </c>
    </row>
    <row r="105" spans="1:5" x14ac:dyDescent="0.3">
      <c r="A105" s="3">
        <v>45318</v>
      </c>
      <c r="B105" t="s">
        <v>14</v>
      </c>
      <c r="C105" t="s">
        <v>9</v>
      </c>
      <c r="D105">
        <v>1514</v>
      </c>
      <c r="E105" t="s">
        <v>196</v>
      </c>
    </row>
    <row r="106" spans="1:5" x14ac:dyDescent="0.3">
      <c r="A106" s="3">
        <v>45344</v>
      </c>
      <c r="B106" t="s">
        <v>13</v>
      </c>
      <c r="C106" t="s">
        <v>8</v>
      </c>
      <c r="D106">
        <v>10603</v>
      </c>
      <c r="E106" t="s">
        <v>194</v>
      </c>
    </row>
    <row r="107" spans="1:5" x14ac:dyDescent="0.3">
      <c r="A107" s="3">
        <v>45330</v>
      </c>
      <c r="B107" t="s">
        <v>12</v>
      </c>
      <c r="C107" t="s">
        <v>11</v>
      </c>
      <c r="D107">
        <v>17486</v>
      </c>
      <c r="E107" t="s">
        <v>196</v>
      </c>
    </row>
    <row r="108" spans="1:5" x14ac:dyDescent="0.3">
      <c r="A108" s="3">
        <v>45356</v>
      </c>
      <c r="B108" t="s">
        <v>15</v>
      </c>
      <c r="C108" t="s">
        <v>6</v>
      </c>
      <c r="D108">
        <v>30971</v>
      </c>
      <c r="E108" t="s">
        <v>195</v>
      </c>
    </row>
    <row r="109" spans="1:5" x14ac:dyDescent="0.3">
      <c r="A109" s="3">
        <v>45308</v>
      </c>
      <c r="B109" t="s">
        <v>12</v>
      </c>
      <c r="C109" t="s">
        <v>6</v>
      </c>
      <c r="D109">
        <v>33958</v>
      </c>
      <c r="E109" t="s">
        <v>195</v>
      </c>
    </row>
    <row r="110" spans="1:5" x14ac:dyDescent="0.3">
      <c r="A110" s="3">
        <v>45321</v>
      </c>
      <c r="B110" t="s">
        <v>15</v>
      </c>
      <c r="C110" t="s">
        <v>9</v>
      </c>
      <c r="D110">
        <v>25569</v>
      </c>
      <c r="E110" t="s">
        <v>196</v>
      </c>
    </row>
    <row r="111" spans="1:5" x14ac:dyDescent="0.3">
      <c r="A111" s="3">
        <v>45344</v>
      </c>
      <c r="B111" t="s">
        <v>12</v>
      </c>
      <c r="C111" t="s">
        <v>11</v>
      </c>
      <c r="D111">
        <v>17373</v>
      </c>
      <c r="E111" t="s">
        <v>195</v>
      </c>
    </row>
    <row r="112" spans="1:5" x14ac:dyDescent="0.3">
      <c r="A112" s="3">
        <v>45304</v>
      </c>
      <c r="B112" t="s">
        <v>14</v>
      </c>
      <c r="C112" t="s">
        <v>9</v>
      </c>
      <c r="D112">
        <v>23748</v>
      </c>
      <c r="E112" t="s">
        <v>195</v>
      </c>
    </row>
    <row r="113" spans="1:5" x14ac:dyDescent="0.3">
      <c r="A113" s="3">
        <v>45312</v>
      </c>
      <c r="B113" t="s">
        <v>13</v>
      </c>
      <c r="C113" t="s">
        <v>6</v>
      </c>
      <c r="D113">
        <v>24124</v>
      </c>
      <c r="E113" t="s">
        <v>196</v>
      </c>
    </row>
    <row r="114" spans="1:5" x14ac:dyDescent="0.3">
      <c r="A114" s="3">
        <v>45310</v>
      </c>
      <c r="B114" t="s">
        <v>13</v>
      </c>
      <c r="C114" t="s">
        <v>9</v>
      </c>
      <c r="D114">
        <v>29561</v>
      </c>
      <c r="E114" t="s">
        <v>196</v>
      </c>
    </row>
    <row r="115" spans="1:5" x14ac:dyDescent="0.3">
      <c r="A115" s="3">
        <v>45344</v>
      </c>
      <c r="B115" t="s">
        <v>14</v>
      </c>
      <c r="C115" t="s">
        <v>7</v>
      </c>
      <c r="D115">
        <v>24670</v>
      </c>
      <c r="E115" t="s">
        <v>195</v>
      </c>
    </row>
    <row r="116" spans="1:5" x14ac:dyDescent="0.3">
      <c r="A116" s="3">
        <v>45310</v>
      </c>
      <c r="B116" t="s">
        <v>15</v>
      </c>
      <c r="C116" t="s">
        <v>9</v>
      </c>
      <c r="D116">
        <v>8524</v>
      </c>
      <c r="E116" t="s">
        <v>194</v>
      </c>
    </row>
    <row r="117" spans="1:5" x14ac:dyDescent="0.3">
      <c r="A117" s="3">
        <v>45348</v>
      </c>
      <c r="B117" t="s">
        <v>15</v>
      </c>
      <c r="C117" t="s">
        <v>8</v>
      </c>
      <c r="D117">
        <v>17178</v>
      </c>
      <c r="E117" t="s">
        <v>194</v>
      </c>
    </row>
    <row r="118" spans="1:5" x14ac:dyDescent="0.3">
      <c r="A118" s="3">
        <v>45316</v>
      </c>
      <c r="B118" t="s">
        <v>15</v>
      </c>
      <c r="C118" t="s">
        <v>9</v>
      </c>
      <c r="D118">
        <v>38756</v>
      </c>
      <c r="E118" t="s">
        <v>196</v>
      </c>
    </row>
    <row r="119" spans="1:5" x14ac:dyDescent="0.3">
      <c r="A119" s="3">
        <v>45377</v>
      </c>
      <c r="B119" t="s">
        <v>14</v>
      </c>
      <c r="C119" t="s">
        <v>8</v>
      </c>
      <c r="D119">
        <v>20911</v>
      </c>
      <c r="E119" t="s">
        <v>196</v>
      </c>
    </row>
    <row r="120" spans="1:5" x14ac:dyDescent="0.3">
      <c r="A120" s="3">
        <v>45322</v>
      </c>
      <c r="B120" t="s">
        <v>15</v>
      </c>
      <c r="C120" t="s">
        <v>11</v>
      </c>
      <c r="D120">
        <v>19796</v>
      </c>
      <c r="E120" t="s">
        <v>194</v>
      </c>
    </row>
    <row r="121" spans="1:5" x14ac:dyDescent="0.3">
      <c r="A121" s="3">
        <v>45372</v>
      </c>
      <c r="B121" t="s">
        <v>14</v>
      </c>
      <c r="C121" t="s">
        <v>6</v>
      </c>
      <c r="D121">
        <v>26793</v>
      </c>
      <c r="E121" t="s">
        <v>195</v>
      </c>
    </row>
    <row r="122" spans="1:5" x14ac:dyDescent="0.3">
      <c r="A122" s="3">
        <v>45346</v>
      </c>
      <c r="B122" t="s">
        <v>12</v>
      </c>
      <c r="C122" t="s">
        <v>10</v>
      </c>
      <c r="D122">
        <v>27672</v>
      </c>
      <c r="E122" t="s">
        <v>194</v>
      </c>
    </row>
    <row r="123" spans="1:5" x14ac:dyDescent="0.3">
      <c r="A123" s="3">
        <v>45314</v>
      </c>
      <c r="B123" t="s">
        <v>12</v>
      </c>
      <c r="C123" t="s">
        <v>10</v>
      </c>
      <c r="D123">
        <v>21628</v>
      </c>
      <c r="E123" t="s">
        <v>194</v>
      </c>
    </row>
    <row r="124" spans="1:5" x14ac:dyDescent="0.3">
      <c r="A124" s="3">
        <v>45323</v>
      </c>
      <c r="B124" t="s">
        <v>14</v>
      </c>
      <c r="C124" t="s">
        <v>6</v>
      </c>
      <c r="D124">
        <v>18757</v>
      </c>
      <c r="E124" t="s">
        <v>194</v>
      </c>
    </row>
    <row r="125" spans="1:5" x14ac:dyDescent="0.3">
      <c r="A125" s="3">
        <v>45353</v>
      </c>
      <c r="B125" t="s">
        <v>13</v>
      </c>
      <c r="C125" t="s">
        <v>10</v>
      </c>
      <c r="D125">
        <v>13355</v>
      </c>
      <c r="E125" t="s">
        <v>194</v>
      </c>
    </row>
    <row r="126" spans="1:5" x14ac:dyDescent="0.3">
      <c r="A126" s="3">
        <v>45365</v>
      </c>
      <c r="B126" t="s">
        <v>12</v>
      </c>
      <c r="C126" t="s">
        <v>9</v>
      </c>
      <c r="D126">
        <v>20142</v>
      </c>
      <c r="E126" t="s">
        <v>196</v>
      </c>
    </row>
    <row r="127" spans="1:5" x14ac:dyDescent="0.3">
      <c r="A127" s="3">
        <v>45301</v>
      </c>
      <c r="B127" t="s">
        <v>15</v>
      </c>
      <c r="C127" t="s">
        <v>11</v>
      </c>
      <c r="D127">
        <v>36085</v>
      </c>
      <c r="E127" t="s">
        <v>196</v>
      </c>
    </row>
    <row r="128" spans="1:5" x14ac:dyDescent="0.3">
      <c r="A128" s="3">
        <v>45363</v>
      </c>
      <c r="B128" t="s">
        <v>14</v>
      </c>
      <c r="C128" t="s">
        <v>11</v>
      </c>
      <c r="D128">
        <v>20525</v>
      </c>
      <c r="E128" t="s">
        <v>195</v>
      </c>
    </row>
    <row r="129" spans="1:5" x14ac:dyDescent="0.3">
      <c r="A129" s="3">
        <v>45345</v>
      </c>
      <c r="B129" t="s">
        <v>15</v>
      </c>
      <c r="C129" t="s">
        <v>6</v>
      </c>
      <c r="D129">
        <v>4958</v>
      </c>
      <c r="E129" t="s">
        <v>195</v>
      </c>
    </row>
    <row r="130" spans="1:5" x14ac:dyDescent="0.3">
      <c r="A130" s="3">
        <v>45343</v>
      </c>
      <c r="B130" t="s">
        <v>15</v>
      </c>
      <c r="C130" t="s">
        <v>10</v>
      </c>
      <c r="D130">
        <v>5807</v>
      </c>
      <c r="E130" t="s">
        <v>195</v>
      </c>
    </row>
    <row r="131" spans="1:5" x14ac:dyDescent="0.3">
      <c r="A131" s="3">
        <v>45311</v>
      </c>
      <c r="B131" t="s">
        <v>13</v>
      </c>
      <c r="C131" t="s">
        <v>9</v>
      </c>
      <c r="D131">
        <v>18925</v>
      </c>
      <c r="E131" t="s">
        <v>195</v>
      </c>
    </row>
    <row r="132" spans="1:5" x14ac:dyDescent="0.3">
      <c r="A132" s="3">
        <v>45323</v>
      </c>
      <c r="B132" t="s">
        <v>15</v>
      </c>
      <c r="C132" t="s">
        <v>11</v>
      </c>
      <c r="D132">
        <v>28773</v>
      </c>
      <c r="E132" t="s">
        <v>194</v>
      </c>
    </row>
    <row r="133" spans="1:5" x14ac:dyDescent="0.3">
      <c r="A133" s="3">
        <v>45305</v>
      </c>
      <c r="B133" t="s">
        <v>13</v>
      </c>
      <c r="C133" t="s">
        <v>11</v>
      </c>
      <c r="D133">
        <v>39006</v>
      </c>
      <c r="E133" t="s">
        <v>196</v>
      </c>
    </row>
    <row r="134" spans="1:5" x14ac:dyDescent="0.3">
      <c r="A134" s="3">
        <v>45341</v>
      </c>
      <c r="B134" t="s">
        <v>12</v>
      </c>
      <c r="C134" t="s">
        <v>7</v>
      </c>
      <c r="D134">
        <v>6168</v>
      </c>
      <c r="E134" t="s">
        <v>196</v>
      </c>
    </row>
    <row r="135" spans="1:5" x14ac:dyDescent="0.3">
      <c r="A135" s="3">
        <v>45319</v>
      </c>
      <c r="B135" t="s">
        <v>14</v>
      </c>
      <c r="C135" t="s">
        <v>7</v>
      </c>
      <c r="D135">
        <v>26434</v>
      </c>
      <c r="E135" t="s">
        <v>195</v>
      </c>
    </row>
    <row r="136" spans="1:5" x14ac:dyDescent="0.3">
      <c r="A136" s="3">
        <v>45344</v>
      </c>
      <c r="B136" t="s">
        <v>15</v>
      </c>
      <c r="C136" t="s">
        <v>11</v>
      </c>
      <c r="D136">
        <v>8197</v>
      </c>
      <c r="E136" t="s">
        <v>195</v>
      </c>
    </row>
    <row r="137" spans="1:5" x14ac:dyDescent="0.3">
      <c r="A137" s="3">
        <v>45315</v>
      </c>
      <c r="B137" t="s">
        <v>14</v>
      </c>
      <c r="C137" t="s">
        <v>6</v>
      </c>
      <c r="D137">
        <v>24917</v>
      </c>
      <c r="E137" t="s">
        <v>194</v>
      </c>
    </row>
    <row r="138" spans="1:5" x14ac:dyDescent="0.3">
      <c r="A138" s="3">
        <v>45370</v>
      </c>
      <c r="B138" t="s">
        <v>15</v>
      </c>
      <c r="C138" t="s">
        <v>8</v>
      </c>
      <c r="D138">
        <v>16946</v>
      </c>
      <c r="E138" t="s">
        <v>194</v>
      </c>
    </row>
    <row r="139" spans="1:5" x14ac:dyDescent="0.3">
      <c r="A139" s="3">
        <v>45313</v>
      </c>
      <c r="B139" t="s">
        <v>14</v>
      </c>
      <c r="C139" t="s">
        <v>8</v>
      </c>
      <c r="D139">
        <v>11251</v>
      </c>
      <c r="E139" t="s">
        <v>195</v>
      </c>
    </row>
    <row r="140" spans="1:5" x14ac:dyDescent="0.3">
      <c r="A140" s="3">
        <v>45321</v>
      </c>
      <c r="B140" t="s">
        <v>15</v>
      </c>
      <c r="C140" t="s">
        <v>9</v>
      </c>
      <c r="D140">
        <v>7852</v>
      </c>
      <c r="E140" t="s">
        <v>196</v>
      </c>
    </row>
    <row r="141" spans="1:5" x14ac:dyDescent="0.3">
      <c r="A141" s="3">
        <v>45354</v>
      </c>
      <c r="B141" t="s">
        <v>15</v>
      </c>
      <c r="C141" t="s">
        <v>11</v>
      </c>
      <c r="D141">
        <v>14016</v>
      </c>
      <c r="E141" t="s">
        <v>196</v>
      </c>
    </row>
    <row r="142" spans="1:5" x14ac:dyDescent="0.3">
      <c r="A142" s="3">
        <v>45295</v>
      </c>
      <c r="B142" t="s">
        <v>15</v>
      </c>
      <c r="C142" t="s">
        <v>11</v>
      </c>
      <c r="D142">
        <v>23799</v>
      </c>
      <c r="E142" t="s">
        <v>196</v>
      </c>
    </row>
    <row r="143" spans="1:5" x14ac:dyDescent="0.3">
      <c r="A143" s="3">
        <v>45368</v>
      </c>
      <c r="B143" t="s">
        <v>15</v>
      </c>
      <c r="C143" t="s">
        <v>11</v>
      </c>
      <c r="D143">
        <v>32457</v>
      </c>
      <c r="E143" t="s">
        <v>195</v>
      </c>
    </row>
    <row r="144" spans="1:5" x14ac:dyDescent="0.3">
      <c r="A144" s="3">
        <v>45350</v>
      </c>
      <c r="B144" t="s">
        <v>15</v>
      </c>
      <c r="C144" t="s">
        <v>6</v>
      </c>
      <c r="D144">
        <v>29427</v>
      </c>
      <c r="E144" t="s">
        <v>196</v>
      </c>
    </row>
    <row r="145" spans="1:5" x14ac:dyDescent="0.3">
      <c r="A145" s="3">
        <v>45378</v>
      </c>
      <c r="B145" t="s">
        <v>15</v>
      </c>
      <c r="C145" t="s">
        <v>7</v>
      </c>
      <c r="D145">
        <v>36912</v>
      </c>
      <c r="E145" t="s">
        <v>194</v>
      </c>
    </row>
    <row r="146" spans="1:5" x14ac:dyDescent="0.3">
      <c r="A146" s="3">
        <v>45299</v>
      </c>
      <c r="B146" t="s">
        <v>15</v>
      </c>
      <c r="C146" t="s">
        <v>11</v>
      </c>
      <c r="D146">
        <v>29993</v>
      </c>
      <c r="E146" t="s">
        <v>194</v>
      </c>
    </row>
    <row r="147" spans="1:5" x14ac:dyDescent="0.3">
      <c r="A147" s="3">
        <v>45373</v>
      </c>
      <c r="B147" t="s">
        <v>15</v>
      </c>
      <c r="C147" t="s">
        <v>11</v>
      </c>
      <c r="D147">
        <v>27211</v>
      </c>
      <c r="E147" t="s">
        <v>195</v>
      </c>
    </row>
    <row r="148" spans="1:5" x14ac:dyDescent="0.3">
      <c r="A148" s="3">
        <v>45303</v>
      </c>
      <c r="B148" t="s">
        <v>15</v>
      </c>
      <c r="C148" t="s">
        <v>10</v>
      </c>
      <c r="D148">
        <v>8503</v>
      </c>
      <c r="E148" t="s">
        <v>194</v>
      </c>
    </row>
    <row r="149" spans="1:5" x14ac:dyDescent="0.3">
      <c r="A149" s="3">
        <v>45322</v>
      </c>
      <c r="B149" t="s">
        <v>14</v>
      </c>
      <c r="C149" t="s">
        <v>6</v>
      </c>
      <c r="D149">
        <v>32207</v>
      </c>
      <c r="E149" t="s">
        <v>195</v>
      </c>
    </row>
    <row r="150" spans="1:5" x14ac:dyDescent="0.3">
      <c r="A150" s="3">
        <v>45369</v>
      </c>
      <c r="B150" t="s">
        <v>13</v>
      </c>
      <c r="C150" t="s">
        <v>9</v>
      </c>
      <c r="D150">
        <v>3778</v>
      </c>
      <c r="E150" t="s">
        <v>196</v>
      </c>
    </row>
    <row r="151" spans="1:5" x14ac:dyDescent="0.3">
      <c r="A151" s="3">
        <v>45325</v>
      </c>
      <c r="B151" t="s">
        <v>15</v>
      </c>
      <c r="C151" t="s">
        <v>11</v>
      </c>
      <c r="D151">
        <v>7796</v>
      </c>
      <c r="E151" t="s">
        <v>196</v>
      </c>
    </row>
    <row r="152" spans="1:5" x14ac:dyDescent="0.3">
      <c r="A152" s="3">
        <v>45373</v>
      </c>
      <c r="B152" t="s">
        <v>13</v>
      </c>
      <c r="C152" t="s">
        <v>10</v>
      </c>
      <c r="D152">
        <v>25898</v>
      </c>
      <c r="E152" t="s">
        <v>196</v>
      </c>
    </row>
    <row r="153" spans="1:5" x14ac:dyDescent="0.3">
      <c r="A153" s="3">
        <v>45366</v>
      </c>
      <c r="B153" t="s">
        <v>15</v>
      </c>
      <c r="C153" t="s">
        <v>8</v>
      </c>
      <c r="D153">
        <v>36342</v>
      </c>
      <c r="E153" t="s">
        <v>194</v>
      </c>
    </row>
    <row r="154" spans="1:5" x14ac:dyDescent="0.3">
      <c r="A154" s="3">
        <v>45367</v>
      </c>
      <c r="B154" t="s">
        <v>15</v>
      </c>
      <c r="C154" t="s">
        <v>9</v>
      </c>
      <c r="D154">
        <v>13761</v>
      </c>
      <c r="E154" t="s">
        <v>195</v>
      </c>
    </row>
    <row r="155" spans="1:5" x14ac:dyDescent="0.3">
      <c r="A155" s="3">
        <v>45340</v>
      </c>
      <c r="B155" t="s">
        <v>14</v>
      </c>
      <c r="C155" t="s">
        <v>11</v>
      </c>
      <c r="D155">
        <v>11673</v>
      </c>
      <c r="E155" t="s">
        <v>196</v>
      </c>
    </row>
    <row r="156" spans="1:5" x14ac:dyDescent="0.3">
      <c r="A156" s="3">
        <v>45370</v>
      </c>
      <c r="B156" t="s">
        <v>12</v>
      </c>
      <c r="C156" t="s">
        <v>11</v>
      </c>
      <c r="D156">
        <v>30949</v>
      </c>
      <c r="E156" t="s">
        <v>195</v>
      </c>
    </row>
    <row r="157" spans="1:5" x14ac:dyDescent="0.3">
      <c r="A157" s="3">
        <v>45348</v>
      </c>
      <c r="B157" t="s">
        <v>12</v>
      </c>
      <c r="C157" t="s">
        <v>10</v>
      </c>
      <c r="D157">
        <v>2137</v>
      </c>
      <c r="E157" t="s">
        <v>196</v>
      </c>
    </row>
    <row r="158" spans="1:5" x14ac:dyDescent="0.3">
      <c r="A158" s="3">
        <v>45317</v>
      </c>
      <c r="B158" t="s">
        <v>14</v>
      </c>
      <c r="C158" t="s">
        <v>6</v>
      </c>
      <c r="D158">
        <v>32281</v>
      </c>
      <c r="E158" t="s">
        <v>194</v>
      </c>
    </row>
    <row r="159" spans="1:5" x14ac:dyDescent="0.3">
      <c r="A159" s="3">
        <v>45309</v>
      </c>
      <c r="B159" t="s">
        <v>13</v>
      </c>
      <c r="C159" t="s">
        <v>11</v>
      </c>
      <c r="D159">
        <v>14152</v>
      </c>
      <c r="E159" t="s">
        <v>194</v>
      </c>
    </row>
    <row r="160" spans="1:5" x14ac:dyDescent="0.3">
      <c r="A160" s="3">
        <v>45377</v>
      </c>
      <c r="B160" t="s">
        <v>12</v>
      </c>
      <c r="C160" t="s">
        <v>8</v>
      </c>
      <c r="D160">
        <v>5603</v>
      </c>
      <c r="E160" t="s">
        <v>195</v>
      </c>
    </row>
    <row r="161" spans="1:5" x14ac:dyDescent="0.3">
      <c r="A161" s="3">
        <v>45329</v>
      </c>
      <c r="B161" t="s">
        <v>14</v>
      </c>
      <c r="C161" t="s">
        <v>11</v>
      </c>
      <c r="D161">
        <v>26000</v>
      </c>
      <c r="E161" t="s">
        <v>194</v>
      </c>
    </row>
    <row r="162" spans="1:5" x14ac:dyDescent="0.3">
      <c r="A162" s="3">
        <v>45372</v>
      </c>
      <c r="B162" t="s">
        <v>14</v>
      </c>
      <c r="C162" t="s">
        <v>8</v>
      </c>
      <c r="D162">
        <v>35300</v>
      </c>
      <c r="E162" t="s">
        <v>194</v>
      </c>
    </row>
    <row r="163" spans="1:5" x14ac:dyDescent="0.3">
      <c r="A163" s="3">
        <v>45378</v>
      </c>
      <c r="B163" t="s">
        <v>12</v>
      </c>
      <c r="C163" t="s">
        <v>9</v>
      </c>
      <c r="D163">
        <v>36029</v>
      </c>
      <c r="E163" t="s">
        <v>195</v>
      </c>
    </row>
    <row r="164" spans="1:5" x14ac:dyDescent="0.3">
      <c r="A164" s="3">
        <v>45379</v>
      </c>
      <c r="B164" t="s">
        <v>13</v>
      </c>
      <c r="C164" t="s">
        <v>9</v>
      </c>
      <c r="D164">
        <v>18952</v>
      </c>
      <c r="E164" t="s">
        <v>196</v>
      </c>
    </row>
    <row r="165" spans="1:5" x14ac:dyDescent="0.3">
      <c r="A165" s="3">
        <v>45341</v>
      </c>
      <c r="B165" t="s">
        <v>14</v>
      </c>
      <c r="C165" t="s">
        <v>7</v>
      </c>
      <c r="D165">
        <v>31674</v>
      </c>
      <c r="E165" t="s">
        <v>194</v>
      </c>
    </row>
    <row r="166" spans="1:5" x14ac:dyDescent="0.3">
      <c r="A166" s="3">
        <v>45299</v>
      </c>
      <c r="B166" t="s">
        <v>15</v>
      </c>
      <c r="C166" t="s">
        <v>7</v>
      </c>
      <c r="D166">
        <v>35936</v>
      </c>
      <c r="E166" t="s">
        <v>195</v>
      </c>
    </row>
    <row r="167" spans="1:5" x14ac:dyDescent="0.3">
      <c r="A167" s="3">
        <v>45332</v>
      </c>
      <c r="B167" t="s">
        <v>13</v>
      </c>
      <c r="C167" t="s">
        <v>8</v>
      </c>
      <c r="D167">
        <v>16454</v>
      </c>
      <c r="E167" t="s">
        <v>194</v>
      </c>
    </row>
    <row r="168" spans="1:5" x14ac:dyDescent="0.3">
      <c r="A168" s="3">
        <v>45297</v>
      </c>
      <c r="B168" t="s">
        <v>13</v>
      </c>
      <c r="C168" t="s">
        <v>6</v>
      </c>
      <c r="D168">
        <v>17686</v>
      </c>
      <c r="E168" t="s">
        <v>194</v>
      </c>
    </row>
    <row r="169" spans="1:5" x14ac:dyDescent="0.3">
      <c r="A169" s="3">
        <v>45360</v>
      </c>
      <c r="B169" t="s">
        <v>12</v>
      </c>
      <c r="C169" t="s">
        <v>11</v>
      </c>
      <c r="D169">
        <v>12856</v>
      </c>
      <c r="E169" t="s">
        <v>194</v>
      </c>
    </row>
    <row r="170" spans="1:5" x14ac:dyDescent="0.3">
      <c r="A170" s="3">
        <v>45335</v>
      </c>
      <c r="B170" t="s">
        <v>12</v>
      </c>
      <c r="C170" t="s">
        <v>11</v>
      </c>
      <c r="D170">
        <v>33463</v>
      </c>
      <c r="E170" t="s">
        <v>194</v>
      </c>
    </row>
    <row r="171" spans="1:5" x14ac:dyDescent="0.3">
      <c r="A171" s="3">
        <v>45355</v>
      </c>
      <c r="B171" t="s">
        <v>15</v>
      </c>
      <c r="C171" t="s">
        <v>7</v>
      </c>
      <c r="D171">
        <v>2687</v>
      </c>
      <c r="E171" t="s">
        <v>195</v>
      </c>
    </row>
    <row r="172" spans="1:5" x14ac:dyDescent="0.3">
      <c r="A172" s="3">
        <v>45320</v>
      </c>
      <c r="B172" t="s">
        <v>14</v>
      </c>
      <c r="C172" t="s">
        <v>8</v>
      </c>
      <c r="D172">
        <v>12207</v>
      </c>
      <c r="E172" t="s">
        <v>195</v>
      </c>
    </row>
    <row r="173" spans="1:5" x14ac:dyDescent="0.3">
      <c r="A173" s="3">
        <v>45319</v>
      </c>
      <c r="B173" t="s">
        <v>12</v>
      </c>
      <c r="C173" t="s">
        <v>11</v>
      </c>
      <c r="D173">
        <v>35598</v>
      </c>
      <c r="E173" t="s">
        <v>195</v>
      </c>
    </row>
    <row r="174" spans="1:5" x14ac:dyDescent="0.3">
      <c r="A174" s="3">
        <v>45302</v>
      </c>
      <c r="B174" t="s">
        <v>12</v>
      </c>
      <c r="C174" t="s">
        <v>11</v>
      </c>
      <c r="D174">
        <v>27435</v>
      </c>
      <c r="E174" t="s">
        <v>194</v>
      </c>
    </row>
    <row r="175" spans="1:5" x14ac:dyDescent="0.3">
      <c r="A175" s="3">
        <v>45356</v>
      </c>
      <c r="B175" t="s">
        <v>13</v>
      </c>
      <c r="C175" t="s">
        <v>6</v>
      </c>
      <c r="D175">
        <v>21725</v>
      </c>
      <c r="E175" t="s">
        <v>194</v>
      </c>
    </row>
    <row r="176" spans="1:5" x14ac:dyDescent="0.3">
      <c r="A176" s="3">
        <v>45310</v>
      </c>
      <c r="B176" t="s">
        <v>12</v>
      </c>
      <c r="C176" t="s">
        <v>10</v>
      </c>
      <c r="D176">
        <v>4106</v>
      </c>
      <c r="E176" t="s">
        <v>194</v>
      </c>
    </row>
    <row r="177" spans="1:5" x14ac:dyDescent="0.3">
      <c r="A177" s="3">
        <v>45300</v>
      </c>
      <c r="B177" t="s">
        <v>12</v>
      </c>
      <c r="C177" t="s">
        <v>7</v>
      </c>
      <c r="D177">
        <v>33328</v>
      </c>
      <c r="E177" t="s">
        <v>195</v>
      </c>
    </row>
    <row r="178" spans="1:5" x14ac:dyDescent="0.3">
      <c r="A178" s="3">
        <v>45318</v>
      </c>
      <c r="B178" t="s">
        <v>12</v>
      </c>
      <c r="C178" t="s">
        <v>7</v>
      </c>
      <c r="D178">
        <v>26989</v>
      </c>
      <c r="E178" t="s">
        <v>194</v>
      </c>
    </row>
    <row r="179" spans="1:5" x14ac:dyDescent="0.3">
      <c r="A179" s="3">
        <v>45325</v>
      </c>
      <c r="B179" t="s">
        <v>12</v>
      </c>
      <c r="C179" t="s">
        <v>10</v>
      </c>
      <c r="D179">
        <v>14887</v>
      </c>
      <c r="E179" t="s">
        <v>196</v>
      </c>
    </row>
    <row r="180" spans="1:5" x14ac:dyDescent="0.3">
      <c r="A180" s="3">
        <v>45335</v>
      </c>
      <c r="B180" t="s">
        <v>13</v>
      </c>
      <c r="C180" t="s">
        <v>11</v>
      </c>
      <c r="D180">
        <v>4427</v>
      </c>
      <c r="E180" t="s">
        <v>194</v>
      </c>
    </row>
    <row r="181" spans="1:5" x14ac:dyDescent="0.3">
      <c r="A181" s="3">
        <v>45359</v>
      </c>
      <c r="B181" t="s">
        <v>15</v>
      </c>
      <c r="C181" t="s">
        <v>6</v>
      </c>
      <c r="D181">
        <v>6796</v>
      </c>
      <c r="E181" t="s">
        <v>196</v>
      </c>
    </row>
    <row r="182" spans="1:5" x14ac:dyDescent="0.3">
      <c r="A182" s="3">
        <v>45373</v>
      </c>
      <c r="B182" t="s">
        <v>15</v>
      </c>
      <c r="C182" t="s">
        <v>6</v>
      </c>
      <c r="D182">
        <v>30944</v>
      </c>
      <c r="E182" t="s">
        <v>194</v>
      </c>
    </row>
    <row r="183" spans="1:5" x14ac:dyDescent="0.3">
      <c r="A183" s="3">
        <v>45306</v>
      </c>
      <c r="B183" t="s">
        <v>14</v>
      </c>
      <c r="C183" t="s">
        <v>7</v>
      </c>
      <c r="D183">
        <v>3091</v>
      </c>
      <c r="E183" t="s">
        <v>195</v>
      </c>
    </row>
    <row r="184" spans="1:5" x14ac:dyDescent="0.3">
      <c r="A184" s="3">
        <v>45342</v>
      </c>
      <c r="B184" t="s">
        <v>12</v>
      </c>
      <c r="C184" t="s">
        <v>6</v>
      </c>
      <c r="D184">
        <v>26647</v>
      </c>
      <c r="E184" t="s">
        <v>194</v>
      </c>
    </row>
    <row r="185" spans="1:5" x14ac:dyDescent="0.3">
      <c r="A185" s="3">
        <v>45304</v>
      </c>
      <c r="B185" t="s">
        <v>13</v>
      </c>
      <c r="C185" t="s">
        <v>9</v>
      </c>
      <c r="D185">
        <v>39389</v>
      </c>
      <c r="E185" t="s">
        <v>196</v>
      </c>
    </row>
    <row r="186" spans="1:5" x14ac:dyDescent="0.3">
      <c r="A186" s="3">
        <v>45374</v>
      </c>
      <c r="B186" t="s">
        <v>14</v>
      </c>
      <c r="C186" t="s">
        <v>10</v>
      </c>
      <c r="D186">
        <v>1700</v>
      </c>
      <c r="E186" t="s">
        <v>196</v>
      </c>
    </row>
    <row r="187" spans="1:5" x14ac:dyDescent="0.3">
      <c r="A187" s="3">
        <v>45340</v>
      </c>
      <c r="B187" t="s">
        <v>14</v>
      </c>
      <c r="C187" t="s">
        <v>11</v>
      </c>
      <c r="D187">
        <v>16221</v>
      </c>
      <c r="E187" t="s">
        <v>194</v>
      </c>
    </row>
    <row r="188" spans="1:5" x14ac:dyDescent="0.3">
      <c r="A188" s="3">
        <v>45361</v>
      </c>
      <c r="B188" t="s">
        <v>15</v>
      </c>
      <c r="C188" t="s">
        <v>9</v>
      </c>
      <c r="D188">
        <v>19738</v>
      </c>
      <c r="E188" t="s">
        <v>196</v>
      </c>
    </row>
    <row r="189" spans="1:5" x14ac:dyDescent="0.3">
      <c r="A189" s="3">
        <v>45347</v>
      </c>
      <c r="B189" t="s">
        <v>13</v>
      </c>
      <c r="C189" t="s">
        <v>10</v>
      </c>
      <c r="D189">
        <v>11587</v>
      </c>
      <c r="E189" t="s">
        <v>196</v>
      </c>
    </row>
    <row r="190" spans="1:5" x14ac:dyDescent="0.3">
      <c r="A190" s="3">
        <v>45367</v>
      </c>
      <c r="B190" t="s">
        <v>13</v>
      </c>
      <c r="C190" t="s">
        <v>8</v>
      </c>
      <c r="D190">
        <v>31316</v>
      </c>
      <c r="E190" t="s">
        <v>195</v>
      </c>
    </row>
    <row r="191" spans="1:5" x14ac:dyDescent="0.3">
      <c r="A191" s="3">
        <v>45342</v>
      </c>
      <c r="B191" t="s">
        <v>13</v>
      </c>
      <c r="C191" t="s">
        <v>7</v>
      </c>
      <c r="D191">
        <v>23908</v>
      </c>
      <c r="E191" t="s">
        <v>194</v>
      </c>
    </row>
    <row r="192" spans="1:5" x14ac:dyDescent="0.3">
      <c r="A192" s="3">
        <v>45328</v>
      </c>
      <c r="B192" t="s">
        <v>15</v>
      </c>
      <c r="C192" t="s">
        <v>6</v>
      </c>
      <c r="D192">
        <v>636</v>
      </c>
      <c r="E192" t="s">
        <v>194</v>
      </c>
    </row>
    <row r="193" spans="1:5" x14ac:dyDescent="0.3">
      <c r="A193" s="3">
        <v>45308</v>
      </c>
      <c r="B193" t="s">
        <v>15</v>
      </c>
      <c r="C193" t="s">
        <v>8</v>
      </c>
      <c r="D193">
        <v>17913</v>
      </c>
      <c r="E193" t="s">
        <v>194</v>
      </c>
    </row>
    <row r="194" spans="1:5" x14ac:dyDescent="0.3">
      <c r="A194" s="3">
        <v>45349</v>
      </c>
      <c r="B194" t="s">
        <v>15</v>
      </c>
      <c r="C194" t="s">
        <v>6</v>
      </c>
      <c r="D194">
        <v>19478</v>
      </c>
      <c r="E194" t="s">
        <v>196</v>
      </c>
    </row>
    <row r="195" spans="1:5" x14ac:dyDescent="0.3">
      <c r="A195" s="3">
        <v>45378</v>
      </c>
      <c r="B195" t="s">
        <v>15</v>
      </c>
      <c r="C195" t="s">
        <v>9</v>
      </c>
      <c r="D195">
        <v>1161</v>
      </c>
      <c r="E195" t="s">
        <v>194</v>
      </c>
    </row>
    <row r="196" spans="1:5" x14ac:dyDescent="0.3">
      <c r="A196" s="3">
        <v>45381</v>
      </c>
      <c r="B196" t="s">
        <v>15</v>
      </c>
      <c r="C196" t="s">
        <v>11</v>
      </c>
      <c r="D196">
        <v>35740</v>
      </c>
      <c r="E196" t="s">
        <v>194</v>
      </c>
    </row>
    <row r="197" spans="1:5" x14ac:dyDescent="0.3">
      <c r="A197" s="3">
        <v>45320</v>
      </c>
      <c r="B197" t="s">
        <v>12</v>
      </c>
      <c r="C197" t="s">
        <v>11</v>
      </c>
      <c r="D197">
        <v>27753</v>
      </c>
      <c r="E197" t="s">
        <v>195</v>
      </c>
    </row>
    <row r="198" spans="1:5" x14ac:dyDescent="0.3">
      <c r="A198" s="3">
        <v>45324</v>
      </c>
      <c r="B198" t="s">
        <v>12</v>
      </c>
      <c r="C198" t="s">
        <v>11</v>
      </c>
      <c r="D198">
        <v>27384</v>
      </c>
      <c r="E198" t="s">
        <v>195</v>
      </c>
    </row>
    <row r="199" spans="1:5" x14ac:dyDescent="0.3">
      <c r="A199" s="3">
        <v>45351</v>
      </c>
      <c r="B199" t="s">
        <v>13</v>
      </c>
      <c r="C199" t="s">
        <v>6</v>
      </c>
      <c r="D199">
        <v>33354</v>
      </c>
      <c r="E199" t="s">
        <v>195</v>
      </c>
    </row>
    <row r="200" spans="1:5" x14ac:dyDescent="0.3">
      <c r="A200" s="3">
        <v>45382</v>
      </c>
      <c r="B200" t="s">
        <v>14</v>
      </c>
      <c r="C200" t="s">
        <v>8</v>
      </c>
      <c r="D200">
        <v>11204</v>
      </c>
      <c r="E200" t="s">
        <v>196</v>
      </c>
    </row>
    <row r="201" spans="1:5" x14ac:dyDescent="0.3">
      <c r="A201" s="3">
        <v>45380</v>
      </c>
      <c r="B201" t="s">
        <v>13</v>
      </c>
      <c r="C201" t="s">
        <v>11</v>
      </c>
      <c r="D201">
        <v>39487</v>
      </c>
      <c r="E201" t="s">
        <v>194</v>
      </c>
    </row>
    <row r="202" spans="1:5" x14ac:dyDescent="0.3">
      <c r="A202" s="3">
        <v>45346</v>
      </c>
      <c r="B202" t="s">
        <v>14</v>
      </c>
      <c r="C202" t="s">
        <v>8</v>
      </c>
      <c r="D202">
        <v>25027</v>
      </c>
      <c r="E202" t="s">
        <v>195</v>
      </c>
    </row>
    <row r="203" spans="1:5" x14ac:dyDescent="0.3">
      <c r="A203" s="3">
        <v>45301</v>
      </c>
      <c r="B203" t="s">
        <v>15</v>
      </c>
      <c r="C203" t="s">
        <v>6</v>
      </c>
      <c r="D203">
        <v>16822</v>
      </c>
      <c r="E203" t="s">
        <v>195</v>
      </c>
    </row>
    <row r="204" spans="1:5" x14ac:dyDescent="0.3">
      <c r="A204" s="3">
        <v>45338</v>
      </c>
      <c r="B204" t="s">
        <v>14</v>
      </c>
      <c r="C204" t="s">
        <v>9</v>
      </c>
      <c r="D204">
        <v>7468</v>
      </c>
      <c r="E204" t="s">
        <v>195</v>
      </c>
    </row>
    <row r="205" spans="1:5" x14ac:dyDescent="0.3">
      <c r="A205" s="3">
        <v>45314</v>
      </c>
      <c r="B205" t="s">
        <v>13</v>
      </c>
      <c r="C205" t="s">
        <v>8</v>
      </c>
      <c r="D205">
        <v>28018</v>
      </c>
      <c r="E205" t="s">
        <v>194</v>
      </c>
    </row>
    <row r="206" spans="1:5" x14ac:dyDescent="0.3">
      <c r="A206" s="3">
        <v>45376</v>
      </c>
      <c r="B206" t="s">
        <v>13</v>
      </c>
      <c r="C206" t="s">
        <v>9</v>
      </c>
      <c r="D206">
        <v>28386</v>
      </c>
      <c r="E206" t="s">
        <v>194</v>
      </c>
    </row>
    <row r="207" spans="1:5" x14ac:dyDescent="0.3">
      <c r="A207" s="3">
        <v>45312</v>
      </c>
      <c r="B207" t="s">
        <v>14</v>
      </c>
      <c r="C207" t="s">
        <v>6</v>
      </c>
      <c r="D207">
        <v>2200</v>
      </c>
      <c r="E207" t="s">
        <v>194</v>
      </c>
    </row>
    <row r="208" spans="1:5" x14ac:dyDescent="0.3">
      <c r="A208" s="3">
        <v>45304</v>
      </c>
      <c r="B208" t="s">
        <v>12</v>
      </c>
      <c r="C208" t="s">
        <v>6</v>
      </c>
      <c r="D208">
        <v>28746</v>
      </c>
      <c r="E208" t="s">
        <v>196</v>
      </c>
    </row>
    <row r="209" spans="1:5" x14ac:dyDescent="0.3">
      <c r="A209" s="3">
        <v>45324</v>
      </c>
      <c r="B209" t="s">
        <v>15</v>
      </c>
      <c r="C209" t="s">
        <v>7</v>
      </c>
      <c r="D209">
        <v>35968</v>
      </c>
      <c r="E209" t="s">
        <v>196</v>
      </c>
    </row>
    <row r="210" spans="1:5" x14ac:dyDescent="0.3">
      <c r="A210" s="3">
        <v>45315</v>
      </c>
      <c r="B210" t="s">
        <v>15</v>
      </c>
      <c r="C210" t="s">
        <v>6</v>
      </c>
      <c r="D210">
        <v>23699</v>
      </c>
      <c r="E210" t="s">
        <v>195</v>
      </c>
    </row>
    <row r="211" spans="1:5" x14ac:dyDescent="0.3">
      <c r="A211" s="3">
        <v>45302</v>
      </c>
      <c r="B211" t="s">
        <v>13</v>
      </c>
      <c r="C211" t="s">
        <v>6</v>
      </c>
      <c r="D211">
        <v>32615</v>
      </c>
      <c r="E211" t="s">
        <v>194</v>
      </c>
    </row>
    <row r="212" spans="1:5" x14ac:dyDescent="0.3">
      <c r="A212" s="3">
        <v>45308</v>
      </c>
      <c r="B212" t="s">
        <v>12</v>
      </c>
      <c r="C212" t="s">
        <v>10</v>
      </c>
      <c r="D212">
        <v>6020</v>
      </c>
      <c r="E212" t="s">
        <v>195</v>
      </c>
    </row>
    <row r="213" spans="1:5" x14ac:dyDescent="0.3">
      <c r="A213" s="3">
        <v>45359</v>
      </c>
      <c r="B213" t="s">
        <v>14</v>
      </c>
      <c r="C213" t="s">
        <v>11</v>
      </c>
      <c r="D213">
        <v>36955</v>
      </c>
      <c r="E213" t="s">
        <v>194</v>
      </c>
    </row>
    <row r="214" spans="1:5" x14ac:dyDescent="0.3">
      <c r="A214" s="3">
        <v>45338</v>
      </c>
      <c r="B214" t="s">
        <v>15</v>
      </c>
      <c r="C214" t="s">
        <v>7</v>
      </c>
      <c r="D214">
        <v>21429</v>
      </c>
      <c r="E214" t="s">
        <v>194</v>
      </c>
    </row>
    <row r="215" spans="1:5" x14ac:dyDescent="0.3">
      <c r="A215" s="3">
        <v>45316</v>
      </c>
      <c r="B215" t="s">
        <v>12</v>
      </c>
      <c r="C215" t="s">
        <v>7</v>
      </c>
      <c r="D215">
        <v>15455</v>
      </c>
      <c r="E215" t="s">
        <v>194</v>
      </c>
    </row>
    <row r="216" spans="1:5" x14ac:dyDescent="0.3">
      <c r="A216" s="3">
        <v>45364</v>
      </c>
      <c r="B216" t="s">
        <v>15</v>
      </c>
      <c r="C216" t="s">
        <v>7</v>
      </c>
      <c r="D216">
        <v>14417</v>
      </c>
      <c r="E216" t="s">
        <v>196</v>
      </c>
    </row>
    <row r="217" spans="1:5" x14ac:dyDescent="0.3">
      <c r="A217" s="3">
        <v>45312</v>
      </c>
      <c r="B217" t="s">
        <v>12</v>
      </c>
      <c r="C217" t="s">
        <v>10</v>
      </c>
      <c r="D217">
        <v>5257</v>
      </c>
      <c r="E217" t="s">
        <v>196</v>
      </c>
    </row>
    <row r="218" spans="1:5" x14ac:dyDescent="0.3">
      <c r="A218" s="3">
        <v>45375</v>
      </c>
      <c r="B218" t="s">
        <v>12</v>
      </c>
      <c r="C218" t="s">
        <v>9</v>
      </c>
      <c r="D218">
        <v>13545</v>
      </c>
      <c r="E218" t="s">
        <v>194</v>
      </c>
    </row>
    <row r="219" spans="1:5" x14ac:dyDescent="0.3">
      <c r="A219" s="3">
        <v>45374</v>
      </c>
      <c r="B219" t="s">
        <v>13</v>
      </c>
      <c r="C219" t="s">
        <v>6</v>
      </c>
      <c r="D219">
        <v>5233</v>
      </c>
      <c r="E219" t="s">
        <v>195</v>
      </c>
    </row>
    <row r="220" spans="1:5" x14ac:dyDescent="0.3">
      <c r="A220" s="3">
        <v>45374</v>
      </c>
      <c r="B220" t="s">
        <v>15</v>
      </c>
      <c r="C220" t="s">
        <v>11</v>
      </c>
      <c r="D220">
        <v>31454</v>
      </c>
      <c r="E220" t="s">
        <v>194</v>
      </c>
    </row>
    <row r="221" spans="1:5" x14ac:dyDescent="0.3">
      <c r="A221" s="3">
        <v>45303</v>
      </c>
      <c r="B221" t="s">
        <v>14</v>
      </c>
      <c r="C221" t="s">
        <v>8</v>
      </c>
      <c r="D221">
        <v>31635</v>
      </c>
      <c r="E221" t="s">
        <v>194</v>
      </c>
    </row>
    <row r="222" spans="1:5" x14ac:dyDescent="0.3">
      <c r="A222" s="3">
        <v>45328</v>
      </c>
      <c r="B222" t="s">
        <v>13</v>
      </c>
      <c r="C222" t="s">
        <v>9</v>
      </c>
      <c r="D222">
        <v>7581</v>
      </c>
      <c r="E222" t="s">
        <v>195</v>
      </c>
    </row>
    <row r="223" spans="1:5" x14ac:dyDescent="0.3">
      <c r="A223" s="3">
        <v>45333</v>
      </c>
      <c r="B223" t="s">
        <v>13</v>
      </c>
      <c r="C223" t="s">
        <v>6</v>
      </c>
      <c r="D223">
        <v>24001</v>
      </c>
      <c r="E223" t="s">
        <v>194</v>
      </c>
    </row>
    <row r="224" spans="1:5" x14ac:dyDescent="0.3">
      <c r="A224" s="3">
        <v>45308</v>
      </c>
      <c r="B224" t="s">
        <v>14</v>
      </c>
      <c r="C224" t="s">
        <v>10</v>
      </c>
      <c r="D224">
        <v>21613</v>
      </c>
      <c r="E224" t="s">
        <v>195</v>
      </c>
    </row>
    <row r="225" spans="1:5" x14ac:dyDescent="0.3">
      <c r="A225" s="3">
        <v>45339</v>
      </c>
      <c r="B225" t="s">
        <v>13</v>
      </c>
      <c r="C225" t="s">
        <v>6</v>
      </c>
      <c r="D225">
        <v>34941</v>
      </c>
      <c r="E225" t="s">
        <v>196</v>
      </c>
    </row>
    <row r="226" spans="1:5" x14ac:dyDescent="0.3">
      <c r="A226" s="3">
        <v>45319</v>
      </c>
      <c r="B226" t="s">
        <v>12</v>
      </c>
      <c r="C226" t="s">
        <v>6</v>
      </c>
      <c r="D226">
        <v>25190</v>
      </c>
      <c r="E226" t="s">
        <v>196</v>
      </c>
    </row>
    <row r="227" spans="1:5" x14ac:dyDescent="0.3">
      <c r="A227" s="3">
        <v>45332</v>
      </c>
      <c r="B227" t="s">
        <v>12</v>
      </c>
      <c r="C227" t="s">
        <v>10</v>
      </c>
      <c r="D227">
        <v>29845</v>
      </c>
      <c r="E227" t="s">
        <v>195</v>
      </c>
    </row>
    <row r="228" spans="1:5" x14ac:dyDescent="0.3">
      <c r="A228" s="3">
        <v>45338</v>
      </c>
      <c r="B228" t="s">
        <v>15</v>
      </c>
      <c r="C228" t="s">
        <v>7</v>
      </c>
      <c r="D228">
        <v>27329</v>
      </c>
      <c r="E228" t="s">
        <v>196</v>
      </c>
    </row>
    <row r="229" spans="1:5" x14ac:dyDescent="0.3">
      <c r="A229" s="3">
        <v>45309</v>
      </c>
      <c r="B229" t="s">
        <v>15</v>
      </c>
      <c r="C229" t="s">
        <v>7</v>
      </c>
      <c r="D229">
        <v>35562</v>
      </c>
      <c r="E229" t="s">
        <v>196</v>
      </c>
    </row>
    <row r="230" spans="1:5" x14ac:dyDescent="0.3">
      <c r="A230" s="3">
        <v>45369</v>
      </c>
      <c r="B230" t="s">
        <v>14</v>
      </c>
      <c r="C230" t="s">
        <v>11</v>
      </c>
      <c r="D230">
        <v>4130</v>
      </c>
      <c r="E230" t="s">
        <v>195</v>
      </c>
    </row>
    <row r="231" spans="1:5" x14ac:dyDescent="0.3">
      <c r="A231" s="3">
        <v>45362</v>
      </c>
      <c r="B231" t="s">
        <v>15</v>
      </c>
      <c r="C231" t="s">
        <v>11</v>
      </c>
      <c r="D231">
        <v>32370</v>
      </c>
      <c r="E231" t="s">
        <v>196</v>
      </c>
    </row>
    <row r="232" spans="1:5" x14ac:dyDescent="0.3">
      <c r="A232" s="3">
        <v>45304</v>
      </c>
      <c r="B232" t="s">
        <v>12</v>
      </c>
      <c r="C232" t="s">
        <v>7</v>
      </c>
      <c r="D232">
        <v>3953</v>
      </c>
      <c r="E232" t="s">
        <v>194</v>
      </c>
    </row>
    <row r="233" spans="1:5" x14ac:dyDescent="0.3">
      <c r="A233" s="3">
        <v>45373</v>
      </c>
      <c r="B233" t="s">
        <v>14</v>
      </c>
      <c r="C233" t="s">
        <v>9</v>
      </c>
      <c r="D233">
        <v>37775</v>
      </c>
      <c r="E233" t="s">
        <v>194</v>
      </c>
    </row>
    <row r="234" spans="1:5" x14ac:dyDescent="0.3">
      <c r="A234" s="3">
        <v>45304</v>
      </c>
      <c r="B234" t="s">
        <v>14</v>
      </c>
      <c r="C234" t="s">
        <v>8</v>
      </c>
      <c r="D234">
        <v>38896</v>
      </c>
      <c r="E234" t="s">
        <v>195</v>
      </c>
    </row>
    <row r="235" spans="1:5" x14ac:dyDescent="0.3">
      <c r="A235" s="3">
        <v>45322</v>
      </c>
      <c r="B235" t="s">
        <v>15</v>
      </c>
      <c r="C235" t="s">
        <v>6</v>
      </c>
      <c r="D235">
        <v>8828</v>
      </c>
      <c r="E235" t="s">
        <v>196</v>
      </c>
    </row>
    <row r="236" spans="1:5" x14ac:dyDescent="0.3">
      <c r="A236" s="3">
        <v>45293</v>
      </c>
      <c r="B236" t="s">
        <v>12</v>
      </c>
      <c r="C236" t="s">
        <v>8</v>
      </c>
      <c r="D236">
        <v>16034</v>
      </c>
      <c r="E236" t="s">
        <v>194</v>
      </c>
    </row>
    <row r="237" spans="1:5" x14ac:dyDescent="0.3">
      <c r="A237" s="3">
        <v>45307</v>
      </c>
      <c r="B237" t="s">
        <v>14</v>
      </c>
      <c r="C237" t="s">
        <v>6</v>
      </c>
      <c r="D237">
        <v>20244</v>
      </c>
      <c r="E237" t="s">
        <v>194</v>
      </c>
    </row>
    <row r="238" spans="1:5" x14ac:dyDescent="0.3">
      <c r="A238" s="3">
        <v>45300</v>
      </c>
      <c r="B238" t="s">
        <v>12</v>
      </c>
      <c r="C238" t="s">
        <v>7</v>
      </c>
      <c r="D238">
        <v>19889</v>
      </c>
      <c r="E238" t="s">
        <v>196</v>
      </c>
    </row>
    <row r="239" spans="1:5" x14ac:dyDescent="0.3">
      <c r="A239" s="3">
        <v>45364</v>
      </c>
      <c r="B239" t="s">
        <v>12</v>
      </c>
      <c r="C239" t="s">
        <v>11</v>
      </c>
      <c r="D239">
        <v>36820</v>
      </c>
      <c r="E239" t="s">
        <v>196</v>
      </c>
    </row>
    <row r="240" spans="1:5" x14ac:dyDescent="0.3">
      <c r="A240" s="3">
        <v>45329</v>
      </c>
      <c r="B240" t="s">
        <v>12</v>
      </c>
      <c r="C240" t="s">
        <v>9</v>
      </c>
      <c r="D240">
        <v>35510</v>
      </c>
      <c r="E240" t="s">
        <v>194</v>
      </c>
    </row>
    <row r="241" spans="1:5" x14ac:dyDescent="0.3">
      <c r="A241" s="3">
        <v>45366</v>
      </c>
      <c r="B241" t="s">
        <v>15</v>
      </c>
      <c r="C241" t="s">
        <v>11</v>
      </c>
      <c r="D241">
        <v>15165</v>
      </c>
      <c r="E241" t="s">
        <v>194</v>
      </c>
    </row>
    <row r="242" spans="1:5" x14ac:dyDescent="0.3">
      <c r="A242" s="3">
        <v>45345</v>
      </c>
      <c r="B242" t="s">
        <v>13</v>
      </c>
      <c r="C242" t="s">
        <v>8</v>
      </c>
      <c r="D242">
        <v>38365</v>
      </c>
      <c r="E242" t="s">
        <v>195</v>
      </c>
    </row>
    <row r="243" spans="1:5" x14ac:dyDescent="0.3">
      <c r="A243" s="3">
        <v>45347</v>
      </c>
      <c r="B243" t="s">
        <v>13</v>
      </c>
      <c r="C243" t="s">
        <v>11</v>
      </c>
      <c r="D243">
        <v>9140</v>
      </c>
      <c r="E243" t="s">
        <v>195</v>
      </c>
    </row>
    <row r="244" spans="1:5" x14ac:dyDescent="0.3">
      <c r="A244" s="3">
        <v>45377</v>
      </c>
      <c r="B244" t="s">
        <v>14</v>
      </c>
      <c r="C244" t="s">
        <v>7</v>
      </c>
      <c r="D244">
        <v>35216</v>
      </c>
      <c r="E244" t="s">
        <v>194</v>
      </c>
    </row>
    <row r="245" spans="1:5" x14ac:dyDescent="0.3">
      <c r="A245" s="3">
        <v>45378</v>
      </c>
      <c r="B245" t="s">
        <v>12</v>
      </c>
      <c r="C245" t="s">
        <v>9</v>
      </c>
      <c r="D245">
        <v>26021</v>
      </c>
      <c r="E245" t="s">
        <v>195</v>
      </c>
    </row>
    <row r="246" spans="1:5" x14ac:dyDescent="0.3">
      <c r="A246" s="3">
        <v>45336</v>
      </c>
      <c r="B246" t="s">
        <v>15</v>
      </c>
      <c r="C246" t="s">
        <v>8</v>
      </c>
      <c r="D246">
        <v>30549</v>
      </c>
      <c r="E246" t="s">
        <v>194</v>
      </c>
    </row>
    <row r="247" spans="1:5" x14ac:dyDescent="0.3">
      <c r="A247" s="3">
        <v>45325</v>
      </c>
      <c r="B247" t="s">
        <v>12</v>
      </c>
      <c r="C247" t="s">
        <v>9</v>
      </c>
      <c r="D247">
        <v>6118</v>
      </c>
      <c r="E247" t="s">
        <v>194</v>
      </c>
    </row>
    <row r="248" spans="1:5" x14ac:dyDescent="0.3">
      <c r="A248" s="3">
        <v>45300</v>
      </c>
      <c r="B248" t="s">
        <v>12</v>
      </c>
      <c r="C248" t="s">
        <v>6</v>
      </c>
      <c r="D248">
        <v>37504</v>
      </c>
      <c r="E248" t="s">
        <v>195</v>
      </c>
    </row>
    <row r="249" spans="1:5" x14ac:dyDescent="0.3">
      <c r="A249" s="3">
        <v>45379</v>
      </c>
      <c r="B249" t="s">
        <v>15</v>
      </c>
      <c r="C249" t="s">
        <v>11</v>
      </c>
      <c r="D249">
        <v>2420</v>
      </c>
      <c r="E249" t="s">
        <v>195</v>
      </c>
    </row>
    <row r="250" spans="1:5" x14ac:dyDescent="0.3">
      <c r="A250" s="3">
        <v>45299</v>
      </c>
      <c r="B250" t="s">
        <v>13</v>
      </c>
      <c r="C250" t="s">
        <v>9</v>
      </c>
      <c r="D250">
        <v>4688</v>
      </c>
      <c r="E250" t="s">
        <v>196</v>
      </c>
    </row>
    <row r="251" spans="1:5" x14ac:dyDescent="0.3">
      <c r="A251" s="3">
        <v>45298</v>
      </c>
      <c r="B251" t="s">
        <v>12</v>
      </c>
      <c r="C251" t="s">
        <v>10</v>
      </c>
      <c r="D251">
        <v>12707</v>
      </c>
      <c r="E251" t="s">
        <v>196</v>
      </c>
    </row>
    <row r="252" spans="1:5" x14ac:dyDescent="0.3">
      <c r="A252" s="3">
        <v>45327</v>
      </c>
      <c r="B252" t="s">
        <v>12</v>
      </c>
      <c r="C252" t="s">
        <v>11</v>
      </c>
      <c r="D252">
        <v>738</v>
      </c>
      <c r="E252" t="s">
        <v>196</v>
      </c>
    </row>
    <row r="253" spans="1:5" x14ac:dyDescent="0.3">
      <c r="A253" s="3">
        <v>45309</v>
      </c>
      <c r="B253" t="s">
        <v>13</v>
      </c>
      <c r="C253" t="s">
        <v>6</v>
      </c>
      <c r="D253">
        <v>33472</v>
      </c>
      <c r="E253" t="s">
        <v>194</v>
      </c>
    </row>
    <row r="254" spans="1:5" x14ac:dyDescent="0.3">
      <c r="A254" s="3">
        <v>45294</v>
      </c>
      <c r="B254" t="s">
        <v>15</v>
      </c>
      <c r="C254" t="s">
        <v>9</v>
      </c>
      <c r="D254">
        <v>11299</v>
      </c>
      <c r="E254" t="s">
        <v>195</v>
      </c>
    </row>
    <row r="255" spans="1:5" x14ac:dyDescent="0.3">
      <c r="A255" s="3">
        <v>45319</v>
      </c>
      <c r="B255" t="s">
        <v>14</v>
      </c>
      <c r="C255" t="s">
        <v>8</v>
      </c>
      <c r="D255">
        <v>6052</v>
      </c>
      <c r="E255" t="s">
        <v>194</v>
      </c>
    </row>
    <row r="256" spans="1:5" x14ac:dyDescent="0.3">
      <c r="A256" s="3">
        <v>45361</v>
      </c>
      <c r="B256" t="s">
        <v>13</v>
      </c>
      <c r="C256" t="s">
        <v>6</v>
      </c>
      <c r="D256">
        <v>29416</v>
      </c>
      <c r="E256" t="s">
        <v>195</v>
      </c>
    </row>
    <row r="257" spans="1:5" x14ac:dyDescent="0.3">
      <c r="A257" s="3">
        <v>45335</v>
      </c>
      <c r="B257" t="s">
        <v>14</v>
      </c>
      <c r="C257" t="s">
        <v>10</v>
      </c>
      <c r="D257">
        <v>5427</v>
      </c>
      <c r="E257" t="s">
        <v>194</v>
      </c>
    </row>
    <row r="258" spans="1:5" x14ac:dyDescent="0.3">
      <c r="A258" s="3">
        <v>45312</v>
      </c>
      <c r="B258" t="s">
        <v>14</v>
      </c>
      <c r="C258" t="s">
        <v>9</v>
      </c>
      <c r="D258">
        <v>28464</v>
      </c>
      <c r="E258" t="s">
        <v>196</v>
      </c>
    </row>
    <row r="259" spans="1:5" x14ac:dyDescent="0.3">
      <c r="A259" s="3">
        <v>45319</v>
      </c>
      <c r="B259" t="s">
        <v>13</v>
      </c>
      <c r="C259" t="s">
        <v>7</v>
      </c>
      <c r="D259">
        <v>11664</v>
      </c>
      <c r="E259" t="s">
        <v>196</v>
      </c>
    </row>
    <row r="260" spans="1:5" x14ac:dyDescent="0.3">
      <c r="A260" s="3">
        <v>45345</v>
      </c>
      <c r="B260" t="s">
        <v>12</v>
      </c>
      <c r="C260" t="s">
        <v>11</v>
      </c>
      <c r="D260">
        <v>37658</v>
      </c>
      <c r="E260" t="s">
        <v>196</v>
      </c>
    </row>
    <row r="261" spans="1:5" x14ac:dyDescent="0.3">
      <c r="A261" s="3">
        <v>45345</v>
      </c>
      <c r="B261" t="s">
        <v>14</v>
      </c>
      <c r="C261" t="s">
        <v>8</v>
      </c>
      <c r="D261">
        <v>19571</v>
      </c>
      <c r="E261" t="s">
        <v>194</v>
      </c>
    </row>
    <row r="262" spans="1:5" x14ac:dyDescent="0.3">
      <c r="A262" s="3">
        <v>45356</v>
      </c>
      <c r="B262" t="s">
        <v>14</v>
      </c>
      <c r="C262" t="s">
        <v>7</v>
      </c>
      <c r="D262">
        <v>6660</v>
      </c>
      <c r="E262" t="s">
        <v>195</v>
      </c>
    </row>
    <row r="263" spans="1:5" x14ac:dyDescent="0.3">
      <c r="A263" s="3">
        <v>45312</v>
      </c>
      <c r="B263" t="s">
        <v>15</v>
      </c>
      <c r="C263" t="s">
        <v>9</v>
      </c>
      <c r="D263">
        <v>16310</v>
      </c>
      <c r="E263" t="s">
        <v>195</v>
      </c>
    </row>
    <row r="264" spans="1:5" x14ac:dyDescent="0.3">
      <c r="A264" s="3">
        <v>45304</v>
      </c>
      <c r="B264" t="s">
        <v>12</v>
      </c>
      <c r="C264" t="s">
        <v>9</v>
      </c>
      <c r="D264">
        <v>5626</v>
      </c>
      <c r="E264" t="s">
        <v>196</v>
      </c>
    </row>
    <row r="265" spans="1:5" x14ac:dyDescent="0.3">
      <c r="A265" s="3">
        <v>45348</v>
      </c>
      <c r="B265" t="s">
        <v>14</v>
      </c>
      <c r="C265" t="s">
        <v>6</v>
      </c>
      <c r="D265">
        <v>30509</v>
      </c>
      <c r="E265" t="s">
        <v>196</v>
      </c>
    </row>
    <row r="266" spans="1:5" x14ac:dyDescent="0.3">
      <c r="A266" s="3">
        <v>45340</v>
      </c>
      <c r="B266" t="s">
        <v>15</v>
      </c>
      <c r="C266" t="s">
        <v>9</v>
      </c>
      <c r="D266">
        <v>34084</v>
      </c>
      <c r="E266" t="s">
        <v>196</v>
      </c>
    </row>
    <row r="267" spans="1:5" x14ac:dyDescent="0.3">
      <c r="A267" s="3">
        <v>45345</v>
      </c>
      <c r="B267" t="s">
        <v>12</v>
      </c>
      <c r="C267" t="s">
        <v>8</v>
      </c>
      <c r="D267">
        <v>25896</v>
      </c>
      <c r="E267" t="s">
        <v>196</v>
      </c>
    </row>
    <row r="268" spans="1:5" x14ac:dyDescent="0.3">
      <c r="A268" s="3">
        <v>45301</v>
      </c>
      <c r="B268" t="s">
        <v>13</v>
      </c>
      <c r="C268" t="s">
        <v>7</v>
      </c>
      <c r="D268">
        <v>692</v>
      </c>
      <c r="E268" t="s">
        <v>195</v>
      </c>
    </row>
    <row r="269" spans="1:5" x14ac:dyDescent="0.3">
      <c r="A269" s="3">
        <v>45344</v>
      </c>
      <c r="B269" t="s">
        <v>13</v>
      </c>
      <c r="C269" t="s">
        <v>8</v>
      </c>
      <c r="D269">
        <v>36913</v>
      </c>
      <c r="E269" t="s">
        <v>194</v>
      </c>
    </row>
    <row r="270" spans="1:5" x14ac:dyDescent="0.3">
      <c r="A270" s="3">
        <v>45335</v>
      </c>
      <c r="B270" t="s">
        <v>15</v>
      </c>
      <c r="C270" t="s">
        <v>10</v>
      </c>
      <c r="D270">
        <v>13316</v>
      </c>
      <c r="E270" t="s">
        <v>194</v>
      </c>
    </row>
    <row r="271" spans="1:5" x14ac:dyDescent="0.3">
      <c r="A271" s="3">
        <v>45338</v>
      </c>
      <c r="B271" t="s">
        <v>13</v>
      </c>
      <c r="C271" t="s">
        <v>10</v>
      </c>
      <c r="D271">
        <v>39582</v>
      </c>
      <c r="E271" t="s">
        <v>194</v>
      </c>
    </row>
    <row r="272" spans="1:5" x14ac:dyDescent="0.3">
      <c r="A272" s="3">
        <v>45344</v>
      </c>
      <c r="B272" t="s">
        <v>14</v>
      </c>
      <c r="C272" t="s">
        <v>11</v>
      </c>
      <c r="D272">
        <v>32630</v>
      </c>
      <c r="E272" t="s">
        <v>194</v>
      </c>
    </row>
    <row r="273" spans="1:5" x14ac:dyDescent="0.3">
      <c r="A273" s="3">
        <v>45365</v>
      </c>
      <c r="B273" t="s">
        <v>12</v>
      </c>
      <c r="C273" t="s">
        <v>11</v>
      </c>
      <c r="D273">
        <v>36968</v>
      </c>
      <c r="E273" t="s">
        <v>196</v>
      </c>
    </row>
    <row r="274" spans="1:5" x14ac:dyDescent="0.3">
      <c r="A274" s="3">
        <v>45337</v>
      </c>
      <c r="B274" t="s">
        <v>14</v>
      </c>
      <c r="C274" t="s">
        <v>10</v>
      </c>
      <c r="D274">
        <v>31198</v>
      </c>
      <c r="E274" t="s">
        <v>196</v>
      </c>
    </row>
    <row r="275" spans="1:5" x14ac:dyDescent="0.3">
      <c r="A275" s="3">
        <v>45304</v>
      </c>
      <c r="B275" t="s">
        <v>14</v>
      </c>
      <c r="C275" t="s">
        <v>9</v>
      </c>
      <c r="D275">
        <v>11155</v>
      </c>
      <c r="E275" t="s">
        <v>196</v>
      </c>
    </row>
    <row r="276" spans="1:5" x14ac:dyDescent="0.3">
      <c r="A276" s="3">
        <v>45328</v>
      </c>
      <c r="B276" t="s">
        <v>13</v>
      </c>
      <c r="C276" t="s">
        <v>8</v>
      </c>
      <c r="D276">
        <v>30575</v>
      </c>
      <c r="E276" t="s">
        <v>194</v>
      </c>
    </row>
    <row r="277" spans="1:5" x14ac:dyDescent="0.3">
      <c r="A277" s="3">
        <v>45315</v>
      </c>
      <c r="B277" t="s">
        <v>14</v>
      </c>
      <c r="C277" t="s">
        <v>10</v>
      </c>
      <c r="D277">
        <v>9859</v>
      </c>
      <c r="E277" t="s">
        <v>196</v>
      </c>
    </row>
    <row r="278" spans="1:5" x14ac:dyDescent="0.3">
      <c r="A278" s="3">
        <v>45293</v>
      </c>
      <c r="B278" t="s">
        <v>13</v>
      </c>
      <c r="C278" t="s">
        <v>11</v>
      </c>
      <c r="D278">
        <v>37161</v>
      </c>
      <c r="E278" t="s">
        <v>196</v>
      </c>
    </row>
    <row r="279" spans="1:5" x14ac:dyDescent="0.3">
      <c r="A279" s="3">
        <v>45377</v>
      </c>
      <c r="B279" t="s">
        <v>12</v>
      </c>
      <c r="C279" t="s">
        <v>10</v>
      </c>
      <c r="D279">
        <v>33772</v>
      </c>
      <c r="E279" t="s">
        <v>195</v>
      </c>
    </row>
    <row r="280" spans="1:5" x14ac:dyDescent="0.3">
      <c r="A280" s="3">
        <v>45372</v>
      </c>
      <c r="B280" t="s">
        <v>12</v>
      </c>
      <c r="C280" t="s">
        <v>9</v>
      </c>
      <c r="D280">
        <v>15171</v>
      </c>
      <c r="E280" t="s">
        <v>195</v>
      </c>
    </row>
    <row r="281" spans="1:5" x14ac:dyDescent="0.3">
      <c r="A281" s="3">
        <v>45305</v>
      </c>
      <c r="B281" t="s">
        <v>14</v>
      </c>
      <c r="C281" t="s">
        <v>10</v>
      </c>
      <c r="D281">
        <v>27548</v>
      </c>
      <c r="E281" t="s">
        <v>196</v>
      </c>
    </row>
    <row r="282" spans="1:5" x14ac:dyDescent="0.3">
      <c r="A282" s="3">
        <v>45301</v>
      </c>
      <c r="B282" t="s">
        <v>15</v>
      </c>
      <c r="C282" t="s">
        <v>8</v>
      </c>
      <c r="D282">
        <v>11238</v>
      </c>
      <c r="E282" t="s">
        <v>195</v>
      </c>
    </row>
    <row r="283" spans="1:5" x14ac:dyDescent="0.3">
      <c r="A283" s="3">
        <v>45326</v>
      </c>
      <c r="B283" t="s">
        <v>13</v>
      </c>
      <c r="C283" t="s">
        <v>7</v>
      </c>
      <c r="D283">
        <v>26463</v>
      </c>
      <c r="E283" t="s">
        <v>195</v>
      </c>
    </row>
    <row r="284" spans="1:5" x14ac:dyDescent="0.3">
      <c r="A284" s="3">
        <v>45316</v>
      </c>
      <c r="B284" t="s">
        <v>13</v>
      </c>
      <c r="C284" t="s">
        <v>9</v>
      </c>
      <c r="D284">
        <v>7273</v>
      </c>
      <c r="E284" t="s">
        <v>196</v>
      </c>
    </row>
    <row r="285" spans="1:5" x14ac:dyDescent="0.3">
      <c r="A285" s="3">
        <v>45294</v>
      </c>
      <c r="B285" t="s">
        <v>14</v>
      </c>
      <c r="C285" t="s">
        <v>11</v>
      </c>
      <c r="D285">
        <v>37084</v>
      </c>
      <c r="E285" t="s">
        <v>196</v>
      </c>
    </row>
    <row r="286" spans="1:5" x14ac:dyDescent="0.3">
      <c r="A286" s="3">
        <v>45308</v>
      </c>
      <c r="B286" t="s">
        <v>13</v>
      </c>
      <c r="C286" t="s">
        <v>8</v>
      </c>
      <c r="D286">
        <v>30394</v>
      </c>
      <c r="E286" t="s">
        <v>196</v>
      </c>
    </row>
    <row r="287" spans="1:5" x14ac:dyDescent="0.3">
      <c r="A287" s="3">
        <v>45303</v>
      </c>
      <c r="B287" t="s">
        <v>13</v>
      </c>
      <c r="C287" t="s">
        <v>10</v>
      </c>
      <c r="D287">
        <v>1217</v>
      </c>
      <c r="E287" t="s">
        <v>196</v>
      </c>
    </row>
    <row r="288" spans="1:5" x14ac:dyDescent="0.3">
      <c r="A288" s="3">
        <v>45345</v>
      </c>
      <c r="B288" t="s">
        <v>15</v>
      </c>
      <c r="C288" t="s">
        <v>10</v>
      </c>
      <c r="D288">
        <v>12176</v>
      </c>
      <c r="E288" t="s">
        <v>194</v>
      </c>
    </row>
    <row r="289" spans="1:5" x14ac:dyDescent="0.3">
      <c r="A289" s="3">
        <v>45315</v>
      </c>
      <c r="B289" t="s">
        <v>15</v>
      </c>
      <c r="C289" t="s">
        <v>7</v>
      </c>
      <c r="D289">
        <v>4934</v>
      </c>
      <c r="E289" t="s">
        <v>194</v>
      </c>
    </row>
    <row r="290" spans="1:5" x14ac:dyDescent="0.3">
      <c r="A290" s="3">
        <v>45320</v>
      </c>
      <c r="B290" t="s">
        <v>14</v>
      </c>
      <c r="C290" t="s">
        <v>11</v>
      </c>
      <c r="D290">
        <v>38325</v>
      </c>
      <c r="E290" t="s">
        <v>196</v>
      </c>
    </row>
    <row r="291" spans="1:5" x14ac:dyDescent="0.3">
      <c r="A291" s="3">
        <v>45334</v>
      </c>
      <c r="B291" t="s">
        <v>15</v>
      </c>
      <c r="C291" t="s">
        <v>11</v>
      </c>
      <c r="D291">
        <v>29600</v>
      </c>
      <c r="E291" t="s">
        <v>195</v>
      </c>
    </row>
    <row r="292" spans="1:5" x14ac:dyDescent="0.3">
      <c r="A292" s="3">
        <v>45316</v>
      </c>
      <c r="B292" t="s">
        <v>14</v>
      </c>
      <c r="C292" t="s">
        <v>6</v>
      </c>
      <c r="D292">
        <v>5494</v>
      </c>
      <c r="E292" t="s">
        <v>196</v>
      </c>
    </row>
    <row r="293" spans="1:5" x14ac:dyDescent="0.3">
      <c r="A293" s="3">
        <v>45351</v>
      </c>
      <c r="B293" t="s">
        <v>12</v>
      </c>
      <c r="C293" t="s">
        <v>11</v>
      </c>
      <c r="D293">
        <v>4734</v>
      </c>
      <c r="E293" t="s">
        <v>196</v>
      </c>
    </row>
    <row r="294" spans="1:5" x14ac:dyDescent="0.3">
      <c r="A294" s="3">
        <v>45381</v>
      </c>
      <c r="B294" t="s">
        <v>14</v>
      </c>
      <c r="C294" t="s">
        <v>7</v>
      </c>
      <c r="D294">
        <v>4264</v>
      </c>
      <c r="E294" t="s">
        <v>195</v>
      </c>
    </row>
    <row r="295" spans="1:5" x14ac:dyDescent="0.3">
      <c r="A295" s="3">
        <v>45356</v>
      </c>
      <c r="B295" t="s">
        <v>12</v>
      </c>
      <c r="C295" t="s">
        <v>6</v>
      </c>
      <c r="D295">
        <v>37905</v>
      </c>
      <c r="E295" t="s">
        <v>194</v>
      </c>
    </row>
    <row r="296" spans="1:5" x14ac:dyDescent="0.3">
      <c r="A296" s="3">
        <v>45375</v>
      </c>
      <c r="B296" t="s">
        <v>14</v>
      </c>
      <c r="C296" t="s">
        <v>6</v>
      </c>
      <c r="D296">
        <v>35372</v>
      </c>
      <c r="E296" t="s">
        <v>196</v>
      </c>
    </row>
    <row r="297" spans="1:5" x14ac:dyDescent="0.3">
      <c r="A297" s="3">
        <v>45319</v>
      </c>
      <c r="B297" t="s">
        <v>13</v>
      </c>
      <c r="C297" t="s">
        <v>10</v>
      </c>
      <c r="D297">
        <v>23685</v>
      </c>
      <c r="E297" t="s">
        <v>196</v>
      </c>
    </row>
    <row r="298" spans="1:5" x14ac:dyDescent="0.3">
      <c r="A298" s="3">
        <v>45307</v>
      </c>
      <c r="B298" t="s">
        <v>15</v>
      </c>
      <c r="C298" t="s">
        <v>10</v>
      </c>
      <c r="D298">
        <v>12499</v>
      </c>
      <c r="E298" t="s">
        <v>194</v>
      </c>
    </row>
    <row r="299" spans="1:5" x14ac:dyDescent="0.3">
      <c r="A299" s="3">
        <v>45338</v>
      </c>
      <c r="B299" t="s">
        <v>12</v>
      </c>
      <c r="C299" t="s">
        <v>11</v>
      </c>
      <c r="D299">
        <v>36987</v>
      </c>
      <c r="E299" t="s">
        <v>194</v>
      </c>
    </row>
    <row r="300" spans="1:5" x14ac:dyDescent="0.3">
      <c r="A300" s="3">
        <v>45372</v>
      </c>
      <c r="B300" t="s">
        <v>14</v>
      </c>
      <c r="C300" t="s">
        <v>6</v>
      </c>
      <c r="D300">
        <v>3081</v>
      </c>
      <c r="E300" t="s">
        <v>195</v>
      </c>
    </row>
    <row r="301" spans="1:5" x14ac:dyDescent="0.3">
      <c r="A301" s="3">
        <v>45349</v>
      </c>
      <c r="B301" t="s">
        <v>15</v>
      </c>
      <c r="C301" t="s">
        <v>10</v>
      </c>
      <c r="D301">
        <v>3263</v>
      </c>
      <c r="E301" t="s">
        <v>194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8"/>
  <sheetViews>
    <sheetView workbookViewId="0">
      <selection activeCell="K12" sqref="K12"/>
    </sheetView>
  </sheetViews>
  <sheetFormatPr defaultRowHeight="14.4" x14ac:dyDescent="0.3"/>
  <sheetData>
    <row r="1" spans="1:11" x14ac:dyDescent="0.3">
      <c r="A1" s="1" t="s">
        <v>17</v>
      </c>
      <c r="B1" s="1" t="s">
        <v>127</v>
      </c>
      <c r="C1" s="1" t="s">
        <v>4</v>
      </c>
      <c r="E1" s="28" t="s">
        <v>17</v>
      </c>
      <c r="F1" s="1" t="s">
        <v>127</v>
      </c>
      <c r="G1" s="1" t="s">
        <v>4</v>
      </c>
      <c r="I1" s="15" t="s">
        <v>17</v>
      </c>
      <c r="J1" s="15" t="s">
        <v>127</v>
      </c>
      <c r="K1" s="15" t="s">
        <v>4</v>
      </c>
    </row>
    <row r="2" spans="1:11" x14ac:dyDescent="0.3">
      <c r="A2" t="s">
        <v>197</v>
      </c>
      <c r="B2" t="s">
        <v>182</v>
      </c>
      <c r="C2">
        <v>1000</v>
      </c>
      <c r="E2" t="str">
        <f>TRIM(A2)</f>
        <v>John</v>
      </c>
      <c r="F2" t="str">
        <f>TRIM(B2)</f>
        <v>Delhi</v>
      </c>
      <c r="G2">
        <v>1000</v>
      </c>
      <c r="I2" s="29" t="s">
        <v>244</v>
      </c>
      <c r="J2" s="29" t="s">
        <v>182</v>
      </c>
      <c r="K2" s="29">
        <v>1000</v>
      </c>
    </row>
    <row r="3" spans="1:11" x14ac:dyDescent="0.3">
      <c r="A3" t="s">
        <v>198</v>
      </c>
      <c r="B3" t="s">
        <v>184</v>
      </c>
      <c r="E3" t="str">
        <f t="shared" ref="E3:E8" si="0">TRIM(A3)</f>
        <v>Alice</v>
      </c>
      <c r="F3" t="str">
        <f t="shared" ref="F3:F8" si="1">TRIM(B3)</f>
        <v>Mumbai</v>
      </c>
      <c r="I3" s="29" t="s">
        <v>245</v>
      </c>
      <c r="J3" s="29" t="s">
        <v>184</v>
      </c>
      <c r="K3" s="29" t="s">
        <v>248</v>
      </c>
    </row>
    <row r="4" spans="1:11" x14ac:dyDescent="0.3">
      <c r="A4" t="s">
        <v>199</v>
      </c>
      <c r="B4" t="s">
        <v>181</v>
      </c>
      <c r="C4">
        <v>2500</v>
      </c>
      <c r="E4" t="str">
        <f t="shared" si="0"/>
        <v>Robert</v>
      </c>
      <c r="F4" t="str">
        <f t="shared" si="1"/>
        <v>Kolkata</v>
      </c>
      <c r="G4">
        <v>2500</v>
      </c>
      <c r="I4" s="29" t="s">
        <v>199</v>
      </c>
      <c r="J4" s="29" t="s">
        <v>181</v>
      </c>
      <c r="K4" s="29">
        <v>2500</v>
      </c>
    </row>
    <row r="5" spans="1:11" x14ac:dyDescent="0.3">
      <c r="A5" t="s">
        <v>200</v>
      </c>
      <c r="C5">
        <v>1800</v>
      </c>
      <c r="E5" t="str">
        <f t="shared" si="0"/>
        <v>NaN</v>
      </c>
      <c r="F5" t="str">
        <f t="shared" si="1"/>
        <v/>
      </c>
      <c r="G5">
        <v>1800</v>
      </c>
      <c r="I5" s="29" t="s">
        <v>200</v>
      </c>
      <c r="J5" s="29" t="s">
        <v>247</v>
      </c>
      <c r="K5" s="29">
        <v>1800</v>
      </c>
    </row>
    <row r="6" spans="1:11" x14ac:dyDescent="0.3">
      <c r="A6" t="s">
        <v>201</v>
      </c>
      <c r="B6" t="s">
        <v>204</v>
      </c>
      <c r="E6" t="str">
        <f>TRIM(A6)</f>
        <v>S@rah</v>
      </c>
      <c r="F6" t="str">
        <f t="shared" si="1"/>
        <v>delhi</v>
      </c>
      <c r="I6" s="29" t="s">
        <v>246</v>
      </c>
      <c r="J6" s="29" t="s">
        <v>204</v>
      </c>
      <c r="K6" s="29" t="s">
        <v>248</v>
      </c>
    </row>
    <row r="7" spans="1:11" x14ac:dyDescent="0.3">
      <c r="A7" t="s">
        <v>202</v>
      </c>
      <c r="B7" t="s">
        <v>182</v>
      </c>
      <c r="C7">
        <v>1000</v>
      </c>
      <c r="E7" t="str">
        <f t="shared" si="0"/>
        <v>john</v>
      </c>
      <c r="F7" t="str">
        <f t="shared" si="1"/>
        <v>Delhi</v>
      </c>
      <c r="G7">
        <v>1000</v>
      </c>
      <c r="I7" s="29" t="s">
        <v>202</v>
      </c>
      <c r="J7" s="29" t="s">
        <v>182</v>
      </c>
      <c r="K7" s="29">
        <v>1000</v>
      </c>
    </row>
    <row r="8" spans="1:11" x14ac:dyDescent="0.3">
      <c r="A8" t="s">
        <v>203</v>
      </c>
      <c r="B8" t="s">
        <v>205</v>
      </c>
      <c r="C8">
        <v>2500</v>
      </c>
      <c r="E8" t="str">
        <f t="shared" si="0"/>
        <v>ALICE</v>
      </c>
      <c r="F8" t="str">
        <f t="shared" si="1"/>
        <v>mumbai</v>
      </c>
      <c r="G8">
        <v>2500</v>
      </c>
      <c r="I8" s="29" t="s">
        <v>203</v>
      </c>
      <c r="J8" s="29" t="s">
        <v>205</v>
      </c>
      <c r="K8" s="29">
        <v>2500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Employee_Data</vt:lpstr>
      <vt:lpstr>pivot_table sales data</vt:lpstr>
      <vt:lpstr>Customer_Data</vt:lpstr>
      <vt:lpstr> customer_city</vt:lpstr>
      <vt:lpstr>Transactions</vt:lpstr>
      <vt:lpstr>Power_Query_Practice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Dheeraj Kumar</cp:lastModifiedBy>
  <dcterms:created xsi:type="dcterms:W3CDTF">2025-10-26T07:46:51Z</dcterms:created>
  <dcterms:modified xsi:type="dcterms:W3CDTF">2025-10-26T13:38:59Z</dcterms:modified>
</cp:coreProperties>
</file>