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publishItems="1"/>
  <mc:AlternateContent xmlns:mc="http://schemas.openxmlformats.org/markup-compatibility/2006">
    <mc:Choice Requires="x15">
      <x15ac:absPath xmlns:x15ac="http://schemas.microsoft.com/office/spreadsheetml/2010/11/ac" url="D:\Study Materials\UDEMY COURSES\Microsoft Excel - Advanced Excel Dashboard Design\Excel Dashboard Datasets\"/>
    </mc:Choice>
  </mc:AlternateContent>
  <xr:revisionPtr revIDLastSave="0" documentId="13_ncr:1_{2549678C-0255-4E62-9AC1-5DA5A7E83F78}" xr6:coauthVersionLast="47" xr6:coauthVersionMax="47" xr10:uidLastSave="{00000000-0000-0000-0000-000000000000}"/>
  <bookViews>
    <workbookView xWindow="-110" yWindow="-110" windowWidth="19420" windowHeight="11020" activeTab="2" xr2:uid="{DB438AB8-0F60-4224-9C67-97043B861F24}"/>
  </bookViews>
  <sheets>
    <sheet name="Data" sheetId="1" r:id="rId1"/>
    <sheet name="Data Preparation" sheetId="2" r:id="rId2"/>
    <sheet name="Dashboard" sheetId="4" r:id="rId3"/>
  </sheets>
  <definedNames>
    <definedName name="_xlnm._FilterDatabase" localSheetId="0" hidden="1">Data!$A$1:$F$1919</definedName>
    <definedName name="_xlnm._FilterDatabase" localSheetId="1" hidden="1">'Data Preparation'!$D$2:$E$12</definedName>
    <definedName name="_xlchart.v5.0" hidden="1">'Data Preparation'!$S$2</definedName>
    <definedName name="_xlchart.v5.1" hidden="1">'Data Preparation'!$S$3:$S$50</definedName>
    <definedName name="_xlchart.v5.2" hidden="1">'Data Preparation'!$X$1:$X$2</definedName>
    <definedName name="_xlchart.v5.3" hidden="1">'Data Preparation'!$X$2</definedName>
    <definedName name="_xlchart.v5.4" hidden="1">'Data Preparation'!$X$3:$X$50</definedName>
    <definedName name="_xlchart.v5.5" hidden="1">'Data Preparation'!$S$2</definedName>
    <definedName name="_xlchart.v5.6" hidden="1">'Data Preparation'!$S$3:$S$50</definedName>
    <definedName name="_xlchart.v5.7" hidden="1">'Data Preparation'!$X$1:$X$2</definedName>
    <definedName name="_xlchart.v5.8" hidden="1">'Data Preparation'!$X$2</definedName>
    <definedName name="_xlchart.v5.9" hidden="1">'Data Preparation'!$X$3:$X$50</definedName>
    <definedName name="Z_948164EF_B902_4A6C_8E3C_A935061C5153_.wvu.FilterData" localSheetId="0" hidden="1">Data!$A$1:$F$1919</definedName>
    <definedName name="Z_A1F01C08_243B_48FC_94A8_F102AEB1706D_.wvu.FilterData" localSheetId="0" hidden="1">Data!$A$1:$F$1919</definedName>
  </definedNames>
  <calcPr calcId="191029"/>
  <customWorkbookViews>
    <customWorkbookView name="Dashboard" guid="{948164EF-B902-4A6C-8E3C-A935061C5153}" maximized="1" xWindow="-8" yWindow="-8" windowWidth="1936" windowHeight="1056" activeSheetId="8" showFormulaBar="0"/>
    <customWorkbookView name="ShowAllWorksheets" guid="{A1F01C08-243B-48FC-94A8-F102AEB1706D}" maximized="1" xWindow="-8" yWindow="-8" windowWidth="1936" windowHeight="1056" activeSheetId="8" showFormulaBar="0"/>
  </customWorkbookView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8" i="2" l="1"/>
  <c r="B4" i="4" a="1"/>
  <c r="B4" i="4" s="1"/>
  <c r="B3" i="2" s="1"/>
  <c r="W11" i="2" s="1"/>
  <c r="I11" i="2"/>
  <c r="I8" i="2"/>
  <c r="I5" i="2"/>
  <c r="I7" i="2"/>
  <c r="I9" i="2"/>
  <c r="I12" i="2"/>
  <c r="I4" i="2"/>
  <c r="I3" i="2"/>
  <c r="I10" i="2"/>
  <c r="I6" i="2"/>
  <c r="E7" i="2"/>
  <c r="E9" i="2"/>
  <c r="E4" i="2"/>
  <c r="E3" i="2"/>
  <c r="E12" i="2"/>
  <c r="E6" i="2"/>
  <c r="E8" i="2"/>
  <c r="E11" i="2"/>
  <c r="E10" i="2"/>
  <c r="E5" i="2"/>
  <c r="F3" i="2" l="1"/>
  <c r="F11" i="2"/>
  <c r="F10" i="2"/>
  <c r="F9" i="2"/>
  <c r="F12" i="2"/>
  <c r="F8" i="2"/>
  <c r="F7" i="2"/>
  <c r="F6" i="2"/>
  <c r="F5" i="2"/>
  <c r="F4" i="2"/>
  <c r="T34" i="2"/>
  <c r="V34" i="2" s="1"/>
  <c r="T14" i="2"/>
  <c r="V14" i="2" s="1"/>
  <c r="W40" i="2"/>
  <c r="W18" i="2"/>
  <c r="T32" i="2"/>
  <c r="V32" i="2" s="1"/>
  <c r="T10" i="2"/>
  <c r="V10" i="2" s="1"/>
  <c r="W38" i="2"/>
  <c r="W16" i="2"/>
  <c r="W14" i="2"/>
  <c r="T38" i="2"/>
  <c r="V38" i="2" s="1"/>
  <c r="W42" i="2"/>
  <c r="T50" i="2"/>
  <c r="V50" i="2" s="1"/>
  <c r="W34" i="2"/>
  <c r="T26" i="2"/>
  <c r="V26" i="2" s="1"/>
  <c r="W10" i="2"/>
  <c r="M6" i="2"/>
  <c r="T46" i="2"/>
  <c r="V46" i="2" s="1"/>
  <c r="T24" i="2"/>
  <c r="V24" i="2" s="1"/>
  <c r="W50" i="2"/>
  <c r="W30" i="2"/>
  <c r="W8" i="2"/>
  <c r="W22" i="2"/>
  <c r="H16" i="2"/>
  <c r="T8" i="2"/>
  <c r="V8" i="2" s="1"/>
  <c r="T48" i="2"/>
  <c r="V48" i="2" s="1"/>
  <c r="W32" i="2"/>
  <c r="M4" i="2"/>
  <c r="T42" i="2"/>
  <c r="V42" i="2" s="1"/>
  <c r="T22" i="2"/>
  <c r="V22" i="2" s="1"/>
  <c r="W48" i="2"/>
  <c r="W26" i="2"/>
  <c r="W6" i="2"/>
  <c r="T16" i="2"/>
  <c r="V16" i="2" s="1"/>
  <c r="I16" i="2"/>
  <c r="I17" i="2" s="1"/>
  <c r="T30" i="2"/>
  <c r="V30" i="2" s="1"/>
  <c r="L4" i="2"/>
  <c r="T6" i="2"/>
  <c r="V6" i="2" s="1"/>
  <c r="T40" i="2"/>
  <c r="V40" i="2" s="1"/>
  <c r="T18" i="2"/>
  <c r="V18" i="2" s="1"/>
  <c r="W46" i="2"/>
  <c r="W24" i="2"/>
  <c r="M3" i="2"/>
  <c r="T49" i="2"/>
  <c r="V49" i="2" s="1"/>
  <c r="T41" i="2"/>
  <c r="V41" i="2" s="1"/>
  <c r="T33" i="2"/>
  <c r="V33" i="2" s="1"/>
  <c r="T25" i="2"/>
  <c r="V25" i="2" s="1"/>
  <c r="T17" i="2"/>
  <c r="V17" i="2" s="1"/>
  <c r="T9" i="2"/>
  <c r="V9" i="2" s="1"/>
  <c r="W49" i="2"/>
  <c r="W41" i="2"/>
  <c r="W33" i="2"/>
  <c r="W25" i="2"/>
  <c r="W17" i="2"/>
  <c r="W9" i="2"/>
  <c r="M5" i="2"/>
  <c r="T47" i="2"/>
  <c r="V47" i="2" s="1"/>
  <c r="T39" i="2"/>
  <c r="V39" i="2" s="1"/>
  <c r="T31" i="2"/>
  <c r="V31" i="2" s="1"/>
  <c r="T23" i="2"/>
  <c r="V23" i="2" s="1"/>
  <c r="T15" i="2"/>
  <c r="V15" i="2" s="1"/>
  <c r="T7" i="2"/>
  <c r="V7" i="2" s="1"/>
  <c r="W47" i="2"/>
  <c r="W39" i="2"/>
  <c r="W31" i="2"/>
  <c r="W23" i="2"/>
  <c r="W15" i="2"/>
  <c r="W7" i="2"/>
  <c r="L3" i="2"/>
  <c r="T45" i="2"/>
  <c r="V45" i="2" s="1"/>
  <c r="T37" i="2"/>
  <c r="V37" i="2" s="1"/>
  <c r="T29" i="2"/>
  <c r="V29" i="2" s="1"/>
  <c r="T21" i="2"/>
  <c r="V21" i="2" s="1"/>
  <c r="T13" i="2"/>
  <c r="V13" i="2" s="1"/>
  <c r="T5" i="2"/>
  <c r="V5" i="2" s="1"/>
  <c r="W45" i="2"/>
  <c r="W37" i="2"/>
  <c r="W29" i="2"/>
  <c r="W21" i="2"/>
  <c r="W13" i="2"/>
  <c r="W5" i="2"/>
  <c r="L6" i="2"/>
  <c r="T44" i="2"/>
  <c r="V44" i="2" s="1"/>
  <c r="T36" i="2"/>
  <c r="V36" i="2" s="1"/>
  <c r="T28" i="2"/>
  <c r="V28" i="2" s="1"/>
  <c r="T20" i="2"/>
  <c r="V20" i="2" s="1"/>
  <c r="T12" i="2"/>
  <c r="V12" i="2" s="1"/>
  <c r="T4" i="2"/>
  <c r="V4" i="2" s="1"/>
  <c r="W44" i="2"/>
  <c r="W36" i="2"/>
  <c r="W28" i="2"/>
  <c r="W20" i="2"/>
  <c r="W12" i="2"/>
  <c r="W4" i="2"/>
  <c r="L5" i="2"/>
  <c r="T3" i="2"/>
  <c r="V3" i="2" s="1"/>
  <c r="T43" i="2"/>
  <c r="V43" i="2" s="1"/>
  <c r="T35" i="2"/>
  <c r="V35" i="2" s="1"/>
  <c r="T27" i="2"/>
  <c r="V27" i="2" s="1"/>
  <c r="T19" i="2"/>
  <c r="V19" i="2" s="1"/>
  <c r="T11" i="2"/>
  <c r="V11" i="2" s="1"/>
  <c r="W3" i="2"/>
  <c r="W43" i="2"/>
  <c r="W35" i="2"/>
  <c r="W27" i="2"/>
  <c r="W19" i="2"/>
  <c r="I18" i="2" l="1"/>
  <c r="X2" i="2" l="1"/>
  <c r="X48" i="2" s="1"/>
  <c r="X7" i="2" l="1"/>
  <c r="X33" i="2"/>
  <c r="X23" i="2"/>
  <c r="X47" i="2"/>
  <c r="X20" i="2"/>
  <c r="X13" i="2"/>
  <c r="X28" i="2"/>
  <c r="X27" i="2"/>
  <c r="X30" i="2"/>
  <c r="X38" i="2"/>
  <c r="X36" i="2"/>
  <c r="X41" i="2"/>
  <c r="X35" i="2"/>
  <c r="X45" i="2"/>
  <c r="X25" i="2"/>
  <c r="X11" i="2"/>
  <c r="X12" i="2"/>
  <c r="X16" i="2"/>
  <c r="X22" i="2"/>
  <c r="X50" i="2"/>
  <c r="X6" i="2"/>
  <c r="X29" i="2"/>
  <c r="X8" i="2"/>
  <c r="X9" i="2"/>
  <c r="X24" i="2"/>
  <c r="X15" i="2"/>
  <c r="X40" i="2"/>
  <c r="X49" i="2"/>
  <c r="X34" i="2"/>
  <c r="X44" i="2"/>
  <c r="X14" i="2"/>
  <c r="X32" i="2"/>
  <c r="X18" i="2"/>
  <c r="X37" i="2"/>
  <c r="X43" i="2"/>
  <c r="X5" i="2"/>
  <c r="X39" i="2"/>
  <c r="X10" i="2"/>
  <c r="X26" i="2"/>
  <c r="X21" i="2"/>
  <c r="X3" i="2"/>
  <c r="X4" i="2"/>
  <c r="X17" i="2"/>
  <c r="X19" i="2"/>
  <c r="X42" i="2"/>
  <c r="X31" i="2"/>
  <c r="X46" i="2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<sst xmlns="http://schemas.openxmlformats.org/spreadsheetml/2006/main" count="3950" uniqueCount="87">
  <si>
    <t>State</t>
  </si>
  <si>
    <t>Alabama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</si>
  <si>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</si>
  <si>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</si>
  <si>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</si>
  <si>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</si>
  <si>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</si>
  <si>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</si>
  <si>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</si>
  <si>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</si>
  <si>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</si>
  <si>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</si>
  <si>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</si>
  <si>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</si>
  <si>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</si>
  <si>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</si>
  <si>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</si>
  <si>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</si>
  <si>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</si>
  <si>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</si>
  <si>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</si>
  <si>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</si>
  <si>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</si>
  <si>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</si>
  <si>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</si>
  <si>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</si>
  <si>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</si>
  <si>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</si>
  <si>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</si>
  <si>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</si>
  <si>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</si>
  <si>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</si>
  <si>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</si>
  <si>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</si>
  <si>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</si>
  <si>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</si>
  <si>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</si>
  <si>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</si>
  <si>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</si>
  <si>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</si>
  <si>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</si>
  <si>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</si>
  <si>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</si>
  <si>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</si>
  <si>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</si>
  <si>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</si>
  <si>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</si>
  <si>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</si>
  <si>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</si>
  <si>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Industry</t>
  </si>
  <si>
    <t>Year</t>
  </si>
  <si>
    <t>Construction</t>
  </si>
  <si>
    <t>Manufacturing</t>
  </si>
  <si>
    <t>Information</t>
  </si>
  <si>
    <t>Trade &amp; Transportation</t>
  </si>
  <si>
    <t>Natural Resources</t>
  </si>
  <si>
    <t>Finance</t>
  </si>
  <si>
    <t>Business Services</t>
  </si>
  <si>
    <t>Education &amp; Health</t>
  </si>
  <si>
    <t>Leisure &amp; Hospitality</t>
  </si>
  <si>
    <t>Other Services</t>
  </si>
  <si>
    <t>Establishments</t>
  </si>
  <si>
    <t>Employees</t>
  </si>
  <si>
    <t>Avg Annual Wage</t>
  </si>
  <si>
    <t>Selection</t>
  </si>
  <si>
    <t>Current Year</t>
  </si>
  <si>
    <t>INDUSTRY FILTER</t>
  </si>
  <si>
    <t>DATE FILTER</t>
  </si>
  <si>
    <t>Average Wage by Industry</t>
  </si>
  <si>
    <t xml:space="preserve">Avg Annual Wage </t>
  </si>
  <si>
    <t>Employees by Industry</t>
  </si>
  <si>
    <t xml:space="preserve">Employees </t>
  </si>
  <si>
    <t>Employees by Industry(Group)</t>
  </si>
  <si>
    <t>Others</t>
  </si>
  <si>
    <t xml:space="preserve">Year </t>
  </si>
  <si>
    <t>Emlpoyees</t>
  </si>
  <si>
    <t>Average Wage</t>
  </si>
  <si>
    <t>Wage &amp; Employees Trends</t>
  </si>
  <si>
    <t>Comparisons by State</t>
  </si>
  <si>
    <t>Population</t>
  </si>
  <si>
    <t>Employees per 1000 capita</t>
  </si>
  <si>
    <t>MAP FILTER</t>
  </si>
  <si>
    <t>Metric</t>
  </si>
  <si>
    <t>Average Wages</t>
  </si>
  <si>
    <t xml:space="preserve"> </t>
  </si>
  <si>
    <t>Percentage</t>
  </si>
  <si>
    <t>Wage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</si>
</sst>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&quot;$&quot;#,##0"/>
    <numFmt numFmtId="165" formatCode="[$$-409]#,##0"/>
    <numFmt numFmtId="166" formatCode="#,##0;\$#,##0"/>
    <numFmt numFmtId="167" formatCode=";;;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 tint="0.14999847407452621"/>
      <name val="Calibri"/>
      <family val="2"/>
      <scheme val="minor"/>
    </font>
    <font>
      <sz val="8"/>
      <color rgb="FF000000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0">
    <xf numFmtId="0" fontId="0" fillId="0" borderId="0" xfId="0"/>
    <xf numFmtId="3" fontId="0" fillId="0" borderId="0" xfId="0" applyNumberFormat="1"/>
    <xf numFmtId="164" fontId="0" fillId="0" borderId="0" xfId="0" applyNumberFormat="1"/>
    <xf numFmtId="0" fontId="1" fillId="2" borderId="0" xfId="0" applyFont="1" applyFill="1"/>
    <xf numFmtId="0" fontId="2" fillId="0" borderId="0" xfId="0" applyFont="1"/>
    <xf numFmtId="0" fontId="4" fillId="4" borderId="0" xfId="0" applyFont="1" applyFill="1"/>
    <xf numFmtId="0" fontId="2" fillId="3" borderId="1" xfId="0" applyFont="1" applyFill="1" applyBorder="1" applyAlignment="1">
      <alignment horizontal="centerContinuous"/>
    </xf>
    <xf numFmtId="0" fontId="3" fillId="3" borderId="1" xfId="0" applyFont="1" applyFill="1" applyBorder="1" applyAlignment="1">
      <alignment horizontal="centerContinuous"/>
    </xf>
    <xf numFmtId="0" fontId="4" fillId="4" borderId="1" xfId="0" applyFont="1" applyFill="1" applyBorder="1"/>
    <xf numFmtId="0" fontId="0" fillId="5" borderId="1" xfId="0" applyFill="1" applyBorder="1"/>
    <xf numFmtId="165" fontId="0" fillId="5" borderId="1" xfId="0" applyNumberFormat="1" applyFill="1" applyBorder="1"/>
    <xf numFmtId="3" fontId="0" fillId="5" borderId="1" xfId="0" applyNumberFormat="1" applyFill="1" applyBorder="1"/>
    <xf numFmtId="0" fontId="4" fillId="4" borderId="2" xfId="0" applyFont="1" applyFill="1" applyBorder="1"/>
    <xf numFmtId="166" fontId="0" fillId="5" borderId="1" xfId="0" applyNumberFormat="1" applyFill="1" applyBorder="1"/>
    <xf numFmtId="0" fontId="6" fillId="5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  <xf numFmtId="9" fontId="0" fillId="0" borderId="0" xfId="1" applyFont="1"/>
    <xf numFmtId="0" fontId="3" fillId="3" borderId="0" xfId="0" applyFont="1" applyFill="1" applyAlignment="1">
      <alignment horizontal="centerContinuous"/>
    </xf>
    <xf numFmtId="165" fontId="0" fillId="5" borderId="0" xfId="0" applyNumberFormat="1" applyFill="1"/>
    <xf numFmtId="167" fontId="0" fillId="0" borderId="0" xfId="0" applyNumberFormat="1" applyProtection="1">
      <protection locked="0"/>
    </xf>
  </cellXfs>
  <cellStyles count="2">
    <cellStyle name="Normal" xfId="0" builtinId="0"/>
    <cellStyle name="Percent" xfId="1" builtinId="5"/>
  </cellStyles>
  <dxfs count="0"/>
  <tableStyles count="1" defaultTableStyle="TableStyleMedium2" defaultPivotStyle="PivotStyleLight16">
    <tableStyle name="Invisible" pivot="0" table="0" count="0" xr9:uid="{8A8080A0-ACBA-4DCE-AE5E-0B2051A5C7FF}"/>
  </tableStyles>
  <colors>
    <mruColors>
      <color rgb="FFFF7453"/>
      <color rgb="FF269999"/>
      <color rgb="FFB2DBD5"/>
      <color rgb="FFEE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ysClr val="windowText" lastClr="000000"/>
                </a:solidFill>
              </a:rPr>
              <a:t>Avg Annual</a:t>
            </a:r>
            <a:r>
              <a:rPr lang="en-IN" b="1" baseline="0">
                <a:solidFill>
                  <a:sysClr val="windowText" lastClr="000000"/>
                </a:solidFill>
              </a:rPr>
              <a:t> wage by Industry</a:t>
            </a:r>
            <a:endParaRPr lang="en-IN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'Data Preparation'!$D$3:$D$12</c:f>
              <c:strCache>
                <c:ptCount val="10"/>
                <c:pt idx="0">
                  <c:v>Information</c:v>
                </c:pt>
                <c:pt idx="1">
                  <c:v>Finance</c:v>
                </c:pt>
                <c:pt idx="2">
                  <c:v>Business Services</c:v>
                </c:pt>
                <c:pt idx="3">
                  <c:v>Manufacturing</c:v>
                </c:pt>
                <c:pt idx="4">
                  <c:v>Construction</c:v>
                </c:pt>
                <c:pt idx="5">
                  <c:v>Natural Resources</c:v>
                </c:pt>
                <c:pt idx="6">
                  <c:v>Education &amp; Health</c:v>
                </c:pt>
                <c:pt idx="7">
                  <c:v>Trade &amp; Transportation</c:v>
                </c:pt>
                <c:pt idx="8">
                  <c:v>Other Services</c:v>
                </c:pt>
                <c:pt idx="9">
                  <c:v>Leisure &amp; Hospitality</c:v>
                </c:pt>
              </c:strCache>
            </c:strRef>
          </c:cat>
          <c:val>
            <c:numRef>
              <c:f>'Data Preparation'!$E$3:$E$12</c:f>
              <c:numCache>
                <c:formatCode>[$$-409]#,##0</c:formatCode>
                <c:ptCount val="10"/>
                <c:pt idx="0">
                  <c:v>93586.333333333328</c:v>
                </c:pt>
                <c:pt idx="1">
                  <c:v>90040.666666666672</c:v>
                </c:pt>
                <c:pt idx="2">
                  <c:v>74713.0625</c:v>
                </c:pt>
                <c:pt idx="3">
                  <c:v>68427.875</c:v>
                </c:pt>
                <c:pt idx="4">
                  <c:v>63896.895833333336</c:v>
                </c:pt>
                <c:pt idx="5">
                  <c:v>55605.9375</c:v>
                </c:pt>
                <c:pt idx="6">
                  <c:v>53607.208333333336</c:v>
                </c:pt>
                <c:pt idx="7">
                  <c:v>49366.8125</c:v>
                </c:pt>
                <c:pt idx="8">
                  <c:v>40790.1875</c:v>
                </c:pt>
                <c:pt idx="9">
                  <c:v>23286.416666666668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4-48BD-8E56-AC19C5A40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743519408"/>
        <c:axId val="743528976"/>
      </c:barChart>
      <c:catAx>
        <c:axId val="74351940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528976"/>
        <c:crosses val="autoZero"/>
        <c:auto val="1"/>
        <c:lblAlgn val="ctr"/>
        <c:lblOffset val="100"/>
        <c:noMultiLvlLbl val="0"/>
      </c:catAx>
      <c:valAx>
        <c:axId val="743528976"/>
        <c:scaling>
          <c:orientation val="minMax"/>
        </c:scaling>
        <c:delete val="0"/>
        <c:axPos val="t"/>
        <c:numFmt formatCode="[$$-409]#,##0,&quot;K&quot;" sourceLinked="0"/>
        <c:majorTickMark val="out"/>
        <c:minorTickMark val="none"/>
        <c:tickLblPos val="nextTo"/>
        <c:spPr>
          <a:noFill/>
          <a:ln>
            <a:solidFill>
              <a:schemeClr val="bg2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519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ysClr val="windowText" lastClr="000000"/>
                </a:solidFill>
              </a:rPr>
              <a:t>Employees by 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712-441B-87BE-13A3DA34A14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712-441B-87BE-13A3DA34A14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Preparation'!$H$16:$H$17</c:f>
              <c:strCache>
                <c:ptCount val="2"/>
                <c:pt idx="0">
                  <c:v>Construction</c:v>
                </c:pt>
                <c:pt idx="1">
                  <c:v>Others</c:v>
                </c:pt>
              </c:strCache>
            </c:strRef>
          </c:cat>
          <c:val>
            <c:numRef>
              <c:f>'Data Preparation'!$I$16:$I$17</c:f>
              <c:numCache>
                <c:formatCode>#,##0</c:formatCode>
                <c:ptCount val="2"/>
                <c:pt idx="0">
                  <c:v>7136444</c:v>
                </c:pt>
                <c:pt idx="1">
                  <c:v>109512895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9C-419E-9D99-3F11D0D3727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8217513157207608"/>
          <c:y val="0.25983741615631378"/>
          <c:w val="0.21383668235280462"/>
          <c:h val="0.39756999125109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'Data Preparation'!$M$2</c:f>
              <c:strCache>
                <c:ptCount val="1"/>
                <c:pt idx="0">
                  <c:v>Emlpoyees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accent5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140-42F5-ADFD-8FBD7C45003D}"/>
              </c:ext>
            </c:extLst>
          </c:dPt>
          <c:dLbls>
            <c:numFmt formatCode="#,##0.0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'Data Preparation'!$K$3:$K$6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'Data Preparation'!$M$3:$M$6</c:f>
              <c:numCache>
                <c:formatCode>#,##0</c:formatCode>
                <c:ptCount val="4"/>
                <c:pt idx="0">
                  <c:v>6834462</c:v>
                </c:pt>
                <c:pt idx="1">
                  <c:v>7158459</c:v>
                </c:pt>
                <c:pt idx="2">
                  <c:v>7383280</c:v>
                </c:pt>
                <c:pt idx="3">
                  <c:v>7136444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40-42F5-ADFD-8FBD7C450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5"/>
        <c:axId val="1587198815"/>
        <c:axId val="1587200479"/>
      </c:barChart>
      <c:catAx>
        <c:axId val="158719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200479"/>
        <c:crosses val="autoZero"/>
        <c:auto val="1"/>
        <c:lblAlgn val="ctr"/>
        <c:lblOffset val="100"/>
        <c:noMultiLvlLbl val="0"/>
      </c:catAx>
      <c:valAx>
        <c:axId val="1587200479"/>
        <c:scaling>
          <c:orientation val="minMax"/>
          <c:max val="300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Employees</a:t>
                </a:r>
              </a:p>
            </c:rich>
          </c:tx>
          <c:layout>
            <c:manualLayout>
              <c:xMode val="edge"/>
              <c:yMode val="edge"/>
              <c:x val="3.8750815678426941E-2"/>
              <c:y val="0.467318460192475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;;;" sourceLinked="0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198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ysClr val="windowText" lastClr="000000"/>
                </a:solidFill>
              </a:rPr>
              <a:t>Wage &amp; Employees Trends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'Data Preparation'!$L$2</c:f>
              <c:strCache>
                <c:ptCount val="1"/>
                <c:pt idx="0">
                  <c:v>Average Wage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31750">
                <a:solidFill>
                  <a:schemeClr val="accent2"/>
                </a:solidFill>
              </a:ln>
              <a:effectLst/>
            </c:spPr>
          </c:marker>
          <c:dLbls>
            <c:numFmt formatCode="\$#,##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'Data Preparation'!$K$3:$K$6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'Data Preparation'!$L$3:$L$6</c:f>
              <c:numCache>
                <c:formatCode>[$$-409]#,##0</c:formatCode>
                <c:ptCount val="4"/>
                <c:pt idx="0">
                  <c:v>57353.829787234041</c:v>
                </c:pt>
                <c:pt idx="1">
                  <c:v>59438.8125</c:v>
                </c:pt>
                <c:pt idx="2">
                  <c:v>61382.208333333336</c:v>
                </c:pt>
                <c:pt idx="3">
                  <c:v>63896.895833333336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40-42F5-ADFD-8FBD7C450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7198815"/>
        <c:axId val="1587200479"/>
      </c:lineChart>
      <c:catAx>
        <c:axId val="15871988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87200479"/>
        <c:crosses val="autoZero"/>
        <c:auto val="1"/>
        <c:lblAlgn val="ctr"/>
        <c:lblOffset val="100"/>
        <c:noMultiLvlLbl val="0"/>
      </c:catAx>
      <c:valAx>
        <c:axId val="15872004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Average</a:t>
                </a:r>
                <a:r>
                  <a:rPr lang="en-IN" b="1" baseline="0"/>
                  <a:t> Annual Wage</a:t>
                </a:r>
                <a:endParaRPr lang="en-IN" b="1"/>
              </a:p>
            </c:rich>
          </c:tx>
          <c:layout>
            <c:manualLayout>
              <c:xMode val="edge"/>
              <c:yMode val="edge"/>
              <c:x val="4.4275677556879979E-2"/>
              <c:y val="0.328429571303587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;;;" sourceLinked="0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198815"/>
        <c:crosses val="autoZero"/>
        <c:crossBetween val="between"/>
      </c:valAx>
      <c:spPr>
        <a:noFill/>
        <a:ln w="9525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5751260587694678"/>
          <c:y val="3.5483870967741936E-2"/>
          <c:w val="0.41851263071611317"/>
          <c:h val="0.92903225806451617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bg1">
                <a:lumMod val="85000"/>
              </a:schemeClr>
            </a:solidFill>
            <a:ln>
              <a:solidFill>
                <a:schemeClr val="bg1">
                  <a:lumMod val="85000"/>
                </a:schemeClr>
              </a:solidFill>
            </a:ln>
            <a:effectLst/>
          </c:spPr>
          <c:invertIfNegative val="0"/>
          <c:cat>
            <c:strRef>
              <c:f>'Data Preparation'!$D$3:$D$12</c:f>
              <c:strCache>
                <c:ptCount val="10"/>
                <c:pt idx="0">
                  <c:v>Information</c:v>
                </c:pt>
                <c:pt idx="1">
                  <c:v>Finance</c:v>
                </c:pt>
                <c:pt idx="2">
                  <c:v>Business Services</c:v>
                </c:pt>
                <c:pt idx="3">
                  <c:v>Manufacturing</c:v>
                </c:pt>
                <c:pt idx="4">
                  <c:v>Construction</c:v>
                </c:pt>
                <c:pt idx="5">
                  <c:v>Natural Resources</c:v>
                </c:pt>
                <c:pt idx="6">
                  <c:v>Education &amp; Health</c:v>
                </c:pt>
                <c:pt idx="7">
                  <c:v>Trade &amp; Transportation</c:v>
                </c:pt>
                <c:pt idx="8">
                  <c:v>Other Services</c:v>
                </c:pt>
                <c:pt idx="9">
                  <c:v>Leisure &amp; Hospitality</c:v>
                </c:pt>
              </c:strCache>
            </c:strRef>
          </c:cat>
          <c:val>
            <c:numRef>
              <c:f>'Data Preparation'!$E$3:$E$12</c:f>
              <c:numCache>
                <c:formatCode>[$$-409]#,##0</c:formatCode>
                <c:ptCount val="10"/>
                <c:pt idx="0">
                  <c:v>93586.333333333328</c:v>
                </c:pt>
                <c:pt idx="1">
                  <c:v>90040.666666666672</c:v>
                </c:pt>
                <c:pt idx="2">
                  <c:v>74713.0625</c:v>
                </c:pt>
                <c:pt idx="3">
                  <c:v>68427.875</c:v>
                </c:pt>
                <c:pt idx="4">
                  <c:v>63896.895833333336</c:v>
                </c:pt>
                <c:pt idx="5">
                  <c:v>55605.9375</c:v>
                </c:pt>
                <c:pt idx="6">
                  <c:v>53607.208333333336</c:v>
                </c:pt>
                <c:pt idx="7">
                  <c:v>49366.8125</c:v>
                </c:pt>
                <c:pt idx="8">
                  <c:v>40790.1875</c:v>
                </c:pt>
                <c:pt idx="9">
                  <c:v>23286.416666666668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10-470D-A5FA-E26974EEC1CB}"/>
            </c:ext>
          </c:extLst>
        </c:ser>
        <c:ser>
          <c:idx val="1"/>
          <c:order val="1"/>
          <c:tx>
            <c:strRef>
              <c:f>'Data Preparation'!$F$2</c:f>
              <c:strCache>
                <c:ptCount val="1"/>
                <c:pt idx="0">
                  <c:v>Wage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6.8259385665529011E-3"/>
                  <c:y val="1.0160020320040639E-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410-470D-A5FA-E26974EEC1CB}"/>
                </c:ext>
              </c:extLst>
            </c:dLbl>
            <c:numFmt formatCode="\$#,##0,&quot;K&quot;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'Data Preparation'!$F$3:$F$12</c:f>
              <c:numCache>
                <c:formatCode>[$$-409]#,##0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63896.895833333336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10-470D-A5FA-E26974EEC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overlap val="100"/>
        <c:axId val="743519408"/>
        <c:axId val="743528976"/>
      </c:barChart>
      <c:catAx>
        <c:axId val="74351940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528976"/>
        <c:crosses val="autoZero"/>
        <c:auto val="1"/>
        <c:lblAlgn val="ctr"/>
        <c:lblOffset val="100"/>
        <c:noMultiLvlLbl val="0"/>
      </c:catAx>
      <c:valAx>
        <c:axId val="743528976"/>
        <c:scaling>
          <c:orientation val="minMax"/>
        </c:scaling>
        <c:delete val="1"/>
        <c:axPos val="t"/>
        <c:numFmt formatCode="[$$-409]#,##0,&quot;K&quot;" sourceLinked="0"/>
        <c:majorTickMark val="out"/>
        <c:minorTickMark val="none"/>
        <c:tickLblPos val="nextTo"/>
        <c:crossAx val="743519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751406074240723"/>
          <c:y val="0"/>
          <c:w val="0.81683943353234689"/>
          <c:h val="1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A96-4AD5-87A8-BD2F02E0C763}"/>
              </c:ext>
            </c:extLst>
          </c:dPt>
          <c:dPt>
            <c:idx val="1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A96-4AD5-87A8-BD2F02E0C763}"/>
              </c:ext>
            </c:extLst>
          </c:dPt>
          <c:dLbls>
            <c:delete val="1"/>
          </c:dLbls>
          <c:cat>
            <c:strRef>
              <c:f>'Data Preparation'!$H$16:$H$17</c:f>
              <c:strCache>
                <c:ptCount val="2"/>
                <c:pt idx="0">
                  <c:v>Construction</c:v>
                </c:pt>
                <c:pt idx="1">
                  <c:v>Others</c:v>
                </c:pt>
              </c:strCache>
            </c:strRef>
          </c:cat>
          <c:val>
            <c:numRef>
              <c:f>'Data Preparation'!$I$16:$I$17</c:f>
              <c:numCache>
                <c:formatCode>#,##0</c:formatCode>
                <c:ptCount val="2"/>
                <c:pt idx="0">
                  <c:v>7136444</c:v>
                </c:pt>
                <c:pt idx="1">
                  <c:v>109512895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96-4AD5-87A8-BD2F02E0C76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'Data Preparation'!$L$2</c:f>
              <c:strCache>
                <c:ptCount val="1"/>
                <c:pt idx="0">
                  <c:v>Average Wage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31750">
                <a:solidFill>
                  <a:srgbClr val="0070C0"/>
                </a:solidFill>
              </a:ln>
              <a:effectLst/>
            </c:spPr>
          </c:marker>
          <c:dLbls>
            <c:numFmt formatCode="\$#,##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'Data Preparation'!$K$3:$K$6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'Data Preparation'!$L$3:$L$6</c:f>
              <c:numCache>
                <c:formatCode>[$$-409]#,##0</c:formatCode>
                <c:ptCount val="4"/>
                <c:pt idx="0">
                  <c:v>57353.829787234041</c:v>
                </c:pt>
                <c:pt idx="1">
                  <c:v>59438.8125</c:v>
                </c:pt>
                <c:pt idx="2">
                  <c:v>61382.208333333336</c:v>
                </c:pt>
                <c:pt idx="3">
                  <c:v>63896.895833333336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09-43E5-859D-7C2439FE6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7198815"/>
        <c:axId val="1587200479"/>
      </c:lineChart>
      <c:catAx>
        <c:axId val="15871988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87200479"/>
        <c:crosses val="autoZero"/>
        <c:auto val="1"/>
        <c:lblAlgn val="ctr"/>
        <c:lblOffset val="100"/>
        <c:noMultiLvlLbl val="0"/>
      </c:catAx>
      <c:valAx>
        <c:axId val="15872004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Average</a:t>
                </a:r>
                <a:r>
                  <a:rPr lang="en-IN" b="1" baseline="0"/>
                  <a:t> Wage</a:t>
                </a:r>
                <a:endParaRPr lang="en-IN" b="1"/>
              </a:p>
            </c:rich>
          </c:tx>
          <c:layout>
            <c:manualLayout>
              <c:xMode val="edge"/>
              <c:yMode val="edge"/>
              <c:x val="6.1896701238336398E-2"/>
              <c:y val="8.2831799639502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;;;" sourceLinked="0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198815"/>
        <c:crosses val="autoZero"/>
        <c:crossBetween val="between"/>
      </c:valAx>
      <c:spPr>
        <a:noFill/>
        <a:ln w="9525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'Data Preparation'!$M$2</c:f>
              <c:strCache>
                <c:ptCount val="1"/>
                <c:pt idx="0">
                  <c:v>Emlpoyees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146-4DA3-B461-F37240A8CBA7}"/>
              </c:ext>
            </c:extLst>
          </c:dPt>
          <c:dLbls>
            <c:numFmt formatCode="#,##0.0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'Data Preparation'!$K$3:$K$6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'Data Preparation'!$M$3:$M$6</c:f>
              <c:numCache>
                <c:formatCode>#,##0</c:formatCode>
                <c:ptCount val="4"/>
                <c:pt idx="0">
                  <c:v>6834462</c:v>
                </c:pt>
                <c:pt idx="1">
                  <c:v>7158459</c:v>
                </c:pt>
                <c:pt idx="2">
                  <c:v>7383280</c:v>
                </c:pt>
                <c:pt idx="3">
                  <c:v>7136444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46-4DA3-B461-F37240A8C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5"/>
        <c:axId val="1587198815"/>
        <c:axId val="1587200479"/>
      </c:barChart>
      <c:catAx>
        <c:axId val="158719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200479"/>
        <c:crosses val="autoZero"/>
        <c:auto val="1"/>
        <c:lblAlgn val="ctr"/>
        <c:lblOffset val="100"/>
        <c:noMultiLvlLbl val="0"/>
      </c:catAx>
      <c:valAx>
        <c:axId val="1587200479"/>
        <c:scaling>
          <c:orientation val="minMax"/>
          <c:max val="300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Employees</a:t>
                </a:r>
              </a:p>
            </c:rich>
          </c:tx>
          <c:layout>
            <c:manualLayout>
              <c:xMode val="edge"/>
              <c:yMode val="edge"/>
              <c:x val="6.1529962513227975E-2"/>
              <c:y val="0.117978514287477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;;;" sourceLinked="0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198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_xlchart.v5.4</cx:f>
        <cx:nf>_xlchart.v5.3</cx:nf>
      </cx:numDim>
    </cx:data>
  </cx:chartData>
  <cx:chart>
    <cx:title pos="t" align="ctr" overlay="0">
      <cx:tx>
        <cx:txData>
          <cx:v>Employees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Employees </a:t>
          </a:r>
        </a:p>
      </cx:txPr>
    </cx:title>
    <cx:plotArea>
      <cx:plotAreaRegion>
        <cx:series layoutId="regionMap" uniqueId="{7375F45B-394F-4B7A-A4B5-7E3E769E2364}">
          <cx:tx>
            <cx:txData>
              <cx:f>_xlchart.v5.2</cx:f>
              <cx:v>Average Wages</cx:v>
            </cx:txData>
          </cx:tx>
          <cx:spPr>
            <a:solidFill>
              <a:schemeClr val="bg1"/>
            </a:solidFill>
          </cx:spPr>
          <cx:dataId val="0"/>
          <cx:layoutPr>
            <cx:geography cultureLanguage="en-US" cultureRegion="IN" attribution="Powered by Bing">
              <cx:geoCache provider="{E9337A44-BEBE-4D9F-B70C-5C5E7DAFC167}">
                <cx:binary>1H1pc9w4su1fcfjzo5rYwYnpGzEka5NUWqzFbn9hVEsyCe4kwPXX3ywttkSXLd1oTbyomgm1VCWI
CRxk5skF8L9v+n/dpHeb+kOfpbn+103/58fImPJff/yhb6K7bKMPMnVTF7r4Zg5uiuyP4ts3dXP3
x2296VQe/oFtRP+4iTa1ues//s+/4a+Fd8VxcbMxqsjPm7t6+HSnm9To33y286MPm9tM5b7SplY3
Bv35cb1R+d3HD3e5UWa4HMq7Pz+++JWPH/6Y/qGfHvohBblMcwtjKTsglHPKCHPuX+Ljh7TIw8eP
Le4cYMQRtQV9+Jw+Pftkk8H4V8W5F2Zze1vfaQ2Tuf/v92EvJId3Zx8/3BRNbrbLFcLK/fnxKlfm
7vbDhdmYO/3xg9KF9/ALXrEV/+rifr5/vFzw//n35A1Ygck7zzCZLtdrH/0EiVekRb25LZ5W5p+j
QuSB40jGbIrt+xd6iQqy2QGjQhJOnh76AMdbRNmNyI+RE1C8070E5T91ssn1BvbMe6kKoQcSULEJ
elQV+RIUBx9Q4iDGmHwAjT09+wGbt0i0G5sfIyfY/OfTfmKTbv7eZJun5XkHfcEHAowY5rbzsPSg
Fs+tmOQHktqEYBs/WDHn6dmP0Lwu0C+QeRo4BeZ4L4E5Lhql1SZ/T2jsA0ci25ZsgomDQJ2QxFja
Oz3Lm2TZjcqzoRNcjv+zl7j8p1Zj8a6o0APsEFh79OjWJ24fIXSwZQUOZ/zJAT3Y0Sdb9qpAu6H5
PpMJMP/5upfAnN3luR7SdpOrd9QZaoNqcA6+5vGFXpozIQ4kkdIR4lF1wBM9R+etUu2G6OXoCU5n
+6lAXpHndzdG3TTmaan+udeh6IAJhhgh7AGnKUzglYgEHcMTJvBGaXbD82LwBB3vci+1yNuk6ltR
v6sOEXGAGUQ2DnqkBBNwEHIOOBJYOPajCXzaGI9M+k0y/QKiZ2OnCO2n/lyZTfS0Pv9ccYhzQDAR
YN52B5333kcANcCcPz31AZXX5NiNx8OoCRJX+6kr/l266Tb1O6YAAA2gZ4LjpxQAkOPn5FmwA8ol
pwRB+LN9TazZWyTajcuPkRNs/Nle2rE55AHU7eZpy/5zRcHygDmMIUwmmEiINaUgFEvy4HomeYA3
SLIbku8DJ4jM9zOgOQJa1Nwkw/tBAn6FYUGwpI9+Bb/UFskOsARiRil/0JZJwuwtEu2G5sfICTZH
f+2ltizuijp8T9pM8AGnwLekeIzyJ0GNJAeUUiKo/UisJ0rzBoF2I/N94ASYxX46+9XtJnrHZCal
B0Q6tsAUPWjEJG+GED3gzCGgM6BLz+OYVwXZDcfjsAkYK38vteTzRkdQYTBF/rQ2/9ytUHFAESKC
QF7//jWxYQjbB4xxApHLREXeJs1uWJ6PnWDzeU8VJU1VXij9jsjYBwj0hELqf6euSOcAUckJk4/M
GXjBC415g0S70Vl9HznBZrWfnv+kqE30wd8khXlHQrbVHMqJLRF5wGfCyyDRCWR5m1l7tHUTfN4q
1W6MXo6e4HSyn/Ztld++c8LZOYCY34G4/hGhCURQC4CUjLS585i1mRC0Nwi0G53vAyfArE720vGs
N/WQbvLbJwPzz93Otqq55c5sgojgB8JGkI92HjMxE6fzFkl2Q/Jj5AST9Z4qS9G9pzHDB1DW50zQ
RxoA6/488HfIwVZFOLIfP58kY1avSLMbk4dREzxW+0kAjt67xCwhrKcQvkAAef9CE0QkUGkbjNdT
qgYinOfu/3V5dmPyNG6CytHFnlourTc3UaPvjHlPboYPIF9MgBhDAuy5ngioldmgKVAH+E7anqOy
3rxRnt3gTIZPMFrvp+as1U2kws17BjXQniGocITcHWZCYkYQG3jBlh1sXxNr9haJfgHQ97lMsVnt
p/4oKJbp9+XNHNrMHAT9MY+pl6lhowfIgVwmEOeXFm39Fll+Bcv3aUxx2U9G9vlOmw/XCpJm71sp
k5A2wwz05hdpMxsKZZAscGyIbravCT17s1i7YZoMn0D1+XovVejk7u96o5PN02b+5+R5W2zGAnAQ
Dw0Z9iRn4zgH0GazzXw+atikSvMWiXYD9GPkBJuT/azSrJXW2/+XpXo/eCD3LDBU0b7nZSYxDiRu
oJUGQ4rzsaPzJ+/zJqF2I/RiRhOQ1vvB4X7f9vvAph6U6MVv/h+7naHUyYA7cw7W7P41qRCAEgG7
JtAluJsjTLqRfy3Wbpwmw1/MZD9anU/uug/ru17dvGN9APpqKQbDhuijZQP/8pxeI5sfIFuC/5HA
Gp4T67dJsxuL52MnKnOy3kufs7UCRVO/p1GDcJMLaGemj55/6nOgCi0ENKGzx86AHUbtNYl2o/Nj
LhNs1vvZjX5RNP+NbDRoDoHDGUxAVLN9TczZNhuNCfQ3IT5Jcr5Vnt3ovBw9QehiP1NrW3uw3GQl
VNves7mGkgMuGUfOU4/gxLhB7gDQ4xiy1Q/kehL/vFms3UhNhk+gOlnup6ErcvOuPepQ1dkmb5AD
rQH3rwlIyAb2RqENh5OJHq1fF2U3MN8HTiBZX+4lJCd37eY9G5+2HYKMU7Bcj/1Nk3wBQhz4NCPb
5qh7xH5iBq/JsxuWp3lMUDnZ1yi0+3B4V+u74Yk3vUMcChVqoGIOI7s5gYBmDoiC4EDkg0tyJhqz
tUivy/QrdH6MnSJ0uJd6c3nXv+sRNQTVZyKpRI/gTNQG4hsCp6CgvPCY6pkcHHhVnN24PA6bQHL5
ZS8h2W7Qv4o6eUeVwQdQ28TQPzvhZ9BZCykBm0pwPfevSTnnLaLsRuTHyAkoJ3/tJyj33Rzepi6g
42bzftAQOEdLoPWMQWXgCYHnsaeAfhvJKBJQc7t/TenZm+X6BU6T8VO0vL1E6zRS75gfgNNQFE7V
Qv3gsSg6YWfQCw3noCAG/UXPzWvS7EbmYdQEj9P9JMz/hZoBdEFDucCWzm7GLKCm4EBYA4mdB72Z
8LO3SLQblx8jJ9hc/2cvdeVTBBcZfFjp9221gWoBxxI7T4kZBxz9C7sGYSeS0AQFRzzvX6BTzzNr
b5VqN0YvR09w+rTaS5xOkxS6ot/10Dr4HkmgnfCxD82ekjXQMUh72vZTdsd5idFbJNqNz4+RE2xO
j/YTm/oufNf+aAKETcKZJ/J4hgNW/rn2PPRHA8kmE7N2+qogvwDkcdwUjk97CcdDevC/QNYAFhua
BPFTdDMlAttj03C4A44PPhi1STr67XLtRmk6foLWxX6StUs4wg5389zdPVmXf54jAFYtKUSYcGzw
AYiJ94EWXEIJHM/9RdLzTSLtxujZ0Ak8l/vZ9HF9V2eQZHw/cOA4ji0Yhv9N1EfA8SmOucOh1Hb/
mnQQvEGS3Zh8HzhB5Ho/c52flb4pcq3et3eNw6IzAhfYPLxeOhzoHoAjh5DsdHYf93yTSLvBeTZ0
As/n/SRqn4cCbkwL31FhIH0D3YKY/+LeJ+i6gdNSiFLgcU/gPefSbxDoF9A8zWQKzF//f2jBr69Q
+37DnL8xm9n91XTPblH7/af3c4fb8iZDH8ORnc7oYXVXt39+BCZAICXz/cq77R95Ech8P8/805i7
jTZ/frSkDbUfJDm0hSBo0AGb10Gb3fYDccAJhoOJDoIgdpsj+vgh36Zr/vxIEJyYhzONErJ30PkL
B34+ftDbCu+fHzGFNi2gjdvYCuJfOGTy/TrAsyIdgKZ+X43Hnz/kTXZWqNzo7eiPH8qHX9vOjlEH
auuU3Kc/4Fs4JAGf32w+wf6G30b/L+x6e5Rl0SxZkhq/ymp1asVFfKTL6tT0LfJ5GkULlVnJsQps
5DW4ggv0qsSPyzNajtERbpoTyyTalWXdeYLV+TEz2KvSMHKdJtcrg9q1ZpVc1nZeLZyolf6z9d4x
B1iL51NgNt6eyUVw95YUsMAYuMDzKVRVODrt2JuFDafnPd2oeWJl2LWCJnVzjFtvrLDbOOJWFFb6
yrORvevhcJMeBFGUAiSTh9ckbhHKmFnUVTSXbbGoUjK69RDNUow6twnC05KXlptUuRcQ1QDF+77X
dsx95/MBNgfaKGCPQbH+5eRH1CflQKlZZFKfEdolPupQ5+mcu5kILa9OVpXqfFtleiZZrtxXnj/Z
P/eLv608w+VnsC2ZnMy/b02TpAwWnzETeXHdfgrrPHLJwJBr00i6hJjQFxLuvmxl6nXDQN2MLqQ9
yzOiXVLW1itLslsiQsVWuZDDJiti+igISGnMwiood1HcR7Mc0QoOIf524UE5J7tuW4LCQkoKF1vA
7RYvF16Hkui2CppFP6LCH2QRz+qex9dl0HkJN+GhHebByQjXTUrcomXTWd2ZqOveS0WFj0tCo0Xa
c34UKyoXv5dtu+bPdBowYXibe4GCANx9BkXOl6KxqsUkQqZZ6OpWBCFxuRXdQOe0OwzBpYJ8m8eD
uHxlJ/y87AyuU3GAc8OVX9BRtVWUZ4YkiJK4k6RoFrHNmJcHTuqVtlPMfj+1XasOOT/oQYWM7PZO
0ZdPsaXGMUoSmFrYS3+UMI264NpNCape2Ue7VvH5oyYAc2qHVcjSZiEH5bhN2vphE9+WcVK6cAOA
dgcS+SoaoNXrd/uKQEXmJ/Cgy5MzyA84sIEnBnmIEi67DhQaC7txI8vkSyezj4wS2XwsMXVb5zSK
h2Zdlt2lETSeDVW7BNPguKUlEr9NGZl1sbWwOo6XSSoCkBvPWw52VzZt5w59clyx3nbbxmlngaW+
1SEZF1aA18HQt15eh9804uNySM5qWQxemLDYRQNWx9JNQ3OOGusrrZhavjLz7YJOti20EsFBPc7g
goWftq3UIceFAcVNsUnmqFfnxOTEjUKYlRW158au3aprrZlonUud0tSN6XDW5a3w+561M55fpNpU
rm05yG0EcktZdD4ZYu2Hirh5C5sFt63t6nqsvJQVJ1KMy7KP3KqyfTRicswwjde9vlFZbnmh7Oxl
8GXgOnZx3BxbOP78+ylD2mDXnMF3bY0VnIe/d8/PtCZ2Up6MLDWLohLZrGnGo66K7/piKFzdXY1x
kXhjIy2vY6xf5gMsh8W+DY4+sY2al2NsHYfFbZ7Af237L6x44dcl+isKRjRTpFCew9CcN6zwiOHz
kKTi0mmCpWP/HVsyusp607qdAD9pVQ32MFgz02aDRwPbdm2THWWONm5jwWc0zs77Vp47RXllmmOU
xC7Nh8qVRKyxsdEqZx7tj+IxdDwSCeyqrjrsmvY8LLsr2R4lvVN7RdYov6AXcG3TlWTpRR0ztnS4
VXo8b2amlQHcTXaYJnnk1dQS81GUxC9wB36Uqmvl1RKVrjT9fJThFYnVWSPa05qXbqra2JVDdzOU
uPSsMh9mKKwyWDs3FckhlmfCH3hmLduyuaQ2M15nmdOwU0eJptm8L68qJUZ3oClxizY9pHZl3Hg0
iTuwGrtpa31ChXDcwrmJanZTiPqM0UteaOZmFfsKFxxf0pF+EVkUupbTrzLEuRtAY6NrJPyRum2u
eChbP2a1WhRZSVywV8rNa3OaRsMru+pnw7W92BcOujBob+FQiYc992xP9TpkDetAjxpq5mXWL2Sb
WB5S/WXQ19IPI9sL0jx/xf7vfCpcGQzJZia2juDlU50adoczJuB27WtNuvOmSL81NT/pR+uqpsnn
xOFfXtGen7mXZAI8Ado2U8MJk4nL0aHT5lbaAPeirXHzJAPbFl/UltGzesNEO84c+8g2VuqWbDz7
/cN/VlwJ9cAtPXcgZUi27Y/PFzlsWBt3bQHTFcWXssbzeMDWio6JNS8NPrTNUli3VieyV5YZQQ5l
YiXhwZD3Ap4LnRaw1C8fnNmBlZkO1pk24sQBDZuRLGu9NBz6VQLHejKIGTzWGuOm0XiiwXi6JE83
vL2OWYNek+Znrw/SQD5UwvEeOLvIJtIkyhoRLx296HtgQVCpc+2wTGZOqJWbyQE0s9PoRAu7dUNa
nCZB4KepjGdZ1F0WHOcLltr+75HBu6ABPoyYhJsT4e6XybaoqoKOqhV6geGSJS9NrVnJKZq3qr0u
w+Fbqzvu6qoIXMRxCH4v/ZyR4tMgAvtYp+ivpEehu9TUHEbSGtykQdQVvIxdwNU3dniJYrw2yhYn
QEXaRd+5gQmydTVG3yIa9DOWwJ/+/ZTuac1L1wjHPqARGiLC+wugJ1wkpJZlBRHRC0FHZ5H7JmxO
kAiyWd424JRRUnhtrCqvJTRz47RPlqOmlZuyreJnEK1pm2/wCNSFt7n2Eu13ZWl87mhnNmbEF12a
zm2W234SBmTVUHlp40LMQh6Nfk8HMGHOsdMLs2QFTDikq5CAW+3TdBnCGhUqyl5hXxQKHT/tc4iM
EYGDYZD42BZCnitYgGonG2SnF22iPRNFy0ikroisYTlW6Lg1lReyiK6izkq9Js97t4i+xcryWQSE
v22otQR6PkAU2HMfAsDOhbUZ3bEdsNfFxZesrxo33gazJuJzk/5tye6qjlJ5mOZIz5puy3848bOy
Ji5mbeIyXBKPt8mhDLtwVgZ6dCM1bEadMTdNaO2lgSY+tvVFV/Db32+Ae9b30wZ4thoTPetM2tGw
GPQibFDiDelQe3hEtVuIrPPLRGYzsAul1wWJy1Ebew7W2BOCXbWxgYb33zFUtsvS3x8CY2CFkJia
Pjm0tBtYoxdOJtpFR+VwRHHyuQmcGa/QcKxYK7xSNYFbhyEYhBSdZn2RnAqnXDk0XY4g+HFQ2LCk
pWMgVB2OhJMRtx6t0c22HCfOK6+nyd8Mwx9RVbExqGlXTkhLN6i49GExLuHPXtayif1RBKkXtUXu
Ipnks0yqb2luBi8Q+NSkLJizjH/JSla70jGDS8agXyRRCvzdXkUYTBTchJv5UCh15r3TZK6yPxMa
bJAorngTg28vnZkw1efGaI9UkTpWFfFoHd5KFKfQNPjbtf1508MRFcj0AQfmNqQ0Xm56Bhe/JUEM
5lTSZBMGpvCt0Y7cYgRO//sn7TCSHOJE6kCgDH/V3oL8jCToNOF5XSC9KMP8W1xWXibKJZjOM9lF
mRuVkZtnNPJoTi9//+AdlBdyYVg62IHKtLCngXMVhE0pAgbmOWezpo2128ierhKjb+BKz94dZeAL
3BiX5wl3WWirWTZAJB8Ar/eStPBLIW8pa9RiLHvuDVEdzwo1DziKXjG7OzY6h/N0cJYL7kGELNxk
jUyoKhzEtl7kUei4XXVU6HjT2ulZbzEvU+qbFsVryax70jLRdMj4YbjSHJrB4SaAyRZwWkv3SoF2
obY5sYntg+33hVD+yMVxKAPjYa7LueWQJWQZPuFArrDOW79zksAlBT3rSW38KDLtvA6AaI5quFSo
OzLWaxTo53gNgIQe6u2dBdDXPqVfqjEti1qwSZ0sjG+XgoMdFJHL7UR5LIq//X7j7NyxECJt73Rn
UGCa+EDuxEmYNb1ekHzdGbymFJ6Kc34Cxpm4Kexfzxn71Lde27A/R+QSjicDmYbOV5iupC9VJdYo
LBAt9SIbzeduoOdIQHQYRCLxor4+hXDFQyHEn0kfWR4PTeDGTPtRa0EcHoSZJzPNPWK3c1smh+PI
y1dcJfo5KQICQvkGcnDwT3awqdXohoaNkU5Aoyy6AavSQiBj4nlS6jXEjXeRAnbcUjnnGOI1MVyU
NPQDOpYzUeMRMmTpNzLAEv4eLroLL2DIgBREt5JON7IJ2wCT3K4XQxPGczsbopWVs1Wqx9jvByCv
2jiOF6vQnoetHfpAHFclhiRiE8vsbMgWOWbqgvT9XRNH3UWDwvMo0PokzI8ci4xHlYxORrA0x5VT
NT4PWL5QQDRPcvALTozWRqLcVU7krMcS3ETeAoVT9sBnEXfaz7pa5yVECKqHDM9KG7NJe/ZlbNJi
ZZFYXOMqvB0rNUtaFC26POrXKQK3RuqxPC5KX1fAAX6/YDvWa3snOwdjLIBLo8n+jiypBpbzatGG
zCOjimcNHdtZlzeRVzTsUkXNObfqb3H3ahJ7B9eCs/dwtYUt4Bwk9KW83OEqRpDur0W14H0qlrHd
0KWygmCBA5J4suBo1dX1Ydtm3WEaQH6TkIodRgP5v8dUEEtB0f7+4MVPnqHMy9GUklaLRA2nNc1a
t0pse6a6vPBEhDa9zNHJUOTHMcX6le26I5EOV0jCnfdwUQEWkMufaDkegzAuGni4EQNzmzBaYFn8
HZdheJyFFZ4py8m9cBxXcRvOy6iKXtHiHVYGuh05tDRs/zUk+HcRXmIATCk3TsSqRdqMmVc6KxJ4
sdTaVXGG/dp+dcYQCu2IJYFTQk1xe6kJATv+8pkyoUUTjgie2WbO3wUWsdeVhp/1kLSZK1NfpHmb
+qivnEsLDnHCNgxuiYiiI9EH1SLsA+cstjZ5bEezJhtCt1Mq8pKOhGcNNscaVdQNi8byjIiUnwpi
XclAe+VQMxd4cnJsJb241pBi0nZQXuAo/ayHdvCEruON6Z05GXR6rtOsgypCwcAD2hD25r26yk3Z
zVSZhcsM9+RzQunfLY/YrMN9DpreyHWItn+IomCTCGsRtx60XNmfIJtjXdIAaKTo2LVykngF6a9g
Hag0dIuCWmfMbuvzEQep23TkHAob1ZX5RgrZuKpv+WdJrpsRxXct5PXrDrt1oy4FRBDnRcesdVcH
rVdmOcTcMgqcT7FwBjcMh6OoUWfjOKBrnSMVAfV0vgQ6zhdEFJAiwpSe5k56DUymWdVxOJ702D5i
ZYMOjXG+QhCUrEvUx8dyTG0XPGR+3Q/xpV2HjZ91ozN3kBn+ioC3ZYPpN7RgKdgOnPhmtJSb2Gnn
DUNTXMRK3OCoHG/sBJ3nMv3LZMqa55iq9SAatW56c1sOuvOipktHV2ZFM8tKNUK8l7aH8K9pQQRm
0rH2VVIPboyyns9U23siJfpwLEpg9U362Vhxs0Dbn+7fEtEovTGgmU9soU7As6sTUxTmcIA0yf1b
SJbs0Ei8SHPVHcfbL4VN24fv7t8Lkt7XbR0sVC/ncULYMaQe+fH9dz++dFnYzsoOcnKSldl8UALc
Hi7UOugGtQ5pD7nOcKhmYZAUR1FvW4XrWKY4qkT9tecFRC9jYA5V2DWH99+NWZbO0hTbbtKG46lV
1ONpk7i4CKrT+3eg8jecqjSmSzkmy6LmxyYP2NmPL1XeeAq4yonIdOQznfSLHNLvSz3kPXDckl71
CYmWRmSLzjSja7qABm4CIdWh01bXAyAwj4QIZyliwQWVxRwNOfpsRUVxpCOIZSygyXZZWp9MiaxP
fVGdt6kw6yLOrTNUQ+7YUWYR9BbxWciCyzBKqsNI69C7/zEDir8extRvdL+qWyuz3F4k3RnQhLob
Uss1sWrOdOILOz7COgrOq9Rhrrb6dNWWVeChihfz2ObxOS3a+BwSTO2sH9TojwOH9DtvoyNiq/Yo
GMvYM0Q41+kQp4uyKMXM5Di45rG2vJyaDLiVXGjej9cDRZDCCNtxnVvBeI2T7NCCe3/PM7uur7Ov
6fZNqqN01Tc5KEMpFhWEL1dh4AwX3ORuLVB1VQ115eskzCFHTuIZLxoo0UFIfMq1Iqf33wF17SDW
cIXUao46AxwpHkh9LKpRzEWVfCWpZIdCGn6YRSmH/U1daoLipO2z0IPyWr1gKPIzmMvVNkfp4kQK
N2JhO49zgi7sLE9cqz1rilLPnBGm7bSBc9VGOfftXooFSeDBrWpSv0ddubYGPB71pZ5rfITqLgmh
eh6cm7ZtvoY9/dI23REa8/yUd5icFBr2SYFl71t1Zta6K1zKy+g24tngYhoyyEHY1bwIWTZrtYYF
zU12MWbN+SB7/lcWy3ym27JfWb2lv7D+mjGRXRNFZ6S0IHGcx+0iyCr5VxMdVnjgX6H+28/7ejRL
bYXJF8ah0L59nxNguWlpRq/twawSWegrTq3BwzUelk2k3LIe4+t8UF/BkKRfcxLArycXMS7qM4kS
fh3FcxKq7LpvuuacSLWOhuuSVuhS1k5xKrP+Kmzq4IqpMTmJjXVz/1NKlVrnOs3dLCiw3+UWoAG5
13NwMq4IeXDhbL8MhiaQFxrpUQolUL+Mcb0keWP8EZJLyxKj4coJOPWVKgnU24rhKqUsmaXC/rvv
+syrilhfNH2E1g5Vn2rd6guz/YJ6yB/0hcReGCbGK1oGaefc6Q67HEONavtj3Jj4QuWlzzv7q5PV
7aKSvVh23PnSkzyBeI2DLuIE9ggVSxQm6m99B0B3y9bqGnA+kp4FXEA8zvw61ewEynKZm/eJXMjK
QJmiq6sZGDx+zCxZzphRkd+rcDgNZTWc3n/XRkBkiiT12GjF86EnUM/rdXLWZ2V0ytNrpwrDedYy
B1JjIT6yW4KOSgwZG1GJ0ecWx4ccge91KmdcOkMmjgjk15IyOhGDKI5ClJRHtMzsmdaxs+iG2GsS
ls+hRKvPsbITn/RUHFVYlkcZp7BLxRid3ju7gsKnUdxBoB/Y48n9FwZ1A5Q49sLWdXhMnWomQ4RX
NAg2ozJHPDLZLK7uCqu94QECnwN5NpjAkdPqVZNG9RwiascvRD9T1IRHyA5Dn+UodvMiO8TDuKwh
jHAZVTOrdRaElLcqST4lSUCgtjvMw1HdWUO9qMveZVZHZ7mmIAXwvrbXs0LI5YhHKL4G8bGO9GdT
xW6A69u4PabgxyGA8XpD/2oV/2RbQ+pD+usc6Lyf99CSIhIMPr9loV8Bh7Qyeiwb8xkP5mzstlXl
8jQV4dbrQmUpoNBJIlwmks8SB0s6shuMowXVatHjw6B1wKxZ3/JWnQxY3o6m792cFJ4VBkBahey8
OkVeb5vSg1KocnFYtDPRjLVnDdUhBEPxISrG62bgZxVvRx+l5SqpxxUZ0vM2d2kDIVNadqs+prkb
92hO8nGhlTUbWrxIQu6zFEqOYriDiPO8JFBfHURNvaykkIHMBgLLBpSVwbTKHLiynRy1pu2OeXmV
JFXr8Zh9iqk9eo2mtovaAFgBg3xtkNm+VvJGorRylcoid0zNee4En/gwVr7VD2ihY2Amlp1tk4zC
6yAbVxXyNI0bORvHzni5k62Mzg8zwluoTVqnqu83auRzVozIt+sBJkTQ17y0TyBV0npSLnIb+2KE
2NPR423UKQuKf3hlWthf4JNar7LG1K3rWs4Hq1rjxI596AgpvKokZ3ZtEVezNPZaFHsp/oIbeTJo
aPxpGWzVJEvLGU5iPaui6qQTVj63e1TPoVTVuoHVJn5Y4BNmQRyR16Wa6xY7RwMHk0DFnWXa0i8k
+WblxPYkK4ibjM5J0o7ntnYgQkYMuwHnM4qtwktyEy6TwCgXEv+2F0ZV6LbKamaDgKIFH9ciapvD
PoqUN5JwUXXFMUbqyoyjcVnODiET+C2HVHKYZ65usjsZx9+ILhK3G/PKbYBZuKKt50kGGNNWX/P/
5eq9liTluWDtKyICEPYUW77N9NgTYiySkEM4wdXv7H7/P74d+4SorumpqSlgaa3MJ1Ur+TEGBoCB
tUX8Gj0xD2Z0n6+odZurnJ/bgoUePmDjA2CIvdLw+ZpnjR4mU/nbIu5r1zdHmPwExdEX8xgPjU3i
vhiXFctukFQB37Ji3Ocb4ZGouO++xYHntem2PVmzkorB+SyCcbsuGuuSWdOzDJltOyUK0vvHeRqX
3woLIDc7e5l3+7RyQYuF0bRSo3HXYdvd9ePRxPzK9vlyXicsPc5G7Xb05moc0VeWYsyFzhgHxlxF
FnlAQeg1V6MuRj+1dc5yVWkfmnHGVbXK3l6zpbegDKZ+LXUMCf7jyYWT8Wrm/kbclrXwbsZr4Fko
isYfKz8fxmuI+cYUcjNhu/jLPX3/B8doN9c0SVE9AxfjLs0K7SyEcR1l5cd7p9KphqT8N6wBduW9
Y9cEs3uh2LRUq11DlKver4Q/TNd45BHwvnfsw7qjXln20MNwCnvr1VMnf629UXXaD2Mh10Vfl/cP
YeAwF3IVxXBRvOVK43Q/6T1uKcx26cLtLLMeWg7WzMLDEHjJbKIKkkxeleXLaTfARrat80uShtP1
4wBfsEmnMD9ZL67dJNnZznEERA3fmVwKCv9/tJm6stj7ar1ua6b3nz6ewgh+Yyrl9WHllelRXQ9J
1TVzx48sRrNEFoBlEKJMvSTJWOjumHXB3z/lEZsaVYE51BVvT52PDvf8LMmZZ1j4qS+uc2/FdXh/
FGy0PWI6nwa1fMvWTjf4qbt8HPSRzk2kgi9K9BLlJE6Lj+e5yFEqPx5uMa8h06WnUe39dR8Gev14
lNPj5LEEU9AWNVMUbCdm1ja1Y6RxNsav1Eyu+e9Hj+biiktqKSMSHyApMOVlQCI8xq8fh92L2dXp
r0L38r+nsznKCpVwW22HEaqZIzJh1ugAAC6Ld7Hj8CvAYFrDzMguZFkF6vj6IEPuLjSd7iNrM2Uz
eGj+BscT61qQ4vIRM/FOAc54YSQbTgEmuDrcorQ8hFexzM/uAorVXTgzFDz3TTN6JsRNPgDYmFLb
9PTvkQXdFSKfrcVgbWnVmSej38RdjOGaZJfdy49yG7KsiOA9eCNmVTH4v7fF28pgRmHd/fzPHs6N
y6irh47happVafOAHuXkjeqSSajemEfw8GCRnq64idUl+Xg2771sKNb9UJePZ5f334rHgNekg1Th
7UF9+D49fTxPqApwU7z/bT9ZMgLg5P3XPw4fL//xyN9IVPJ8yP770//+nf+OH39Ve4Eq5eLZ8r8n
P/6S+Xi7/3s5Y9OkCjcu/q/35j7e/Mfv/PdO4l18jcMj/e8t/e8/QTua1M5FX3W4MvTc72948OLT
FDss072ZLyp08+XjkXh/9L8fPx59PPf//B5QDtEsi/r88fzHYett+M7O/v8vlfZT3IyOPn08dTBx
1MiU/JpmhVE563QhsfFN9fHj/w4HxyCtjxFn++MhavpyiXIXV5kgFx2gF6fjFJf5NnaV1eNt9b3o
DoYyqcwRT80wc9k6GXSVcWlW+O9eoON7VAKO++d4MJeuD+KSyeQ3FiJT+CjO7WDpmUh1VGm/kOd5
D6ZGdMrdkwyTuIHJLSXEGTvlQRuZWRQbAKtw2P4K3/ntQSXs0+yAfl95C9xe5v/KMLo8UUgdmLM/
yfQ7OjZaWRTyYpRHWk6ScHCuqD3JIP5Obn7YOHwBsALs0zFRdbT7qqHYF15yeI1/pD/y9Bk7zjTa
jb8614tLt49LnYYBpv9u/iw4RrrFbgVfE9ZKzc7UHkmL3VI+qRlwkTrGE0ar52MnDcvXvZj6ris2
iCckmG/CirnMFn8vc9B+JOnWYohcQTaYwEznlV2VLddU2lKK8Rf7tK3jC4u6sDCEoH/qn4l2zyHH
V9RHcS2l1xdYP/+ua9C1dMbgkZG5Wqfowo8RUwWHi+BAWGCwg1gEjQWKmEWHNGMo9dY60Dq7SWK+
u+Vp8dVrN4xba/ssqyBG5s/pqn+titN6yMY/pl/evHnc68XfTMmUu/ac/pS88aRNcWbfscQlqkJL
bS3HpU21yq+9BZvA0BsFavNOS/g3UV1woutnCnzrtQ/QzhjW3TzwKddgP++rBo1E/Fuez6Yecs5K
tmhW+aNU1cJYgOX5wc0fHfWunjACN0Hc98UQa1EeLEiK1V/TNu/tVMjBL95R/DKYRiz2doCsFQwP
z7P9aeqOv2Ach0caGX2JbHaVq2PgyNbthQA8Y9J89YSZrmm0OHgdC7qdaNR3wcwpXiP/vA/sBOnp
i4e3cMXOEeA6uxU2YJe5+ohE1OiUd6cpND8x3a4VPBzd9mm4PrGk8Be0fMqDLW+WuS+VS221wt4E
kD7CUZQpBkKN2R0SmKwt1AH8AXvDQLO3DDZRweHLXrv1BRxTjs4EvQFQg2tik89rmE3FsBe7J4C4
+BVfpHc+ANSXzKnoLBNlbooZrETSoA8eINl24LsPKImgouj3lCdY4Q/CKsKtvc3Qh6YMZFYkM1ua
uAedvmXfXGDEJfs1YM+/p7FreWd5ecThY+mhMEzOY6fB1w8/AP2xxgFKP6Wu5PsqmySe8hbsa17R
IfqxCX8tpyihJWXo9xcYuBgryiNgX4kDXMrUEldcY3CiGk2q7ZUoxSgazxMT1A9mqlRvG2Qstbfa
LM9xKGxN8SI5dK7zskxF5E8brhqR1bvSmCCz8CFC2MKDH6G1T5K47DQKs/B/vjNgxrNoRvDpYK6D
oi+OfwpWsqfZd0+bf8vmossSHF6BTj5pZQJcSx6m6eNc4jbC38/dHNZeQLHledc4FY81Wm5dUZan
d7pRCv6ZjcWogHPGFp40dL8bOKesMgC2sXRGXRNZt5+s1kfLZzZUXbj9YUzvL6iAAGHWZSns6JYL
G/jY7Ns6lPaQydnDNIfvCwquErN7n4z6GqxowLDB6ZfIk10jkWs562CJ0QJ5+Wlfu+u48K3qc04/
zY786eK7No+Jw8fx1pi8K8H8+dBBfqealPKI0ZtZiVv7/S7ayLidRxc8pb3FEJevEh5l2iZkB5aJ
Rvk+vh+2ktMI0pya08uc5lHrjfY25Wa4/3cIURtnkv/rRooGCyZE7ecbrL8igJbapiO9aQVMJWa8
TGEHprAAIQ6OCmPrsFwngPNXDJSuCjP4F7LvrAZBxyCuo1K9d5NhG9v+nFsoKyGT4BE8lRVzv9Uq
TU/JrrzGsvE8d4stnPoZBTwoDTEMNjkNqy/TqpJGAMKCtNWVC81o0+Nr7IC5olp7O4cwlG+nyF9+
7uqg57Rb8Vqy9Lp8qrGuhDWerTPDTG2WsC+zKWeln87iysigC0VZk7B++r3J9Xfou5INaHaUzzDH
OhWgT9z/6pCc94S0+7An0EKzwlnP3EA5tys62Ocg7AuOWaZYgG4W4UJA19jjGwv7qOFMfT1mfqcd
TI1+k7yFl+PhckPQQy761EP1akBe2f1t6lBlBZ3jGnbzd4iNcYnmFuxOqArPHSHcnNxe1dDmNmzV
HKJGLbgzc7wmQXl8GvHx7fQJberWmMXvC6SheCmHIG0m/hmSN8JHebMo8pQfWQ6yNhWQ1JkoU7M9
tl5P6BjyrN7k+4yVif2SC69MvcU90+k673mpwzl7GtAB9sKzL5aY32zIcdFF63B3w/RtGDlrd4gv
jV7WJoZqVqNP7iumAcbZ3WTNOAR3GmEK0T0rN70N1xRmei1QtKu+j45ms+tlpS6sdyj1ZQz6+WnK
sbiQ9TU4evBzfKRYYtE9rIYF9f4dkQ75usJAqvigojJVSpUaklejIwBs2dzcHBjx89oPf7agNyXB
vpwF7gkYPIL8EiIP22izqLHQuk6BPbp6Tre+gKF2hi6zn+PFDtfJpuU6m+7syeMAFeV+eYiFXseZ
5zeX530jwFSCxgphtrlcFym4vwekAP82iLEMlo4/jxFm2G4Pn4Jcu6zwFs2fX3zmjmKAvXrqY75S
VFv/KOLEhSckt+wz6V5XS+QnI/pK8D58BqOgPoGNH5pMzXMVLN/t0pm3mPPl7ij7jtttfJuzBW19
TFWRd//ClctvbFnHq288V/rvP4KMk9WchMOFrNqdqYDGMKZ9s7kt+Ocxcc3MXNvcVesYp9/kPvXv
ECBUkhSz6q7dU4ZMHuINM2YCSElxx/kpDMetSoPteCL4mIuYR/IsFFrIHS/U5p5o9pH+iN16Fjxb
X0xC+wc808fsjHxjYjlBggqAo4l/czyvJVls30TS/zfMTxwQ/23cfkGQmO4DR0xrFkArqcovXC5R
GS8krDlzZz+YFtxdPuIb3rJeOcysDQRMKwH1wNtC27mPvkCN3GCSYHhRfcdOxCQo7WhTYly4Fz/8
zbKljveVgMLrgzpiHQbcbv4REv1IQqkfcQC5sJOzO8fTcd64ahxDWGnYj8YzNHleedxGO0nOMG1P
67y9xlE8P3ZufawgwdoYvYdFL7G6dnF6BrtHWwSM85sY0cNu6psNqUOHxODtBflJmvBXOvvknHNy
dwQyAnGkTrbFtv6+rBcBv6kgE8UQn0U36fq/iNZBEE3TrR74kdRCba3wdXKe8ZWGTS/mBYh/spRp
H2HB7XYBPcFFJ6KbdO1oAR+FP62ougEL4hfG4rjwO5kW0vCoCRUUEQ8WGECTvU5YREp/m5bTYUV3
BspzPqgIK5EJYFWoFJtNGgKpqoq1b852iPci6fYvdAziK0FioZAhUGbqZN6ozIrSYX/4T4GQ9ZRA
UtagW1qTSF7AqGJFD97xKYc8XoTjtFcpjLfAn86oSA7oR7JC+FjpaxbRwgdWPcX53yDq1vNKoAxP
JC7mnaHp27ipQkzZpYkYuoUMy6gvI68Oo+UeDN7eyGX0i/f583pgnAXu2sEkiNmPEBLrOcryH/3W
rXcb1wHl9Ll3CIuIJUOflPgSzUUKRcVgusNEa08+YG3iRnXb9gvAaQx+fBoA5Ma2JYy1gDBBnCfu
3A0W6c8p3ZtN5UO1Dc+cj+nDjkkJ+MR99qey49b7Gji4Mql94fvYNR5xv3f0ijelMXhCXLtlvDvq
AThOixPTnWz0tdNxV3us834k258uVcnXgP82u+zqPHb7LcrW7GzVAR+u77CoD/RO8dWKZRCpz1K5
6d7NQ/C6bm9mCBGAAJZwpzwbHnJGJYGU3w4ATl4kXSAPCZbcV/HAdySGL30GajqT/YTOdppfOnQw
/3Zh04fHdijYMeDVhIAazTxcvwbywhp3tkjlgTTR+2GK+rmx6ZEWaBvzR+6/wPa6yd0/9VYPJ3sc
b4bO/AaLYn+10VF6h4dZY+Gwn+Lo2zgd2cvHAbLdiQ/hX6MJzDtfpIBQU1aid0cYqN/fjo67O9aD
9TVa/QsN6Y8NMjFU6xUODQWVlnr5dD+WTmIu8GwFGggfK1EvmgxB6aXLBml4gcd+CFJqAfY5M1t2
RsdgoMp19jk8qiVu8AVseR0pstf4HgnVLFTyG6FTPQ/ZcVUQimsW+qRwPjRP31th58Swm8eYtsHe
bS8DuJENJuXIXXZDdtRd8h7wNjPbXzZuIzyjI6pHo9wlxsCqGZuqlY6I1co+qBYa9k2QQVYMroPo
zScVM3xKJUFo6bYL5D+Ioo2NTVeELEb/3tG8nL2uv7FMPQ+UsBOFwQAFdC8TYr7BfEcViRRrHOey
Sti8PxG9zyX8Ed6EoltqtXBb0h1mUBD/AovqnWNqstYF7ALewF4/Dp7d8tI4fDBGM/kid10nAG/e
VtzxF75OC1IE/nrZWfZddf1fD+HNZ0EIUEllzoCpdLF3ZEPLqEx9DFJW+0aWStsQzvGY9Gc59660
cuzb9FjGU2w2Bvkfyt2+O2iv9N3jZ/Ce42bm3dTOG7rDkWXfjum4i0UDeyebvbqUGZgi6huCsTMu
iZzV1At+7ZGP/ncX22XGTNzyIBsrnsiX8FjsQ67MPXWdvu57EFa7JHGjUIVatQ1+tSa8AD1Ev+6T
F6BIiqkmHgC+LuNohfiWFgaKxFPc/8zDf2O6kq+53sD1JeK79pAPdZHj36Grm7LDJbZFyRmDdYLq
jcDfRskIZIDYhsrtTQbc3jVailiydknmpMhQR8+IwEAdaId5ZSdk7N8UpabqsFFmuaUbeo85Sxo2
zMuZDyPQldwfH8vVl+nfbAkBb45dXIXx/hYlMjov81Jk/gRYIQSELJXCGZ1nzB0ZOIEFwBtQmzku
mJf0sGuPP0kEClfDHMf0aDTWuH1stTeX8CcAviMMMvfaNB0XFoGFFMg6pqJhHgDlAMKDrnWEOPvd
WBC7qGpgwc+xq6cgRKfvwfabTd4KE7qiy/XJRLsGaECX0oAzbUV3nFZlTOUMoPfBVFvWw/00bRLp
6N/mn+M4KQYo/XHHyLMXBOulG72T9kU9CAhXoYP+k3TL3Urvu5Pudx9CC5FLv5Tq2F1hjig4a29/
OtY0vxtvsLdAz1kFmkrC0ISJOgZBo0jIaqz377euKgcnbUPcN65DtCnpZZwl6n00VjYZRyz1aV9E
OTcngnaK7VutN+VOM0FCPulCIJeQZNBLgK8zWzlruLlS86wYOP02Lh6UWmj8GFLB85gdo5zLHsIe
+8X4Qzt0e3rt4yYIJrDj3qSqVEH8CuN8Pnk5Cwt88TFpO9tJuCFivuh4/gM93G8zMk4FgtJbvcFk
E4P+CZssafeeQNbyEK1BF1T3ISUFS/yrjAdVOLJ0ryPEpd3Br12QXrh660wx5s2v40Cxy8DQA4dY
vOjTrH7i+6rFBRjsWsxyD6qRmvi0vM/1HoS1dWbktCPeW3oMqYUYUjgytxwy+ojOUaZfqZdnkBeN
akefumo0xwDYwaUNquEVJ8sh12Axm/gjeVpVcEH8ThRwVTf0soDEbZhB60EosaR0IrcIVM5ZbvI5
T2d9U4pD+ZmsfaQpes5kdjcU4aNw3ZA/CQYdhEFbY3yMCzfNb+igLC5WAliGTmeShbyKkOWH+dnX
/Wzz9vAlcApXZKNOK0+O9rGkx1sAp+xdkUovQShkFS16x0yND24zO8b/xOsgeQZv43DMF1S4S7Qn
A0I3289lC4OSc+2VE4G8R+uoy2kdjmjfeh38omIWcDnUnwlDe+uM6kpP/1XDRG9A7LImjfmfLX6X
usJenDgi93G26er9K1maKOt+haF66viHbgshew/hk00U4d8FV3Xu+ck5UDQuXQ7/RWoxlf1svOsU
czSyiBaWR68i1Fn5Fz4vhiyJ9qU7ONbtFWJR5nEIC8bdyfwDGkbJ0Yh8TbfzPtv0MgRzUAYxx9nJ
RriiVI41AvyX/CA/bcr9hvl0uDiTzAD5gzpk63IeFV8woKOUoI98Ud2/ILX6xY/iHTREZmtlOG+T
HndmmrsCmmOOgRqAao7YSE/eF1aZnwexfZ+FZdd+3l+MSsvejuYmkCwoeaLhEB6Yh7MJGNYWE3zG
6AeYgBi0D9HvLoBEEw0zzvIWn3S6rUUSO1EMa04uceb9EggS+8i0NpAcsR6se3Z1BP+9yGUJ8iPj
XMkuslUPy/Ep3+mJpEC6oND2VTR2pE1htgw0ufQy08W2B/qceYloOWS/Zo2++7uXXUc35wiwbuyc
Rg8NkYV4qDie99IHMfaUCHNcAeGEG1nYryTttguCfbo1h5+UGvaTixIY+mQ0oEgM6n4059ePg9ji
PwbaGrQ/NjYQL9gZftFzl5noRi35hZ7S/y1s9BJ3Pn3QfcyagLJ7um4c6+sa1JCE1kZ1mH+QOMMJ
njqBWTM5QW9hX3muH8e2uEJABOPm3R6b+7cZOCsaJsEvoZLncZjEpfd7e1YufiEqdW04omgdwwh7
r8SSQfu1EOA8fs9o1xabfe2ERXO+kaF1QzSUMvcc+gDymafqJJfpZ6in4c1AEmphl4HwWMn4kIt9
Q1O1n50vgRIo8UWhR9rpTM5rbucCQfC6SweMaYZOqEhbVK4DBNM9Q8B+7PaCziG9WB+r6OI6zIZj
jID5NGAUOJDCCHp+GbGhwQ3IXPMOstfK9dnLRPVaes74zb7nP1KAa6Wf9AiOO2QPEN1aSqHn0xhq
cnV7Hxc5ZrGZQ34bsC0ChIYtaCzBTHNo/54fAdbB1LSyhxezDx4vII2l9yQf2knnGHWQL8c57l4f
ohNJw/MlrKMRd/lkQig0VHV36buT76L8ItBLn1eBlHliJvBOoXjQVXgn1zd4H5jLPf6661SBt9np
I0dkkHLkJ8I+EK2ETwkLyk3nw0QYlb071xMpYz/iFQkOc57VvDUZIl5V5ncF4iArJM3km8C98iyD
3aJVoGcFgupJGu8hd7uel2SYHnnfY+sDQ8V9w31JiQsusdSATVyHjRDAwtHhQedoKScRs9vQGZye
dQ5bqwSqlfJ5+VH4sxXTZOoZUeg5DM9YOx5sR6voj+ZZ9/yJhBB9j2ithMfXK05miktoRiE3xj+Z
YblDlR9LO9rkU5fAnKA2/KQVepRuA3y0DnCGVhb8UtyoZ5ZO9arH6HsGoaVEFAhvCfmOWo2SfPHX
07z+nc0cvY3En58zPr+pCfwU5uGwHEgvvsSC/tVJsv7VGvpevOfFYcHDxh5GYXbst9VLyHkK3XDP
wqg9cme+YxlUYBBDXg+JppeFWKjjy54+6ACmpOu1LN26VH0wirMHK71j4dvE8lcqD1xEPqbzXRNT
IiC9A1mU5DFbrB8dn+On1RxrSbERgYaU9zS+H3ZfCqRlrXuO3BZCH/Cjzweo8YJuX5CTy99nXGyr
sYnn3RB3mpz5J80wlhlPxwRDP4CiaHfPWx70D+v7EnbDq+ow+UK6Sa8xdM4qQ5gB8j3lZegrWnv9
klYYrePzOFmGEACybYdB32/B0nI0teDgNPZQmDHUhZuHHG8//Aji4AnpZK9FbJM2oQXkhnL/Iw2O
GB25ns9Mb301MzvURzgkSFDR6RQh6/RpkMc/g+ubZat6i/KFnEbM0cWAe/nwV/9pcyg/PB3ArB4b
8o9s0Hdp38GWKFtgrR7dVVoDl+VgNwQah0cY3HoLc1vPRAIgyV9m0eunLdH2Mqy46pAYmq5Z0vn3
NVLTI5zE2R/1JxJ7kJ+RzDln1qKhmeMyTNFxBXlPPrs9f4XYP1/WjFYRIgLFrvvuExjhL9GWbYU/
jMN1TDrxEk644TXJWZUSBoUMat495xriX4iArqOhvMGjxYxl1pPMg71Z+By+aPcRCo6rcRHJzSX9
9Fh8/x6gZlTTosNavK8inoB0m/QM5B3Ypg0GViwODV1wmV97T/svOb1MSYuwlfg9QJ4qE+dPz9P6
rGchbgLhAgyeQ/ANYCIC3IGdkQU7tq+YF9ft3pko+074rOH+YFEMIP+gO0zhLvV9Cc1y+akcB7qY
mOgig+kHJgL/GlqsCTkjtY84eLrt+jqDJ8dZQXEaxEqfN0fedIZeLwooFJL3QwaDCltuLC8c6/cz
YhAvAWFFgj1CLhGfQBHxgF3XPU/LeUTeaIq3AiPrhqsWh37GvO0d23YSy9Ku6xCcxzzmrx3AuMQf
6xR1sZRkPa4JBIzTnvQbJBl52TzEAk1O+i+WQXbt5dTdcNYVEowjBOhoUD9Eh0YEm3WwF6mWsJ3g
jn6Btw1M7wXKXhINT6EEcCfni8lS80Uu79Mzdhew68lDbOge9f7nDobmP01GLIFp/JwsUPrWycer
dhl5wBV6GTY0Q9nc7fWOXaIqvciHPlaG/gkjuh6Mf/eh9Rf9sHyaASjjc1XsKx0h74wZ8mLbbpso
2Akm2qCM0YSucjV3MwhbSVCZ8KFyFGEed89WJj+zPtEtTdZPodc/WQrgdhmUa7tkwtDW4Z+xkXiJ
9yy7wqfXcII3Dp1EdCclsPHPGu3ry4Z0yYbcwbfEQvgcBvYSIG0IoyRMCtyTSHl0Z6T/mmQKkz8L
cgpJVw8a2tTHgcdB+oj6yL9jN6aqrzz4Qd9ENNprInDBB4Pyv812XQCp0exKNuB9y0TTVnirvBvG
wW7H8fKZ4uKG2Dt8AUzFW8iHGKmOPj2bqQ+KfMvNrx0W0c4C/0Y5tj4wWR5fQnIsGOQS8J0TrHoi
ye8MqNDnCRIOuoF4LNM0s2AqNve674m+enP310EOemUdPxqjACrkH3qVAmOqDCXwbiBfJXaSt2z/
l6aecxUhIDuxqUxQYoe7pR3n99QB4+RzfGy0ZOFKLlO3ks9j4P9/PyYG6x12i9sbK9bl5Gtg4UI5
ed63HWEB2f/YF8I+C/Oam1x/WcOuf93IBuaC85d8o94TNj5oDe3eoOrst4nkFHhenr4MqqNfgg8v
YnHmsnaqzJH7fKPiuM15nEJOGfa3QUNpQ8jsagUgDIw55LqliET1uR2/HR0sLIQLzAXZzLW1FppD
DpoNGwsseTMsGKFjQNjqHS8/YuvaSW4Z8iVCPeIdOUhF4OTuQM3rFRsLNnB3QVTGk36EWv6D1JC1
Y+iDYAg3ckZHjlsCzUbhJAz+bvdQZtDplv7s/g9lZ7bbOBJ06SfigPsCDOZCuyzJsuXyUr4hamvu
+86nn48pl2Wr+q+eARoJRmSQVpdEMjPinBPjqnHYy7K2Hg4mC/55nnUt6ztJ2TiKXh/bkS1vHnnq
00DtoW7s5sQH+2coS2cxAg9ZNpHfbVJgaLOyjtw9sO96SVWTAqtbmscIRLEdzeu2cXetx4I3qZp/
+DpJEHpVxQ+p0VZpEk2vYkW7Y6er37GtbKD8GLtEMvpl3WfRUn8ejCT6UnhS+YX1mzeTpdhfGznr
oy5lj92N9Xhr9CTK6sF6bjS5eQRiyxbXSoZ7SjvK7ehmiyaywgMUDoMK5PBamrVyEIPUKhR74ECS
v8BHmWxTFk67toNxx3cV34DWU06ucRM0TXSfV662c5OeZ5rCtsa0tC+j8lA7kvqs/Iir5tbuHe/J
l1TviKLIc286+SI2rAx+m98dm7Lqjok97mHAus4NkjehPhvJG6zSgSXqCPGVMnEqr6qirISiwU6O
Rt7KWlXPjTxQ7xo9/hY6YC/7MNeewUn5gOwe6pYdSWgq3irT2vLgV+nR0lvpyIYBEJDfkuMZw3Kn
eNJNlfPNI5rybI5Ks9FbCwlFq/3KzkLZQhzTdqTsvE3fK8nK6eHMlPGYLh1woCROIt3s2ar61lL1
3GKRwZ2DbVY++WTF5xS7v8W66j+OzZ1Z+8kS4n+3HKvmV5vXpyFX7EWvZ90BpYqbNtMMxOO8R88p
5F2T1PrMGKRxwXvCXneq3p4Jl28aondnTv1ZC/NHRnkq8Pz6yvw/X7KE//73dM57jJALvVh0bS+z
CsjTX6PWv7Lbb8mv6jro05X562+fblIR/WQsryVN/wfR0tOvqonr/2Hyk6Lpj6xJ63I4/fIg5v3W
qp00P9WJ2vouSvGHnulVC9lf4oO9n/emaWqa/4teKRq8USgQdB2CkX4WNVXQeNYd3UJ3ijqA6kzC
pW+apjQihNuL5hUERWWSQa3OgqaKjRa+OjUoAjvPo1K1/n8ETTVlIuqev+zpU6KMxNVlx1Q01TIR
2b+WA41JFadKFxm/Ci07GKnM+rGgkJf7KOcorak+dnqhLhIoQGsxK9uScp5Vy1Q7z8Zx9Db7b+eK
S4ngfztXcb4FXuaT8MiLnRjsOC7y2cV2+qGAQstw5YP6mf8OlKq9mdb9BhxBub8Mce58NAM9kXaU
keDoaM9eHid7pGO9OSsR7bkYUnnZdbzRVbPQn1Wr/glVoDt6ZPoU34fUUiISMHbDq4H+R1orznM7
pRWdsKZaJFujvhAL/IEK3U4cgaRzd6wEzZI1FUt/YUeuosEND0GHyd5St8gW1MiiemyLRmXXx4pV
rASESNi+2cCkdOXveRSwQoRmsg9HP9vH0+CT35zHcq7PryaEKQYzKLN9lEdSNROH+cbxumgv5uK+
l5ae34dLOLftqtdG+zakkrrycte+9aejsYcwUzqktHJlzb69eqIoIN3VcUYmGV7lrM9bKH7T4EoR
g4WGkJGn3ayuO5g64NVY0+SFB4Worm8VcGm3Xk6+V8mCaqlOvIayL40HHwb1wcurxyJJ3IXsy0YL
1yisoGHMLbBqp0aO6xP/H+0mDUi0CJ8Ypntl5gShtxWmOare6W8niQvFRrvRAHdtWfFnxcwImmHX
2dHHQfhyahsfJoSv1fPHt++cZfIQthsQ6vGx1AL/wXUlYw2OTkGPz/Qf+mpQZm1X9YtQ7ep1EdXa
TlGoBeekBTc2kna8ckNzmdpjdlJ7m7SIFPnPiFCms6532l0OigSkUx/Pw64Kn8QRCmFvR1UnBWff
5Qg8vbqBvGEuFRKYc6Q3DDSEXTQRhI36o7H2EsfbtMoA6WH0i5lUdf6D1ZMnGMu22Hi9bJ9y6MMz
GK7hT7/vlnXhJ69sA5SFr0vBAb1id+9pkb5w68EF7gOhIcldlrdgGQw2LhAB8ljNyAD6oA9JwN7C
espuC0jkM3QN85WYKO3BV7hvmKEkBwu5yH9YTX8o3PhVhUrhz3OnkG4mM01bADKZNUog8rNXbs9J
5OG3WaZ6eQ8cQ9HGZDcatVbM9EhXdmEaR2zjo6xeah3IHeE8zyNS8t3ME39jJUawzHzJnDetFNpr
Q/oh1Ul/iCxXu0160ryhFY9PbdzFM7kIPDullAYQWjFyqOpGNNw5o9Gfh1RfcEbw0YPq6iwrynHt
6oT2cU8RTx3W8NeC+wwq5kwdyuRH0LFaCJv+2agoMaD6HE1PCzHw1HOhtvMcEWYiHiYXmy/w6I7I
FFulEu7rVkkOfqmTEbGM8cVDoU1sdUg3PMCMC54T2+mWMrv8fQYv5BCgdHAObdMRlYgk+w9pxWvJ
BIS4ZUfVERVGWZESripfyURYShI0vunbvyIziLeTgkA8U50gv5FyM7upIxVbHF7b16Ef7D8Or8+t
hjGaSyBblro2yo9N4Z0KY+iPaBCFj1kHgKdKgDQMcGunr1kMVJN0nmFJtE/j+uxP1IxqlphFk4ZE
mQQtRMRdTns/4+KHiICGsDjjv/9GkZaHIu3Sh8Euwee2WXcfqAB+XdMPF4ZZ59+8qL3xenIBLEQD
UChusvJKO//WonHrRd+qJKtWgFvtjRlH1ZMkJdsknLho9UPvkZyXzNo4AdM4eGgWvAyG4W9G09SX
ilU3L2lbgNMsK/+YGJW3KT2LgksJodxBkfu1dathnshyv29Te3hIouLOmvyVDQVRTkYXqWwDgGMj
z4W/cUJrNdShChc68l+V+ghtzHpxgXhu2qbUoS3i9lp9W4d5wLrVrnc10GlSpV7wqlEm+7AQe1uw
fhRrR1Xxam0zaQDyxNM1ZABNhZ8i8x9Uu8ZQsytTNoOfiCBrqCzx6grZDLzq8miira2yZshd7dSM
Nq/ybHiVY8eEG1pX+7EatBNb+eeBGxa+exYuhtiN9qUmg0bJy7cj4ZPQ32GXhrjGZ7+I7RuzR/x4
OvcyDbHnrtRAv//b5YRPBl6a+829ZejZEhBjt5frxNjDakMMMhu9l9oMj1DDzJ/wg+Cm6vKzCFV9
/S20HUn6vodmVmz9zCTtLswT5ZkNbLZUcvj4pV97wKYkXRpJUNtNt+WWXHWhHgLl50iOddhiXuO/
HX2evY6TeqAhUcYZn+Myu1Ju1JLaqZ068l4axo+DkyvbUDPL7ZX/Ekv2Xt4L0zSyfd0n7gag7gAC
4V8uJ3xGlh7VLu4henKquLDwX5+WOPJJitRuwSaZumQ8fOHlSVbKVsgiDXBEg9ruvsMUOoyRB6A9
jGqQ8VKDXGeQz2rDKU9KQG5CMtJHtNPDo+rL6uO7NU752CAoHtU2CUF/Yk1zwlJ5U10i/5/OG6e/
8H6Vy99Dee3819/nLn9vmrtY75/MSGNrG8G7Rpgk8A927unz3lABTli6dxA+cXQZIjHhxRTAlf4t
7t+C/d51N3+/k63Paj+IXKPdqqP2o5kKLajZ9Hy+kYG3SioVRulnEMoP9Vja97YVhodqIiaLO5ol
wQ/AzfY9S5/gULz7waT/qN797Rh0dGNQh2kJ8QOAj/MhXvg1z/oRu9+C0jk5aLc0M25uZe++/8zO
R5NPHqsC5CmAYsevyECK35iYFoP4tYkjEcjbEc4TkprNTDjPF4fxl85RQpUXUsaiuIjBzqWtA4dz
WhQnmSavfRkOiDBlJGjuayU8W3BbjQfN9XLgHQncW+N1rOO57ZL1iYu6OnYqzCCYC8kPsGTz0DX7
14Rl8vISYRqwDW6q1ja3UF6iWa2YLLIuNrmRv3+LQnIum4g9qdhqTt/itNlVVWPCksNg/fwt5g1F
Qp5B9k/JQ6FFmhkKQlFiY5gp6Dip0hdhwLPtjFz6kqPP/YBkaEsWD/kf72CaJavCdzN3ZT4wsgjn
WScAHul4w0LmfWOMEGA1nTRMlZPrM6YjbfKJI+G7zGa5K60vceKoC7qTklKm6SwY5Jau9iuS79Ux
Aoh+HsRE1jg9m8LfPhEy8pJF+4mJ3EAlDaII59FQ9e0yIloEOhElvL//G5t/3inW1FHARi4SwWX2
9J//jQE8BZLc+9pPA3LMvJp4WoKsJQYT+jZiGZOzrnVWh7m31OqggrX921WkfDHog2vLMTB0UJuR
fkvRnfSZXx30odGpDDAIfwDbfOkMCsmwzxNitnfAkJWgnuoG3SCyZ4EV38oQghaBmrwUAKe3BqTv
Y9U3FTBCjiY/TShgTYvYKKSMoTdoIuit+jiqGSw4K9iVXa49atFg301zhWx/mKsmS9cRS+Z3ucxU
qdhWXR7uxFGI5sb5KH4/usxejrzOCncRDJv1378bRZv+8T/fADatCnQE+2m0RuO8K6ll3/LdOBzk
8mdUpygOL63cWZX+IB1iu7gDot9uhXV2WYpLZ5S0GRYeQsf0wRD2FC3mQ1TfbjqrBEVuSwct8YG6
DU724TJiQsQGpqov6qyrZ24ORSzMRumroaYnVKcAmJEgGWoQZ/Q1uOvVtHjt3Nybx3UqP8j+2C/T
THIPRS6HVJnTYmubvkbJP1KXSheWD9BHoR5Xvvc6XdGPLLgn5V53vehka3651qVcQ6mpSH7QSWNd
9N3wErSgkEfJ6m6U2HTvRERcmt1tHIbhrBa/2enn2euNvLfEb7YrUJ41KIKvmveZS2CmIgukeW06
Tzutunf6bBbDv33QC8d/UDswyoFjQ22dfO8RdY/Qs9KDUJv2jwh0pCvVdYNFNZnCF8Q0kSgc1n6W
2HF673bKTu1eBAqf5IQI6yphdS8mLtdKxMY1pQ2FUkn1jV74y6K2Uwh6Pfvh6ciaaAU5uhI7cuHL
K7+IEJPTmSL0cpIxnVlOZ75fVkQIvwhTg/58WeG6Ov3zZStwk3//tdt//NgN1aSTukFvDroMQdr9
/CSqzUAOB+o8P6IhXSgII4OMHwt26DLbdFOxE1QTMAvDpTRchiO5cPaEMzF9FRjavmXNz+EiiC5M
bxe6hItLClNc0s6NYww/aBWE9XALKj6nEOfGzW2+E56x04bbSLitPHRXXicDPeKlTi+G6QwxT9a2
mVlWHK3hQg635+m3qyhkkVA7SYxlhr412srALeEi75UwK5KFOBRDJcVU/b2lMOROL/cfgi9hwzTj
I6u8k2K0+kCHzYTrfOg2AS8gSwM8V8XZoUrTYZWzZp9Z5N4OwicGg8wCKNgpxu6sfS4P5RYtIFgl
lxhx5CPufL6CMJ3ccP5DnFnRP+slsmozHFln+8X+nyeUZl897jxkvAwnr6XvURUta3IXtOMAyrdQ
sgba9vRmubxL7Nbpb+1X4UAHilDxTgFCXSyicXyLFz5x5hiM/W37gyfJdNXLtT5f//xHg9D6x+Ir
BXVb3SfT0FonX9aLu/OaYVo4sAW/eOCGRHd5uNfp5NHzvdxHKGM/OFLrLSpAw2sKTxDMRzPcmQXq
b2K2R3XkYTpBd3kOCBcZV04AhBJXVboWaxvJiZoF90xGiZTsuQc7e6HGSraRJ9N3f8+KzPtlVmTe
xSw63n+cq0Ry+pgBVwVj1f8Dzyy582U/PQ+S1/4cc6AHwiUmGztut6Fa/gM0Ir2LZZgKPShw/k/o
fNmsQs1btNPKESg+4unqYByLQW52VmWgnFW53mtl0SkLgf2XcYRv5cE3cPvGX/By8R/aQvMflKin
qUEtHYWrD3pK+3LuLyBM8o4DsLp06iYF+xa0c0PJnGOhO/bRmo4gN3szsinx9jLRR45+QF1oLsIu
fnGRpk6RHprOFxPkCseZJkssNgJUe3cohpDdiFjNhXl2J0vmDyqc/Qv09nRlUbNdm3k+vLhNdkTJ
ojtFSOf//UFofVaq1S2yYrKuyzr4Aco2f/S+aDrXBgo49t/7kky/jCqZlM5MvTeg7Wn3mQFFbW7V
+j9a6zu7MZTbB9K21SZCq34uTDG0+RcTOYOTMNSA341uWe5KmL6SGgcvNO6F1bhp+9AG7j/wD5ud
2kr5LblV/ZznGgZpCVdbgkxE6uucq4ptx1+B6EO89j1OE1ksNPWWQFYWUnwjFmGJw0o5ymFuiXVX
9tl0BgduoZWvKHsZBy3OHkRyXwx5lNx5bZnfCgsQer+M0Z8BRzdVA8LSvMRnYEZgXNY6EJteW4ij
xOztL8gU7qGqDq/CT5sF/capXRvSY37t1zqZ5VAYgBpA2sz9r5Xclaj/9J2aFvrWsunYOv0W/hD1
L9SqHioTUY8B2njquiWs4+Y27AdI//2kfwxLuT+IoyyirR9IjFv2c5VxI4InM+nccJg52ikG3XZw
oMJscgdUVC11ycGa+HtWmvQPvFmcWQkF7ZuVIMXUACShogy4vI3Un9YwoGAgG7cqOUF4uGlKhsse
qCuxIilG1ItnoFfSu0lj1bHGdZMgX+G3ahT8UtOgXqQDrSjG6dVzGUw/qPb2NFx8ECjg1vVwY8GF
Lx2Wd/Upa81t6pZnTVkt9NGMzHVji+SZ9lyb9t5VnfyEWFx3CmuUbao0esqto2WN0Z6PEu3FkRjs
sRyqibCAZHysbISvRKluqaKvB5992jZTePoCANBdXzbaYm9+McXGWuy732OFS0SYUr50gTFuK5qa
7C7DCEVil8TJJklqdaNpXl4Agf0dcrYtn5+o6Y5bI+z042iiZJAmxQF8oX4Urpq3Dp1z+oOweMa8
+dtMDlZDKHfzi0+EUMN5VZpJC54cb/k91OR02dW9udVSk+1XPnhfEy2d8L/BsMuGJH1WyvDsz6AX
bQc/DJdk5vyvWja1jjEV56gnqXkP4OTRnPz0DKNa6fTuGn0LZLfUwR9pvYJawLBr+858QAYveKyz
lUg86dWkcIZe6pShog2h/27EUxjgikuYF6yKEILB35+SmkxJ+9PmiG5fdGWkfYCtsnJA2PvzerHX
ujR30lH7jlBVBXJdtvdikOyJ5zHAl7z4dL8G1oga11tMGsfynjvPeD9LxF6ZIt6QUbaLkYJEtbR+
8CV4MeGE7RPDYMhztNIQNnl3mQGQ56FQ0wl5rZ/DfM2MVqZc2XPh07pIWRjoqq9kB0ZqjlLXVqhA
F6YkL2HOUdHtC+cLTKFyE9WgMoUZwv/dofxbz4TZ2MBSW1k/CCvyx+zLxNOZThRDYrYb2NbWnecE
P0L0UpGJJOnc6D0EqmnPMkwbkCufPPmiz3EXn2RQuT7X2q7OQ3Bq2BmdGsER8r42URKhxNBKS0X1
eaUMnnswAbwCy4nkr/LoQb9uzJ+fQyOLt48+hRpF2y6QF+zWdulbVF5a/9aehkImnYuqFIDY2L81
jSKRZ2JW2J3d37LZ07cS8kpI400xDtz221JCRVTzh3T54bxCUsHi2eAACt+Pj9pYv45wNp9Ck2Wa
npAcE2aZd/raivx0KcxKjYOlZnfu+hwcu/5cjdtyJ0xPKl4sw2+OplcqTz6ddWzN+NVMUhVTs8UH
gHnBITeVF/EWEy5qczv2t8HRyhwaUET6CewpdU6xIVNAVc9yhVzSZad22ZaJWbUgb3S1X5NcOdtC
oUTmeHR5+tTNAIEgoJvPxE8IkaSgGolk3DR4CVo5whyzKONpB5Tx3SWORJiIEKYY5NpCyMalvwlV
9wA94cZGzd7SwHYHwYuZZcMMgPl4iDrPfXKGo2+1wYvsGu5udNN0LkwVPsICkmuyFWZWpzuIVu4p
LMOvbmV+i5TBQurFhcLqZ8lj7cfA+trhVfiDyU/Hhn/1W+TUbwKaGMxEObSHxIC+PKaoiYpqqJi4
lE0vvgYNXpgtKLPI2gFaSrbi5SdT9Ma8DM676cqo/BiFHqzFrEfug65I03RZqOFhDLZuXmiH0AlR
xu71dKmNmn3o2YbPvK4rvpI4GOeBbwLWIzP5mDcuN3tQfNUjSV+HalyvqlHOvxaqfgh4sz9AWnfO
p49T2NXpSYNayORnqaQvkWChmw7tDS/wBy2jTUOYWNqN8LESUI4VKE9hDakF5I2GPyt0Fmko1DwG
vYs2GLtyNgcUG9GDksplKxpITD7DVMKjikBzg4Lrh7DUeIk6dj40upGce304jST3kHNyUgRuVS1Y
GVrjP8hO4U6TxYR9cFvzPxopwba+ekPQ3pOWDw7A+KnTyx+taq1ESos2bfPX3AXehjaFiQpvgBan
FiiM52M6Wxi71srlueqbCESIqXOAmDoPpZGvw26Seal8WkgkaXxOROeTafPbXIotl5uZOTTVKl6K
DZkJe+M8G7ZJdu9wqwr8gsAziKOmah5LxOG3F/8FCoFcwnlSxAtMxCXMkbvHcKxOGYIvYxoFj1HY
L602GV9UZBG2Pj2lSXGVw4vTjT2rod6/jZzuHCaNVntIekmdiwUPqwt55RpKcK6PCd9lJXRV0bgE
Xy2nrszLlXlPwaeeSiKXi6p9u6+1EMoamm6iLpkEYOWlqHvWS/SX9DCu944UOXvJQ/NVkpAiqbTy
NqhI8DciQZx69OeB1x3NlLwujmBk+4dOlW94aw8vWmUkm2ooqRdMpghTgTLtc6VNka+ktSYZkgQB
Doqx4vftDcljm/fyzfnHrEGj2WgJe1wRIoZ6CvbN7LHpMvnm4r/EimuebxrJyM7XC7MhmFejj2zh
GEcnMtHKokdzYplP2H4xqEnwOib6sBOW2yn2nRu9CEOc41uuutVqpwIswzn/dp0+jeT/WGIZE2rw
0xJLBUzokJUBZES73D92LRE6PYmLhNdrDbXjhrycf4h1x6OF65DMIzYfCGEaabUQzn+bFhN1bnyt
Kj3fiY1m7Rwb02tPwojKslrQY8lfC1PqG+Ugu/3pvMmNIvkX2GRv35a2sRkU2BFu3yM8APvMW0A4
zBZdOZibImyeA7Y+cHl8ADzj6BwNvVOQhBi1ZzvVwxvhM6d0QThI1OJoryGscdBpYeqOYJu6Nq9g
pSH9DiPD0e9tfwT/z844Uck8yJHpL8VuGWkL/55C9tzMvO5BRMA0oICT0ttGmIVl2jfdlOgRpqLF
+qyIAqRV9DHd53q/qFkt3ZooE92ORU2eUfHlbuk1sJV9u0HAXkxVEsrm9GvZDI43ooTu+ZtsoBOV
B1D4hLRouxhJ7py8aGgRBeYonHyZa6sHSSzbrUhxeEcGlNJj/87wVcom0yCAzsLPpu9OWGMgIyYV
OlCHIutulNqv4tFRZd64anMpgTHTeTsIqOYW1g6kIwQ/BGStVtNo6zulS7GSR7oYEC67jyKrOgjr
EiEgb+Ks92uIiMDr6bXAHT+7PBfFw05VKv9Quz+v3MK0WtU/kKoSxuWRKZ6PYs5tfl4eluKo0A9t
ZdMzdXpZ5Ygo7GmZ4NMKogIMExrdATEYwDJ23JPvo6NKLxvhU+PrLbQYmuQVSX3nxLr7j1mjrDiY
oCCUfJmBIPxZ1Qhfg8D/6kUmsoAUPG5ylQ21KtG+d1BD64C+kHUIYAtsUyW6p5GeNi78yScmUvvB
9FkDtrI0bcB7L5ynLc0zL6m5Po1XmdMe+BXc256v/3g/iL3w7Al/H0xTtWIdaeocoVgc2wfJr2h/
0ZWkFhtDKtmK4HQUEJyLonbzVdpBDAroFgzlf1K6aGoZ/rmOorokR85KLA54+kxqMsdYgugAiG1/
ef5Z/GusWO8liBVO64W2OtU091wi1+VtuyCKvxD/orh6870JTIQC0OM/0TuvurHkXFsWJTUkWnjM
RETWKMGiLsvogL6udWu66FdEhaVuJTvjpQv7ZZezc92V0yDMy1AW8rrTYn97ccH97NYa8PXxSSmR
fCLhvST55t+qVCPveirZd5DKaWTfj9a6tXRY81C6WmQATDTnp2l9Cgx6P2Tn4VHILEJ4CrEz01rN
WYcIJdwoyFns46hWVo1S8uPRdR32vms9F5bxox+N9FdO/y/LAcY3G70BLd6y/x5JYCnUpnIXA0nx
md1m5QN0mZmjquZ9XNnFQxY2wVJuIgS8pkktqK2jKzkrMSlciHDSRYSE5FaYEq1odrQeYYPfRUjU
j12M4qkWH0bIyYscaaNqVVRIvAcJ5RCkWpKdrJvUUMShcIoB1iIi0NMQ0eMwm+UpxZdLjDB53Jq0
Ueylm8j1VWvW62Vw4wfhS5/1ztEtEueIXhiJWjWQ5nKUD0sx0UVZv3FLT0KEAaoQqsM8Vux+eFFV
Kme99ZzDCdp5fV7NU1I8RaKH49OYwjJrDDU8icGTHhu3cO8kks6n2kDNFNrv62VeK3WE6WDBoqfD
ObRC+mZnfchCARJfv44H5EI7D31POlcuHJqi74OOdrN0m6H11oSv/JeI3JOVVZfrLxrbs5NH/lNj
k/EorNDwPljTHCsNSs5TZKagF/VuTXODaUa/EpK4uzhrwrsGzNz5fitikv49mdDzcl0Aj9NJMEUH
sOfmye1QK9KTYVfzshzbL65UtSdZSbdxnElPemr0+0KLlVk3RYV5Z61Rv0MicJqNQ5+OeVUOuhht
iJm4tJrF8R1ijB82By0dl9elG759gtDTEuTUoeNWka3tERU8NYk1xnwzQbxsTUq9SmdXJzFQL71F
MMVY1m51NEQGrqyokPkB0prOtPg7O+PByNatSimVhmC8wkyJvZkapXe51qZAYaXuGPpb4bm4L6G+
YiR3YiJOlH4KlSGurdscbsQmyGR1SY68moEuRS4YcJmSub+sxA6oENT1oxE7QPaVZtz3uaLsJl2w
SXROlRZnME8c3Djm2D7KnkU/Ns/+4Nd7LTxkY/Ydgrx24uUzl2PtLdOSIazuBF1+EnmX0LVeaL3g
nvMyKknQedsU2Y2YbL3aWVCIi9fCDDSzXtM3Sl2Iq5lDOdxYqoQMGZ28Vq2ShaQ0HWrFbmnsZZ3K
Sklnu1nn1v537r37Vom8R5hg9iZXE20lo9x+GKYKF7vpdVVKwU+aR6GeFcXNgzt60rrxh2EDCqk9
xSNNt0RIiMwtGDX5Ne4kvpHWB7ymJu1/5MD1f1lMitZ7Nl0UTTpHXyFNkAVPPcXJ49cgQAa6LZo7
RZOqU1SjLZhXKOODWqpPwpdblcJDn9aBwhQTI+JsV2f1UOaGzKmlBwM503REE9pBYhqO2vsB2Irk
XpM9dUk2CkiApdVIA0+Dmxh08DHkb6MkVbsUphyNBSyU9OVpECHC1KGuvc1cTv5wjrhOP5Rf/57f
RPPxevFNlzwZ9g84aHDRf/x7VaVc+V2idV/VNk1W6HMh5zetJ5RpEEfwC3mtB3J9gvcbboWPrlzW
oSsMJqgD0NFagrItnE0U2IeEXqP7qLXYAmUem1FTOV4dtWqsnn39+9H/f1ynlqva8Ma1qFMaAIJn
vk5iTWyLhenpqFiJoqYwEdKmCdZU1LzMXoIv59bZxJ//HHwxvarkD9HEak43EFTusiw72kO0SSYk
hxjI16OL62jamgSs/xCPDj2fLDoOq3LxvYwGaQZGub6Hp6Fu8ohNpA9/mn0BIs9h35o/6QJb8W3/
NKNGmiVxH97AsqvmCF0gY9fH6Ys38MiX/F5ZCxON6C8SWhf3qUoxDnTereZoqGzGWbXx6S+2PJsh
Gt9m5w6HLmyHJy39FSZj+gL3NN1puj39srk0TINgkdlyhZYls4MuzVG2LB+DQO7ZTvAJxMXkJPBW
4hOcTd35gspWet8gGHSqWuM28ejlZxhhsG0A1i3K3oL6GefuXRBOGNmoCL5zc3wN7Ex70ORQ25qB
4q+Q6Clfbeu7RLvB71cnuo3y/PffP51Mr37/pKhM1QILYqiyqtsCHPURjK3x1JQcM3kye9YiT7pi
093BD02aCdFSbaK3Il/h7vy2uPeRg10LS/iprFklkvDMChs2DZl3YGCbDhY24rwwQFPEi5O5pTYK
Qicjskut0Z+KwkTFA8FLWlYMJ+FKs75dtVJaL4QpJnTVeTDLBsDgdJIFOYemReOjsMTQuwoUVHob
r1BacJYIQ3ora6ysNR0ex6WgkbLIRB9FrmP0jCL9uQ9AJdjJ8AiSztsWIa0i/RYFpAkONc5V+tIu
xE18vuXFrRygZqDr5c5rZHVm8Fpah85YHfVJ3VcMeYT0hR4bqP28T/jTkTjDms4QcWluflc014Q/
k8OPa6cGKojeFnTu+H1UihlhU+i1bZrPWD/63AHwPQVKvXxby+bdVR5AmBcfgo4jKDaEkUgh0EHE
O1xSBrXqFVTZXH3m26l/AwNEevJC91Xn2X8UVlMfYz2zHxPVTe5lyz9SdpKe1Mbvd7KsI45vNNIT
JCXkBki1Vh3o1BMEnPTEszq8r/hC/Eg2HqSQofDp6ObkYbETvgRVpwwRsbUb5u1ONGORsqHdObFq
5+fmLMIWM5cYe4oWJtu+W58ks9oq/ea8ifNJXtz4bv4oYBQCOCGOdL8p6G3mgDRH49hGqrT6EGdk
MMAqKRxZHij6UUFSdW6WrKCQq9GPYkCM0jimeo6sRmncDKURWLO6jdxDiTDeVVhY0JH9zI6TUQbf
IbWC5PM0pD164KgPCYNsIGlnMstPWaOO23TsEn0mZqxgKj7pCmnb6SyHH9PORqCaJ0546itrFmdd
fCcspHET6hfB9DQKT2JIYkpcI/wqlhe/fXrus5bPbaSmW/+QlsNPISEQmbktLKEvEErjB4ua29mq
ElWl0ZX7YY4mMip9yNBT9WjFdENbbPlGHNVdP56PhA8eJiK9XQxAv4mLG8uw8xtEwFzKbVYztTUS
x4oOTzEJ6XtHTyd1S6s3JJ2SJt6rNAZfF9Lg3jZdMi4l6p4nNLmChZ769SOC8dbM7ahb9G3wK2Q/
+YPWaPyce1SPQ4RS9DZg04EgHLISHmpWQ9zsk0Kyv5t+9Y9r1vZL6mTOTM+V5JGmgqyNadn+H9m8
P5i7tgaiis0jD1UepkxfwatQr/DTDunYR9RK5Zl413Z5U8zRToxvRPr6/7J2XsuNI9m6fiJEwJtb
eitRrlSqG0RZeG8SwNPvD0l1sUa9e/ZMnHODQFpQFAFkrvWbQYGpWqpqepCvXtmaRUhoyVYV97Br
622sbNWtYd/pRfnwv42X08kBoQ7C2KprfcQbCv1EHDcwGPxX+oDdAblnM4xo3DWI5caeOJl6NMtm
deKlRCkVOQdbvJhs2jvAroqi35sI9L5OqAccBqeYM7IUiRSqeNwZIw9JinbgAKWv2uo8tVrxalko
P41Vuu2s1kNlL0QX022qrdXr9ks3WY9yIzi2U7hwATw/xcLCBiZQkVdtY+dF6Y1HpCpbpLhD9JCH
6qA2Rf5mKUDzI5a5Z4Rf9WM4uwN4hd1/Qqrik4xy/+6aNfl7V6SUtWtX1xteC1EqKxiTztl0oSXj
IAd3CufkI+7FrOm6MXDPOilYFPCE+03Ppkebm/IbcrA/nRDvSaPMwD5k/vQKaw1KJPJPL4MDCSPz
9O4pRR8bGR6CFComaGsXCf/7PEcAHWBweOfXpbodOrM92VgR7XRl8A54b2YHRI6GvSOEekQzvEB4
BjKgFxVohQ6lc1fGlrK23XG66MCCZ3mn7jGPC4zFIrd9bmqdvbyei088uDADzAbtc+RgTdGUQvni
TNNn/pL6OwuAs4OS509LZBu0DMNDQNJmVwn+HKSM0vuxGKuHvKy+DbGhvWmBiaUdMlSIwkGERBkE
dQbqUVpztjXYts0QOOpbGFhI0rrhs+juUUJI9pM3xrsSqjRMKeS0SGol382qW4RV0v0cKzdYdHZX
vkR+Gmx0SzGObZUHZxflm3WKpt5rIuxPwpu6n0oS4+pjmRu7iPXdyJ5midBv95gVvrExOrVHoXVM
eCAG5aarw/KpyWIel6GRfbOqaaOVdXtMillPPyld1JUUrBzngyzib4FoSW2FK1mnIaiB7+XcrGYx
p7LT9dSbhxst9ltJ9Mc0srMbtWLpqEW61xF3WQ1Cre98NdIPnZ3rmwDU4jOAx5wXjpn/NMI3MYXT
95wX83Koc/VBr6Z8p6DMtjMV9OSVECuRoHKqb02APek8JnfdX52uFi9lZiabjp/e0TJgZmPU5ADh
RVez8GuV12KcIYIxPEVy9TEfjHmVIuvrbnoC+fledasnK/kkS8LXIUWkUXOd4x/r5CTyCkOffs4M
YAJ2hL0nNJPgGVH75q7N3IuuxOGzrLItnJxIJt+rc5XrIftngUHeysbYclFRjEkGyKKnj8Tj7K2J
VW+DU0q/hl53ZyAceG+3SvuEXvoxSBPCWFqf7irNMtb9HNWCOh0vsB7Eb8Ewuie9C/7o1o0gLTPv
1UgwfisJ02WeAMWrozt5Giywa/Igi1ky8v+zrHxF+AhdKa0ILnF0gJpLvFJWKcL6Yqhe+1432dzo
wACqtWxllVEe/48Fuv4Bp+hCGHFBeZJa5ebE5/wDAKcy8mzCCll/If9JMmbDs7Y8iMndonalP1Sz
UNDkoZfptu+lue1Wmttkz3Z+reOM8KHt1vP3nM085+/S73FRgj+tmMXJ/d4nneJ3gvSKd1KbHsyk
a493skYeRsBSWyVOkSL414bGTtkFyECx6+KX6dX5IUwsmAxzyo0bHDX/2t/JkjyYTWRteVDUaI6G
IgGBiIMB0kDjFmUdNN4dFw5g5907Y+QfMBR4iPLYu5dV8kyJSNfgD4/f2+8Gols16jzBeBfjR2Ki
YnwJ5lXrmFVY3SZKBewkt55CLVaPrB8S9Ij0bzVx3udIc39OqEi+1FovNiNWTQfNT6w70zRCEMNB
s0dmyFsTjYK91VqPTpmVTwnyt0lmF692LhBW7YgNyuLgVjpPLQtl9SEvX8dJR5dMO9h49dwpaZ6t
iEnp4O8Lm9tcWMVdUK8nrQEy2igoeOdqu+4zSLDbcZq+WnohFmPSt2si0+5LV+qPBsnW7xmW8qyE
oYQADbJ3aPTxcv17D+KXxQohW30LkUfbTGVLUkPPsjN74BL/dDX7xLvsB0QR/6euv3Vt11xSmMXm
znfqgK1TaRHXSa2LSAvtEBMpWUO6sD6rpbIJByv7rinpew8+vXqYSWdor5O+akqzWeJZxhJ8hvwS
UkdRs2avrJeAXMCcRoorjleInB92qKCPw2lQA/xBG7IordLAB21iC+UOof8KNPOOMHPyrYbbu+iB
wr66ZZUjepgmzyOajyufP+aSRl67yYGOn60wG3dDC5RljPrw6A9WsSvcwj0Tbkw3cY0kAP8xRBkM
EspjkNnNhjX4dDaqEW6EXhj7AK/cz8nAO6AcPGLmfn0e4B8sZL3pN9PKCAe6zQ+uocJo/nc3JP9w
QZifYAo2Oauitd67JQkU78T7xas9eTX5ChFRqN8C5A7Wqe2GpzZGnTjVEn8ZQND7pqE8Eqj290hV
i+XUIn9sB55+aNo64sPq1WtSZHeZndjfszT9mWN5+uxUVfl/LX2tD8wCHlWeZpg6IuWuij2M+eFR
hW6f5qDUPr6A1vGwAfjkGh0PXuQyDlbvwRhIk+oti+JyYSttd9+LyngYdA1pDeqTKVn3o1iF8DCW
Rjkke7kRkcWosf4syla7aI9VVD5gnJOefHR1N2E9lI9pnaCRSLTjzcimh0jicj13X1pO9auxy694
BLuvChTPZSa0bE/y51fbNupRURHdLrty/IKnymODYtBTPdeHgPFXgWmMX/pTFfuoQKqE3uWOvkgm
FYmuAiP1+c0qt/8kuIZzpJfW3k4ds93is5EvUJWNtw5Sbai5mwW5Srwq34PpjtBWoKX7kxPnAQsk
dRAnWUYEVJyCwerISgxIdf5rg+xilzZDZEf8KYd15g4vrWlfJJJQYg9huaenuQqV1OYhLJ0UiQlX
rCBfqmfXaRE7VOfNkKqWSIBEw482grmqB9Yvx60eY99VPiMogB9YXGuXCbI6z3+NWNzv4ZEPZkwO
55u7DscC1/xVR/3jZIzBfWf6Yoc5VX7fQCvAntfOP9d11G5cx862St3kn0PHfut8U1yiaoqePGiz
snr0cneHeAISP/OgfGT3Z+q1fzJDtX2Nih2OGtlnryhtHIeBfcjioIxP8G/u41kQKK/9Oye2qudA
4CwlNKNfyfogD+4B1VXPRjuucjR58ZUpN2bbsgRnJX8CPP7n4VanOq1Ym0WNZfLc5dYgiyBFxRrO
Eu68AjuUQc/SB6/KvTXLDZUXZdRvozirTkE1FvuEZeEhA7lwNLhBd0bcdWiEZNpGDXooE/GUrccs
Hh5xQ/KXpZs3L0mLLOGgad1nNcSzJItH46vuzzngsvhZl81mTHzcYiZr61pgUbEF8mcl9whRuYIk
jO+037sgejL6KY9/9YAp9jJjhpf6ofTRf1Pn/FnhRgef59uDbCOjc20zZlL87zaZk/v7OA/bylWP
efyVPYDZvA2o1AvRaAWUCTcWv8wyhJw1c6TbwFE2pkhLoK78IrsnTw32LOODXzAV96GPqRyxEI0H
xZDcpR5emyrSNpss1p0ntyaLHSHN8jPGjtZFQqHWsIiZ9Fx5dJFy3rYsBg5DgFxSULHerPR0fCuq
4Bh5aXtu1AS9biJ5CwKfwS8gpxkqf7+Usn0rSC6/Oh1mBJXbYZvklONuMnTcLfzO3CRo8yEGm0ab
NGy0o1Fr0Vltq3QN6Ct5NUT6CR2A7icol02XmOHXMUG3o7TH8AIxgidNlYe4pfTGgxMmIdti3frm
iC8smaEbpLkhzpGkKdhDKY5zflLMfAXZACLo/QzhzgF9A8ww1NGyL71o32q0vz/37jhunNwk1jgD
sVoNwelO8Z4xxKhO8JpwV2vN6DMOV8DV+HnsZNGb6nPXIIla+207e+g96XMvrzDSXdZicCB7Ebwj
8qmE33NLdHfkE/gqSshIN5DUFI0OmeaIWP5vsBVOSCsFyal7WeXkTrSr0TYkV2Ac02SAcBE43tYs
EfTDBkZZNVrXPSf2gP1j3YsvbVA+xPw6MO9U1kmSFOECsebjaPTBtxZ9v4USROaLOt1dFwZK8p0H
9Scf2+DXstUmLAqQIZZFz0McFDuK/Hht5c8SeWDf/ft1uv23d59tGASIdRD8mqf+jeGNzRYUabtS
noU3O9T5eJGO1dTfqyJLDg3WxRvoksWzX7AsMfXM+VGCC0TJ3vh66zvCa8Q5845lAd2jMn8uK8Qt
8cqxb90zFUUqOXUKwfVw7TtPbc1sEgzr9OWVqJ1PHZD6FGtoIr4/6xZ3ha5IvrRNby4jXMsuJiZH
u4J9xw5DgvgSwBpd2koRfMlgZAcsyuWgXjgJUVBwGhO4CX1+EpQYmDw7aKDrc3Y+RPDqOUGjUtIU
ZNvv0phMH9vmcaBcnP9DVgbI3L9mMlyIP6aBhoEKnE5FWuWDqBHhG98ETug8G6R2V0k3JuVravkL
IGbJFqAYis2qgJspT+uOdGQ7H64tuYl5gKwUaUMmchrdZZBZIEmxnpc4FwmHkWcfMDEfikJYI+oR
rW3uIEuhDdThnTGQT3tyNGygc7fvjppSOac2sXt8tTTzBamSYDHvgn5m5QkxBuuHHJQpEYOcuNuo
Bnt+OahJsGhUQ9d4cdKSpX56ryOA+qMTYu3qDXdJhaGrPQKGgd331Wnt6bOn4fcAl8V6VMcEWmwS
2ec2NpUd/EN1n6h4TFnABTbmJJSDF5qfQp+AWgrI5kSIzjuCD50tbCfxnMOJ410pxp8+8ObW5AcC
Hg+8Rx+/iMSz1pFXvw8iEB5dB7FtrX4PwhkBpECNVFed6tF1UDxfad42Xa/k64p4Vn2bFAkAoG1v
Yh+aA+yMPiEn+lWzXO2EbUB8mMrYY7FLlLHxWcs2wxDsZAyyMtRiYVW4c8hW5KUW837zpUytlVDB
byqKZn8u+1/NjHNvu3bY1MRTdq4VO3M1cvvFJTCTz5mT+cijwdVtGv0VGUP/TlbJgyx6GR4eRhWf
PtSbja4vu0zgbDE+Jp0x4tSAACIZEMjE89ntIOuSoC93SX7iCeX27NvUpzyZAcd4Lpy0OVvr2OBp
dTe3T3pv6y+ydexU61R7T0GNUraeJcZrMnkbknT2kzo44UMdiiesso3Xwmw8LD6QP1cm3VgrHXpA
RVnnO0H8fSXvWs0d8503ut21KFszu9z72ri1yvaXNW/NBoD6G8I4NlUUlVg7V+A/H/3ihzE6Cu6l
o3OWC9xQ20SOWp2va17dtduJ6LzerwhOs5xJUHcTaox6WhOCrmapxi4zWCFXEJ7KOMyerCn+s35i
14dfbPY097e6zHsz9VM6gvDPWji2SYe5ivxE2BLvWfq7K2H06s5GX3idZ+G0yNrWPbdJWLwomATI
feaYd+U+Iz68FInePSGljbWda8QbmSjEWRiZ7sT0Tglf2WseX0pVGz+BPnu+gmDAehmryVDUDWtj
55D5WCi4fcv2Mm6rz1abXII51tnHJU7uufUmkgFnBdZlOAJH/t7DknYbBZ75mOapvnDBqvxo9Y2Z
NGgcq9ZbXjwSDC4gEf51oigfa/5sykEvxIs/+2BZ4rypkPtkUgHsy5wjwlFS5gjyhpSRHqGqK1t7
aJJVMX5znQX6xNl3n3/nEipBe5dGTnLqrCJCe61x3rqsXjdpq33PCoS6PS2ZHlIWSQABbXeTRsJ7
ydr+Wfaos4gNa5S+tGVabTs3j/Za2lWP3Rx8kz0chCdKqx/RHg9gz8x6I/V8ECpkGjXMsJ5A6519
PUYC9wJ/umWKMfRLNkR3hp5WF/nyKSgxoLzIn/Hcdiu1RvBH6fc43+eH+O/f/p7q/P39P8NtyPxo
JOr+roWE9H+jBOqAg513qBVNdPsI68el52EX0BexfZTECHkWdD4bIBOO0ypufAUsWe9vuhzZH8gp
8PCJTRwrjGfInqvPiZN4a5tH1XbEanRj+2iKSzCxBBnHs8ZNW6BPVEFYixA1Oto8WT85pvcpdxP9
XpbUAPv0PH5OIqI2GoZdB57bmNnkjvUG4/qHA1DuofQa5Q5JZmzDYJjdjZ5SEYMYHsK2byD/dT8s
lGrfaiJrYBf68TU2OrzH6/SCN6+4K2JY6JHrFne15/i7WBPNvmZ3mrGHXI9d1T8Nujqd0qj7ok16
/zRWub6M2z7Y2B5ZhZJ33Q/PbjASA22UaLGyq/z221ijA5eZWcn3gaOV0Lz6q8bdnuul84pfvb+F
Dpxv7arsHkK7PKdAed/SzFjJvJLaoks0iiK8OHH1IJQw3g9DZB/9HC6KPPD6BKFYVMitzTyhmVfV
/xI671syNFHlfQ4LH6FNQ62PrjO296TEeJV20bg2rKHa1HhS39c8nZYCYfKNK0AULGBto9qEJvej
66v3BjC4r0iC14ti9jnznRLLGoTbC9V9Da28/+a6UbGoRN2s46nDBKlWsTJVLfHq2XaEun7Yfw+g
w9dBJcJFZzz3uen9snpcg+x815KdX40OjIUx0Zdtq2Gvigw+LpCYAxVDM+xsVzn4U5GvtREWe9r0
CxV09euUd8OmBxe3KfyOHXje3usl+L0G0OG3LhEXl2TrT1JOxGwcD6f10MVVqm0PKbAYyfajw1+0
wHycemgL6WkIwvhBHqpK1Y5KAoRvrkrwlMcy3sVF2Sq0s3BG+Aei/Dy45aWy8/IZ4O2zVnvpPSJK
6kuhaJ+KQHPu9LhszqNVXyACAOnP4pgt3M9Y7fKTGgWPHrzufeBkkQkRuzBPCgFobz2FdvYmbKLG
ZafWG1lU8Ih2S7aHtt6Luw6rsEWg5PmbqcTRqla78Kh7uI2iAg/+GRUxyaAJPc4qNJuSMsSxdhTv
9bIxIYhJuGbuIsuojX1RnCJf9f74QmYkv6/S+IXVSXM3YpCMR7jQDkI0/SfV5UkNNDzbEiT5wXtX
PGRub5yHwdlZqRlGSwS1COiZQNDnRnU2nOwHDMhwjflGjpEeAoWEvRehS3YtRyjiLkZYkwt/yPt1
SWT5E8uYbg30ntfaXLQN21uqntbtc/SZN5FXjkvRNgryL7aRH6+njtmxTWLF5S7FXJsEvKBcHSMf
cVeK0DvkzXipxti6d7N2y+5zbXrGj0JorPDi9pswrf4ytVm51Au33tTR21QD9I3Z6Yxd3PwS5pNw
HfHSJKF3qvwJ7nCVQqtIOkgkMY90JPz8nSqwKce2t7xkSlde8vnMMbUL1rQV2vlUyca+aHD6EkaA
BRk9ADdld4pWf0tICReNYz3XidrvRWPXS1l0omAi8pZ8jZXcfkZbWDxi9r1M51JZwNiMgr5bD+qg
YBrDATTZ+1maGP1s6/L1VnXrduvrwSgmtcHVf4907OYIivdX5ZfuYaiaeO92vgcldMh2kakFZxFF
zTasjeSOVOK4MUqjup/c2ll7GdIeQgQXjzfzrsiK7IgecXsIuf13XVS4JwOl1I0+qtP9ULXF2gf8
8dhNCdLTplCfy/ShrjGoSN0Ja5YeO+jerOt9HHjtPeYEEXGvtH7T/fysVtzpWCruOy1vvsR1ZyxB
6mUXg7TrDiCVuuvLLllWeNquNaKoe81mNmEp8ytD4BLkGNpXm42Frtb2T7fMnjTWEMuGqOBFGMoa
cZHylwmpLORZ+Bb0fEIRJsXFyqNuV4/tncuttE10V2wHC6yM6mBPjhm1/qpazTfdzuJfuX0GpTl7
XmPmbJN7fnNC7I+qXmsekXvpNlWKH6A71EcvJifoB0pzgWGEE2RDJqAqBhyL6vSnGrLN8nLWJLZr
5hvohcVxmgzrrIMjWYWe0D6bYjwTA3FJVHoaj+xNo9rV1yi0prVw1epAmNJ5zBvxE24FD0qy9uyI
G/sB94f4aEQBSn5ZP95l3rx9saxvsVYG0DLacaeFbYdFC0skJIseOlC63z1gcgstz8bHMTMFCPNa
3dR5370SniBBQo9oXjjjR4iPqWgKcADNTnWCdO9MHgZ/U1yc+F8m21Ft7XvPrLxVJGa5qiH2dqMe
jae8BI4/RJ7/bJlmc3Hq4ZDATBWGWBgV6d5gaNNzhADflgwyBuMW4C78qIuVLaJqL6FfHcLmIEXc
FlErWpvOXXRomj6rap8/qn5ByLS1jlbdp9iX9GLf4fSA06WWv0HE+EnWZbhgKGNeCiP8Ec3PXCvx
FmWvlDibEIcdPawK+6gft0Of5I+BLjzilV3z3fZqxDw77adCyqJSI+elUs1prWnJmzvW5Qo/TO+S
zQcI9tiBxvxQfVvRlQWBIG011U65Dv3au8iOnmebW0yqvMWtDmU3+C0WD5Z5FtkttQb74l7nvk6W
2to2ANWAQfkr9iLh2i3K/KwEBADhB7J+7o305MXeFycxvHNksL8Om6fJMKKlPukI1nqw3Gv/4Hiu
di4hqCwn9LWBniCK76WNvs/7dLwv50O0y8cs37A5jnYlO4WVaXf6K3KnX416GH6Rn5tAKrNQYbdd
K/gEN/ipYUlC2BiL2mA6KCkPalOxHgaeIzs8B+NVWtnaix0Hzs5PlByRxpz7VUs/g5lJV5PbsOBS
y/E0+aBHsMV1NrFtDOgBJcXGVUfnVFQdHj+k5J6swsl2su520Br3ry6NqxNXc4B/sRpBkbBpXt1G
YDftmNGnHlH3VZ9ZxiXxQraoYCHAc29jY4IiACEBfA9CkAK/+sUUtWdRG2wBiVA9ZeSZFpCyh72s
0zIDU+mphVSsuJfYiJyf5KJwQVi2fuA+BgarZHybv6qKMh5Ank4HU4FpsvDRTo7GOTRRKYKFYPJZ
aaL0TaghgHXgQDNw2SUAHh5ApfcIoBk2zoz4Utpg6K0wIiEZZNFJLYd8H024pLulqqwqZ9JJ7Xn+
4+jgKmUHZ7jRAV4nsUKAJem2vlYXD8TToCTPxuWK1kIbt1k1QamtX+xijM8DcQ1CIW39kpSFe+cl
5jO/H/t5GmHzQP3+iyHuzGoxNypYxS5uVfUkgCWpVjbEVePfteV3WbDDUF3jepOsHKeeLpiJw6TS
2gFmgjFdrnWofWx1jIsXsigb2C2gkaKgAcOgUsTJUrVyFsCzgNrgOdWp69L3s9QokzWykTg3R6Jp
ycPS53rKk4jfVar2GyTz0UW0kJxUVKjdeAzhXzgf+Bl4+w6mlYG2yNmqbV4AWfzQVkrC7c9jkRWs
86BNGP36fDN7q8Z8SNa1bnHQk2baYa2LRbsJswu/M7LwA2pwao6mSjXekXUyLioOTUvDD4OHkE+9
HZ0x3SlsLSs9mGCjjXMI4R4E66rH9pDXNMhNr9Th4sTmWw+p7xz2P0ajINHajSXWxARuyyhxMGNq
WIvNZ1qCfM61UpbloXXuyPKOm76L2jVhU1IUJWw9oaRvfhImXzATmBVRlPYTz3ttidd18AQWJVqb
ce3f2yo/iij5yuaKBHxXA97vLF4tc1EehKeDqrU8ogPw2mjSB8c+5GKliFS/GM1jZDYQG1Ub6RWf
LxhJBJSTVa9O976t44M2aVg/lhPxADOx0lU0KcaDPFQhlEBWW91GC9T3urrtOhI2erUf0tq89hOa
dkdCzz4lheVtynjGiTuaeWgjIi0eGtbPWmg3j6LB0w4R3GfT6ddeoioP80Ld7xrt1QCxeiJA4F+L
Vplly3gU8SbTy7hGaxcHjBL5/y0STCm52OK768cFzgFCHLjXInbM5vBgoaSxHL102lqe7x6TWvmE
dVfyKGBIml3dPAc4+GCc40J6arW7MsBkyTOEtezRqOYJSxEXFn+r9YRm/Na/swpAVVC3/Ls8tn9o
0xS/Bllc7zG0JSPkBcmrDVtmbYoGo+65FUYE2p2hWYJeoRWbCVRuE+VJdU31kfcHMBaqB6eHtxgW
9sJmo3l0lAnAYG8ZO8to0hUqIjaMqaRBsAn0GDxw+yUjlIB/hauuiOvTOqratix4vSuJYxFiCdHv
BCa6lmN1rw+2pVZ26+vYDtAZb3vifHNnVnjNpphmV8l5qqQn9meOU3UtAtPihTUO6kZ2zkVKfnMw
kTOcO6sBns51R2DsOnYY/JVDQnsrOxvYdq7q0PWvranddOhbZNXuOjYSJN56UkLyT0imEC/dtk22
mPHsLMfr73uk7zcZtpC4+R1Bn0TPSrPsNVU8K5rTP2f18AkWlXcuTEy2qx7ypmIM4r5rkaCLeg/u
kBLZ17oW3/EJPbVrVY9YwZ1JstlXS3RuY3bMRwWko4vL4r2cI6+jFM2TPNq6OVZ/Ti5Y4kXOCvh0
egwCiN+w3r7nBKe+liUmYqA8rPvMt+Idpt2Htp2yS2clL52aBK/wkfUDvhYoXntD8Fonbbsh1o4p
49wKeKDBgzD1DrK1MOunrCn6SxC5xqfua1NlwU4PMS8uhVWjGGLXqwbe6raJSXLiaYEMklfiDrKO
LeevU0y3xoOJZbO+/KPDH6dmppWbZCR8EFiPPiTMTzZ/3pNnAuOdPbwMfm0PflocZEmxhHkfB+Oj
LMVTjgRqLr7LUs0fDX07qki3VuGnqUY7yB3I0clZ43YyNj7IlFVsK8b96KvvB1PZO4oI7m/VLPjL
Q+oHL7LTrT41O20djmSKPzRg8qouKh+2wK2z7EI8gr0OOmbi9+X8ng2jVWvaC3z4TSTa8c2dbH81
tYCaRy1Xz6pOuAvsND6l7JHDscZIb3ZBkQd8ld7PUsNyub1z3uEO/ieyVft9lhaZtx56CCUfGmRn
2So6HOhurZB9sF+xRUNUgtjrddamcRfYywLc6yAVE2DBrPmAXNj7IWapcEjngzy7Ndz63Ro+9PsP
utymnwDEJws5/22cLN763K70H3T5MNVt7D9+yn+82u0T3Lp8mL4JZmDeh+YPV7pNc/swH6a5dfnv
vo9/nObfX0kOk59S68dq04XR4+1PkPW34j9e4h+73Bo+fBH//VS3P+PDVLcv7L+62odP8F+N/fff
yz9O9e8/KfIONatDo1giEMLSLppvQ3n4N+U/mkhFMSpP3fdR13JnJsV1lmv5OuCPYf/rFWSlnOrP
Uf/8iW5XvfVRyTvjWf3h8/z/uT6bGbbewoxZnd+ueJ374/fwZ+3/6999veLfvpMWDoRVCawlf/+1
t0/1oe5W/PhB/3GIbPjjo9+mkC3pfNEPdbLhP6j7D7r891OBqe9WIw4/CzMeMX0ecLGsQcQvZTHs
Z8mA2aVaFsFoWUu1cv2V4jaFvk0bTP2a2mNFOQ+WHYcxABMHeOUESb0+6AWeTSvZHPRr00y9M5hf
GHSyqp+89Fh5rAJLvdS3GBQ7K1x/ua2IepNmAHo527Vdzdykr5u0dIOzh6SnPLWGKVGWN6M33Xkf
eKu6WcH5vhGjctykX/2oUfYmks/LPMuSLTkp4lFqVjyCytyZVd7eIbaUPypEX06W115km+xVcedu
PLseVtDC80fZTU+wEgsJthxkF91XWSLlLE2ZVXZIywIMlxkDFpwvIhv+w6vrbn9xLN0niPq/XNkb
UV7S/W9BbhCBy11xnkBijQsb7Y+zLGM2GS6H1HtvvjWYv7vYpkKXAlfwuhDvw+RYeZD9vN+zWFUS
bgoT8q5Wwmgx6pgsgDyVB6KEiJTeyn90Slz3DPpy3P4xBuTpX93/qEVcMXWXg6EKZPrQ8Mflzb7r
tQgv5/ksxbui7/Pu/KGeBVG0Yn3Kb+jDgKENT30SoNbw1xyyhzyUbG9RgbL77a1OnoWp0++gQf78
UC8nKRv3WJeTfZCNsspJxSZTR7GvwNuDmSRPiJGTxVfkLHO79q71slHWy7PbAXidfZRF/LiRvpOn
LskUv47fx8phjRn5q8ioWzzPsmEDBKBfRvGkewv09ZoL4wiSYGqk8KsFQk3Yzh42sVe0FxGo7aXW
Sufg9O6zrLrVI7/1bGWty16DrvKQAUfe2GbQL8d5pKy7XkPOdKuU13GdYLxeRzao5fQ5K+pmK2m5
8gwdqId3vu4H6i4ifF65uLZdzyVnV7J3kYUF7dCuPHQ5Q3K4B7U1jBRd8yprDkql2Jz7ilr/y3mr
GbW6lN39tu6HY6thGB40fbZqYuOdO50onecS3YAdfTsYZYNYJ9F8WfVHl4/Ma9kexC507D+6Goov
5HBJxEa+YBGh849xGjFr04Ao3aSufQxnUAQOkeqXrEAdaHbSuPUIbU1DNFhkS33/AfSTZIDPN7IS
S+niBP/VIgCyKn5jg9A0wqo4IHM0RwC5Ux4jsqgIVyKLJw8Ismf4yrX9VTSvlHrSc7+WbNi1H1AL
sUb1pEE6rmweZoWCTdTW8SpE6j1cghTMgYNk8Ur4Xv1Q4gn/IOu0ua6D1I3lEDHajSzL5g/zDGp8
33R+sO/tRpx61epPuKgrmC3M5RgV+qOr3xVdMeSrawPBJ/AAg9N9CzG3IXGv9+gvB+XqNkOXx+9z
fagL5/l8/e5Dta1G+NXrw0P32yX0j/fKu4to7U9LYgjaH2+Y62uHFODx2keW/xh5fckIP1KXAaCn
JQw/9HEVMqZZGr0KeGHbfDaVk4f099koTeVuZdnci+Q64kO9LLKD7rcg/z83onOnBYFPWFMeJObM
jJTz7ZD7zXvRDNpFB0zkJBtl/XVsDxtnGUz1tL4NI6rur/qy0pZXtVsTwiE0KIEYoGlEESBgrVor
TvNmjF0WHNrcEac8ztmYRk21j6e02idG6qqPwiJ2oA5uvpR96rljIhkJowcyuiPrRhzyTla5oV4s
WYwK5EEaTc2Wnm6jVzw4047XnHYPmVW/l2cZPqD6FHXnW72Oddsp0y20i+jqqYBqF9qAs7nDx4bi
R+XtQFiPvwTU9ypSELG+Nkemh1Tl76vJ3s18yf+h7cyW20aWbv1EiMA83HIURVKjbbl9g7Db3Zjn
GU9/PiTVoqz23v9/Is65QaAyswq0TAKozJVrjYVCSYarXT9AWOfNCa33y9Xe2fO0Ah2DLt4w64c5
jao9eWr12esyiCoV3/6pI+cRdtnww23zYV3T1P/gv8VGhjN/iB2crzWXSSv4lAONEkDXQI6Weg3p
pDy4MeBrGi7uyo7ISIJ0eLUVNFYVY4XCzjLjMlnWGcIlqVeF7qpZPDU8ZtpGVrTH8EZCPk5Z1qa1
NoL1nRniLaxqk+qOMyJpb4KFdxuIhvmvs3/aIX0iWlJ9D+0YXg+rSe+rOkH7FzHDnUWfyyeJFbqW
X2PVfrYo0wB9UPRaWTkajyTpGWhQPaAZJmG4wIhVA1418Uq3gXgdF6CDeGVu0VGHVD3D9Oq1zzpr
kzr5ql70pMjXk4GvwE9dh+KtFiUq8WYFqjK1CaCp0WD59bqV6ac06lBMvZezq+NqCxcvCA5tb8d0
K0icHAbYmC8Oejd+zlT45mGgiHqdIJf4sJJcYoLtBEZoFpbg67XT5UOBvmrOFbAmwzHLrT0Bx4vs
Mf6DPijkYNQ/Av4AFAsjqIaHTvujsjRAVuX0PBUD/XlKklIJD7Q/nFx1KH6q/jlIZxUBRL6wy3RZ
NW/z+jCS7/3freqPOtwYioK+Dy+PB2twrb3m93Rmg89awR/WnyI9Cl7Ccj4EFdn+1o3nT0VVrMeF
GI3+ueJO75CNCpYomhZ5d7bRmBGvl+gV/xSWFK8sSVfecBJvZKrvlsynnEIxa7ht8ZOSQkqFwStA
0Dvdkwrh+KFzQ3uH2JX9RZmjO3kOXyNSgJ+HMnKsXdhYkC6bsFMNq3q2qr28J89xZBxNJ19/eFem
qZI38FlVjaMVv3pfbeKJmvqdZxp5/Kwur+oUfG6MonlOFvlGI01h0TGb21YdlOHubUhRNDjLYc6d
A83R5dlW0LNjoeKm0dzoSQ4eAI8yAYsnI7gt9HNltkejNxGAyaZs3Gfd0HOTZcLM7//JydJ2vehv
7Quo6BCJadXbsu2cs4RMuj/c2e68v07Q7Tm54Q5KV71MoJXZWrfQp19iLtedk/uyKMLLIgb0jvfh
ROFTPoUDDB/Zdt9aSawcQE2nG7BNw85clp8Vt1yPqCI8K+lGjdFRKbpmeJ6CWl9HA8K3YhtB3J5A
Rf30Fr5XMVWFCVVQpp6dxTSATt8ltc1b5DIs2fQ9GdZX8Um4GdNH6mW07LSqb95Omf8H3CHD0QuC
4Tj5Iyh0OZUDt3dFQdfiLeBjVPXmkRgZ+kUbVCsZQ3UWbXVr7i9rXmOyIp789XW2rGvV0+vnuCwh
4zJzPqlDHew/hNiNyhM18D6HVo2SSueZt26vRGAHZ5VTOVzH4pdIcTtQZb1Gyti+Rl5cEkpBYlpr
ATwjEiRryNn1kmgTKMb6t1eTSPaoIayDIBNVvRnvHQgGN/GoJVsZ9l6IrTfG+96dndUAB8Xug8Mf
0p8h9ZbDR3sx3oZlph3rvE5t5FRYZHSf9akc7gI9aAEnZc7OY2f5CKl9vfLreTjIUA5J5z6pZh+f
ZFTFsfbYWeMmR0DovlhGnhkEjzRmXqdUsHCcu8668admjtZe18Iy4GXfNdq/ozUcLzM/ER2yP5m+
XHg0w2HXRBk4papeA+8ZHmtHDZ9pBABX6T/LwYjtFgSR5d+mi81tAKrOs4K4yzKkWt/d54F+W5ne
6wS9B8JgISQoJlrRsq0z99DGLvFgb/NTXzh/X+NpDQTeZaNutwRUfTWtgz6cbmQ4t2UHGM2O1jJU
3NR4yssvWZK+Xg1WpIr0pe0cjLRNQN0UBkkbd9Etg0s05l8WBxso1lEsW2xRYQEivo7Ng0GjHFz9
BPhLgETJUA5GZMfgaIpg88FxHaLdYu5CywYj+MXQXHRyJiNAKsWl2DTCY28BfNy0QzPvqMJDXe9G
4aMauat4KrN/eWWuiSSPxKaGGzzLfJr7P86XiBBy2kvE9Qpv1xfndQ1AwXD5AkL3oPrfWSEcXkmN
hN7Kpnnn7Crtls6MACIBa/izbuPgNl4w1iuJ7uzIWU+hMT7IoYU19Vz6DbT27fSQ2zR5ZLGf7eUz
QTGNJINVny4jlzJao1jjKpE/x5tXPl32G29KSuzd3G6ZOyx/ulxNrBtq1QEdTimtN0lZ3wIXhFsK
AOzTGK7TaCn4L5ZCjb1be8z/FtclqPa7bVq50fY6JxiKdDX1wes64oDM+P/jOtdrj//z5+n6WV0b
FgxlVWoZp6LR932sW4fWN3jfSvveOE0Vy/DqlRqn1Dbi25EWYGQhjZOYBvFeYiS8oilnq7UevSTL
FImUtWWojKhHbKoAwqc2qaatGMV9uaKEjzQhbWm+qleRGyWvd+lyAuezKk1jukETY4v6XWSuSWqY
t1GVWUC3uee3AY88JCYYe3J/Fz+5nMndllXb3ry+1/hjdCDLp9zxAwnu3S51d2PRGnAd/2NTFwf6
d3Tm1PrFnsO8g1jyEoIs+ddet8qDzBeTTND4+mz4pkCLsswXx9Bn7snWJ2UXZyP9HEN5AitRnWbN
Kk+/G4pDQiZYre16prX2f46VldIo+O7YMKLV9nOpGMpazkxAK5ezfLGVqYL435v3v8ehB6uACiaZ
6abbD9xYMtSB8Sp5BGB2eY8TkxzqsA/eyXCnQAtS34C2LQvOmhOUL/Qar0wzA+M8mgYA5vjZWMx+
1iW3E3vptQytitZ7OJIUAMxz8aJrJOHJAkE4ugTzRn9ZY+ad5iF2wueAZqUXDgk/W5P3GBQu7Ay9
t31ROk+Nb6MmeR1WdXPoAwhN9krjXbwBZGWPsW1aJyjCx4cZmhRrMrojJGjTg29yaCIFFuwq0jdO
X3LzGmM7Oc3u6wSZJQfXSC9TZSTzRyuJtw5Qmk3pVim5zm7aF1pkPJY0Wm27kjyZaVlI6i02XzHb
dVnYzSVEHBMLrGBmy29LffqrCyztltSw8Qip6a0ah+pZ61o3WhcvE71ij+3imrpWOWv2eNMajhch
pJ1Nt4mi/32JNGnWAp1uFmu55vXDpAFc3zGwmBIM+1Hsaeu16wqJj/1lqeuHEbd8wNhJLx/kulzx
onmJc8hjPYAwgY2dsews3Ujpb4D607elsKVfXY3aNIO7lf2ihIP5JhLS+kvMdYmr42q7LoPaT7ya
+Z2idT9+IYX2QkOl8qktJmtfdGZ502Z1+gkmvx86wMc/fw0YIwQv6oC0jFABTSp9MgZEXkIGqIa2
sbGr7P3QXIYSLF4Jvg7F+2FuYQNPb8FYr4fOMs5ZAh5o9N2v4Fs1/zbQoEuniQeWr7pUJtI0sXkm
t2ucJboZ201SG8OxaP9OC8u8DaF4OtJJyn9VpaBTSWdoUUMihhUd8/FISki80xIiZ3KoG5qkLp6P
YztqjVu7/xNJM5u+6CVOlpMxSaSOVujqNp4C6NqDpM9og+ZgzFqo3IwVCfuZ58i6t6rc/TtNzewI
Grgk9Rll2bEBEbVOHF9by6TGTb1t1HUR71a5o5jnqkTgKBgmOgAXhfRlCGvUdO+FfocIuffqtdS+
fpyRBjjTgPfCrrP42mXxvNKKyH/pOuBIWl9ML34VWSuvbfIX30F2sCgCDxWFRlkpFj27nUFHE2UD
71ZDnfbSp23GsX8ZakL1AA3Nu+HVK311/9u5aRpEa2dgS94u3Z9GBzzGqCONdwXPOdsL2wnlM1Ds
EzXD4xBUW7GNQC7nzcW9TMn6QtvWywomDV1bT9PrrVsr5Q30Ke42oW33Dz2JvzS0GDyqfaXfD1mV
rsSeZ725yVRg5N4C6qX9mVcz7as/V+0tf4AGpZIs+YPutmbVBJ5/BxZwfiqV9lHsgZ5Vu9Q3LRJj
XCRq2l1nAidq4dl8ib4ZYTz+HOYAuQJua4992c43qJ9UN6qZBU9sB8HQ27n9M/qmt/CfSCT0ZtOj
HUML8/pmDd8knU9oOm6gsEjpgXqTnxcjrQbpdpqc9Awaz7nPK0VZK4HF0+ztLMhJlYoteju7ei9n
8VicuxxyrCiwH0PeXg98F407OdDEbt5ZsY9qI8qBqw8OGU6x/1iWmXuQ2GsEPO9kwiwwp30aPEHu
lz9rdRpvfRXYf9HQOBYrZbm2eif9sx3j9WxO47cAdbHtXCfvI5qlRPJfI4QnKo2jdRaFqIkGCg0f
OVSbe9htMn5Fihre+8uGowk9Z2OpcIJdRJRD2Zw4yzZE/H5Af4MSWUcPztBu4y0O8Xqpy48mrc+T
UtY0hSx7mnfTlrWpAY/Hpj63i9Su3pPwNSqvfJoAJh4GV9F341wqX8hgXSIMmn5W2QTxkB3TEpVT
H9YWvnVUwL9TetaOMOu2T/AoTndwn98YOR97rRZTsbMmfdhIrBwMNf0OhZ12lFHVRTM9lf0NfO7N
A5vLdT/XlCV9xNxEKLdtyMMVBtmRuWmnz46eb6QFGnpUtsPIqWyky9nVHW3l2rZ6pkFxnYZarzxH
/jRtYd0vbDploMWVQ2ir6q1iLQew5hl3EU7B1po6LQXdj4x7I5WCxSPhS0/7fzrNA0Qga9ph6Xut
pvExWu7XkH1Z1HBSi209jQv5X7Pf5rurpOcM7hZ1vwqtwMm5EftH1U8JyWNjPKZTaK5mWDg2EiiO
61JyFiTNPn5b6kNY4t4rnpY10R7KFT3etJm1aVs7f7DKlI2mmcT7Wm/TTaNH7DTVlMb5TkVn1Kx/
DGXm7fRenZEiQJ9atKvF1nr9vB6VsXkUx3+0qctcOvxoTb3GyJS0boZ1N43aRgqPV4LoS9nyXR0z
RL1o5w/DZ6laXtwX7uh/n1/Km6aBJN2Fc7orOnvXF91nN9pAfrmy9DE9D1Pfh9tEodXTyf81TJYu
43wgQ5f27V5Gb6Etr5v39XJ4s8uKMhK7RLzFi91cBJLe4uWSEup9sysImMqFtVoORenb26av59XV
JmcLf+ZZLzxobCXGcuElpF//dV7rDjQFSeSQVEhpDYmzLarkfcx1xRbitT3VqJ8oH9i3VWXdXf4e
MoT1irZo/gDXfxFVtkuYmNzcoQrwNvUyFM8HGxnf735QVytNH9Rt03JnE3aBsjF+Aqjv7wOgxWBY
tZVwEDRBlZ1ME55QiZJJTtDDvrBQmf97Utsk59dSiRZpKH2bOe1uZTKhIYU88yop7fEs4wB5nF0/
UUoUm7LEvA+k63rL3cq5zBY3OWGNyiL5N7DXBsRD8V8mlbeDkk/Ggxzmtnc2ztAE26utpr2OEqIa
rLJcNdkWI9U+LMJhciBbDUaiJuedjz4MjotwWGgnBmLU3yTgnbnrtR10ttlabNc1yMmBe2oc57KG
OOxc8856wKvmcqnu7XqggNLdPJvDRwfvHH9Seu0P18Urj59BaXZ8+Tz9BgYlKGEW0VZIDetHQy/o
s3bM+yZH4BVxyPpxCRCTBMghdt6bJHSZCFjZukz8da3r8r+uNRXtVy+KtVtXD1eObTVPcoi1AsV7
ze9edW3aAlIkffbMQ6em7VPfZ95Dn4VLjgotmSFAX9VXib6MSVxRi8+112iHdpyHgq3Mx+jr9WSG
uqwvtskcvYeR9WXUldpLlIUvYxI5j+PA616VGOFBhtK6483OkS605iw9PFnsBY+xdpSBBIUw09PL
aH6Klr4fsRPt75Me1FRt0Qy27pDO22gNvxyZITF0IL9e6rrUcimHJC6y23wYrS3CR7+mz29ZQ6Xz
6jRwmcxbKluqn+8CNQRkAU7/Icz6u3pOp6OY5FDC6rRHFFuHzJEwMo9wycfEqRbggURxqttqNGMH
JWFkt29kK5HII05O5QCHo79pNU1byTZFbLItkbOr7Trjg00WMKn6rVS36LYhDaBAhuALe0caRrOo
c6jVFCWGhU6MdtdXwrBiqreWpUOR2SMuuFPon9zVS4F0TspsR5tBsquWaurVOwX6n6MGgoaSXrSm
T8nZfoDJy1C8JSXHi/cKkxc4PVXa8DL3g+Oy1OJNZr7JaBuS3aKLCE2jL3MJU5evwejv9pr1xe/0
bwgy5ffi7Fp9BUme/qnKau9p0sO9mMMMIT5joA931CP7y1iozSFXy2QjXitolG3gxdTRlgv4aB9f
LnBZcnQ+XIBi4rsLRG7j7qAyBfVKm0t7ssJkzZC0iwwzC0DfpOnrNOlvIfB0T50/RZvGiqIfFY0c
sw7/KUJw5m7QCxtSiyL5PCr1owQAoHQguwiM++tM5AHDH5XGJtjzza/pnFk7xF34Wlmw1qdjBj/M
glnpF7DL9SC2HOEV6G3z/dXuRfWwqwBKkudCHOzDVBkqAqZc5tKni17U28LTUxzxZbK6oC5X3aJP
IQe76EhUyWkdA8Fql8PVLbZpDsLNPJAIEsfHJS7rlDWFYrLQG0Ov4VF8Owxd39z2JdClN1MAGulk
jBDtbf45peWwn5t3MUUbjfuk9X70wVjcwZWsn2tlJwOooZF5tnkdv9irbC92schZu8wZkkY/825z
NQcISsJpR5H1l0XfrXe1/7JogCBWnzeR66x1OqeWPYVsQCzftffjmHy7bFGkcLIcPuw/aBT+iugX
eNrFCb5M30XxSLb411hnWa0Ko2+XHZB4L/uZvho2AJrcY2xkFSmdvH5uUhr4VGWmGSWrHHiEK+fT
ZNOZDmHN30jYuZ817p/k8DT/NMd1fdQNgJDoFxnP/M2HVai06k+lvRedr2WOVemvc3xN8U9NECHN
nRTTVhum9ZQV7IrJaH9ruT+vekhc7uumh85DDdh9hdn8rXHgfoAvclqnDVyOzjAVGyoq8T3Q4/Fg
u5Oy152meHQ1r2LnQx+W4UG3vJCHTdHwMPaN/vXDJK2tFdhWzeKxreE9cCfdOZiDN2WoTvACSX9Q
7ewSKze+JPV4l05u+mdiJHRS8vb2BL9mTY8pEaGiGl/qob+T/NnvIt7W+I8RNLG565wu4I3bJZ/h
pcgeBOjQbVWqW1+sqalpAAs/CaCiCFX7doRj6wJzyEoDqCdqGDtjhL2qg293Xxp5vy4KE7XtBQkR
59FlUZnfbmTRCbSkLCoYCho7ncuinTZ12xjREqDFvKaozvAQqFV+QtuAHQjiZJehiNQLb6yGidwJ
DCvL647YF1Mdq/lJlnhbR0wIeq6dWNH4M0PfbwN6pPEKko/gNNt6ct8sQnpdGOZ/diGIqdbzvk2z
6m9SNlqXCKtV+1UISMcDabezm5gGqrd8KnQAzX1RphoOZOQmyZ9ejRY82MhcKmxdZDZFm2qlw/mw
PJADe1OMM+m1KcvusxIuUdE176p4BFD1b0dtK+wlFkdARu0yI+k9vsWLI4hL86Qb8BCfR1JVWdGo
zfNrfmcwnGw3UqAWvbuN30/q9zZ5QSk0+5NMn7qOvGm+08A3nWhghyLsNSDvo22dKuD5lNjdT223
s9TWOdqTbzkb0iXJLodIEZQRGvPijhTdOUb8e6AfQq8ypfXukOo0scu/DJj11gD9/9KNMH1c7XDj
bM00CV9+E28vdj3yCpCNDVxkBfQeaVLzK11ykjJW3aBeUTa2ELQjd+GV2rgy7axFMrYyXhoqL3VL
EpLkwF1Yd+VKWDbhWYHSSoHvUIambf73SZVmAs7LpzNJqgL62+WgwFMJvBD9jHb+x7Y4YmTKUIQZ
gD2p9naC3bjU3OoUN9P0GC6HfLS2TVnA7r6M5ADg34waXjoXi5d16n1HrVhGUDrCxwGyD0nk4Hg1
xWOdHYde/UNMcrA7rzi4qt5eZjZRHR7y2voLiZ7uCPcnMkbdmPSIgxbdGiJ0ixrTUJJvX4zikUg5
u4TL2Ayyv/JUVcHLJOOJLZO2reZ+WAnWUhvovuG9HI+MJUbO5ABLGrwFyelqhr4XAGfZda8T6gaJ
7WpW7xPdQcpIaT2He7Ki85fran87VYG7iRNj+tT0IXlUy3vUVbBc4VjCHmprylGc86CqNFQitC5e
F/qnG0Sr/bV4XR41Z3tyvtNZPH2y4IJ+Rg6gqOu6Wxe1cl8NcItJZGHRnV1NuXqQdfSan05jDdNW
vHrTDbca/a6wYfKJwHHED7Fe3sqyEgESEsI+pXqSUZRDRMmWszrJauSsOkjsqwkaLRu9URM9PEvr
2YbNof7Zp5mVgkcETRRKpDcDX+SDAY3uma5sbs11UH6qIMdYqQPKbAV/NJ+ET4BcULNRg3i86YIc
wMWSU2U7ra2jKKxgxWOY6UVorEAzJGceSvC1lCbNNorpbOI21tapn/0SGDqIAPhVtlPzChXgpQSn
LCU4fynNpeSAvH5s78QkTruBwEb1zGEnEeKwO4icZL7YrotoVgdGN+vuxK42yoAkDZpZ9Otrp7qr
8psy9B/9WTGh/hJKqyDTIbLS4Eid/fjPjGc55CqLJ2w8TtGCSXY22sErMcLdTLicXkKhrsy3XUdZ
Cnnqjee9hEU73V9TAJNi0hbgR8qNJA7EETXmiBB2U2+4wRoP4kj1hpp3ob1AkJHeOkWRc+Pz9L2Z
dd5d2aJrkFkRggr+PK/V2olf2sEtVs6c+d8rt7obBhLyq3H+VrLh469atHSQ9NVfiZl9sYYk/9Yp
/NfSvzx9Zj+QbcI8bR67viAhYFra2Q3H+WYKnO62Ur0BVV79X1cuRvP9la3lykpY3pVTQZ6lSL9R
tH9/5b5LvsRlpq7j3Ozv5yjfQWIGG/dsKnuzmJTvxsD33OsSHTLs2t1C8e+d6Pnvb6mja3tjiNWH
BEKztdNU5Ver6V4W0Dbz/4baiErnnHxXNEV9CXon2ej86B+C1Ff29G/Ht1ESN+exjeet5c3FJyf0
IYwOTe0HQhqvH0PjYyh+EPzoDJKAHz7GNHv/+hiR6Ra/fIyaF5uzwXvyuhv5PVcD8hUUIbJPUMEW
j0bLbWUZmZ7KASxf7kz5nZh422o2XmN0exnK9HAGqyTD1hgv0+nrdpr1MpXGAHrMIUV2ZjPa9EZo
PfuFlj2y1QKY0FrP6AlYz32wJGEQQTqKrQ6CBfW7cF1BcvwMwih7tP3X6UiCUU+MLLIJZqeeutZ8
PTTLWQL83VZ60KXLyI76mdxKapA4XTyQ86Dao6kHFZbKjeg6mBrZBUog8wk2WDiU1D/FjLooUjFL
lOjUSFQ+T9OprNRH3lv8dVSW8GFOg1mf+oVBRQ562/e8H0MGHUH/eLg6kEYgWn2LnsZ6W7T+DXKd
3dogf3aQ4l2awH0Fw4QLGSo4a/HCee0dpPCX6TNyvC70srbvby/AgXkIw5XvD+6+iLTa2Ijeu7YY
0VRw9yLsLmLxciZeHRa3Vbt4qxbsTDe0qK5DEnY/h8YnXVhql9Fkq5+EwlZ8y+jqWyLVt8hf5yEw
fIksjdqgkQxYmD9Y0zZp4VCSV8DL26AYx6hEJ2R5WZRSuRwu0WZr0OVLaf568CZl2k4lb79DaN/E
pmIAUoimbwC7NmXqJS9TVJe0+mEXbtok8mCyqNKL3Z0WhjHXn74t9mu8ppt/8fo2cA8j9zIujO1y
aBOdbpGhi0i3Ybt6gyUuc9oZsIPsFvM0C+8CjQdX2w50WkzO+NXz/GAzGpl+K9Udp3iY56l5+RA1
OPFSW7xN2cE/KvyndYZN4cKNHHPj5iEFzkWYdTCa8bGa+C+Vskavs2eT8tpoKM5jaqrGMyw7W4Xn
DZopVndSUvZrolSjpxqvc3pIE9GiY4PsSw40PWyO4m1T63aCtuIpCEJT1hBzj7ToKcxYQ5Y0yIOB
R0qyVRYWCQpWXfhcTlUF/Q5ApcqIwucC4n7IWtz1PMI+u66MHk1D33d2lWm/ehO21TJVTL+bv0SI
06HBbmuhSUPvQO205fJPaS4E5k5hVif+Kc2Fs1y1wvok3nmpjIuX6jjBIfzmV6/8mmQYOvr7ub8L
lt8ad7XkNBzzyBnXue0pn5Rg+tfZNOqvtuHt7EOcEqPlPjb1uG/yxDiGowvpzvKlBQfxNJXj9Gz1
rXEsuylF1ZAvZw3dt8Hu5Z1dvsz+P/FDDBfo3BeDrW5L2yFBBInJcW5C/Tjprb1BEt5Yie3q+N2Q
XIJerWTe1W3ks71pQxSyPzi0Zf2UJ+6mdQ0kvhQtvJdDVqSf6F91QDz+Y5IzeN28NZzy6bYQvUwx
lnEDbYrtQoH2a3QUAnZP7R9XszEF0fUKmVO8XsGxwG4trHHeWg/CdCszrsG2kj0HQ3ZQFFg26V6K
V1U2xrsWlU+05Fz90M5qdaculV4lzLyj2gExWCq9PGmbp4acEzILFbqtS4Q4ssY8aPSQXSbRXtxt
GsTNJm3275AjbVdK6pV/tCXlSEvPwmPm9+ULemQXez2hUoQgkbmtkrr6o+RdVdOK4snIfdiKsgmk
8WLvl+l0QAXX6RWSq8+B3X1B5KLYoL2XPA8q6RY5E9uw2KbFJmf/b+KUgvRCrkJdPo6htvaMGbr9
5Y5m7ed+ar+aejgdJxXMsliTNNPW48AdpQwN9Cu23QwJtocIjwJB3q5uYm0vQhezY9xZWqE+JdmY
PESN/lPMEuVGrrrPTXP6ukSpnrM3MvAwhWI+866ZHzWLmwD1eOtZbEUYbkaaHB8NC32SGKHmjQPq
ei8RMsGcSHcuArDPYlsm9DbsrZc8gKsHESC+ZAtrd/gCXLo++H2tb8Ml9eVgt1rrvb1gW/Rtif+d
fZhT1GcrfxWOYXeX5IO7S/S+2BZ5mH2GxtC4QZfSW4d+m30ewpqmZSdwVorHMJ59khIl9JgSrBnw
+fTZcCfOpIznpwQSsoBXpwGdrU0WFPonvRuix8Fph5s+sV2VNJzd3pY8LNPVoAX+wTT2mtU0/U9x
KAV0V8dMH9vbSziyfejNIEIFeqqChWUuxzszKrqXdmOP5vCiKk2L4NSYrmQYlN3CMKkgA7t4USUt
EVeglUWG2YiCWWANz1SmvUe3s89i5q8LQ1EAyL1MapZ0UUHLEIK5Ea+jTd98c2p3Scr+7vq4JTuS
TquIDAlaAO8ew/K0vT58/XG7NPW+CxBfKAosOGdkXi7Papmok4OOIEM6mbC7s4fUhl2/VNmybmyf
otnftV0Y3IupU130jsP6p/jEdJ10tf06qR3n6qh1w0+J/7+dFHWgxWB74KN1jUue1BnvvTgA6lE2
g1H9mOrgqMS8bT7nflt8yhP/b21566qcOlq5vEyeoRM0LkP716F4r8FkrJrzdTgkdJxpaVBtPOXg
m0tn8Wi48wOjQPqM+9+ODCfPV0NqV09AQvS1lYX6o6tr0w5Z6foEEVx/OzSI5XiO29yTXzY2CoCJ
z3OFkMZUVPUPtwoPjQbedlUA54afAKHQzPiB8k741dYdfZ1Qbrss2SsL7aOTvy45zACWusF6XZKW
8lPAdzdqm+GrUug91IycTfTgrdA5GL7mDdeUs2Gx/TauMGZoYj0IS9djm4U70QbzSaucbQeKiwri
5K0M665GKBxFTlEKE82wMtOd85tdpMVsEhg8jJOYd8GzmyMbvOLE9Hn+rJDquJy8d/2XGBXAz20/
R8Yu6IxuE86Of4g8b/rqIGfdDUX5pdGK+JzCEL0a0fX4KmFRlCgHOILR2TSdVan33k2c6P4+pFlx
Q2OyuY2Gkv/rMp27jVGk6H7IeGrNDloR09yOiAqhC2rPW0N19mCZfvrWFByEtx7QVXsvZ2/2q0ns
s6Vd4oXiXkzWAhgZsfNUDQ5iF5M4/0f7h/X5jr/7PL+uL5/TE0TH29qDbu08utp2mmKbfCH/OfQQ
2U56d9/lCbzv1eBSusjjH7Xh+MkWbDv5n7qDZGSZcIkx5hihl9hBFSbmLv3vpa6Wt+Uu02Mofe0x
QyF8UUMwC2v5FjXl2tPcdCc20U7oYD69G1J1ZfQ6vNg8Sg0z0A6URtULbmxwU3NlNW53dmCZ/xxV
xusDOC5fwy4wsiXMa4vuDGsItIH/hM3t+K/Vfg2T6YUf8F9s8+03ZjbGKDDdt6WFJr1ROY9RE5mP
oD0H+of5ohfqKW1htpDIxjTaG9s2XLgSdTYlS3w9R1AdhjVctxIzKZa9qhvQdDo1lkvMcgXYl613
V1A3l/B08OcTtBEPEi3Ljh73LeNSHFKb8XZ0QK2YvpLdpOhgflFLShK+4wdnGUL1t6+zNnpWUKR7
ziZjMy09rklq6HQ9NcVKhvOsGTeQMasXbzqGAGHGPL8RrywZIrhxluGy5JTCySdL5tDrpF3Qnq3A
hxZF8UhWhGtd8ibLoakzYOLIwZ0kl9IF5YwmXhTsZKgl4XDUVTSL+irMPwXUjZ7N9JJKkYC6gvL5
Or1pKnXtOd1Waw1UCoPYexwrWtX0RS20HHpoJ5wWoHHXw/7w74jBbY/1yKP+QwTIKdLiS8njN2s4
7N83Y2SgD887S6ZvQeKQUrENk+O80O73sbITIv2L7eKHVB+S/aqGBdbKFW1vVSZVCR1WU+pg1cmR
ISWTy1AQNoKpCQfrYrpiat4mCVpHot5MMpLQt4k67QinMKCVOtaL+y5NjsgPOs9Ag51nR9e/0MZV
nyGJdZAsr9wt+e1xK87WUbzzRMqqXZxiyvP0rnBSHVZaZieRFW9pqa93Mt1VG42daP3jMnuZhJTG
Hnh/9CAm1e15qYL4eS+fYOzd7hiiB7wSr6yhU4PLVb1/FNNQKnQQDU5yIx8Bde3q1tJtFQDIP58I
0h9Uv5QnsbRqhurT/MOPo/4gCbgGgtz9XHXlJYE3REZ7x4P2UZzyJaMai+h7HD7KFyxMWto+fp3e
ZGW5CW0d+uY8cQ8RzwGwu+6h9arsk6XH+aeM9yRjTMb7oDL4jlu6ubb0sLkRJwjp+caAKGEtE96m
c7/KIHGdnK1rF/GdYTwLaELnIbQB0jvDvgPffVJRVK6HMfoBDe53u0PfB6IR75CFqDE6aap9Y6L4
ZeJUKu7GigHN5BtFjfWDtUDwNaWabiiLawv0onmkLmyt/LJOdy6sBQMySF+7JDJgO02pYKSLktQi
5bLYQdbq7+y/xlMzPOteHXYHWpdHIKwJSIUl8/chB1g6Ufl/WPuu5ch1ZdkvYgS9eW3vWy070gtj
NIbegiBAfv1JFLVErdmzz4kbcV8QRKEAtkyTQFVW5tJKkNCYB74EC1uKBHoCrJplgmd431fg0hDh
DSpe4c01kGXB9jjY9pCxvYEjADF/F6Vfwg9O5GGGqXEn+fdxcJx0mQexq+jDf4WecNOlo9iBW7Uk
+dIatKTTtNDsU3doehPBWw717rBH0Zs62eG55ELGL+r21G1NfRWDFfYpwckD25b/dKNXRe9AQTso
ur+6NWo1AjJ/uqlzzLQa2emmGrfZfFNajfdgVO4zAeAEhMm23ZhlR+iC5cfC0OztABTCNRYVYOyV
4T/wEKHrxnSqVzOJX5NY1L+aFHp3mSfjhSUBgW7j6hcPmtdBi8vXoilTSONk3sNg4stca3F+hUDF
x10aQ369i2sn6Rp5sBb0x2+NpX+wxkBpWhyB2SKOmC9maENOtDJ/s9EkRcHhRwYkNgJ/nSP29gCR
mOrgIGUDYR7HfiBbxL51wu7vhYHXQeBAdrgdwYU1+0P6CpBGpmOX2hrtbWpe+m6EaGll3zmDdA+W
2qy6wG5sjGxIkcYe2RXJdgm067+Nk3g8GS3lma7tg2S+/7PK9JMOlpP5wnONyRL8c/EvnyoNhuek
a95oj0y7ZdooDz3E5lmo78kuAv8aWz6wD/n4yiPIDszhXQoDK7ttQuzcdqMNVR4M4rmOoFQBqQhj
lSDPCMm5dLxYIdOX5OAEz1nX2Mu4RLF6y6J8yUY92oyJY180IG6nxgjM+BQwe90XIcJbNEAuAnJL
yxJfsg3ZetT/rXQniSBMx9m1F6AL6ZxMbqqS4ffXVBoCkGw4YNM4fAN7rgeJSkc7cNU1zU0TSO+l
BnnN0fGh3hcr7WijGL0lZ6DwHz2tBBNW/aseLO1NXfhZ/XFhgB83YxAEcQxkF0sjN54bv+tWMWf2
VRjQFsjapDggYQBGh3AM1rUJVYTUCMtlXoN8J1LydKW64j7Q3gDyoK8bSPqlUjfW/92HHKlJU7Cd
xMp7Xoyu4uJ7WXYBjlvWiY6cfRWPd6Y2nkiGLEvN4U6N0QmTxloT/y3qcPo59r/NAx8KWO6l/dZC
lmEB4qP4IbZCfzP4wNgI0BiezTRI1rxhxnOl8e9FJaFmnoAHD7u6H6B7thZSTdLMfyYBfCvPKOhJ
wayp6c+jlNMkyKpOk9oKAS3ATbSwz45J42jLfBTpEjGn7BiFEiTtNNKF6fBxSUNjpiOA4hTjwZJI
oJWqrLLSUAieGBBehxZYcgpCMGhoBWvvNTutl1XN4rehEFfPQa3Xohffe+Z3v1Ay9Tv2Hf/Zyy3w
MPvSvmaenkH3icUH/GbrczZY5prZvvdgpuwlCaPtqPJH1IhqCICtiVE3Tv3cQro4c+TBoAzUF5/P
4diPhwP1Oh2K890QjFuCBFUSOuV9i4jehBBS8CFQsvzdxlwwUJAoNTmTn/ycS6gjWo/8/ut6Tos9
up91J/BvoDxF97TVHGHpbf0RLOnA3KggTWkDFFg5LqjKFDpaNTQphLbTeraNaXAxtLcGx+5D4gc1
Tsm6JvE7jFZTV4rCvQ6iSFG5mwQIF4A4KVENDYDJLlxYThlvv3hjt7xqh7w/z86Op4i9s/rhixuE
3JO1dIoWXOAvIIgJzqyqHWvRIR6wD6zwpTbN8DIwnFtWgN9vXAsMZJMLaq7GRZqEGp4uQ7ECngii
BvPzSZp5DTLrNT2YOrLbA7cvZd4VK6GcaSTMkYFb6AwAwZRNzn88/Gj1wrQMkC2iLF2xHbqKHjEy
S9Rl0qVOxIfzEBmFkdpA9QGboaaQBt4Xv7g3qnhFjk5ioDzIqj1rb9pisk0rWEO9ayHTZseLoi4g
N2EY9l2Sjc3OSbp8X1rOcB0hBAmNuLR5lZB79LRI++WLZudWpvfWeYVc0qTCTZudyA0wjwR8uFpY
cppU6O6Zngh22e0QI3KnSSFwbXdBOqxNKPQtClWp4KpKBWpq2SwRtArOli0M4GrU0R5cGzHor1B6
AELGDz+cmsBcwuoGeHOEfBafk/UqEVvoo0HeGOmcKzDD8lpkojmbLhTqmVm4EN8BBYqetMOhCvQb
9VxloivwluQ77qryBDWVFqGBUouyjV4DfueFbfmxSpDn3crkiKQmhh8m69LGQVNmJggJ51sht4RP
AwTNjlaTQ7oL05RdGEgV1r4vkjV9oyr1tdKT8gFKbuaJem0YdOey4eD9wxg1QaOLtQvExTqtgg8b
KldvYaX503cRVbXluR6tK/nTVxHk8WwdxaJZzwuJkN1ZkC0+0zoIDoN+Y/BSBJlAqVIr/isjS34z
kXp3Tg/xbhaCtZ7szHW8pdEa5rGNSvlkpvG2G3zjNRcGlKzLdtiSW4YUem7gYN+OvXn4b8uOplYv
XAEaLlq2CEV5sAgW2Grc2qFqMFwXzthtiIWMuili61+6seoSZZneNuF6Hg0FghJ6+TvCa+Gph6bQ
gWX4Kalrx4iWV66PQgQ1mjqKIzKugUtUXT0F9pApmn7qImWQnLO6y6ZuNAj9HNXar2klZDwuaVR+
p17EHOfSd/qzN47jU1ey7qpBR4zGYsOK79o8uNCYBHLxrh0scAbgjmDUaG7YYO1CEKw8JdqoAVM0
bGis6E3j3gVhIM3jDm8fhi5Z0lg9RsmjW/yu8Z+3FSmw7jws+wdRlBloufL+6CpyJ8CGrV1q2jW0
dMAXNbmgmqaxHOdGvbTMTWAAE2ND3d4AhrvMggv1aFKJDfoCAYL+SF1a0vP5zcvSx0HRnuR9m91r
Kmpb1rG9xQajh9xNXO8lavcv5IKkTHyBBsV+ntAVTN+iEAAICrUINbxI2LRIVDT93gJ0eQGGiQCp
7NpdpE0ANHNt29rC1JwYIlssWNl8DO/qvArvUC2Z7xLIGy108mlMlNmVNb/QKDXkPBzKIHLvJqes
xcOlxf/AtG4WgClJd7JoN0+a71Wq2xgpKGyDrHRWKLgChiSIdPPo4JfzuRcoRAK0NvW/vP1lMuRr
7iEIXnf6NuV5v3NRLfQQxc7POB2LH6UeIHPgVU8F6NL+5pC13lMwVPXkgBdvv6sHHLrUCjkOS/ce
eGQWiQtN+9KI6rOXa9aLyTZjWCQvdSObi0wi4LSVmZci3mYAjm+QjLJe5kkfXezWU0SyxrE6Tm9G
aQb4jiRxhfI+yCN9aXgIwFvcD1D5xUCr3q10BZl374IDT2LJYEWWwDSxz8mqahvmJdTwHDuArGvO
1g4z0ydWYCuYdFH3s0KsSjNt+zdDGqv2hvTV6RDUyIHPxkmb43iI7ffBqFsU26npIcRupumjr7dP
SHn06zTHbr9VWAhX4SNYa+N16fEL9TwdbApjl7GlMRjAd6hR7ouP0ShCuXzjVEBMqamf8wNflhs9
AINpAgprxAJQCN+rGpXcAq0KviAPyNv74IrCWaD3TP2Ni0caD8HttjKtYDzSxFxN7Ki4ZZSPTZ4M
B0+VVTSdX14cdUXdyA3xPQ37kzFCaxssHOBnbCpxIjfyGLWo2nYcZLF7gI/40neKBhnPQZtqA8I8
rRaJoYs7o/frC7AvGtCsSJ26oq7w/1krcdJ/ZlhRFtxACAgO89z+4TGfHenlxNskuEAGbdvFeNMv
WzPqN2DSa1fzVk9NcEXeHckkQNO30X0LIGmER1nqyrcwr/cg3tF+GY5xgnDp+MrALLD0UO9/BW+W
tnO43u9QXgrUpprkOahbTPVmP8q4uo6hXS6yoYzPuapKzRLAowUkgabep91hTslWhSgOpQUuxZlk
BrBQ6Ppo3AO7ql4eaCDHv9e6ym3k+M0QSq5cH84NGNJe+O9aGPwlMmUEjlywogVNYL0w8H9tUkPI
DTmBtfVjjuk29ovxw47ynWjK5MYbK34wCwvA+FwHfVWbJg85q9oTnjivNDjGcX0GRfW5lG5+soYs
X0EZFwKLqhtwvAEXdElNqKV4hKmRQWYY8SDcqYR63DUZe+cdkLj8Zg9ec8mBH110faB/i1uprarG
LPfUzZCxgDqmeMoMdQQDznYRgxnmW5g2EtgK3d97sZ8eUXXqLrEdWvCMseexiOKzrg0BCHQBA4CQ
bLfSKj86VKqr3Jhy06MmPiNeCU20qEUyDCisFahs4gN1P90MtRrAYuBGI1DB2L6jsgMMW3X1PXAR
U1cR81RvBZBW3L/IoKxOqIhzV58eSEmgBCAVYukqj7ADpTx5QJOo+h41H2uQhwbFOXARgSMZDyT9
vkMybT02qAGRVWPco5TeuM9ZsGkRpbySR5GkFhAHgVwgOgWeXS91xwWeNsOenG0LNdlsaIG5wlSa
0ao1EY5s13YlxmJZu9pG9s6rCU2tfQY6pkWnmGGcMayP1IVIjfXkcPbRjeSQbBKUKq9kw9xdXUIw
jM7qLn7qHatEsqKDPI1Sl07rs7PdifCIoE66oKxWZ3egCk7LfpO0vgaQcsEPzLb8ow7U1pQdy0JQ
cklkWGkC2Sl11g4y2Q7AAE0rzRP+XBORIqgSrrIY2x4zB9AtLvrsLsjwRpOjd2vCEiZgCI7S9N9m
U5+6kESwC7GMupynSy8u2CrVumwz9etoVJzlibWf+kaIl29TlRdaoirc7G6QHOdDNRl4u2n9HCW2
IKmThzw5FpHITtjtfDSjnwLs82c/rur+WLRHstOMLgws0KjqRDVjXTwFNh/7EILBHmoprVAzF2Rz
1AD+/NWyBChqPdOA0BXC6EijAmkXJ8XD6AzOo2SAyQzJlTPNeSSLpY170EfwO6ZMvaU3i7Tm3pE8
SmQkVi2DElqrtS52VCiVZA04pGhqDCnZA4qxggV1URJrXP6PO3lWw+8SQFxaZOEDnjuolB6b4tip
JpEW+nyIC2CGxuJIVzRc2VyCnNiS4G38nBORO42TZz3W4PP585LGtbZv1pDSSrZ2HmUr0g3fF6o6
rMb/ycpsdXHmAOCfnTzPVrluWkfpVr9YmPGTIfhHE6U2P5HN9cGv59j5kQZH5cHB1oA42qcLjUhU
0IHSGbxqhXab01Rj78VHfWhe2WdluY00A5koTUWN1oGiUnlRj1xp4hh308Qpo/XPWvPy/16L7J93
nNcy/7kjrWyWpXVELTYen3gYNRkqbwnB6392cdwxn9IOj5V5FNuJr10aRUI8zs32bDuaOEuThXu8
2g6dmQKxQ7bp0gdAZZ8axoFs1JRujXpm1aDMACSlL3GHEwR4u5g3PGmA3/up9lJ3TfVeWv6Lj3+E
d1BBTxfAk04X/xrSQ+k9QyrjoIZLNfP/WOL/uw8kwFDlBf7utcMd59RI114Q0UMR5/GmhU7txA5h
eVB2qWvduXT4kZ9N/zEZTevlb5NC32wndoj/nCTT2nqJLDs5iRLFl7zQ5B01XeLl0MpczpYRgbg7
N1Eb8ixWoq+6YrMsa2NrJDijusIYvkzN+VILmyqcluwNcHXoUgUl1B1UTO+uCWNjm4UggiWbjQzl
ou28EtSgZb3uUVO/Dz2WPw/auC0bE6BWZdetLJjtIqo+7B4Y2/YN8HXPToUz5Kd99v+3vWpQv0bZ
qynxpbJXoLyEJvMwJcsa0NaeeNA+zvmzvDebbe/4cjnnzwRSmIjCJv5mTopxO3rNI1seyTTZ42UV
oqKMcm6jFman2Kof51tzPHC2TRMPy3mZNuy/Lk0Dg5FPS9NCOqic77hrLkcDFYLMHREYzAFJueS1
6y61lhWoA5DhZRrBE2rYo67lqVA28mvNEAqKQJBsaYVpLi3wuYoAuw8KmtSinw22p9NKs2les0my
Ld433pEGgQO7T52cn3qU8a9k4WHHrTYy084DL756sJGaVSYfPNO7Kh9A1aW6tF1xygi5NhFmR7K5
PggOAAq/0uDkptZ1kQrfzLbS/D0vqw3+12VpUqAhmJUKluEchW0QLduD0ZoGqek+lw0ZjgpDjV2V
7DRnX3fY2dF+xo+Ag6Au7Weo6/q9QCESUhNzl0ZRy4bvS3byI5x6elQQb0M5fg86HIkiT+9PIBTH
Ho/6njLSFTVJWEIiNmu3NDUEyzpeG2oK9ecVwgoE/1bf3v9hn1b+cpMhD5KF55digxBHv5de9GDa
vf7mQYg1CJ3kR8HTftnK1L9A8Lc7gcYD5YRDFXw3mjM5OFAlXlYeOOUbWdfnEjoiKxpwtxY0pt6h
7Nys3EYkUPSNiks8AnuA1FbywzUf+9oYv1soSl9Bx7ZU2+ZwixQxYg8Mwp145w5vhW6zRZJZ0V1Z
uvaFBnAEQG2FGtBQYjcN1Br4l0MTdRSyOXhGDGpFR0GgJBP3ZBOdA5Td0A/3DSKDGyvSxDXMY/Nq
tPqNqU1tilQS9USnxRsNjPlQBIbIY+R55gFRlT0VtcyFLtSFurNzAPn5NEj+ZKdmQGrp4CTu7k+7
Whbs0NqhMrrdF39lpxtkoxYfUZAzDf4xHdW7yB/rYvp4c70NuQESWR7HOt/Oy5rA1J9TXywbjcmz
6yKhI4HJv/YhXtcoNEvuWRYA9ltBsUG2Qbk0bKN+8ViLMj7R5m++DxSAEOWPIAN5Uuny39wuV1lW
eNAPvUcyKMUpJWfLOrDC30idAcadZ+8y+YkavebJ5nxYx3g0nhq9rI4Gsqub0bexqQT5wCIq/O6H
ZUZLbcyL3+DgfubOYL8EmkRwH5H3i6vp+r6yUbrv4Ux2S0u/X4pON94Gu98L18h/69544EPQvAG0
CYEusB96nC1i0Y8Pulmm29BuskPjsexq+3G0MoJevAFJvx3qLP+lD/E3nqfDcy/kgNOnUZ4Cg9sn
fLOrtdd71YvHEQ5UrlY37hPPj49NmzjLOko5KLAddkx8Y3zomPEAng7nDRrNUHMK7e4E/bD6HjRt
72THD4OoTN+IcwnaulvLYgCpE3+lBSiuAwFmdNGKMjk3RozDvmX1762zdtOk/AFwDWSylIPJ3GGL
Gsp4nZpZeYfil/KuClHghYBDjXi9U9wZ0F7zF3WBTzzmVzKhhktDZloEVryQWrWLtC7dCAX6wJ9a
u5l+niwQNhYHS733poEQ1QJjWN1RL3bD6lyY8XmelFd46w9xAhLPz4VKJIxX+DKlG40gIthQfyxM
Pl5ssEXhtz+I7G1UfJx1xodjVyxKR1G+TcRvU0s+1Hzp1zIajwxYV274B0jYLBwXLB5Vbl0mzMII
aQwEB9INYRyi0mRnFGg80yCZ3Ng4m1b/4c+AcEeaLHKOWus7S6KjsKv2W5XYxr2JoNnpL/a+Kb/a
U7P75uTsw78BAGhJ7BX4v/kWhKl5LyNUU02RrDLs2Qe/K5IgJ88FNyhhEqhUrQD/Qtd24J4I7Tv8
YqqnHpJMuw4l3JtusIxvIx68Effid7zCQJ/CMu00cGe8QqXaB1EGCpLVTOR0qyepZrIKgaHIraeZ
5OCEKAKjmRYQFVeeQnTc+2cm3VP3AFGkmU7s698YwEfkgJ0eai+idRG19j0Q4ukGf4zgJLIEfMMQ
r95ZzKqRF4gtqIVzHXrUFuhVLTP7AemizVB7Y4SaxHgNji7jR2qjshCI2fTZGXWxCkxhXisRadt+
7LuD23TDCXl2iI97VXPf4DGP8ry+fMU24jHMAO5dxPcjb8EYVnu1UhWxX5mml8u/fbaRW//x2aJa
//LZEk2DyK6q/aLSrViyYsmsuDtMxVmqC9R8d6CyL2Zq96gjYftaZJlYILIKCjkK1/mt16ytBIwB
k9FF2nbty1hbII1d4tTaeRsJMbNlLEP81snIqgTv6Mg5jUrFS6qm5Lq3YRHEzr1abi3plQcNkJCz
cLk80xU1PK3AUBa67moeaJrwPWF6uChaT26sNLL2vlfH9/6gStoGUP0CeXJCiWf9Qh6DbZnIb1pP
qP4RS+ixRweJR4k1p/W/xPinS3Ia4UQpAC9NnI2QMY79YKMbENx1PB81KGG+bhSsmFmsWxgdkIE9
YEGPrgOItJ2N38gt1EFz6tQ1InA9zhpJ0nWXTrn1EWr51PS/uUl887cloIiQsfL4U1sUW5RyI6+H
b97GdOJxW6iuyOtlCt2Ql6xs9ENmupAd10b9VXfkryEN/DskmuUVbNqoWFf+lhG4S8Y9ZK7UsgUv
t+Q/pN7HshXixruxQGU7qLXBsLvxgRlbIruY7OloS91aT9P9dPBVo6jYSL50EctM9mmjIxPdoLrU
J+BqlDj9wjB6Zx2UgX5yCO2Kl0TvblCecfdxR6jTHKMOcZp8NLsTikxAL1GAqPoEgc7Q3EQ1isor
T4oNjVOjecn31K3NrSxNjhoWNEkZ9eeKNRVK+XMHDDK+KxdkTCr24WO5nC9rxpD9Vd40wL1Igv8S
SgtZjeQttNb5mYsQYELoSy27ChKNIgOaH6l7XGLn1W3A+NYtfIQm5YKMrRqhKx9ImX3VeNfZXhsm
qD+mUW6tjBpAQ4mdgYPX+JHRFw1fofjcZTa+c3QZ+w+1ladQOEPcnBrkqHKBkO4//Q78QiV4/cny
ZSb1xywxoFm+pLXmORASQiheNWbhWWtb5m5+AT1Yt9HBBX6pjdA66/zJUHAvashMV2MsrKWbDuU6
wU7Fwxkk9E9jVCzJJSPbEJQt9Htiez2v0Cb6E04nMWj6fF4uNKiSHQLV0FWUOV0JJgUXRpzngjVZ
u7G1Ad9VXo5nQ+mcDTvyIZPtVP/MpiXnPvlQt6oKx17OI67hVSvDhaBkK5AwEmXy0aSIRraol0c/
l34DwqHo12TLaYTcndarNn2h/aYI5JcgZZYkUPmJQZ7eAc1+wtnxazTzj+AmTfad6ElLtGegoK2z
qYEfUFjxAKX4IT03Q16Ce4lrNxShmcumi03EePJoAcbI8qeMsjVAiiWwHwmEa5ww/sXT5r2K3O5b
OyBvr7mxfo8Njw/uSabj71hle7y0erDgtKjm97K1i5crvg9Oid9FKobTdKlZXDsYLfZUZdagkkiN
UOMKILMG0OJJnAa7xETRHugwXgG8vEGss33wxzo4oViwXZJd4yBfrNq4uWahNd4FjsT+RU2IwRWA
jFHlHG3UFz/6FeR0hV4+RdXYLiQY+U7UDEIrTrpqZht1ueBs6eTmphoBCBclOzM3qp4CoGDvmR8u
dbONgWtZtW6ZPzmyq54QeQW8seb35BhV+QUoKf9KvTZtf8qyGaZFoFcHWtU8xvdQrVmpAy0eRGJP
3Xx0xhWwQPaWup1fIz2IAPeGukMSMpzGWn9lqZuCKzTZI7thLWkUmXjt0FSgt6BR3+2Tc9dhh0qj
ujTbK0IGNxrE1jVZ1M6g7wpNs0awLWctCjLaQ4fNAUJJRRae8b8VnulKE/U38GWLnWlUzrgwm7BH
AH4AE7xR4GBYQJlZXVETQRXgECZo5u7f/OZpNINcaNrc/X9far7lH0v98Qnme/zhRwMeE3zfGw9h
DJFlDSoh1YIu5wbEH86qsmq5gFBCfpwHvASU9E1V/DOF+vOwr1acu3T15w3yDhlJwwPL4f++TNx8
fjC6C32SyTjflYxu29jVwrWN28gTnN3Uh5inUHdyoUuaUtfpC5Q3m71mJdVdB2lIB6mgU6kYO6mp
BwcoEC2sl4NpfdgEXaXZRoOo0XlQ3wBgoznbtDxDrcTnXJpRpUDLSc88z/ZRR+32mONJRHedBwbQ
6whXZJfSj7Ez53HvrrM6CZbTHT8XRpQKhdvg8BZ075yXOCU3RrqalqLJMX/NPRFfp6VybtTrONGa
ySXQgosFEqItGCb4weU6P0xXXt5/XP3FRi7St70cX2zMo6b8vJptrlpmXpUGZlsDltBlauMbD3q3
4L7uPXBTxWBSp27oZME9NyGhLTLzGiuPBvJqu7hz+iUNNrYf3FeItxSN0M/TJMGhFIgiHkS+ABEt
OSuvvmVdQJPS/KxH56K5ev3T5t4l9nBRwuKHKTt5SQ5upkAP914rnwiQTjD0SGHREQmY7LOJPMhe
NOMVVeYLfcCBIHfSOxDo2bc0Sb0LHkhr6lGjjWBzzq3uZz9EGTJ9HRB5ddCwpe+GYDHwiujY5rY6
zzfua/d5laXGh42u+tx2X+N4yBd6VXiv02i01Y3gIeM8uzmOk93Ae+2eWDceyQRxiOzWAYh/DfEs
g2qejJbk1ve3GGRMd+RFTdeyXWZV4kw9maTZrS2rl8orwaShViaTZOCscDUz2s+2vrLapZ/q2ZZc
aCDnBYouKhTxkI3WjBvIiUadna3mu0Yet7aZBAP1vF5k5ebeMyTwWoaPD5xWo3+03e5G0+hHAi6i
gVJp/WV1owENbzp9hPlHyHCiFGD/usymMmzvZODFp/mTcS9MFgZoElGTil8Y+TK3DRea5npffqrG
DAEjNUFXRS7UBCM4QJjBjOmnokW9PoDoXlHw5XxbvSv9ndYAtz7/pH3bawfdF9/mXxwCpOD95/l+
/nSydIJrFb3SWtPfMJC1iroO16k71vYBDBtCFdOIvWdCJEGrCvk9Zd2jmRfZYwrJxoOn60DoKjv0
7Cyt6i4j9uEAf/ps04HKaO8Xtf3EQXRHTrprGsvO1dtzYjnaSnOqYsEhwPfQS+NZdEN5Fqrn1sG4
AVYEzMlNYDy0rmzvfJBedX5mPJCpN0DtFRVRciSb7KN6VySVvpwmOGb0II1NyLkBJk5A9LCv7tM9
LQ5O3OyAqIixoC5NCPDPormGvJGpHxFKzGXfbmlxVJsUp9Qqf9EgfVwtMY5I4UbX6e6dJYA2S9w1
LeZ7mbjodn0hf2qCNP1eZZ5xop7E9nAbemYPOhH8QKMmoxuQKisaJFMFicyF3YbyQN1srK2dlyBY
Ry70EQQq4/TxgQyaB42XoBn1HX0A0Hroh4hLHCVxphLJi55Y/W20PX5Xj+JnKILgG6TdhzUUAYdd
JNGNubYC6RYwmmkQnOq2gAIfKqi/gafQBiVu0R3rPgF0zbxN5h4KfLxpwBeCGM3y48QNCrXdhNOb
sfkZUh/HvqwXX4B6VsogJm5Y9xo+dh2FL5S/jvTynTNePdZIsu04g8QPorTBo3Kg1Db2gO82e9MQ
5HxPHQAgM2H/zqz82uWD+crTboAeqFneXCvpt35jykPYuBniFJkO1kBbPmYDlHFLCHT+UNOhUWr/
TjDdKxAMxr9ouAmtHP8auY6SBFVHnvgamC2MDMVneSyfoVEBLmfYZzehqs/zwEMaEQG1yc1F7T25
oTriY7VBuc2rJemPkIgOIHk8gOYb5R3aohh+Fl4MdGlgvkB2uAEo0Sh2THbZc9PbJ6824nfU8+TL
GvDoC/dM/VwZA1Jr1pC8f84UOcQoaGblRoBtW5a+0tIUCaKozJ/pqozcbLoSf7H9zS/SDR3PzTr/
kmfTXGs4ghls9yWrN+XYnOFBc0Z3T+m1adRDlmztaA3KTD5zdORMq+QN25FdpvmiHJHYvdR9XW9d
0A+8mEU98Vm5uW+sM8tv90AhQZw3ryY+K+ylYU87EGibgfas/H3EyVClBpiCM1TgUTZrYa4Vdn4Z
uwF4sJs4+y99sUz5Ikx4eAwyyI4AKpNVl2J0kHAxxIoGkCesLgk0BK1VOsoVMFThcXYLByfeDFHu
LaWNak4BoMaRF33/GAuzXIOlTG6m7ggiNttt8ZFMr3/kwhhB4JqfaJAa4YEwDEVdN+rRajIzPlaz
DfGxWmRp0abnZYeIl29mC+LMgvzQSfhGe6Ee03O2S4OiXVKXGgR5QcwZsYvdBABsKg8GArGlraRE
yPaXNSYPNeHfa/ztLlYD7de6B/dkPNj1g5YZR+JmCKFOustQa7WW6ksBjb5ExaLFtYFo94MtxqMO
8dc1Ho7eMWZRvOz80T6xrLKeddClT7R1vKwOYKGsVxFQc9/ILcwb+2To0dY3qx5F9e47fWMYg3BF
g5jFrdP17thFvb/Soyx558W5aqzgrc9Auzp2Y3LQi7x8UBNpvM0qaOiYgAtZSebusxzruMx0f0YI
+MRxJ96RLRXL3g7iu8w3DIi5jmAZtaoRIsrZh68DRRYOOcZyZSB52oOhF9wftr6SdGXhqCpK7iNc
gKtpVF1Z8Xenk1Bx91EmpBqQYvJoywDo3TqdjaQsx5OowzYC/P7euA3wnLk1HlLrii9t+mPE3bBi
LoKu9LfM4z69QVlOaXDdOYHuvOXg2oWYongzR6kveZYKaOlFYte5vbbTkem8CpSEL5GXG18bKU/E
oR2UYO9MKvGmNznkIFF/oYm0eCxReo/SbVxFbQ3ZUDySH7WUf9jmUboqdZ2tRdmCGcjGgxIlGsWB
PnLo5vnJbdrv0ydWP4pbg+yLPIqY76BYkD4FRX2qKi14TEH4dMATRX0LxfCm7LmOt4UZx/bB9UCV
8m/7iETGojJYs8PjT56x4Zfn0XEF9KHtapuZdbJodAkRAhrx4mRcdI0TbysxQNdMgw6CH6iglurO
Ni/Lhx2wbe2tVw0DsT6yF7BRlwZmW8U8tmlCs18Syo3wbjgD3zzbDfeEb5vtmpeOWx3Y4UVONK2z
slVgtTfk1ti65Hh6RJphXsvsfxj7suW4cW3LXzlxnpvRAAmS4I2+/ZDJnAelUpJl+YUh22WCEziP
X9+LO1VHsl23qisqGImRaSpJAnuvwTZW0fwpdMa3T1T3V60AlkI+B1jJTYxfz14idbCuJ7d4qir9
3UKU8XtU1msE4vovPAsSH/ip8dxKicgez+u1Tl1naerJWAQy40dJiggUKKayjYgc1jnhnqro4M5R
ZPqENAW8XIsJRrQAr65jtwVbeSbcEYiL6iAAAP8byzkhkJOfvfnxq1vzxZwato2FjUdyYQzJTjAD
b4kygQd6V4cCZjo8/h7grpCmY78Wnop9btvZ2UuYPKgpr1dDq1twvcEXh5vnd1FnP8a8ax6lippN
EOTZLsxsOKXNk1GPyYLjelTbrwjtx37gTtp3mRy3kBAkjDodPK3LVeDa5oqKPch7V+etg7DsjZNl
gIuPzcOkA1D7kyjbIacBgiEcHu7hDPJWV7onI4h3Wjmrv/KsCCy8aufGaU7Fu1oxH5DF3nhAdA1X
oY/Cwifuf4LU1Ra5XhOvMLg8QUixulcIxtzqqEgNQLc3W2tpuBBA6ERnPoEG3u2FWcza1BLhwwrW
EO9FBwKKuK7WKbZCIKSl4y2TWWEcVq2fnLoKH1y7SY/dmARLUvR2/qxvcys95tZsz4QI/ApavilM
CYsFblv+FXobLTD/ZnpxW2eE1gv+EKkddQ9MVhAcmh+1o3rr2ykoGltmq66KQ7y6DZDIwt5w+iIY
nHmGdnyGXcxbPQExoJF5q6f+k46DVWhM4Bg0TbIVfaTWSHIgrycnPBeRK4e6DUghSZpueZI1n6mH
aiKxiWHOt8BiK1vepOcbgw2bvyyT8DzyZWDJ2NLbmg6k4ZRTw/2MLmlbfSxSKyL+/Y6ufxn1v7X+
Mva9czdPVUqj3UzhtO9HJF1hhV4eBkQA1rri1oMGJAw2x3r6ngd3xdAHf1hT+cOypXxqU46dZTgE
R6DAq9uYNiuMlR7BVKL7jY2i2sSGyhF7mtdA7bzg6edD6k3WkrHXd870O6+6gJjELith7iPAvO6d
rIZB8di+MbHf+8GTAWvzLnsSrGb4nfYVtGkya53aABdHSVmcQILXK8Ceyk+Vy78RtdFwvuGxlXx/
H8OiSflGYL+0Dv6YxFoDwrhcvxe9eijXsEdW69QNw6M9gnplD8+Efs/zDtZ0KhjPUsj+aLbYyERl
wF/r5NbBGh7YwBfIFpRAiOCWyLHCRFhYFEeyocnmoj0XqdXqwO2kVuwVzSdq/auxiaOQucg0BFQN
fcYyAetKGNCa5SAPZcuw1Jzr+8qBYMDYvJStzK0fbeLKK/xofSjchtm9CmcCQxsdodRti28aHGIf
shrizijg+jcabvIUpnm1gpPUdALlK907ReJspiK3LlZc2MvOdtRLZ+prlubiB4j9wDd67XdV/jnc
VS3gG11iQsgf7wroI3gIxXjZ0W66AOiB4RPd/lRvCu1s3KK6uQ95o5ldwO0+aA1jpHdDoqxQzcZu
FcRwJxgSvTfwQsDww7hAwQZKVAVQ+wiuLEo76g9UbMb8rUjUQ7wdPraOPxepNWagh/2PY/MJGJ1S
Zz6kbY927eqdNy+wgEaEI5ssM3WiMh3mLkE+6V2cuNGRY/FJegZx2/8R2Lm6OP0grmxKziSGYOne
2gA2Gq+p15hNf4ClF16wtr31ompztNBrSNFrXrn+Zy7oV9x66bpw1q2srRUilAAIDxV7jixow+G+
Du61qqHHjYf/CRwZ5KCCTiHo0lunCVBxmCPW1rXJ62aZcz18jj3rtfPc5A+zbDB8zkPZaYmtEku+
Ox6MVofQZjBkC3FPhzW0UfoRaZKOR6eAG6+pEYjbgrJLeHbMY/VKyzTaIEiwXBfS6pI9LdY8gd8g
yPDFitS8SNerHYL0ZFR4VczKX1TfDC2oHXO96OXyvSvVw6YzxYvBKxcQ7J02IM1kzy7sxTWX6msW
gAbtQovtHKeqP0sQqAE1aNTXGNYANoP2hulGwebnkQmPpovOrGeNlc0JEkz6hFWvPmEHEm/twfgk
rSg6WHG0Ds2sfEjTuLs4iQtASw9n0AExl2UVMLalVqOzm2MYyi+3VjY632uQPw5YHGHX4ggDlpeI
kFFfOkC4bm332rijUlR6jv/vf/3v//t/vg3/Ff6RXwAjDXP9L91mlzzSTf3f/3bYv/9V3Kp33//7
38KTlrRtAQ0L24P6iONItH97vSIJjt78f6kGemNwIzIfRJ3XD43pw4Ag+x7rIAQ3LSwRuvXE1vJm
VQUw6a9NMoKG27bud6TOkT7X3zrDv+1jw14lBzBWNgmtsHrb7raAmtnp2ZlUtpGkKwe7VLFQYxlt
bi6DSdT8VAaP+KwAhHlfZsSJHfvIxmQwCIEyER3CJPhYR53LLPUZfuN72BMDPTsfbJ0NJ2s+DHFT
rXM89KDI9GdrWrWfIaafbe2OYcVuZ04FPJLsbl1oLHWmCeCmwBZ/f+mF+fuldxzh4Jdl28hBO+Ln
Sw95vNzoa9d5aPpo3CIJHAI1xadVJozypUqQNJmXE/0EHnQpRXWhHg44T6BqM8DE/rpXpQNjnyn5
YZ6ezTIb1tDCrNjY23atXtKoMv3YSvqTC0vMQ1lAJ2NEburTBNFnXF7n+9wV+tPAeM9dWQCnkTAd
j3Sb8Wq8a1Vs7YUw8cwFpcH9h9+lZ/16cQRD1BdXRwAa4tiO/fPF6WVSSkDn9cNtke4UNnj5ufiE
DEV+D0fZ7h5U/Sd6HEa1Ntb0yKPi3AtwLX0/FvAqNpX3ihhwu3LsTEM1DQ8mpWuYNdh289lsq5M7
rxHxUrzqmOXPtlHAMqjo0XXMxaF2L8rIqwuA9msk7O2HfFbTL6FtC7mDJDhQHSTDkk1TQP+RWmlA
FQ1re9blR9QMrrVVJMDbs7IlglPxbnI1VPsDDcrjEEAzw+qTalkHYBGq5gHe9fbDL30Fv9SOuZNw
7vhlaU8Oc2Zre/u5keznpi4EO6lH0APLX3bkIvqj6r3ssZkPiBQWlR1DAAyFLHK6RQfq4T7zCv1o
trxaG3zKV9RKo/s+vY3OId57d4s3isJkK1M0yQdx+a5x56cyb9bUUJpM/cMvQng//SJsxiTH/zYc
s13QkF1rvp0+PKnwZDFHSMmEDzZeUbCPY8O555BXJp5hVH7iXm2+0iJMGN1wDO1gOBvKwxLNqGAF
GScncpW9ucSSeezNHpY+Vl5RFItmdnuLAAKE904Zw1wmKQ80iBqo+D/W3SYLWRJs6loCZTNaMt26
/cQPTEh+oE9iSKxyoaMRaCskithWyHj33vxbn1uFqNrNPzx7fn7szxcTAlCOYI70TAjRec7PFzNR
FeNpxoKrO9QjUrGZt+DgL1zMyPAA+s74qks9/ZIze0VrXepRVQosvV70ULiF8CzSiIUE97grtjXy
DPNztpqfrh8OIBmduhZebuhA1fD4QNCJK4TTwkkvq4RD3tVk2T33kmhBwRZqYJnx1oDsTIQoAWTd
DdHqZVwU0LIJvPTeAc7l76+K5/72E7OEy2yXm5DcZcL65apgRSVC3aTOlcEu92TNhhmQNkkAYZtd
bkkTNXTi2B+K+8iZUv+D9HIOQwOSS6Y66OeBGCshJU/SyoE7Agc3OI1fV7EBLe6sXhIUMLchzwEr
5PBgz4jBONy4beE+v/eqHaDTXAbrxn4ODRVBDFGMyAi3VGznul6CoaRG67c66lfMoaZb57kf1Y21
xFJbGC/VLO+9cMNJPOAxDF8RM4yh1OWUO2qJSnhsBRVsuKj1Q29P1DUMcoV3VK05/wTGL/g5FevY
rKettgFUmetZPjh4RiCoCNUU7Pgh2C8Bxrfloqu94cGcCSQFiMhI3WKnNJfmtn6Eg1LaICwHizAV
asg79zzYwdy7OLdNBJn5qQkOMnM/p7ptrlSV49Xlp8hhrKlIDTwFhYrx17//jZj2b7eOB78Nj8Nc
wLMFduFz+4fn0OgxvO5Gq7wqxeeos36O6yr6qnuADoPBYRdkfiLA8wAAhr6e+lpAEQP5/eClQFpp
Dd9UqGS4TvT480iv6hg2MOPRy4wIHFdosTh9XCEmBblaKspoWqminR465UJVJNTraHbEK3IjP0Em
FlDTuYgdRrOV7qxyMxezCuKjpbSHLRVBNHqbkoqwQl5FgJqtpIVfOTGCosCsV9HkNB+o12CLY2VU
VTfiEAJV0y4VoLrdqNd2BiEJOIHxG/UabnP5XWDZH6jXRTjUq7bP2tsp6DwjiDnAfZuJ+2Kabnvv
mF54l3Tgvw4g8bxYrQmncMayIxAK7iMPy12gCv4CVZFmjWdqsKFucQz98wK5rr6RwDt12EFQvSOa
1/dprXBCBHgeTtMWbR4iFF8c61ZMwI3CunEsO/UIzXUBfA6idZVb78YaGQHQCtwl1C+i71g+6UU2
lcFT0k2mHxhDeqeBDd22eWfuaCa7QQbwfaaeZeHVKwaQk+GT1QXD0oRpHILT4CbL+UD1dtWMq9q2
2iV3prc6aqB+A0ZZjFm3OWS0gYlVfSdDRFC0aLMvEIDfkzNkEzcHe5i8F4AYnWXsjgr8Cdinuk3F
t0OEgD03LQvfQGZfZFTv60A/gcyQ3DE8Du9HbIzgeQGDazvvHpHnCmFnF+aPeTbVsAkoug0VnTJt
d3UH4DgVYcJsXeqarePWyu8RYed+zlL3apZ5esdKd8PHwb1S1RAFjR+YwbS25jpTlDWcO27dgz7V
Z7PQOwrWwjQI6oaps6OAkaIM2VzXDC6w0R0DIRyLJQnpthdD8/uoshHUy+udFVTlj85MXq14kuC8
1sES23RxKblVb0RaG8ADTZBrAItzXURtfv2redJkN2RFuUHAoluVHSzxdFRci5mNAhgkXJJnIoo2
cpg21qnGLYU6OtgwDqC+zoSnlIxK5OSH8bPMc38a8/EpTkDQkKXDkWvBjh2rWwGCRo4X6SxuaKeF
D2LRsO+rpkIGru/65FTHebmsOfPuoU+qNpYsIjjO5OMxMRGdByTRfXBMJAqcXMmv4FSt0iwUP8LW
O3QNMjI0HHAA716EKtoA0DSt//5JaP36tsSqQTCL4cXgcM7xTPn5QYgwVNmYg9HBMJ4jxNoHSC8R
ZQByUxdPtXwLqTBERKiug3eUarrHqXFKGN5AJd9xC34fdxrrgb7MvuX4VQJcJp7fewDDHyJRHURb
d5ZYIZ2VFiKr2P903opEVdrZwJY+wcIRxrjLsK6z2zrCAvp42YoxObeqMS/UwJABufz9ZeC/rkvn
y2AzrBvm/xyHdtgf3gfuMADnLVl7fsO0u97MJMUtz+B8DBEvhAEsc4Je5vtNn4aWLwar/PVhQCOK
FCB/uvtVAT07ZMri5d9/ZcF/Wee4XHIp8ZeTeHiI33aeYJpyGA1G8fm2oJ8Ct4ISehh9QUw4nYPy
UNtJNqUXsM2f1fSOrzigVL9Xh9BtvFUzq42+wGrjvXcdN65vR6WGRtOKwpyZ60VPpg0tlzxdjaqG
cDBSHr5OuLoaYfn2CUYIwu9b0Dx0yIU/zp/e+2lY5P3Ddpz2D++REBvvdGyDBTYWluMJhvLPP+d+
nIaomuxkOwagetlLC6Ys3QSrbRcLTQSQ3Gs/9TDUnQknfZtcAHqrPr33CAwxIT9kDos+DODaaILK
EA0DrJwUBKZTvHPAAs3Vg82yct/PrVSkQ4hE8OgM4VEJBq+q/4zXvZ2AJ8z5V9Yf/v43YM7RhZ//
ubh5pQuVEGG6LjhZP/9zQbXIRmSywu2Nw2UVy1tEBrF972SGGolLaKhU8yGZwho64KjvRg1OGwSq
F4kDFcew7SDMx1yErUPT2ozQclbYL4C6+6H83k6cMFn9w68ZfyRrjgZ8+MfYzMS/xPMsExEeIeWv
USwGV9/cjVS9SdtE7FvYhS+BFAKCrbfDz1HmQQIPwHPpVmBKiiFaUD0QQO4aWoxIQEdaffZYnsLs
yHbOHDmHpwx5Ueqmc1sfQoWwCxVzG7LUddwziDpGWC0PTbFHxuwrwFbxj6w4Y9GIN5IOLWSkAvky
Sw0vERlsryJIm3XGyvLYpJ27RxK53zSVmC7gZoc+HuXm8zxP1wTRj2l6m8c0oPToIJlYFGceKrxA
oCDZnQG0P8kwyfcm7m4+h4daKFCF7WkynirobpypF1VTcWzLaQv28yvVUxU10mHsysDnWPYvb2eg
ynqesuZDt2i1DjdU9+Fk0m027RjXhw91WaezY8NK3+5L+E3SEDqVDfLXxkyr7GMd9THsKp890DoE
LH7/1rCixp5QMm+DlVa5CxlUEFMwx+DiyMHPlKn2wfYz7WNcmAjXJzyATF5rdAcq5zIPl03II6xu
x1Ua1A5c1aZkXEJAGW8Up8ke3Fa5p0kEd45QKM1VbRrwRd0wG14hdob8TSgOhsh+vPfobfYDItgu
Hu0iwXoRI5GIc3eNC5tlmsObJ4JwOkQLWvtEPURaJlvExhGAnhupzkrECqErdbmdKfPGdTaOk3+b
I8KKN57iO7faRHUCpbh5nFlLveIed1e3GfKgvLfgb/k+qcunyAfRs9jQrGIqgnOUhntpMztfgg4I
R4oiGLcpu52nCQNxhHXLM3WneQak9RcNhDT3VAyUFDNrB7jO+SvQoQyhp5E65pFGhTI0tlWBvwl9
K6qzTNARkOs+U/9IRBDnCLjy6dqMQ/DFyuvoKKENh2dMtzaVEFcIPYqrNUEKC34S3qpxbKWXg5Es
4NiS3VMXYAwsUNjgRhqZZr4yY9FsvA5qwnX6mvZpuh4mEe2EYRaf0inAAsRNX4GArH2nyc0DXEeH
q9F1X3kZJK/ARWEpoRt+lqGX3GF16iyoQTvDj650jfsoyJPjVDepTydAZPwgZzhj3o1nSPVBxn7A
n4JOkgaPeeFZUF8d0k1a9N6mFkbxGdbby5FVwdpMa1BLPaRxjObQxyVyDy2CgUs8XeIdT1wGjjUu
GSKPbFEMESuXAR5iAQ/1PbVyJ+p8Bzv/DRWV4QHPBOPV21QVfsMlYjRn6bXsAYYY0TowEcijYqkr
dgdK4/bWtxnAz4ZVQL4OausbzeYWrrGBya69xC6cP5jGIK6ZdaC2W40GEyID4u32VaXR6D32LLBa
mb+5lWJ/BRER0IZqvDQRj337znNMNEaybkPfo82ZOFpCv33n3pF3gBPr23eefw5raBvkKzpragPB
PrkuMunzCeYDfW/Em/vb9/q770yDhtr47TuHSQXBfuTd7ho9rHsjsTdt5e0K5ObAQWsLADuMDksL
+jimbQXYKnIiReTaW49apJGDrahT2LrdejYgdcS2DOHaNuNC5jl6IKrXQSSfE0vBSJrqGORF1ZE+
3mqLzmQLQO0CbSS+ivACsJKHuC7B56ig8oYlSPoA3mX6UGZwpOy9e+oA0IC1YqBSrahYsMS8YjB1
pCFwAJN+r3q9prpaIlncRktYoY67vEuXb8Mwb60a4HLaErrbZpc+sNBu7kbubN57ZOXY4p/Z5lua
q50a74QrortlWRQH6kdDq3CAHRsb6h3V6YH1x1HEL1M5tTtplamPyG68Ec1g71mis1M4VFipD36g
i51McthbMZ0tUlWMf6hpnWq3/jGm0zfsoM1PMkdyIa4CDUw4hO+mWmBjaTbh/RBAR0Z3ZvbF5BK5
YgwCYBY7ncZ8jW0LQvzNlF3pzMOY2/s4HpwdpAE3hXQgL2RO7qGJ1R9Wb5ZIkxoQt3SkfYrw1liL
IuRg08Eye0xKb8kCYB6MelUKCHOkQFm8ypCdIaE9pz8RtZEDLnIMoICKzPy70YbfSji7fnYGlixF
PwYPNfQpfdgwMNA+prdzg8Vf7H85b9SG8h58CNDmlOo/ASUMgjMHouCn88GiG3y+vC7W3lhAwRzq
5+sKGiB+kMJCR3ccC+6x468g5i2CzqxfvBpUewXVuC1DLOOTJ5x9mc2zVh5fyglGR9bQ8TsdJcjl
0EjEIgNVjg+Bx4u9CzPpFQ3I9GYyY/kF1JIUBjl9vQNMXz5OnnOh9smJEdPlZX9WBcLzYDfC73w+
U+aFEPoS7iNuu2Y3MJWsS7MKvgTV+jbQkt3KbKd8zxkiXDD5+3z7IkDNLgyNC5dgQ3Aykb9Z5vOE
AC7t86jVnyapxq0JKvg6a9r2JSnGBXUwLPDz4N2XHSC+VF49CfMpOlVtg7xdY9VwCYGBODpQwPSp
wbDrtYen5nMrLbGRkCrdqGQwnnOBv/x8Tkjclf6kZIoULhA/8Egub5crh7H6AniX8OoYcKgJZhNh
GlHFQPwgkPTSTE64Gaai2sKFZPw05fBZmS90kkFXAQKY2cmZDA8QvNhcTHglPSFZ9VSOcPCIgCfY
5mEC27Bb4hvZbxvaCYhnOUhdzkIw1MBD98EYYM45v00rI7avxXyQKdZ2pRUbK3p9Rl6HBvlNOUN9
e6EWWTRtcuj+LGkQ9eqA3h2xnDxRyRlaD64bPV7DeW5usMzlezCoFi5QMU+pMIz7JCwOPOjC58HN
cXFA9rzFIquKA+bEsmFFrU4Wpr6B1N2Ogo9Akv5IC8nOVJpnNIGieNLzjJCng7A64pd2ifP+SRZP
FfwmQQo5Ansqj63dYXXalYO57d32zpwbwHUDiexDszEUWzz0nd1UxPCwAy5LHgPb/PPjqBy47EzD
95B/6UUIse+2yxAE86xkqVzVLCXekZvSYiJZwo5xY3bSOtfgm1yniqmTlbG7t87aQMJvaDP/VjYR
LwRDs2zgdDNPVmv4kLL4Po289IrUOAL+yvujdVK0ma3MVmZT42dGJ6pF/q0tGr4CEp2tgHe2oMTl
xM9paDirzPByGNugWPaQZA9UUhypOFjmFhg0rKLywH7QU7HKR508h6pCJmM29cJCOnmGW4LcVCx4
a43TIfGh2DTuqLVj7qvIVXVHQ41wNVkMjIW0LC4IvjzReTItyj19qWyeH5Txv/5S1Joh+khfyoDC
JxYLSbkJxokdCeV5w3vORY0E+CLATuYmFkBdbjICH5ChoREgwD53cklM4H2iWyeaM5o72Vk2+WUT
rrClXwKWFD8ABzI9WUC7Jw3YwVRifY4lGtTYqSS5tbMmltxKaTEerTDvL9QWNN4d9LrkHZXMkD2U
kJa8lYCqfG4Hl5+pTYfZV67s6KYazuAwj9yI6E+3U7AqXeDeCI6kDQ6B1WqhvRGAkPnLBW0OzQKe
ygO1arznFzwTyNNQK/zfcU+lQNq2IXtyXC9dZuzUOFWyQ2osf5wcN94kBuM+FcOUNSdZBZ9d5kT4
FcOnNByhNkaNrMGpcqv29ro28sch6fK1jhGip9Y+sLJjPeKJdhvbQCdFpo/UNdOQKkegHgv3+aSq
7bsVHB9SZN8xkQcFhj3Q/2nV1+fUgrVAmmTcR369PtslfH4BysHHWAFjMcKxYX2rLJWHprLmlzjr
xA6hhxGWcPMcDECQzMo+V73aDRMw6hBH1A/c67NzGakzM7iRAyw6YcPGLdgJza12VDeHYATiLMjK
/IHqYHT1xc5MALHmqsjrYRo/b4RGmmDkYC2YeY2nL8YPHNCpQMHckYo0wizWKunYlWq4wlpvtNNk
TW1qTPoLwiC37tSjH2B43RaIJFFRIuwJ4f7uOrnDF0jlNEeqbgzAGvED7fZUDOtSgGkEugAV6dBX
5qPVpOmJzuRNoFdEeHuBsoQvSgdm+/De8PFDSS+9GNjKYm23wpOmXOsmd30a2OXcuPZ/3P61delN
/giyOWB5mGWKLfMuSeONqUb9QN1tjcSsySbz7evLUGAPZD97CfymluCLgo8fLuHsBGVv17IuiTsj
sw25f6+iT8ngroHkG05UulXBcANpw2HYgFD7Nhw6/xag42O3hNLBThWDu0oFeA4jULCXLpbZ7RDU
cjZcCPZem0NmJqshdzcM+q2f5bX9unVh7OepIvL7JOQn5LObE5CAmZ8MqfoW7CjM/N7ORPe37TQe
r+YMm780XyPL5folUkSHtgE3n9zR34skovNeBHUI8jNzZ9AU0RnL76f3VhpbA5bpVx4bdhIZrLva
4j8oJexIBYm2qnI2lBLGqu00wojg2mAVSr2C2H0ae+gVh1nvrW8eSiZ/6tqoufeEV96nVvqJkDBF
HMq1WxTeusWrEynZxeiAVgmScb5519lKjSo7KmxbkiRSBVBAf3Yhja1kUKUPKZxhNfZ5Mi5cT1+g
exjvCCB1qyOYlDM0tX8zd4PnNwAixQAFdIdJXDQIKatJALKrQZyB7p/1RK2wGIPBMXwd0qQP10OI
OF1h9FDT5GbOTirxVhzZsYs1H0aoX1zCrPg6mlWypxLVy9Z8G0p1dGCOMfgjNm13tgWt4wji1IfR
rbtHO2nrVVOqet3PRWFwd+fEYbSk1lzE3l1ZiT01UlXRdb5nMX5PJfjlQJ53zPIDPNg/zsb4Ogor
5x5O2c3VSE6tqft7Ptuf9xlS6F7QsAW1UZ0TGrCxinoEhOb+VOclp6ZqzWMXZ+f3gc44sAUVfxlo
aRtpcQwCH6xHmGJ6OxMNiDMdbHNTyvSssU6A6AJHCCt0t4ahzYMOeue3T1jhr7kbAP3VIHqESBqi
FDMLAfCAvuzsI5XawbAPMMZ4pRIdAPkflzGczjdW1kOou5PhtUM8dR5M0wRRY8x3d+R3dQLV7XnG
Rtn2se8NdXUUQFKphgfk9Mmkf1IMWWtfKEdCAhWXjw5xVR1SyzJOVBp78GiHnn+iUuX23bHK5bRJ
kTk7RqGCo+R8SP7zyY68dtMk5Qv1SHn51oOKY5oubVHEsCUUDSRoQQKaYFm78KCWfe7L1Ltjc0M2
N+QCYFYIwoKmn/feHcjGbyPAdv0xFSboOna662aIgsUncS+gfjmZ9TWbYQouHu3bukAYhTpQXT+L
ARnAwt4G1bkh7l1vrd2TYw9LJzEjgKW1ONOh9wbYsMFDd93BUAkbejQoOQOdx7lFgL84WAipUT9q
BbjwsYMr25aUtbTnwBLFkQcS1vI4NPYX1EDludUIwm/AfIJ/r+AlpL3efHj/FBqj8ou5zgjRKhLv
Y+t7vyG3jzC7+ar6vnxBcBbpEPz5z8i7mtcS2Uiqr+BBj7BZXWzZEJUvCtukbCicT12LBQ8kOLHl
nuvfh2u41BwqQLMvjQnFmgk+Ts/YSEAAff5UzXX0ieqolfr1XaV+bZVe/zY2r4Jq6fXK3BiTBZJc
oyCSBCX+PQAoK6p6r6dPudOEp1aKeuPZyfQo0uBkwKTj+/wBkMmePsAU/lbjVnDyvVmRB/hLtHGr
9kbFL2mAPUREfzn6WHsTzHrk2CNAgr+pMx+owZpMtff+HCHxLz3fqEAujFuA8bAm38yHZtPLkj/i
T2ls+jTUPhXTGkhjG2GbBRXrIcE2DSuFsIrMdmkZ5rrv4xjYIQz1gHBclLjzDkZj8UeauIpLBFbn
onIwsacRaw8Q4YVO8CgvEBhbFcoczt5MDkoGWIQyO/Q7sJ6Qyg4aYT1DMQyShklWLLmXimfD0YjW
GroEz620nquifhltK72EiH8+/sUgg4/M17npnDRstQ0jTrBW8sMQqEvcMX5EH/rJxxvL2TqWY68z
w9SbERhvxMfx8qWiVQvsrOaXLxUb+Kkup0yV9+OYir2ZesYSMlDjZwbRpGXX2tkRIZfuGZg0LeCZ
QL1UIQzQzbzhsych2gvBp+xodQb1osF/1csywAXR3FGIhiTdszBONEPRtG+npeIvp0WvOu3zdWn0
3Ef+MDu/H2ILenAFO73XZBzv8QUwWcuqsosjNcBdRJ9Bfm+PDMK+n3WGexnvmSe4hDnbbCztdYLM
5+euqv10xizFLkwMwqKRxxhKsHdDB8vzG5gJI4MqTp7SsnkbyYPsNpI6pP8ZWZqZdRtJaCdYTN6P
ebON4FXxWuvNAMGqHxWcKBdl0TlPNlQ6VnnXR6eqNJJDZQzm2rOd/AGRFuS23E58a6d2QaOSfHxp
1RQ9NwjG+0CVqbMSSK1yG/E7kGCTa1wHahlmafk16iVUHpA5SwK8UY2i/jxFXgnNllrdQS6y28kq
f8GiP/PLQSAWBeMl6D2N8gsWnMDUttGP2egkAevtRWfcXQa5HV14E5hbKRNnm1scSSLg72HT2w8v
wslhY4N3KzeClxYvhJbb3jkoef7YgUKwLOARsuVenj8ypKpA9/SmZSFU8diPPbtr4JaI+y5/pB72
ILfhNKYXqnIqr17GUqod9Z/Czt6UGU99akUQvzlDHu2eTkVVUg0+rHbaeyo1yvLAN4KPCc0dRZWx
duCpDGlYfBkntHKAYIsv1HfIs+qcRTYY35FhwUwnyh4Rujp3qc6/WBEw0gKSPvtKSmBrJ5A6ap5/
GYMRap6twI8CXh6fC/aVuhsc2KRBYmFPRegyuHnTv+RWW27hrFevqRo+pn4j4gxciszc5aYqVzRp
Z9j7HDfjo6MbUPIssQOGLLkmuYBvjwC4u3Y7+FPlXYBXYYl3NaLJ16IBykiNHUheuk+WTli1W6h4
GUiQzuX/z8G3qeaz/eUEPIQLaNzkUF+ZFRsaMPuhZ/EUc4iRtbywF1Sv+TD5/4+y89qN3Oja9RUR
YA6n7NwttbJG8gkx4xmzmEMxX/1+WLLdA+PDD+wTghXIjqyw1hvqeLS+urXl9Fu3zs9/7+ayWDrp
rJPv50RZgpNE/JlkXRBKz8AvoVvsbzrOuyV60O+6HogH121EuKyDKOuD4RDAzdipots45OEJFNyp
YmS9DbHbvQurta9TEWekMbnZ4DqQiXskDtMhdMn5/wmbfaubJcEJgE2X1AiCP2wLNzmsE/VnxFqG
/ZR12iUKmv4CudvfW0mtPaUzgm8CjvcfztBfTXX9kiEDNSbtz7rEomLyuhGFVryH6ygor1499ydk
rOdjGsnuoZg1VIWxInknQfSrSAfxV6wfHdPifTSG+ebn/oQbDc+etpLM0rQxDjAD+nMnFtxah9LZ
JWh/vurrQMHuffqhuRIta2Ji+EUOx8zSo+OstfG2k6b1Viadf6wbghCqOAMpO2Zaln4VMTm1jmYg
s6/iGPOUFlifbfUqtd9yfSJbbpUl8yvFzkknim711dkjXX1sMFL8anXbuDt6RIS+rhWVxzovF1gN
rtfWLtkTORvYP67vCnpPgW2cNny1Fg5E0t7XUaFcW4OgTo6xoc1frXkQaYd4MPSv1iVPowMpdsgY
651bj0QIluDWV6tj4PTsmAiOq1uJRLcOeoeOqioytxmHpZfIFqzXltO4HEwnwjRlfV1jMKcD9m1Q
tWZ5kn7dHaO5fMN7aJpCWJbyXh34ef8+S60HTy7T3X97qG4CymtIIi8/qKKsMRkuhYNp0mofWdim
fx8sHTijOnpg8rU8xFHcZN/EiJ+qStVPHeIq/eElIEtVSTW6GvqTfTHu0/X6W9c0JxaVp+TCbnXq
rDP1V7PE0vR2b4kz68UXzlkmETOe6halcG4btHK26sZGweATJrDHC1jWl9uLRRX2I41WPWZsyH97
fSgcEpGjMt2pvrcX88zs5PiyvrvV97FWnNGuflevfLt3Upr+hsCY8XUP7yXyDKiiq92KOmgJTisi
wCV7Xlll/1TnuXC6UJVNrDL+PXVIpaHfguSApRVbHYDF3dep6trVuRaKDj8+1fJ/3K7Lk4MZxaQW
1pec1/u4cc+uSJXtWfORGAnMnZH6rM3QwQ1GIzg1Mf9yVXSdzGPfJKp73Qni9xYPN1VvTL51alqd
ZSzgqw9DQgVzJXBnUM72W0E0QNVnRTCdFjFBDlQ3x5aHHAm4QmIgLGgNUgHqUHdpcNeuB1XsOqfZ
6xFEcVU3Ng1JanL8daibuk1kKvXuU6/z7rNcbvvAWi5MwjaxsbXBjbxhR+CLeSUrWWerjqrFSLBt
XHuL9dpbvToLIuPvy1Tx69o2ds52hebqjyaXh3k2tTsgDblvF/fqMNsJglXrQZ2puoSE0RYcdLv5
TwNS4xAQ12tV51QbDrNeV+f/1Kse6lLS5NG+Zbn89Yr/68XUtUYb/CCAuEbmCP3mYzTv9dUecV4P
4Lr+PtTKQDGHVnJyY33XquKtz2jF+kYPtPFgSi8NHcNJMJRu45NXF/lhFHH+nkTZk6KULDJK+Vt0
v/cIAKP/3z0irem289IhDxugIBr0HcGrLi7vTN3b2RZeu7cqL08RR7iVb1e0ZtYfraq5hx5T3Kn6
r87erHvbocDRzun77hGteZgtNo4dE7GTgHRf6x2xparCZna6x6/KupQHAH2rkCt11XqQbZ7s2GPr
W3WbrwbDwz8mQ0170Vcbp9XbadJmfZPnUb+51aW+8LyvcqW8m25NhoGcaqiuVJW/tauylGhh/Od2
/7PjtL4D1aIO6o6u4f9ddyvy1DGxqz5+2eAIs88goG0DMi5TWMdzfT/hxkhmp2r0SwM3RbcERdXS
R9Lst3HXwq3kV96rSrd1V1OQ2Uq3WYv2qTXK5ybRGUvMxDv5QUa4ZGyzJ9P/UG2qBsRpevSIPG5u
da6Dj0dSwqYzMqd9FmAFnqtn1V0dcitg2a773tdrqDpb6CmiIUIezcofj0ahg4EpivyeYFx+L4l9
HAUqEE1UGSP/XZ+jalF9wHJ24LEHdJzX3qoB7qSxrwYLybAiN8+Vkw3yNSow/HUarPACP34pnGT6
NAow661TdOShG0zp8hiARCnn89xAqmfhGD8ipIlBowYDM2PrHI6FPf+EaL+BhDLGYd6PYI2sAMyS
jaBAnvSvWkQSb7BapDs8pLf1PEtP2rrugrtU7axpnl5rCZg8cVHWN/zs9HUnjE4JrkQIPvY8fnlR
XqOlQES1qy+WY5LH9ea8Jjv0T1mdqYNMZHW0pYXYUxzfu/8eCK3BfZ8Y1orENw+6Lz9V463+P32X
qRErtu1/3uN2qcj84Ywn307d+1avzm51S+0ndwmy2es7+M8r3erUm8kWpJd9XAj/7eqXdnJo3BKh
rdiR9wjDYlTvxdZ+8gu5a9MF/H7xFHgQObWq81/r0nyssV960EmkvsreWMLF6/LLMBbB6xL1ckvc
xeM7oNWWo7u3WP7vzLUYrF66iwYER90pHVoD3xjxXTU6SAU9RzwurLnv2sypsWGLedTxXucYrXK2
ZKDAMqiyOkUmfTyDaF15H1PwVkT4fOfTeFUlqJwvRamPD18lYRPY8qfHr5LrHYul0p9UKciIkLjo
BpSW9w38ObThsVse1MEECLsrI0sHokBd2dh/N7QgKrFc8f1dpzu9C8N/bUFUJYwZoY63OzToBDyk
sTiUeYIZ/b93hhwf7EoL9GWACSd0p8LeoT3mPnaAbh7tykuPs+3BLBtqoCXrwSIqcl9gPW9G7EZY
lVLXW/HBapeJ5Skl1TdNbDNs3QS6OvY+jz2mSak23enJPG4LIls/UOFpDPdHi9LeVs8K887Sau86
D6TVVEMD2xzfTv1zGB04nEv3C0KWf5hlV50LzBoQAbydpsCzz6R15bJJY7M6d4aLd9ekRScsHYg5
Q6h0nbZ+FQMwcGb49kRwr34tWOAcWqywt6q1gFx4347FO8HovNv04xL6fSKf6zWpisrMEjoeLo5D
HGAKAEMKW5G+1M/SiJavQ1aOvxd/aItbIPSrxReiQvBS1rNoqcRvRdXwn7p87Vf7JRa06hJj6XaM
Lc6xBQ40CUHGYy7EzhN6Cys2SZ8Mp4UJ08jmhxzc12DSrdesn+xj5tnRPq+H6JsGjWACSvOjWZAc
LYe5u6Z6Yd1PZDs3TTuVD1MidHmIY5hoJSgv9DDG6GTIDK9IaUaP5npg19Rcx5XIlhLu34GBZZEu
R1xjaFTdmKJ/Eb5Oz+oe6iDcBBB4vIeWCi5N2Ave5kgZ2tb8h1XXKG2SSMcVqk8PyQAiPBoccU3R
cbhWjUDzVUYukQiKtwaxFgu7A/pkYcJ0a9Bcp7nXAG56TYlybim9DyuO0FoWrXdxIRZ/G/sf7lod
4QF16tfgIFmCJgTBHB8NuK4oYI0a7qiudgd52N6NcUHiZ21QdarVMdjmItZOH+CwzQYNwlArFu8h
6ECI+56d/NDn/Fk2jfZaA+06ysU293lTah+lo21UhxmH7W3fZPadujIqgeoo6xVsRp4LQye/+7cV
ROfkzHaZ9ZC6jvlARHLcx4WGg8i/deqsTUWzWcMZ+zmYBziE7IyGefL5Y3KtOjhtbl6D6lUVrIoB
IiwA/Z2myvvptXOf7Vh35zsbBt/2dlWzXh9b9RDKOfIOqkG9lQjsAxY+MSLzqyu2BxVf66V4n/F8
fxhqIw5J6BNwbpf54DXS26lufkSKwLUD5t219f/7KmdImrce8yXNModHxImGR9gISH1Y+CSTSbq7
1fdJSaJ4WXy2g3RTDVmu63eEWE/qIlXP50X0oRvXEJdnPZDtJsI++u433dE/lKhOGhzQHfB+abFE
vt/w63dPau52CMDXWbHoThLHqCPILOvBqeXfV/ONfoAe/suK+1/cLr7/0vlTCoDeKk0jHFyckghD
z5s0oGrohumhzDN9a+YGYGDp388GqmpKkSodzEOsJ/69Kqn6tUr1ChYRHb4Sv2ZZAfizXfFSz2b0
pBXPgIShvKyHBUumbdpMyV4VgYuuNsrNfGjSBWFLv7+TRjc/OEuBkCVZ9w2UquWkGhNvmve4MJc7
1Yrf7XQpSnx4VGtboOg1g+NSjaoKpgVQW3t+UCUnIsYQybuI7U1pble/6Xy10xgAlG5zAOkbVbz5
VX8Z3ajytPaRjdZtlKe17vkT3GhjfvF9ZDtNDSNTlrzLiwarh83E9DavJVWlm+Y7MrH5veov+cse
sIln1ll7+MCIngZhE8DnZgFkCkQ2QIqZ2OiYyRV7LJaAE6NPnT/Nusvq0U7uyUvpW97Q+ISsncnC
NmTcfJraoQZcaWabuZjx29MGXAL6j7hzgsfs7DLYPHlwu/N5JtuaF97BJrq+973A3dtV/lGntQZI
39U2gvTkkXTsCSHg5CmIGNwNOIp/+AS67Q6FZsO0LTQu7OmqzjQHuFFTI+BouvysqTYW2LfXq+hx
sCH+xCxNKJbIGVPyqEe4HcvI3vqVSRQ3W5HkR296moN1RRQg7Rvz+khgzNXZMttl82YmsLyRzzjz
/E8hMLY/KyT2nmvdik+xX3wGQ/xdpHFwiBIjOGaRRmyL7TCzZMK/aHlzkjk/uCuawZfTKW1rPiv6
OX6CTbHthDNyUo81TMS9QPYgi0CfN8Zrbxl/BIbphzqIsK3dR0Q7NS9sLRJE+gzwZ4z7zTDy9BAl
KPGc6rDtQjNEfwwCHflz8oShuQgIQCQidoCePYin9SS3ZDp249gzL+t5epmALYai6u57wvExEfuf
mVMiMdtY3S6ujGZfd1oRjjYAUzMfNuhKAnRKPg23X753TX/Av/AkF+fBqlv9EkiwrUxOwy5I2jI0
kvmvqP/elqgvs/f9hRQ234X8RGXwkAblt6EATGLWPVTc6tkErRaOLebypvYtLrON0zZMK02H/Ziw
v+flB7pfe4tvpgwwzZs8+UtnmbB17HfYAM0ZyDG7E8xeQjsdCBlo2rgxlzIHYOX8YSbmAuCbNWWQ
VGJDh0/IpLu6ZIKdC8ymmjq7Ji7I6iUmb+dkeBRMVX8ALfpdG8vytY/+apDQPUBCe9OIjrJOWK71
RACpSFbBqSln8li8rW6YV/CYfJKlQZWJ8AIQyfFXnsbt1ZgtzNDy134YjDfLOw8gKDdaJF4NeCHb
CmWD7cQYQMTTPmEvfrWX6VwJHSeurLiOHZ5PBhSZ3ZLxY5DoHQ4JeNJzEp+Cptt5JuaJUdVikWOP
T72RtCw+u+aQuIgODkP/CPRja7fzCArZPhuVr4V6khQg7foXb6lIWM7Vsu2jsj2LdDy1PdhcpJZI
zQJf13r9OI5wzCq7BPgKrgvZerL9iYeFSk2aqOtxixtwZUgi9+p7wJxxzRF94x66PkE7M9E3LghI
gfTCcVngMdhYAIVGVBpntuX+Zuw1lu5ReyKGHdpNN4Pi0M9pIOCHN01i7pq5kec+Qzj9QZ028N7y
8Le2xdSpKCt3OEi9P1U1gS7QkVyl7mKo5q8bxHgEpZEZFtMyHiB7lLCd7TbE6n1CR2ORZxEk5t7p
9QfdrJszQPKFJyzxsUthf7yVMyCT3px/MVe50GSW4EmKVU2elUHI7BefXRNxhTLeRLWHB1Xu/3zG
z+kz9dnAzV6ThKX5w3S9FxH1oUlO7xTDVd156fBnLfl5RLA81raLgG+NdjMZ+KpcRbKH4KHNswT9
YIxXXfFaJkuzy3uAyG3/q/DQLAGo6yGbWte7RUv8h6GNTsXiay8RAr/RnFwMq38rna7ao1zy2ZW5
tvMiyY+HsCPqP8O97oqBFD6JakNWLzIZ/ohbu0PJMHEPmUtCpR77fTS05Yb3m12KYjoECV9IUaPZ
YhbOcN9UfFlGLl6Lkby+2bB1icQhS4v9QkD56Ap5VxQV0j5Z9TbW+kas3jD4VGIThWcaGc1s31XR
XVujKpHxMOrG8FhHxkdieoRqZHvR2W9s+mUYdjAXnbNmaoKYfWafcoHIRds1fwmjqkI8qS29/QuV
njSc7BRrcpljmBo/daVlHFHobePe2aKAXHnyRc/Fe2PrSRhYE1tfv7gmnhvvW2tEXzgGm9oGxck0
WCRkfvbRtcES9pk/bzx5V3d56LuzG4qgxPC9qP19Rbrn2gNZbGPZXUunJ5qLHAliavCwOqGjSSn7
N2L6aSgG58OqYhhZhJwehB4cxxzNE1+eK23+FXjoXznBpzMW2H9a46kk8xQmgnQxk/O0mR3gfJUZ
+BvC0NORnVdOdg01m7xoLunYMQb7k73HPMMM+9Xp08qNdwjdE9jV9s6e/WCb1gPeGRnkVDGmF3UY
hJNeyI5e8qJ1oQ67BTDe4cXPIFgQWQoLVwv7rv0rtZx3Z5z/bM2OHFhi3wHGvtSwEL2ZOKLt+s0W
HYRvErPRnVfmr8iKO9eJ6T7s2rw91rEsHosZHJ6W9E+iX0K7L/JdwaJua0LMQhQrxeHLGMHSFu6m
N3BWbkxhIQjkZ8e28OM7bGki1H6s5LIEhXOKWKmdRZIZ53S0YGgm5XKp0mw8logg3wENtw6GEPP9
kBQxi1lorcBjmv0wYoxIrsnY1WnmPRZdnOzi9r7pofXYwiWZigEk2hksicsGn8ME8d/NioLcdJlO
3twGEu8I4by6VoBd4CKaNymPg+biN1Cm/ltH0n7Tek6P2n6CxnAPDMiasWRCIl//tjTsnIxmqD60
hpxokHXTqXZsZwvlVYYdw+XH5MD0SeC1fEAr7gAng30Ap4rrXy+sDyYwnBWhan1Mbt/j4St0vDUd
/DOIi3zECKKEDOvjB/F0NmxZM3wYQTSEBSipj8BBCslZ/PYjrhgi0DFsPqCQTYhqI/EWa9YZw0Hz
iv5kQEDCi7aqmIrFvJYaLKIp+Vi6rN7AS7LBdMfdvrEnJlnbPicue+Iotodrh4jrVfJZL5Pf7gGc
sVdmAtrWQQHVMvece9baRJSCR21ptdcu4ysb7c3g8i6RGMqQ8p5GNJIRhelja42CouYDNArYb4yD
njvZxsYFMr7XdU1inCK/+0NOihltEDj+1Qs5nXk/oCeyBSnkbnDDssLBsPKHxhm9cBaZtcsIAYeW
MxzMKgvwJE/H/VJfh6yZj71Mo+vCZ9FS9w7M4lueROKRQGofoknFlNVq+gNS6Cj6lcuja89M2FU7
bwgkgK5DuZvEFDtZfUj7DWSGbm+tJqh9mW5gxGcP7thXp2DBaRVpRzxY6uWPqq/wGamWQ4Mr326u
g3fAwdu+HVOILzz/0QLid258wUdxwYZgONwtoLU9dxdlSRxGOYFW2aKDIzjdpymUIRGh8WWM+aOr
ZVdzHbrjnMCVW/Tttkc7VEOHjYlbQHwgIIAWa+Rs+qDwQr2oSEQyPXRp5D6PdUBQ3Sn2srfqcKwI
alRB7G8zDOBCSWZ5J5Pa3c5+O5wR6nDvU2Gk/OkWcAuScJlhM6CWLKEfvCq9K60GkK51NyNNtxuc
Ob3A7WgOLPwd3tkDumnN0UAxQ2gyunQ8qohD1X/a3tJjxCac44AUTZKkhJBnz9h1XVQdqljkGzt9
k67RPMbzZIZE1P5g9CbDPIr5XDrhMA91mMhYe3Br2V8nd9LCknT9vRSj2KDZzAfXg3OC9UZZEebJ
uvaRaDfghh7gT9WiQFk6GGh7hoEyPZqXIaK0vm5kV+iNe/4S07WTZBuxUQzOceTjmFr49wi5H4ZY
y8PB1x9sAjo7y53n0Oi0cxdUb0K43l3Zab/aiR9qcgzr3q6bcifn7Ke0wO+0iIrjnPNY9W16lw/j
FGrp7IUTLgMd8z6qEEwrulucMfKOdnOEe5AYYEr3UYTpGtIdwtN+2ZM9XuwI+NZUJ5ukn5yNFPxP
+toszpoYoIBaBEbnqTr584AziF81d2iOXfWWLZUFVMTCEtHEcgOwLCsyUbiXdgpwdJlYPBntIA+Q
bHfJpEFZa8RyLJxcAq2sXztZPWk6gDcEtuXBk/LTELm5sVrD5gnLefgC+2HpJ1hyS3zyY1yL1pho
PyTZDjloVvCxMW91dh91kIgzHCWd7NXyh5QWWDmWBVseCjgU+KxvlmnCfagPPvOotMPOG4h1INM0
5WhDS/eBVOl0nQAZolkk97kfv3uI1eymwMTNVOS7ZYpdNsMDX9AwiL0bR/pOePk7hkDTtiFktkNy
Vd/lCWjCSosRWjHru3JCD0tGTFGFa1uhhyTcXksHb9MVabcRUXIgBpefM6R3Xd10L6zx7zC77JAx
Tx8tw9AONQ9SGM2POQCOsUjFk2Q/Gzskmi2fvImAV9I1kh2r3pqs9NnZ1VY8HYraNbYpAJtQ+MjJ
pg+xmByWN3LYFCAkt46XPSWBuLiO3+46JHLJWxf6foCOd1w8PYDxi8gJYzhUmiEr9j3C70vvVsh5
pXgxoKe+j2Z9Jz2/DaEr5/socBhJIhHvUHn6NNDd2TW9HF+MgrBQAfumMU2svoIAz1IL4a8mSqct
5o8v/FQ+MRb/O+HPfC80nC5ma+vlYGRignKg9b0WR5MWQTszKoD5TOI9IT4Dz3WjgQ0E1N61m4El
xb5xUDBvUIIAHV51z00OhcsiERiQ828nEPT5ZM+hzkra7rEGY/z5gczCeBFp/qRFzbIZdCO6F9L6
dG3y8MtQn9M+E6dyZri2NeBcFdmM2rt47DKhnl7w3t0auNBtmsZAEamKoM5F4JQyee7MEpDXlKPp
GDdhhMDqQdfYswyN034dnAUUhF0VWCO5zlMUZMsejiZmGBmE1H7R2KlPRQoQIGhOWF7252kUw1md
3Q6xa/fnIgU6BaeGmdoj3A6+/TCXuX/gx63PVq7XZ5d4175bquuM2O8ZSaTlnBZs2gJ4SRt1N78j
GdDn06EhwYgMzYXohR8S6r8KI2jPWVO+t35BAKW0x/a4JAVb5ABWs5/PyBL383m0erTMPYkXrmsU
Reg4qLOYpX0atNUQrz5M81KemUVKNkFTtHP66t1NQAV0Q1xxf0ItEp/dwq42WlIl7KX86KwOLF9Z
hybZ1SHsvo80vT0vfYte1ugcWobDc6tnYBcTlqVh01avadb9Kbuy//qu1Jn6mpLFQft8jhYf5Zde
HKLVjVLtM9SZvxZXaz5+721blxNvmoM7RePZjd8gNdUMdDsDqX92F2RlAy99t8q4NDZSb7JT1y0k
3JetMWZPhhakuNnzwUi+OchQogTBCl7KKNowSK1voHkYKnnNNIYLJHQ3STZHRZjoUXRY8uY4ygZh
hRJXxDQ5jR28RI3FGjDYyTqrd4CYB3lhb3kjbVfjV2H5y0adSiOp2f5GVph0gCiRCoH+/VqVAVur
0SZegyHVGaCDeRZwzDe1B4+t+eEv+Q/iLj7fbISG3GA6PrtjynhgYYOaiJP6rWpzqs7telBFdbAR
8+Bvvv6U/6s5woj+t96jF8j9PAqCi+XBqMcNZsufbE76jbRRhdu5mo3ASJkdh6YISOrQIa7x/678
FLH0OWyDFnym8BogdxwGEH/7+afAU4IM4GRo3V2U98kp1wrk3B96bAL3fTI8lVF9lzEOnFHJxiGt
Lr4jJxcTKJfQtHo8ZhfzQaINTzhc83de1mohwGjSCXG6PEdNUTJ2L8XeGOMnj6xYVLzgu/7W6r51
GNYwge44xXmKkYlsW/MyG1jbHCAieC99yzMcDD54yaJ6DRQNEvuBMoZIOYwnrXIzHh1/vooZQTbH
0ySrJuKMAeINzZCfI12gy91pLKsgY134ak5owWhOuJB1DrUJkJZvmWEWxPYLikdlXWfnoFp+8mPj
TwNo9WSPJd6aZtptE1Jk5tgF11Es1oGgcg1rbJOyhdg6rawe9AJS48A2aiPyOg37PK4enJSMM0JW
iPaXB4j2y5YsTEAvBJ+tCWVbPG5Mf8k+QP23l6hM7Q2WyOVWaktzlyGcYRmV9l4zzO69qfVPOb5E
T3hnkpN2lu7PKRMHb+nwnu/sF88T1YFHoDxGxNHfqzJCMSHVvveRXW+Qpx1AjIr8qunse2Qw7Oo8
Ed/jOnkjkrTBgdv+HGLxhCCq96sQxNOYF8xScx/yiOVLGadN2OrYttnS/UFk3icWwBjl6V1/JFjy
TGoQjkvfQLQiWrKtYpmdTBTnt15hL0dUTJfDQupgC0rT2i5aJ3csH7dVPaYHvVnjHQERqZJIayd6
9wrQH7tCMTyX8EmstEo+I612YYKTTDBfslqvVvJKstMtd3mWo/7ZSeOjHLsGdXIIk2T7ycPg1ZL6
aYAO0Fhu0VzOnkSaFZBbs5lBatfNRX5pinq8OGv0bgbqO1ptcwyGVnvD+nonAouQKoy9bdTnuylO
4zeQgj8ERlP3dmtqr5buaNhn6OPO7wuQjU6V7PN28j9b4tdt4IOtl9F8IfAZb3MbOaWBDPIRRf6t
j5L7dxmM1sbLPOOBHYB1autEHiTcs5fE7mC9kwn/1SIf7ATpzxZDYtbThvUUVHm9eo/Yx8AaxJPV
RIQ2NFH+mde/kBVIyJEmdbi0bvAC2jjax4kHYbhZ8NhasuWBEMPP2exOyyy6l1F2/lOPsEVSgmfG
aLo9oATOcKTy3zlv9qxy3hm5tDy8lb+aVU9VqcrqoLrfrr7V/c9bqGZ3idQ4j1iZdoqJfML+WE2N
v06rEbtjVVZnar4ZEp1Oqvzb6a391l3VqcN/6tR9VN1sdOXW0uspZG+Xo/1WljWT6nqqeyxhCKf+
U2sNNguCtT3XgOzu8GP7u/x16ddRzKQBNUfbx5lozupQr9PsaFeIj6myLed/yqhXs4oc0rtqNuNn
x9B5HPzC2gAiip9VXV24jO6pPR5UnTrocNP1ZIzuvqoKN3uMGcZuF3U4N55s1Py/6lRDKZeW/M6q
dbze/Ksu1WRoGIN+utWx49wgZm89VHZu7BK/jg9OjdR4pTXOVa9t/RoVQcLUN3XfW994LwAiv5i6
Np2XSBQ7FwOip2pe2D7Fc4jEW/WZgLg4pBhAHkmMwFqGnYjJ3tYwg2E7tDmxlKi8d6tB3tlpfvCZ
Yy84ebJEWrL8BHPskLHlv5RIth4Qd3kr29y7Qj/UdxrbLoaV2L0fuyllha/fZ1N3RgyluODeK7DU
AcgNimrZWYHhYnpSoB9XLd+Fh+wkX3TwQkD/vuxa/RO9tXIrRrfc6YvxSLq5Z4vZI9NYZdNGom54
sNuKTI+OIJNhQpRj6b3NhkF/a7wRwGiXrWwKIkk5/lBYUMXWR1r/tGQv2SkDaOxj530Z7XpbwJ17
zhNECuqp+kEsf76oqjY2+2uQFydVUgeIwvFeQv3eqv6qruvNt8AZ2jtVGpJqIcM03XfdHIBT68S2
KrLxuRRRCQ02GXdaPI7Pqi6pWOwCjrqqUoAr5yVpil/I0PzdYZmQqiYqCQZlvYc6FOZfyeiIJ3Wb
oF6Sk451YXjrMPTYPdham59UXcNze9dp0TWQ5PDnaoteYvxoLIWOiWc27z0/XsMTDNuqLnaSp6Ik
g6qqnGoAdZtXf6pxXVUl4zJv9NowD6qYzrJ6nomKf92hxALbBKikMK8K5Aoc9DGtU++YSsZXJFv+
Ad1+dZEL63Mj+nar/28/QvwlcEjL3Kv73ToORvIykY1jZ1OMGxScqnskA+2TNa36OU0yhapOHYZK
r+679RCnGnBOc15WzSeoOf823Dob2eIda1N/vFWpszmPqvtbnZ8Wv/SgZfXTJkHotzK9r0xSxgKz
3q+zW52rdYAI2uCsemhkmL66lXGTHzUTMExnojqe1jZmKHrRvcUEgnYRa4a9KhqiKnBD6OFde458
E1G0gnzWWOHaORlFcUyFAFS9FkfR1zgGgzNBqom9l3DfrCAH31bZRJjXok1S/WhKkPvd2LtvU9mO
R6GxYlOt+SSzY9fW8za24coPneudo5ZFiZsRndM1QyCSlruv3lCyBQvEuyo5hZG9rHkCVUr8yH21
bAeVpK54UlVVH7OaKOrlThVBTNkbPBw/G3QetubUBK9OMmhIgiXazgkC/9VgaXTUSxZ1qlgh9YL+
Gosc1dliuHiEwXBRjRGIjtdvJn/rYTPOFs9VXT/q602zjuVuFwTlneqILTFrurnHGQnjwlDVjcw8
OyFRoQrY3wdJPUCiYcqb1MSm5ibf9CLCnWsapxugi2ws11yOXi73whtysJ9xcihRC3mNx6e6bot9
oGEMnY+r7uXovhAkcEj+Gv2uApX1pmUD0alc/9bHGbP7XBZvjjHNrPMZ5TCNyVmLW95lSaA7oyOa
vw3a/2PsvJYkxaF1/URE4M1t+szytqf7hmiL956n3x8rZw8VdWZO7BsFEoLKwghprd+MJFs8/x05
aCw4RsSfvc48Sq0qh/rVMc6MjtHexsvSARV0cXTdg76VIEWd++FbMxLJSitSUtBo9JOWB842JCew
RPmcbQ/SZR+lZncgjLXExlym89nL1Bn51tSz4OTpO8RH3Ud78YORQk9Phqk8GHn9pdMVrHjcanrg
RyPDUYzEq1PWLooBLTImebwN7BKqoY6GIKpZxfc27x99v1JfcTIUxM2mNj3/JSOulVTM1VWl4vpM
GuiipZCtcJlj2IV5F+RBem3SRj+6KEb/HDfpz9J2jVODjcV9aKEPNzHFvcmq7C/m3s1P1wzv+zHT
fmOzcUi8xmKx9NBM84YJeU4Ou22BS1jJxkNc+Uuw4K/DvN4EeGO8mXFzjgDy/tQyhOGUxxQbk2fd
Lm5Q5s0PhUacNlfifO8OcUnSO/rCpK869i5EhrD1QvTpk/bR7IuaQIAd/azD72ow20ev0RZ0fu7u
JpUYYR6HBcbZLkFbFWSsPetPczzkr0MXL+zCNLxINa3QGwU0cQvz3n70u4k8VDdUcDWM8TGqzYVf
FjcHUMHxqanQCLGU/ITdEyYOqV2fCPrVe3OhlbMyN56Z+vPnZ3KQJCh2gKD2sUKin6RWuon1NiJ4
Y29M/QnXwedgZgQyGGoPga8XuH3noL4UrXzTnRbN2ix/slitvfWzqz21jX6QfUifejcdHtqb0f7V
MTi/maHjvWQl8vxYZLz1ljHhoo0J87JvRAiOWDOupktNRW/xueqJ3C+1nmTxc44Tr9TQAy6fGy85
hH5pvbVFhdlunh1lX+dZ6pPj16drrTSrp3aYz6aaqMha6KekSuf7bCladbiZ41YnXEOt7Jr+0LuK
jZaRbt+Puuaw5p2yDREdNAOk0Vj2xBbfmGnKbjK9tu/VQWOvP7Xz3oyiHsHapS67pCCBic1Tfy+V
66myqrFIqhaEUbMhPA19RliyCTFMc606hDCEcphUi+UPkASwOXqBPZO1AE5EdWx1es+uOp+7cHq9
VmWPVpf9JbKS+yzt/zKLuDhnRLzu+776u0AB09njK1dtP+0YVG+80/kpa9/WcDRj04xatQFAjrTI
cpaoJRg06jGCAaYfPBiJOx7CHjKllqrBA28SJAG7n6fbxcNI2qSfizXQg1TdynyEcUeUYTl+bZ+r
Bvmi2lbQZQxqpnK+tgsnP4RxSpHHbQ7AGIrlkJYkkZe2yGT0RAgoAM5ht6+Zlb+VfhXeS83zJn+B
VuJIvuwc2lg5KoMds5DOu1fVzvU7G98PECMtoBd6VMBSWRy/SCWsyTGhVz/fSlVrgXJAxkuPUi2n
PD77gwdyeDkSGc/sYR6i6x+WJtuatlGdBs9Ss7KBEOuAJopUI7zf97a5BKKXw0PbKi9wMeyNVFPd
sR5rKLhSk9/XBvoptbP6UX57tuC8RitW8NNcfvcCLJp0rdxLtcRcnkczx+1GfpudIYMUIwS11ORs
kd8/piUhXhLLpNYsLVe3StXUF5tkAYHkqWKsNovmpNpkhgLMP9+csZg2cRA43wEQ39Rs4UnH+9RY
8x/iFu8TkdCvZQddhKR8+ILPN596poYbPDrLexAc6aksbP/SGnN44/tKdCIPmZ8KRDwf9Cx+T5Fn
+9VOzrM54dfuuOWvPCtsLJeT8aKVmBq7MegbYj/RrzOJ+IYIPgsDLXDj+3TMY5A4QXBDivQYj/Or
PefGBjlO4Btlat+1c1fMm6zSeLx5U/s0e5BCse30gWgoEtn+dweFx22fwEB3h4p8WlD1AK6AnsOh
U9HY7GCxeO14A1h+PtdN9QPbTOVsadn0anUVj934qOEH/47v2s98drck6FHuLv1DaIe/qy5LHqI4
Qrc2dZQDNH31vbRijUlre9Bc3X4L7SMpsfSLMc/DwVCieO8q6U2geD+ZrqsXs45+m1HxoxtDk/RO
5Zw0EKNk2VyMsxAaG+s4RYEJ8oMXGsm3gSRROlkuUKSKZKXDi51Uo7fTQ9JLFUCA56I4EpGPSflh
et7mMeYvqBOTJdC+VHPgnSyPzCfA93Rfhchjmg5gpQEsfNP0/q31zYX1fT/k2rOhNheI6NWGLFRw
UAsiYhZylwReRuK9KnPz2jEexvGbjuOJ8VS0tnuasg75wxGAcr0lzqicNIW8Gpym6gB3XkcexDcu
P4F6qPcpEbAd+kr2LrfzxUd2PvN5RGLTDr5WmVu/zDofbZr0B4fEPeBuJyRiSqGYY3g7evHPKcd0
cRzQzsVq8c8MDaZsdQ83wKDZWn3YPpG81Y5WZYWXwMqJykeluwty1XgH+fljsOLyj4kKJrmg31HX
VZC/Q4L1RYk4xNB2GxWRujPOfcOzWmjRYwVKRWpSVFarHSDOExxbekjhlzpIl9G78SGrPCOjogH7
i09gI/YxXgwPvWaqLxOp1b2nk+uWqoWQ4n0WowW/7OxBF74MBmTs0e5vpcmAfXB0IrvaNW6ivXi9
0YLyBEC01KRJMywE39o0ucgBy9fnbPBlZu4SnQrNX9Q+y+5l8oG0mlH5JDU8qYJ96vpY6Cw7R1Y2
5Kvbi9Q8XeteIiUFIeAgSS9tOh4h597LbVg0HCAFk5IDrwb2ossBgatM+6RKVNAI9GBWHT92OtmH
ZaeyFONA4E+BNHCWHoS6h4tfoAK1njJw0wviq8n1N2fRUGwjb3qZYsIdk6XpL42PNVpeh5c0C/nS
FW38x25tdKWZOz07of2cDr9KPHFfiWluJ8MasSbJjddyLH+GCUITso8QrbpFnNI7gRg1X20NP0Ol
94a99M0NPbhU2NRsZe+gkunBft06+uYj3/sSMEw9ZRcvZAYBFS16lgJxlGJfJX6xT/5p06co2wSV
h3i3rUfPUzCC8vI9tL/NYxpGxotbdMZLMisM+mBazlKNFa87azPwEOmiDbbxwgdscrLo2j9vSCOP
qLSe7OXwKqgPwN19BNHhtlVK5zxLkcQNo10zjGcniJ3nFm30+zFWoJnrANAKM4AdjSPNUToTEQyf
0JJjTeO3+RbUb7PnAo17gM1/n6/u/hSZ4u9h9gOMwjblGS6djsVd012r0taa9a7W+J5JDRPT4jhX
AOyuVd3nqDk7+gA3HqRpNGbSeV2sYutRBS/SNs3+Rct5MaRWt0p/aq26oAd/VIrenh5KwCF31yZY
kDhaDd7GcPLo0XF5zVu0s+xJNzfkdskUG0PwLIWnhke1MOZ7qY2+29xHtXss9DRKtnOzRIHrytnI
3iLiK59aOqGzJokPa5vhJb89VeWj15fNkxbBKvvt4C06NuqzFDxHKHj0ZKvXNt8c3upIHW9R9FGf
+8CPb2vN/mvtkLBOQXmjaY5rm4tdWTteT9r0A4IVyAhtrdGebvUofmxHL7vnG5jdk0K/9JAgLlLD
KNNWN7LppeGz1prt+UObHGY1xY+69YOdVlYZIJ/ceZLCrYkSOhACYKjTVqoKIF1yMfWwS+CovtSx
X774SUl4zYujo7RlUU6sMgZiHuZFuZ0qX93w7Ptn6WwaeLQWqBQbJvCfUsUOK2WY3QddVL/Uc/nc
Eii8Q++1fikSRG7NUPG3KnRQvB6GG6czey4AO0PgUzsSqSClNLt+Uac6fmhi9yw7pQmfMY3gfeOd
tWko7ydzvLHrsOd+DsZbYw7lxRvrDlTQFGR3dVDu83KvqEO5axqn3mlWMAM88puDqRjOXZ9A0Yh7
P1nsx/b4uH1pDL+AD9/f+mV/Z/UBiu0hOSl4CT/8Lj5YIYIHicVKp2AG4JVadRoj+9fs5iDY6rPa
BzAnlBBMt9rru5Y5yLZh9pF7+Avp2WYGJbwdIwUiqc/XXLJ94GNg15tg0FVluICYeNNqJzoGfBAI
cKtA0gEp971+o85ozbWaYpBcgJ3kKsd01N9ZdzHYgF7YlYZ6n3XpGTNq5bbqSuix/eCesx4CnGG8
xc0Qs/xzWSeD9sz60H2ZM0u7TGS0iXe0BBONYpPlUwtnaqOOOOmiTkz6dsINwCv7ZNPOfCNZDN+p
/ZMWNt7jIsI3QWKwp8qE9xgYt2YTqwcFY5RNEb3P8/xKRmgXtVp5KOzWvekz3GAIBLC5FtOAArxt
VDeIln0BYTHiQtf2h9IJ8XHVdf++z39xmvCC3IqxQfd52DqmQea2ULTbjLlqZo3qk5Fy5qHK5hsL
wdkgBCSSKVguJjqcvCk5NdpQX+rOr/fYRw67xnGC29St553a6l+CEf8AEFPdPpihaKhz+WQB/3iq
dPNNiaPqlKHWeItMIrgSvin7tHHa27IoiJLoA/yt2d8G1dTfAiQ4dTWCjG2dbPO6PHrZ6J1zY6p2
KfMGllZmuDFw09rWfXeyqgURGHTa3hzs5ABA+AdSTd8XM9GTSZZ8y9Xqt8Dhui3qbETweG7sRgGu
l7TtjUaJTgJwLbQkWLF3Bl97w4Zto/6oEn2CV2fWNwNAg7OyBDyM5klm1NoyrWaKwmPUkQdJQ4RZ
8gTJiGho1Tc9+97byn2awvNFHGWbxk+gl//MrlFdyL+pfAmTGs019TIVlfZswvAweexJ99r1kIC/
caqtkYfRbZdXwSUYmWFkGu/vFOLLk3YlcnvD8vSWGSErp0eTwoneMOplgpkQQ7Wruj6G9vTDNVX3
dnSTdksosA0JhV7BDnirkVuynXPQhzhCBJBptBzTsqJeIiVfIALk2yGOfjVZiUt2ZJ74lvcJiBXk
reoDF/RPnWIRMxKGJ/uAKUdbWY8ERvRNDLps58fNi+c2cMzcBvc31SjOYc04GCvmdh76Zlt2xATq
/BFNU/W2jyLttl0Kx8Sw0oGEmeabUA/8vdmB1As1nRWK4nSMvVazD5LE3QLKOkRF8Esh84ASQ4Si
EKGMn701lO8tsuZ8tE9djo2d48Jp0gNyIOoIPdVjenwXNAB55idWJO2WvGdVmvfYmmcb3ADe0lgN
+fOOtUCodxPk4ofRI8Be691EVjh4RliFz2dbgVDy1Q4cvhnfjiAvN9hmMatgUdglKhwesyV4PafB
wfYW9dmq/xW4foZAmQG80dVTQAxmDvDQP4YzVo06hPlNp0Flan8PkAYjYL/7xgPOV9sOUWdnY+at
ukVoutirRQdCuVMwYNFUBflI9GKCwCexULovUzU9j6Hd3BJqzLZzNyGKlrUPsJefiTQ3Gws9+bM3
6aBAdd86O7Z7UfzeuyiJ716sBadTxd33xvVuy4hh1mwUhrG0qk4zCktYqH4bAKIeq677hveBASfY
DvZKmUx3A15Ftw7B42IhEAep/pI67g34h4lZ9uhzBYdvI6t2ohsB8KU43utG52+aAhJFFlcEKtrA
JOtWWqfKrYqNldjtEeh6ASjOswDd8DE4QGa+ODlJKb1Acwvp2JfS6lyiPIW2S+L4WE6teezryvsr
9V7hMnVq6/+c7XoH551vqbdAZJSfkdFvcysLLvoY4I9Yqc2Olbp36gGeHS1woOBOSEkpPou3DsK9
YxUEPVRzx5zxzhut4TEd0ChyqCEmk+xbM3jNM8W+WYtqKJxr1Wbmf7ZrKGLYfN1bPnNHb7DAMboZ
QM/K8w5+4Hvb0EN9TWPo27Jk3uhqwKvom8bNXMekTZl9/EpzfZ8HyXRRZ+SbEIp60uLgt7U4REHV
uUW3WB5GVmd8iJdiEc8x81G7Vc26fRr6drpv42XkpuaVQftUR0x1qzo9loGjhtvU4TaCCTsrLeuP
rk+ZeVjRe5Lq6ByaxaNljPZhzCPW30vhu3ez18FDa7V433RPqdMkl5DlwSX1nWhnFBAAYGNHN5Zt
PumBAXvDG3misHscQFwR34v3g1I/zRhUEthjcdYtAmdadhIMmL1kpKEKA0s0rcXrCgTmP4XSkS/q
0TYtPOwyjBBJLb8EqTFmXkuYBb8GB9nzJRGgzPpe97F1xXALjgRmoB4c66AHjTUFw8SK0+dYQiO3
CEqfeVCLm8acHtVwHqF2+PZuRJVmOy1VZAqmbW9ys8zUBWjmhCm8kg7pyVkDXeSZxQ2IjNMwwUgB
rnTfmd2T0uL/lJtxstMx0Zy3gpkLFwK/Bf5s7wxTDqdgdu/HVNOYCnbZg0dq7hI31fsM3OgNrw3Q
hsX3cIjSNzXHJcZrf7mFz8MtUQJnCRXUs85KJ+WBcjxXu5Ni4hMGwMpTdr70RgMce7VSSgWwpw9S
YKpz8yKnwbXyNaqD/JzFJUP22Dk7DLuBh5BSAARXzNsCxbTIKWzeC3trMuTdDRqU3hqgAP5rwyFp
+HtIjvh3MQHWUzKH7yFScIiPHias5XaOM0JwX/BGALR3icbdRf83VbZpX/9hXdPetEN2rMeazySo
wMTB0lpNIAm18Djr+uyEX4u8NL4gIY8i5/isJ4F1SgfleSYIsNBb1WNlLsYD8Te1M06xN4Zk63de
PHvnMLLuY1Jp21RHVqlVc4T/DBDj9o1r6tOtlsavo8oqNawCZBRDKMOLSVPlo2uTNPw9oEDvVwWI
IKu7g03CGyxXaV+FI9LpTzc42guwXRdpbGViIWAyTmsLrj5P+2ZXpLb3CAvAeVCn1xkE36MBGMHO
g+ZQxcmXkokB8pUR0MqSZKpU51TPmPOVGQBNRTkmnRsyfzJS4C/WLg86Y1uVRX+CHVG8dmbdnEbY
Ilup6onTgDeuLfxCleaO6TL/T9vZO70Mfk22Mh2LOJ1vEP547GfA3qZrJw8BUi4PQaPVZIaRwnR6
J91btV0dS2jgRgA7Q0mQmMv4eQtTwx2QCnZCkoxFsHHmMduzin4wiHMwiu+y7KELAYt9z+1XTMva
c7ZgZsoFVxeCsDibzkO04EZrY1LPACPCBUkqxaRH74pi+Pv4nyZpl+7Z8trVlzLgunotdLpNVqSU
AvRsdJDTWl0FO/8w4Qh5ssLXuAEp4L+MTZAeAui8dmvALRrGF4TKUTfE8+6qqyEYIcENZSYLBjd2
UPJeBDdkR+enkCTHH5PbBBdwWda8Z7LKL5FNeaOtCi7ZSTaTmQgSLCz+vaEuQPu6rY6CUKkcpwVS
yFw2uxQ9cOugwevB3ySKtsQRaA3AYu3Jqnx1lHyXqAEOub/MfgDFvFy4ZjmjbK34RFtL1HkvUEVp
HOdsyk7SM3JargyyiMHfx7fLSaSXFqrTxnaydCe/MkFrmgQswmeLq98xaNSjKIw43haS+3AGw/mz
W+7faEbOKUeNWnLAUiRy/WUzZolMSgvjO6lmWXUMS0XHf2b5TTm4zwDvjJP8SfkZOC+HUTUgTtJX
e68sf8lx6RjAMV9u4/UOS6PgpXKfrIu1kEbXtrHUuyNSK3gyAfq4Yn/laYB2S4Z6nNJxr+r1d8ED
SzEAo+5q+HXEU5EcyarBxoyoclLGeLfZS9L7ivMK1eBbD3Nx7zUhd9RGQvTQJs2L3Hs7cR8G4j6H
uTYY1q0hQm+PqTvpreKSOiz/2hDNtvWmgR3WgVA3wU5ul9wN2Srx+Ew2silPgRXqPnnlbuMVfX7B
19EDfSabSwERgWdDOVZ4vTO2DMkMEAGYM1bDGIF+2JSjHRwpQCK7Rn65bs5pDxrKjk7y98amIUbd
7OI2+TKP+kWu3PUqQS3dFFY67eRay1VJ2oL1f6shvrJgAOSeyBGyJW3Xx0HqUhgpjiFNFwLRRPRx
6J7lxl8fTbk069Mge2oin5sKDPtOLoX8SL2vuT5tUOhbIujMcq3qR7vYhiB3eb2+Zu70M8Ar45Ax
G+Cpe9GqvIVpGx7yGaJzq0/P+jJ0yGc7i23nOAczSGDs+DYqdE6UcBv0hKwkL/6fP/zhN8gmtleQ
3fVQv/a83j3UZHAo7Q19J0OAfN875MZPNoCs8TmFy3u9uFc4xYe35gOo4vMVNEjjFRGsybk5GGGu
zfvYDb8pXabu1yvMIHjRHRdK9zq4qP1jhonlQX5L71cPqT2rBzQa+3nbZOFtO+gKMI9lHFpeazlS
tv6zzevKGeGAMNnJk9DH6YEpDEuX5UHQR6SdTDjW6+OzdLCrmQ6mvh2QYDvJEzx21nCacotlSbXP
nQHjI3cBV/7n37WL9OyHYIW93ACusABS1mdvju9cfQEwGoVdL/I2DG/LsCxPklTXtoLozzIiWfrs
7H2nGsCspI9OoDBGSn8p1rf1wyN63ZT9c+UNJ68xt/IkXA/BVuCovLcNCQIZC1mwN0cUus/rG74+
y9Im1WB5CtW+PzSA9I6hEx1knykPu/RYj//8CEpd7ppsXY+R+nXz036pfmq7PrZlZdt/Dz3YypHg
T81zAFdukwKPKVJAbr0Nwnn5cOgeRNNAZ6E66Qd8KMjTMy+QOz7YOsagzkM+t08OcwPWh7c6EYtZ
LfDYTp5yQClD3d1YC1Z1HsunfHC7g2nOTCUaXd2pQUHspkdgZkOC9yC8gylf7CLNeah3QVQ+OJgX
rzde/qpUr6/TWpfG9TH5dEgxpO2px35QHkYp6mW4li09gb5kxnCe5OrLSQrwjBOYFR673odWv5W3
BFY7rbL5oXVwjb9yCxElWbdMuAbvIdV9tYVLEXLBulhJz8TBoYbEC75hTPS3qAfujozJXq6xFHLb
42V6glAua+Qp/ZFP+sWLjeygzuNNYpYIlHndSQYZjVG7hbNbop67C4vg+gUw2l+Q8rOznFDuvGwx
0rcLG8aOhl/z4D1iFudeMct+Yr/4eJ4dcnki1sFA1VTnzHHr79PbUdv1E8T79SqWmcNImiyfmczN
rJ1vQRcSUgm8gL/AJRvMxD3kR6ULuTUoJwa6KKNm7a86ZjLZAq9bHSfXOU8Ac8jnHqFHolEc2dsM
x7Dr7Oq6ioq0oCDnpmvXQRgu9X1tJMZBzi+/y7ej8dzqD7ORtwfVNJ7krq63VrbyrvsZG1O0GYsC
pX8o5H8v0NaBQ5Fvv9SvEzuWpyWONCwfwPjvtczOYee3+XCHILt5AppWXYS1M0RddeFZ+FOGWXa9
v3In1jFmvTF8oH+n0DPNyat3FgRpZDEcA4eTgpfAZQTfoRC4L7lkcmfksQ5UYo8W8GC/wDfkn8Fc
Oqwj+nonrw/0Mt6vF2HdK1vS5f9/KuZqI+ylu3Wolx8j1etcfK3L1rVxjrD9YEKLMINMdJXOPql4
LEoX+bPXKZds4rDJq3bdJK/9N6z++qGU3/lhlnE9tszdLbCAWxKC2GPwoZf5K8kRQtfymswFcjDb
YDK/obVCPDnsk1PRhKG6l+7XTX/5gkaAQbogvc7j5EmVGd1arG3TnJFy0FCK1ICJLZMw+XfW4oqS
lPqHuez115fzCBPnbizQdevZboCnH2yyVPMWvd6CJNQPV36IWV90V1fPMi2TSZ1sSXE99TItlCqJ
IDSvAwgga2fpslZlay3W27i2rX/j07FR/tYh1MEYxpgpA2cHECA/SV3ePK54wjJ+2X/98XOpFZtI
GdQP00i5hdcnb/4eQLQ/y+MaoaQLaHq5B2HXIbkhT8q/b8rR16EKUE5zcst095kKEsAUWZdwnzgh
QvCQveuOdQ0oO6RY+0l18H8OWp2fr79+eZKvZI/1nbnOZ64Ps7R6et6RP/nnvZOtay/Z/FyXg65n
/dDr8x/4fJSikdho7VdtRmpWxpV19iDH/lvb2kX2XufZsrkWcj/WqmzJcf951g/LGektHT/9qX9r
+3TWT38pWAZ8jObqLoTRt7zieDiTq6jm61pVXngpCKVAzoRGxOJ9CbOtxdo2Z3iCQr+jT9UabF47
yXArJ1+7ftgjm74ZgBAiBX99ouVlkfdkfVnWl+o/29bD5L2Tfv/W9n89lT/nC7m/iEH7jTsXhzam
tctcWD5ca3Fdya71D7GKf+v+qe26nlhOe/0Lcp5Pfa5/YUi8W00Z/qidF25laJA1qGyt32gZQ9aq
bK0TsrXzp7ZPVenn9wgG9D+1GkmEpLAh8vFykntneiuP8HVTWqU+E8pmWZ1V2UH3ipd1eAdMBW18
rSvzQiOXuoz8zIUCIkpWZrnX0JEfWO28leGB6D+SrA3KwH/T1a6Dhq0SQ5DRpShnSJiIv+3+bbhd
HwVHFv1rn/UxWNs+PS5Slb1j0KSELFyYXoM6m7vO0dN5K+vfBIAB4aJkfA3aITpc33i5KGtxHVbX
ulyu/6zKjvXVlWpAIOXv4Vvqn84gbXOWgJ3QEl6jdbC/Tqyv++X+rEc2eJWweMvOFoERY4mQfFg5
rt3kWClkYrBWZetTPxlE17YP/7js+XTI4FXKfjbuQAU+1lApcA2QHkTKDQ0kx/LhKnHEa19k6PKz
JMtOcmXKpM+z06w6myZzrJO87Osdvb77H4KZH6YKa1fZktsbFT0RvWuna5ArdxA9MeIImRQdrexh
9krSMai5aNO9vKLXOKU8AeOsx81f8iL/HdWq1WCPdTapk4bkYJ5n5wSJYFjikNakqBuylZu17luB
gv5ZaG3KRXfYmS0MyBiQ18iHpWvB0dT9G+FsWyQAIhXtGrmqcl/qDCqTXhWvZQzPRPjk+nKD5xbR
nfYaz/x0+eWifrhF16Xr9arLmkU2r695RHJy9sxpL1dZ/uxayA9Yq3JhP7VdV3Wy5zOZc+0pu9d/
SQ9DfWtjrbfBxhCruCD337siHo8GQoB7HcYsVahnCJAWZ3wm2Wvp5M4MB5meZa/nAfPUkwTvpjp4
ibTsqC3nUJM6uyuDut1Ir7nLxpMyl+ZO7TNAesNQbJqIV10KL3PNre0B8NTAFN2miXtQo9DK90gG
YbjMyn5PVBLU8OScGz1oHuBkkWtGNBbieebgXhSrt6k/vi6I9ucAGdhn+Df1DtW4EVUOqtKWIXiU
JaQn6hEViNiu0ufYc1AWNLu7KUYLwQG2cNDJ7R89y58f06r5Cd/x1Jta+T7mJq5aqf8tL5mS1/jA
X/xABSmeNa+9N1vfPaL1ZHb9gISD1qKOMwyboKnrL/UMppclefmmq6m9RVEHeFWEbJdaLLYAJqHk
Obcq9JtUdVchEYwyVAmOGyPG6n5c9hBKwkxgwFEgTLRjU9jl/Twl1b1sSZEVhYPuWZ4jLEwQ3iri
YFdWyA/50/DVJHl2bNVFyi9TKwM7EpQ4dksAeOP6rNziIkb1WoXwafgYiaooGO7arAAT5LUD6+Gm
cC8gNUiveQTbW1S/pn6KHoelgOgSPfpq8g1ZTeUsTWWGSTe6i6hyFQifGRbZGid4bFDDflTJhD6m
iqZtp3EMWEGwI7Y9oFWpzbXMsRTFQ3YzDUN3ryWd9zAvRZ0B27N5tmBX02PdEepZutVKB1e0geyM
OWE2N446ujD+7ymJ5vtrDTQHyr8Oz9x6fBVZ3gMqM9G2CtsNuqfG3tEsczdNTY7GG2D6wtDMi+0A
dQbWqu10W0/aDVbwyGDgAF56YXlbQbW7bZZirfJ8HpOCGOqAtJENN63UL/lspsZWMw3tIkUxBf/b
WPSVsp08WO5emBJsRtTgtfcBjLr22H9Nhvwvg1Q6uHDo/rxbJnxmkImgFYoKlZh+/k2680uYJ/rX
qUlAKyCI8xqMGbBrdLAeZo1csjUl1k3l5v1F7+P2lKZxcc8t0KD8t+pzMyo8XFlq3qlG/1qjGnTn
RsnDYFcN1Felfo57EkcOYo97qcoOUqFvyK/n+3rc9Bh3bKale6ylmPLFYLmW48hg0+Qo0G4ZM3Yf
Drbyb046mzdyqroxtXvHC0+Qw3DqzJBFO/DBqXbrL2iD5E8Yzsn1vLUxtw9N1+5zFVmbrY/Fch9k
LxgVzgTti4a1sm3eQLRonuGe9/eEjs9Sw2i3fca0DjJUNiLWtPSQNscoPx+UuK+qix4XroEAtaH9
ELFYNhUYdLfop/W39UBYuUxRO5EdDkoWZ2QwE9BsXArdVNojYpvaVqpyebJUXT5VDpiw5frY4wjQ
pVomevHRHv9c/500yf2jXdRwzpbrh+o0iLxs8vCn55kZBxPlFNmUogpmGO5rXZ62sUVC8kOj7JY9
HeSO3fAAcAYEXjBswHVhqVBWDEp6/VddB+Gpt4cAjfew+laWB9kfD2F9SHVUm6pZcQhYKy5u4cQD
z00QBbfdUgwJuieu4R8/7Oj7FDuZ98C34z0UhvimHDM8DJdCtqTNZJWNZYONolqsRQ1+g//RUQ65
9l6P7kbMAf8vh6TuAL5C1Y6fT9N2BSK3T+N9qRIN3H76ddJb/shUlHpzm7YLj4K0o2m1MGBRpLyL
liJHYOJOqpPvo1gY+QPkdTUmuL7sLlWUyzdrJ9nCQe+GD19HHpmDY5eoSlhWHp4Yk6JcnHcLKD7K
UrL306FSlT/cojp6chACvx4qf+3DEZlu7rsSgMbnHcuvmsoYsuPTXNh/pdiTglya3fSmnar0xh0j
ACcayptdRp5RJVuxT4pQe1HLcLh19fpHHmrqy2AX6ose1vcdA+w9uWmYLogO8vXrDfS/nLrVb2yg
Je9uxqlI5pR3KWoG71GlfIGPHDzITrMM7vwith9lH0jhfQqh7jlfeo71ezJo5qvmR8WblpylC9+c
7EVtGuiX92GdTrd9oKV341Ig7qcPGzOp2bSbecOYDRpvqUofiKYkcnz3t5oMuJe6xC5hLqXvmVej
o60Z7VaqRt8MJwPX1F1pWijib2yr65+xsUK6yBr1fQSh8r3psUVQ4esdF37lO1Cwcmdnvnkascx8
LO3xFQhN99Uqv89u436xFLe9ZGWEdJKtd1+bGSCF6lj5IyI6aOmG/Z/AsduvQLb03RzjIm43/qsG
+AwN23YA78lWHLb7GWtY+ML/2wQt8u+dn9p0ywEVm8235eDVe/zaShTmnOI1Uyz70qTdhOZ2X7zq
MKafsX7fyE4FGNsrCIwvMHnVO2my/Yb8gjuUR6mOqEmcNW9KtlKtY9d8nMnSSU3O2A3qnYrWmw4j
+iaYZnAJhRUaNzVaMdCiax8VNju/I+gedzuweMh6Ii27r/zBucievvW9vakNFs8dbiezz8iDYEz0
3qtVv4XjE12k6kSqDUwh6m+kamNEhA+k7t9KdVam7y7f/HupTf3/MHZey40zWbN9IkTAFNwtCTrR
SGx53SDUUgseBe+e/l+Avhn1TMyJODcIwtAIIsCqvTNXZnfcr/M7I0bf4w/BPox65ZpmjXqOfGzE
oU9cVZ+Xdwh9NmAnumvhNo9J3KhHxAr9VdcbLpUYqnyZOKflgGU7XMRtoVTZZdm0LASUo8jCwFC1
OoGrkvTYzAquy+ExdrS7XFzrWm6d1ikJLKw2YMyLozXa8hi1mOVmWHBxVFQWdVs6YGbV0YvdDui4
FdW3oWYTBT6aDxDC0lfVLN0N3Mxiv6zi0UFSr8unQgwgKY0OLcF8mNaN/gqmH6qafCBdWW0Qipfp
KyrqbIcd397q9D5eLdM45o5i3osws89FYiKwmA9rRvXPiFrywE+bdmZYp5FGxCNnXkxa6q+p4NXo
d/+17eeQ5ZGpNH/KTtd2/+v5eoMAprXi22qY6suglMilpQP6DlWX4JfoT676j2LorafaHuAD5bo8
ZaFhQTYuUxRx/fTclc51OXQw0lMVGe5LVeeq51SxeU4LlwCWqoKWAhf2ETvShwL8ahPLtYNs6KQW
XFTOEL+3GgIx03DqW1e0wY1i2ckuSkP1HqpKtVpe3p5e1MKtP1r6RsiIRAyHcTT21GwLqLuFeXUt
mONc7jZgSy1fJVklIePCqDoV3FNPVhF6na/HNxVw8n92fB+z7C5+tuIjQfwMxt9Tp0CNvWV/iO7x
tLxabDtstErshKUtDt+ry27d1ZJhy6UdfR8ZaPrVFIm5U60e7/bPS5i2OFrIy2/s0FQ2qSZ1Yql6
e2+i9z2QdVOfNEPYWyvJxruRHBeva9T6katRRfrj2G+Mna+weZSv2n1w+oQh6SDN7fXeaqT4wJMI
LFJwn+fbx0WbJTYmlWDaVGVZXWK9qfbCKPubyGlM0n39gliC1oaPhViVGx/OTL0Ai+V3/mscDI9J
JJQ/CkrL7zfKcg1UnDQ/x7R/DxXFftGsOoN2rE33oQUbnCFKcIuF2tllM1RcVfz02KWxuaMckN46
WIHQONcm9TNuZJY/ha/cgN8wHyqfekAOMuokRtgMwpPAEX8yyMh62z0ERHPUza+uRbMMp7h+cBvm
hG1XarfoNlrkOSQs4buyPYprvr/XdYMMqsGekQZqSlqc1mbH5ZFtV7QAQSCc2wSsC/k1vzS7dx/y
1H3Rxlg5i851OQfge6swrW6W1daAPJfbcXvQ4w4wlca47NAWSN1k7biPAYb0VdmH6rkrC/8xqqZX
3Qz0y7I2zQpwWzdvl0NdzT5GmunfLWthF+yatEh/Can7j/5EL1Ga9X1h2Pajvxv8zH6N+ancNYPa
7OymD96kvqv6ynorUGQRmVNW+z7o5Qsxd+vOjJxfzCNPhDzIS+UrwPMDzBttF2qr723zjkjScSZZ
d3ayDDtgRyMXEeA1IzL+LHGHJjC10A7ax58DaqMyvNJqzW1PpOClnRd8MUavJhvZW1aXHTRs5aWe
SNsisvqI2Il3DtoSdQOBoytqd/JizAsLFO/RUYxzbpfTL6oAL20RjW9jNAs9GvwccKBA7qX6Szz1
49tQReZ6mLdH8/b/PN4BufRzvO/4vA7ytHUdOADf/vX6P9v/X6//n8cv76uXPc5tV2xEbsbrngn7
tejH6qrbQt9Z8zZwGdV12ZEz+f3ethwCKLK+FvO2/3ouv5zgrBR3F+v8Ji4Lc3ZbumWtbvlmZP9s
U4mPdnOx/Tls2TnErruqKvwGQXGrZI2JYRLP16BVfbCxuda9Do6Nlw2avF0Wg+D/JbsnfaXV5UYP
E/UUlBjxuEktKxDa1VMzL5ZVy1Aw3X+vZ6XXMV2D9fivvcv2n9XlGcs22HbHPELQ9rPp+5V+1lNu
etPg3BacrveO+A+IZO5rgp+JL1WRH1wfL6k+2L9Gq3PfDQB0VAvd/tZ0HAJHE3grMlUjuq+4iTEe
H+pC2Rq6Oz1DZOh3La+6AE+fsGUdlvcIM+R8XdmYZ5Kw3YvfajS65tcmvOJW56w9ohsxSR0wjK1e
N8ONXoUwu+fAnSVR5ztcxwwl5lwmX8uOZdHB6t44iKxwonf2QaSiAK7T+NfMTpQrgOjW0/cuMWLJ
NMF0MWDHACG3xYohCL6YeKh2Spl1OyZ/YPGNr1I0byBG+ucoJgk+aZvuNqo7ba/GTXbwh1RcwkAn
E0Mppqc0TL8QHWZfPDkkDv5GEQI6FtG/V/JkdsbQBpdS1vVVzgtDZXgYSnCJ8wGGPluRaiQbZlNc
tBRfPMhkddO7sr0sxy+HEfC0ITRyJAANOE0yZ7IjmSdLtkuuAbAOctXq9A7oEAERJsFoRqsOW3LQ
qosZtMmuxFpzTjJMFcYgppPtoCzGHW8d7ayPDhKU8dEVkXmg7CFv3HHqb7JyGA6KGhXHzJAE+/hd
dEpqH8RTbzunpBjJeq0okkRt4m/jplFJYFCrrePKAaMr0GUAUN0d/Ylik8Z2e/WhPcENRjvIHQc1
UNl191NL1A/hzsNDZIJHbsWqa0OKUoFUH2t60OtwUI2nwXFgecM9fSZ7pluV0TicfXKoQFDnqVeO
YQQJC34cv00YPvx0+p3UzsYnj+yF7nUN1yaavfZTdI+W9Cuy1Om3khi/KfxiLzcDCuWBo2+zhh9n
vxe7bn4FJya/Ax1YQcTDwITKGoF0IjH5LdEl6q14d9EaMAXM+iNs1OGuIkh9pvFPQNeqs2uOLShk
rgBmRsU+qzVAMsD7hksMrYVB+bDPhRI9+IprX2wNN+0SBB+KDsud6ff7Lu3HF2Exd9K04MGRXCna
mEuwAerwEiEA3ARF3+2XZ+lxcqiMXrvJba33qCXKGxxBMVPVWRlsugRy+M3qe5MYASIuhyyP/tpo
zXuWjf+95+fwIVv4hLzBz+ss28rSwYdGA2+dkRh4MYuGKMdGaZ9aAixvBl/NwFdwSjJ429Qte5we
8ypEO3czNpKcy3lVFyOmJWHKw7Lqp5W2wp0Yrwh5wCRn2UwK5oWeh+Q9FWIsjoOblCRY8GhZ/Byz
PFq2kTTO0bWORKnPUWP9fzxvAhhVYFD/j9deVv96a5scgQMjodVf236esrz/EBXTTZa+1GMYPnDP
9Vcyts2D7uOt6HLjXnVtf2f0obKecv7NtivjO6uU+2VteZIw3PumzdyzaSp70EXTxW1rLIVN3jx3
g12ujN4O3ptAecBQ5H4KTdvmDrcDOODrQMv1iAOA8rZZ/EUx4xY6SPy7jKqYn526eZnj7teJ2RZn
6txHFYj7GaNAec61MtyCM51WiVDL88+OZS8DrH+OE0TyyMZeq+0TEhmSm+dXWJ6yHPiz2lmDvbL7
ip7lv9/kv15aGRL8Qrr/lKJRBZg5v8nPCyyraa/uaX7FN57TK/apHQICiIgOJfFF6UIsJLp9JyA5
3qXWfPfVJAoDETrf23D6EqmUOnubUsHZVgkuiVVQ/9+r8zaSuvtzNC+WbUgwtQ25aHRB5r0/O5bj
lm1lpWZb0ZMKsKw2lpFvIrAwXhuPlPfL6neEccGVavWqBSP2t64Yn+yCSXs11v59PuWdh1Ssu+pt
DA3THrJbxwCqEgNxO49m1+8lqloIjhGafWKrDmbqwgSZ7+K9rUaXPFXLbcZc906FtUvFgOp1alYK
hXWZPfLpwjU1b+c5sSCgmJMQb2SKvvh1an0Upn+jUsgMIOHga0qqhKH0oywaC3wfRQYaGu3XMLon
P8/lh1HH74qgSs3dEgE9qiHT7EjDEqAWTJCe2ZT1j37V1zDNmUAsewc7LI5hhhVw2ZsT4Xnyu6le
LXvjNMzIvIQpt+wdGyu9VIp4S+ZXouOR36ZVeb/si4VDzQnQEmPy6LZoVOUSkyTE48Ccotvl0bJQ
s+B10tXy8LNpeUQaaujF5Ph8P+tnr2pn9i6mEbVattl1CG7SqfGdAgdd/xz38z5qn51rIa0bf9I5
dopJpcKJdD8kbkGLyKd5oqXa0XVa7ajio8KzHmm7dAIVs+xYFoMDNWitzMdUijKW25/naL7yUUwF
ZLt/v8xfh5h2jIdsefGfV+uI6Vh39lh436+77PbTmLf468jJUpQ1cVjCMywXI9j88kpfYRHEwfrX
E5cd32+5fMAwU/2tK8TT9zZj+QQ/bz66CV9B327VQx023v/8m36O/ud1tc8sgNvw/Rnms7A8+uvD
zh/u+zMte77ftC2y2xiwK1bxndk46lHOhy0H+KKizLM8XPYsi3E5/ctD4bSgG/rfLh2hs9L2W0Yb
xKkN9blOonJdEWARRFjNgjp/N2U9wtBD09ipByv0p53ttn+Q5Y5eClhRjT46PSE6UljkUbjwwdy+
PYRp81llvrtlzHR0QJhGpR55mjXOKFv3w1KIyI7blVJxIwc0K8DhOy41xpp0K6dKnphn7jHhPYq6
c1cdlx1cj/Gh8kvExe2jFgy8GDY/iNjJpVPrkx3jvyxRPVHQ2aRUt6TQ30PZnxS6nqMkEnEEwVDM
DT+p0HRI8Pvu8REzTXWTY6Ro16pJlDs1ZspbkGd0V/pHwViEeLl5Uz902KTS5Py9TSPEZTXJPjv8
PCugkudlFcglclOVu2UHHrT3ZsJxVTYdVs7pvi7v61T0dz0DocauYKHnTMn7CckI8LKYDxI8KgUh
KyTkEHtQtjZkh2ZYDVhNhYve0EwvnTaQADYvxtS/Vj0+/kwe7aA3Uf2zkFSL13jMhq0uYY0t23II
DLuJlDUKpv/a1k4MJECa6ruSFD3pmP5tNi/AUbiFXd41FrimtIGLMzCGuZvmRZQaxd4Z7XG1rHIH
Me5iaBQYhurvTT/ba0s8R2Zj3CybHKXU4ZINE3Ghtdws25aFofs6bSKYjcshf+2AmGeM9fcbL5tN
XdLfHWV+WN542eaH/cpyG8NrxoqO9fwhl51RouZH0wJAOG8yKatfbFvx+iCMr7LYSAzBd42mRVd6
5l9DVPqHXjPOgMjT00BY1d2ycCZY/2CtzO3PtnTsckLcIPMnqhIrWBp9g8zr9iYxE/OOYr/5/dw2
sjaT9Ek/CpuaFC2HSZufkjE0mYWz+14nIancVjIVa3S+7A8LUz/Og+e4dm4nl9FBN5X0ispW3Llu
otya0TGYV4wo/mcxmNVrS9XyZhTpPC3E70P6H8KMn+OGBMpROnHrXV7IVqVFdkV0R+Bdeynk6H1/
o6YiCtAaNyuoyPWtrLLgKiiSXfVY3hd+MByXw5YFQzJ9RSxQsV9Wl2M1KOueWaIcX561bMNRkWJJ
SM7M4Ya1qwbuXZob7h1c7unGMNq3wK+ghMzbdTvrSJKKV37s4PxfDoOAeaBzH56XIxj53amRZhyj
ie+fHKNmrwSudYdZ1L4jQazcaKFDlsEw2XfLDq0B7qkWNGeW1WUHwBRxKVMGjCRvKJBjw4ZWsmGs
u4j7b9KZp59jQ2qnhJnV9i7Vy3jrjCgmwFmG1wI3hEc8S7IxbMhoa7sp/a3hGpDD4bdcQT1HV9HU
eEONhPrBQD3UMVJCheYsk2XB2GUiLYs0T30aGG0UAXF4CmEh/kzq8wEP//NoXoWv95w3ZPmRreGi
v5ujVXzCoW+WR8Q1Z/Svb5rZJdTOEsbl0bLoF6HkvGBSi3By2Qi6tt25Oh3vIQb4IseH8Ft4Neu8
VYbd1YuqT5RZGmaxs/HhZ8EYGavDsp4trodOZM9iNh61s5Ommj8C2UQ4j6zFf2SWgN2gQVIUgLt7
syz0shkmAo6qmb/x74d66n5EiQ4Do87BPi67u27CIbo8jMHOgPxPYtocgPNp2kHZ+z5jzkgESQJn
JHYsWojLWfzeDezlOFdldrBPiDvAYYZ9QWyU0VCw2LV/xlZ8+tAiUlnuBuK/PFO7D8h1vJFt92Jz
Wo8RcWDbRhNv4SjczTCrahNeRrpH7jjZZvl7f8728mj5D9DDCjci4FwppKQd1Vb3qiQQ+4agthvL
kMXBYpKQlHG1UtR21wvrMeWvNs0Bhz6mDpX/MF8BrWJM7gCknxTTiytMzLMpLZ8V1/b8z1oeZUAb
NiVYEH53O+2mhmwRlBaNLqOAxJekw+mvE4NFmfNmuTUIRVtbK0rmU++n4FaG5ofIQmVjmCfZV8NN
HVr998IQ0XDj6/OZy8a3TNPLGyy/5Y2bl0DHl4e543baZnm4RK8uj5ZFYvslaicXGsasnZdzHEth
lBh0GHT8zy9W4dr5IcoAAcwe0fnPXBbLH/yz2mYGZBmN3Ex/9jBNs0ZxOR1y8ZwuD5uJglee2aP3
859Zvqc/q8sjV+uJt8LAy81bwglkYcyyv5+F2Ypw1wrzmMza++V7sCyiebWnxbGdovq0bCp8k3CH
wGE0ssQadEuigaV0/H87KX+lWl2RPmrkeMBm19j3Q7vV+0MC5AuTPOd05kOUghiDZbGsxhEUYi1S
viqGlP2RYMhmNdV2RyqKEg9H25GeQUxXI4dxFWRE64bkU3uqUzKL0VV/R+3n002HB62YwbqMR8iN
lQTOYaUfaZ1v9KzDN5qcM1mGKxhlNEqnIjxZaGHOgd+u6bfXq37MLpnGT0TulqbnQlk9qmWz5pZR
0EKnsliU7QHcwDy1ndQr7nt9P/UkCFkOmbT2c1M1+VbQhEHF3nZksdTBNmoIohT5Suky+iPIBD1+
cLlpxLdC16z1qI3KxlcaYmE6fQv7Hzzd9GiI9JAXBfU7IomiWryWfUlm4ZhuwS9FGxOjn2zaUxhU
6oofR5zJoZRejSEjbE+AX9GTxLR0FZXWaxBTVMFLtQbKFm37cs6IbgxUuJQoaE6vp0LvyTd2aq8A
UVE71Bq74au2OTFO5xKVwvOnzj0FYxKvIwK2/DxW4ZoSURpplKs7FfCtEUPHJzSz7L5iH0e2ipJq
PUyms/Nh3ShFs2/0kJMAhy4SFmdahHjF616gi+mfXGcuXRIEyXis/rT56Z7vLZoGO8a2DnmyM5QR
I7CC3r/tlR0jimlN//GNwXO4cUb8+4ViJbCJkOk4E2NPgTfHAY+GfJM/PMjdcZ841wEE0p6Op3pC
TEt6hkMCg5rzjy5w6eKZbwOAwU7gqGRttQLmFK6nUPlqfLJlquE8f4P02GrOaTj9Mdm5zmt+KEsm
2YrtX6TefpQZdCSdS3St9R1hTWNPvzG0ScxRY+FRED3JpCYB18InhoPbSyknGAJT+JSo6dpqZqQI
rOXVoDfPPr8XHpTXFbnM5INmtHAc3ssq3QgmxNStUeWMEL3Mc1sq2yyo/esIcX0qnd9FSqpeoAbv
Y6dsG4eJYK913jwA7CwjPKKV25pu+KnAYV3JgWxibZhe3JKCBQVITfljE5EI18iIDoZGJc+N1SvE
BWdtjKnnh93DqDlbgnCRj4RIsRSh0m1lhqQkH0mptdupHFpvDNNiqzhPoZLnKzPO/E2V5tRnunxr
Woo8TSEv2DdUBiNNuw2GuAFNOR5a9Z2Zf7h2R7vbtNV9nRDVWpHXRT1/Y7nFq9Z04FkAJDkGocdN
94Qi1wB2FIdrUjyzFaNBbT3BX125BKaumnHIVrEd7k2hqKsOZJcViydAYqVAJAnmK2V8VKpeHpO+
4kAMVbV2rxmByb7xOXC7dz8oK6BO8jOeXiY9Ab6Whh+IczOv1h+JUHzs0EvSdYGW2h9dkKlzb6MZ
Wsej1jaMrU3JDBGw5etflG9AmFivcW9e5EDTPnVPQuewTOvPhsron3t6vOlIHW6K+uRPLQGy+bgj
ntciXTYP9+NvkrOpVz8kefumtQTKq814J2JG/u0043olhUCi0Wn0Ce7QOZDJFs0wYMOA78S6ki1A
sPi94yStqoJQYMVQDsXAICsUWrludpx71UttCv5EChyNYltlpn8l27DZ0NqJ10NpP1pD5hl5y41A
AUObpi9k3Kee5tLwrqsmWtV19oxeFJNjwxx6SCLyklBvWhVBwnNOLMroYVMr6RMw/yvoNGdVP3cW
BLoySvDd9wcn0j+lknxmkf5RlwZhgRVkfpU5FBXuXd6349bJaBZEGlp2J0VHFI7Bi0YVdMiA/fWj
vFfj8lLOhap8nBuxf4zaJnqh5wOHSGXrTqzg3lWbQbFmu3Nx24XxKpIW1ZJZqFsGw0Fq/ChkaIQs
4H2wXrhrWsE61g5VFt3aCDFWRSovWSK/MsM+lKX1XkdMvAZxFzpp5gk13SNUoR7kN+S19D6+eqe/
aUgzC0BVeyUK9E1rxBB5+i7xLIU0el1pxpVi5oPnG8qHA9ko9DuE6JGxEYRK6Y1t7caheiDmjTZ0
JnZUAXbmRCUzzB/zQd0KUr23TmihH0azEpl8zRT54qoyvunWQejMDLFfnRFCG0+fxqlJPfgzD2E1
fcjBetbleO2stZ5Z5dYKhvMEmjOxIM/V5E9qlnWWYKwdWcMZlDodNVEfEt9Hpm3t+kjxnIis+9cx
Kt7cIH2wivY0WGga1f4pbNJ9jQYnGfhOxE29BckGmqY7hYADEbQBRqtS00sKZuBK5RkV1ydUeTPd
l7XsKeKOMOPgQwMNILsiMN/GZngjmzpb2anyWDuAbJpIf62z5KMHp2eUwyv+sj/IdtHFGrupiw6t
yB5GbOTrVJW/ihZ4eQSHqUtQVHM+7gUhYjtJGwDNn0HtqJ52NCCBqdWHoG2vZBqRIehQH+8b+08t
atAU/MKSsU3Uey5A/gJQXimiJ/JSzcE2pSe9ya8JaJ6VNvXmRrjubrDcw2tWA+iDNnSQg9nA208Q
y4/II0JyNEljPxKKIS/4hpHw2WDTda7IwqeyQ1W4MT/UrDklav/S8qGY+j1HiDAgfaZPbqUcufPd
Iy4rVm1rc+qDi0YyvTT1XRP3+0H623pf9/m25rRwk2DmT+9wWNHbixj/96CA7eISUaXaN+SpqTXB
YoN7SiSsz9ZI6Kfk2z7i6u0d/0+aEqGcoE/Lh+rZapuT7jZ3rZOuyXO4Fk3wZmbMG7GQEd3Qp682
nnr4pLJb05oh5UEQ/Tnx3aAjADY+Z9hQaT0jmmHjGCoC43YnmGccXGbLMrsQPVoxDohUalVcLu2z
1VBUnlJnWMHhuU3joV6VNkRAVSA4MrLgQVrpn6IZqlXWpL1Xui2JkZgOq1A9dKr7yzYYRI4h5Ow8
6I5GzSi7aP23tuG6m1p9awHztuvubFC9g5ySeCDuLCWlG1r6oETRToHcfYZBiNApoIRmUDusOoOT
bHMaiTyZuKFrmdfqtovh33FWXdxnXnZfZzCiukRRt7oBs6Guol8EwDc+bHt+4BhJXt1PdWjbkwaI
jNmYuXf85kERI9hNt30TDaTxUYnQvbRvVe1ugw6kaB2RUewmrpdSIqhocKQI471cVbh4GISVIl6X
ARWBVlUzKtbJPps650DI5LMdAe/hF7ztik+tYWw89lyeEr5OHJ2EIkmY62EoxnxdyuiXxu3Hw52E
qon8nikqT0EkvwgZDVdCa2krGY9+7RBUkv/WINc5U4VLQiMRzI8c8jnzcxuUR4vBYtDkl86laUi+
CKirMwaiJ8baTw5Ni7UZzFkR+vAxmswAEqcbLo7LT401eonTzgmD/JpbBEjFNRzV8jnRS66Ofm1V
k3prdtnAYDxNVsJhDGal6DaC6Kujnt0cTTkTsswB3tvQP5qy32i6OTCwIjQjsmE7WO2d0g/FIVKS
OyNgQE4mba6b+c6gMlWWU8+ANux2mLSN2so8CkKPVhj8hm8FOzVBsxdqJVcAXxrli6LfeySTg28Z
A8nADd3KS1aAMQNxL1Ypatv9ZAaVV0PEdPt4HU/muWpdtKntH1O5IWr5FBHMmlOEBviI9i4pNlgZ
7+JOiK2al69AFm7afIL4LGdE81spCK4eXA2zvgwfC2EzEkID5VAkWJVqwLhTRmAmkaDnzg7Rkkk0
pN2vYwtzjzXiCjHf4xYEZNePZLZb+lYY44OuWqcy5goMOcOJIFSCruQf0/Y7L20gDmebULN2kTW8
TcMNypnHFEXqilyQcpNpnCeixC84MZCNTMzXLbxKzTiX4M1nBTLfrG1bQw950eujom0tAo9Wrqnc
Cym2HYDb+SYlV3BQsUKNCKh3M12O9I+EG5tiHEEHvnah8Vu3lHHr6x2wZCykEA2ZnqYpeDtGhKbL
t18qeAcYmBCbGOJfYYzfRCGMpMT4MqwmX1kD5X4TahL3TUqIJnhBXb1GjqpDlbO9hJTTleLyLbFN
/Z2Cyx8ylItjl9C11mncj0QVJbr2C2Bf5iGVwUBpaJ6aSHN+wiaiRuzpOo19J9kJEy6tNgx7W+sc
xgFxsQY1V0NPaV5irQRH3RyViG+brMSqTovHOM2xI1k3gDG9STJ+7huXVF+KFCsrDXc9ieNQO6eL
hYS9EJ+j5n4U2RR7CNkKvqbt1c77V7vuPyCJ7qdxXFu69iaHyISW3IPoxXzhD5UJn6TP1/RB1ELc
d4l9bWsHW0acnTunpYFSqjSy3dfYbEi0z4wHv/nVChVUNwxREsRI3FFt3xvC/Jya4iQ0i0s3aMhz
oo9RqfZtwayjk3nvhZF6R+DIo96Rium2+TYIx1+hb3ZoAe0rDRUCXGIfZvP04ri/HEtBJKLPLL6s
GdZNEzPAZoAJvi7wYl16IxRbYs5XXdXSbwh3SpGf8/QRbJ5Ls9Pf851cV0VobIZYYybWaRyqR/lG
0S1j7dzUAcBOin5oF8gGd1s0J7m96Uv1RUlTWi2tvvMHmHuDTxheCgattNt10DUfYYn03jQOjC/q
PGWA0dsrk1Els6/+Vk0OjKRNqMMpKVWRu9ZkZ/E25CGkrrL20ebmpaGtHSf+HO3wJaRPOY5ttlY6
2ICxq48He3yWIko3vr5LBQ3pHB8qHtRgY5EDI0X7kuTBXKFm5u/H/Ndcq1rzg0CvpNKotJJXp+xi
TKSjlTwOA7/eJqne26JnyNFZDW3CmvZwSEi0a7swlD8Ln4yMJCwuTRBuDYJEtu44HItE/50qGHbD
GPL7zBsqmw8USY80xOVWQaOyKrniN65iMzd0uZT6vr7k49aFAjyOlNvRc5WenwTQ2SS2wBInQkpX
K67x/qU+tZAo+pR+elJtBah5XJAs5Ju0nqJ6HwLYWCFasleV1D97A+xU+qhZdr4LpPZma8rengbq
Jy5qHqP4lBLUKbzuT3gz74yo+22ph5cJ5DBk3yRZkwYLhWC6rUIiXO8Gfk25FDEc5u9IYpB+d1/k
W158l4jliHuURtB51tlPrjYcxwoYCZw5suSN6rarxHvOPwskyjVKXH2nzJHLYTGeUlOF+h7l7TaK
mKepjP2Lon/iGkUGgqh+vh1amyoYdzyPLngbAL4ND8QKPSaarngkYO2eMJL6q770UQ99usNz6RjP
1LYf7KxltIkw1ZxQnBFdjXXimCYu01RuUb7BgJdrE5Ettd6yQl7zqlr6W6mhpcrQTFCw/SU5eau8
N65KmlAyFMZLR99SC/rOI/1n5qm4wSk0xUMwWXstZYAuAkL5uDsxAoC0xxzW0WG3lq2B0BiSMAWr
OzcMrsUfbrw+nZ8eZ+UQdtdUMFOzKvw0cU8silBfwoqghlGX5EH1DwBI0y0arrvY7k60FTD6KelF
pEHjMQk89TO5dTTutfcgd97ttn6qVb6YiflE9sW9buWeCMgpJAIYCjhBsuNNXXG1YOtCIb6vDfWl
bczfit1RV0bpVhtk18UqxZiY3397igwcE92hbC9JCQecGwAyuBnerL368+TVUYLTBKkQpPYp0a2J
wl39UZTDtrSVp5RI4pUdGv26lwy8VRM1g8+3hVFMm0sXq7hQV6ZIb6Tf/M4FFoqwnYBSIn+q2ns7
FUcjs+q1rrSMqXLk9yqA6iFWFE/M+bytq22wghNFH8uPMAv3gCtuqijcqon5GToVdaqKLiBJqkQp
Rjt9LC6JRaBoVaaHoiMytVWLDarw90SrkYvqJHSb0SZOaDzHDfo3PwccbG74CMc2vLWjHJFwf8oV
Db6TpYUrTI9+b/zyGywUvv815cqDTpTQYMnwQUneYCbm5qSvlUBFjdXrlxH2mGc02ofdNgfdje5l
T2cdB+Bn488nO0zfRq17TnJ81aQtQL+S/M1RfxmT/ixj5Hl+8M4Q4p1g1XBly25rFuNbW8y+PJUf
ciVzUQROEva4jtqOsflcqRx2dPFCzxgpzaqRTgC8TjUhfHNNEimSOj9lKXFK0vyVOb2gg668TkF/
UksQ0m5+1rmFC9vZNVI666wHcpc3m6iPXqK0Euuv0iw+TCP97RcFWktdXjNojY2dcXOxKtKWzAY8
3nHK+41PfjwqJ7zaWnHEZ3SvKx3idJy/uCz2Yw+WMCQbNI5Vinpt3vFtRHM+CcNT6anC4ArwguT9
Wl030xCTlBgl2ymwjzgo3y1RvqXTdNvB+aKtZp25Qp6tBFqb0npuLtFgOsFOr+K13bcIjhXSov6P
rvNYbhxp1/StnJg9YuDNxMQsSIJGJEXKl2qDkEoqeJMJj6ufB1B1q/8+MxsEkUiApAQmMr/XJdMt
4qUbXGunnbAM38LegOePRh5ltnZ1fl3dpHZ7Mh1w0YcGPrgtJut8qcrw7geH4o1DPWVlMKPjLi7O
RvbcmumGANWrjJofUQcEPt+C00jEFMQSdRva3CjoJ26nLNhREf8ROM0tldtLgFE+qwR0aJnQfFKI
jpmZPzSR/poPtslCL2Jai57K9XB5MhsejEX8sFAFQpWiDMXjas9q7IFQ7R9Vk/xi9fuICrQ5YJtP
pvIUbNC9/LCqk6yCV6YH8DEipigBhfqTApAjNcJW2tFKfTfX97CMKOslo8GUQYTkQyqn0qmUW9aa
L0NObXdqnS152cWmtOyeNf3gbfMJK5rJzNJ9Ic9FqQAQcAHfTZVfrHtXI1oIMw7c/TAp6CZzLCsJ
yQoHN7zp4p5FI84JYPvKukosYotHazfWuXajZCBYAiUCSITDQs2NVOQZ2m4cPXFAHhev5EgG06AZ
+b0y1pjGO2m9W3a/2rChT/hd1lmwcZBwYMRf6TyrGsLGnbwky2BOfxp+uGaMGTcBFrYzjGvhjYfS
QZKOyOmnTR1ZM+GfOkar7Pk+20ljotqaAZU+TOxZ2jxPmax3HTN02fMM6yQFyLh5IF/4rW2yWdnF
02dS+oOpdd7OCX47ZHaux0x7g0fGs6aG7paoZkjOcfaqtBiqlgZTe7vXPoPC5UfDDDsPgncjMds1
JSJ3g22A6RmYOKsF38lmWHLFTdzPU7ZIOUYOHL7A+RV5+q+uhr49MggHbXDAiRmDdCpWjae/eCmm
39a2GpWzmN8unhEYw4Y+1eN877nP+Odhe1iQLDEV625MTpNq3+fVpUrMbpVk/UMRgj5nrnuQlUlJ
07mkOmpyx/2Qg4WJfyiuo5XdJTN04Ck5ZcNBHk017Ne1NPhFeKTAoyq7IR+j2IhQDGD4zYbJdc/P
2jgUnUmgjsXqbW+EkYnZBMwO1caRQHMqPFFTw8GhMZR+YlUXmXQ/hnwOWhySbhcY+e8+nupzg9NG
SHlbtVgpG6HHA3Y0wAcMw/ci9Uc8Omcv/K3XBpisJA/NZcFZxW7B8Jg85P1zYMS4C7ms0aLQCFdI
rFdDg5fDUA5r10tYOztWvwJT3SWxqr2kHqM13rGsbimxDDn5UFp8NFuqL3Zn3rLGfrTV/KXO3cxX
pBlDtAh/4DGChN3Vd6iZ1DVED4bBmXToEDtE5ZAiVbuey55+pyNW1/kf6zPaOikEQ1ppuiPIlLP0
owEWtlVd+21CyZ/3lCqDDnAFCxUk7iDufTOwhlPIXXKLzF2ntq2haOoetQxDQNXA8qUrK2hVFKys
6iNNBN4vRb/PRurMWmZ5B908NHnTrsYQYKqeKD45TvrWUuTjaVMqqwLSQ52V0SFMunkCrb9aSFxW
VCtD7E4GeVXzHGBFt97LGXoKfgoqLGstVZi7NqeamiU0WXkTIg1smYzcBTZ3ZVFS7GxVdCfdbYe+
bg1HpfK9wsIlfQT2sOfEmlZQ8Yuntgcv44bBGSHdyQiXCqZ3q0Gm7Z0gM31TE280G/IfqcufQ0us
s5a6zYCjhtZT1mQuVR2STuD4wRMhEmawFm2snpte3ebMKVejg3I6nkgsN9WLV5nGzlRbscUh8jCJ
xFnZaeFHOoEtU8jDIQzN+thTb09dCO5JOjzbBSRTtXkCNeP/X0xQf6jIBnGd3GQlZXXWrfjUJjbR
K90WLwZcJEQRnxoH/FRIivaVMSiIYvGDzLzcnxqDh3Ff/8Cixy+sef5ZIo2buoOVMpJmcflc2JOx
d/QSNrNZjjdmPWNCEjoN8Rtw+JxUMq/NyBNHu+GbEbeF0psIsGsKgfzQWGbZ1nOeyXztaEWwxnKl
gMuJ6rVK1kS2FRhAzT/JSzbwFunIT9jIpLU2TXPOUxAny0xeGpu/baA19j6JUwhM/OyR+TxLm28s
LN4SPRGVmNBmWAOSsd3uxfIsiMVpfsLqcziG5Z1KCYU7qlgF/Ff8KK2x+64lyz3eW6vGLUEjHagz
sywHrMe33apcJ2G3N1m4Ey+cE7HamsUOsNjAI2brdecyIrwFreybapvNfa4HfpeML0aP6rJzuqc6
QOsJDUjuCoJoGKKbyxBPdFJ+m6QEUdYJ3yvDbjeO296EYKgUDj0dY5RwpGxuVx/4N/MnGpNrp7YK
4dMuCpjOJXajQJggKvi0OhU6nbCRloTNgjvZCrBb44eE6r86m2PDcDMU+gGjknJiWmFxz5mV9jGE
1puq/+6G6QPrGcItMAq3xHWqbRVnnIA6dPCG+RZnm7q9VTMUFECGuNfUiEyoeyh9d9uDMduk+CRR
59eR8upJ0/VbTRK4FqflGeTP8bPJJR3PBNMB9lqrGjMd1jmIe5mxsq7dYexjrvHESDc8tg+JEYw3
dqCCbbD0MQsoOU5YDlsFL3h4yA+Nkqlb6V7xuGBiqI7P3aDtp1qlKjzIp6YDEbH7Zq2HRb0eek9j
ophNfPrwHNXNa2YDkRm/9S6+uqz2WQTzVOy6AaoRy4F2AICOPIU5+16iG7+E5JEoJWHWhDtt+lr5
kGX3aoTkemXBOW3hVprtR+9S0K8SSvCwKx8bigLkvXn4/hY2xQ/jqQtYHia4N/gIdN6UWb0WOeNx
cIguyJPkTjEr3POtkVtuqspVCRVlo3Ws+ZzZE7+uik/V6N+bTmXGYvd7jbFnN5tu92X2DneD9Erc
T8F7WRnrjrznGyXcVVFC+cXKdhEWuJANN6mS7HOVQGcZGFdRe8lNWXNvG2IT8kdejZUHPRAQXBOe
5UdN399Wrm/Ant24g0naRvs2juWFJ2zCLNhYmRXyOVkW8ECq7ZjMgt2GdQehbRDkp+ojQWTFUiF5
0FUvWEeC0mtUWjGvKJxkYdleChtlrvKLWnv/Uwn3oK8q1k7mbVcDs01D8ctxZm8Wk6WRrCHWdfxX
NHXahd5UX+J5Y1F9y2HS3ixNdiaIMqLyUKU237aeI2iCYZ9Df4STqzOWEqzuKh4u/rIbN5VgHA4q
7TFp44T7QH2psZfYaLrurENj79q2tTEn7yWMIxOVGzXtss57XwYsZPIeHUSykkMpDmKoHzunmnZ6
YsR+J7PbAcoY2DHonCEzsePHQ7Cx26b4CA9gtSBxTOEYY1HpY1NBddg3ZN3edpV7nxX8QYspW+WV
Jm8br6nI8N66PPTdCk+WBngD17GLDEaK/JQZm2h471sNF3EHWD5ptWfDhllY1T8rgZMLii6mQrnv
SeeSg4htqsms10xa/QDpYAfEimfOHLTRfyZy3AR21xBfeJPKdthi/A1zMbj1pvAc2qxVWJZtU72K
1r2SUo/R+huN/AEmOcMnQy7mUY571Qx5J9qUMowdPmcj+KfJcynEQVoq4++B/OAkMLTb2DK6TVPk
4VbJSEYQmvvbseBo5s3z0HTBysQGee2M6tqpR8ZnY/owB3cvDWKyk9+OzQ065dkvMaCtVZ2GuZ9C
iFExhsfeqJ5kCpmi4ebS60d0HEdPwvAJg8gPYomLR6uvHM/8NStOmIjjTlJ7urEOdOekw7zOwF/8
LrQPHpSfG4SKT9ocMx5WCmh7yR/AMT/qDLElOqKS4ut2CFxMbZLs0bPBqXWHjCK8QG7scrx0BuiB
ZQav0RUGCqPKOugnv9Wh7nfyPLZptoOWcRi74EJcCNIXahGpNkDVcbhmOI4veWF9ymk4m2Z7YZaK
bXF0TAN6cHcqEILqbWq23N3z7Awc5WInkcl0ts6pnBh7YTUHbSAHPR8elHHSzi1cIB0e8LaM97lk
itt4xqeeGu2qsOsXpWwm6lwpDwP+bjrKTAHpSbrRsQFLo+b2pptNc9IIi00id9wqTeNt6qlce2bE
3RLfZTgzrEPG+lLusFU6wJnkUZ6qOvr+6mdmEycWDAaJ08pnaLVvqZm+NzKauPv1XS/4v5gx4YXk
rW/tqf4ZGhQhk2SW0ycgaAYZT3rphmsTizIqDCC2Fn/mTnZbiE+MsDdJkzzx/7933mUlvU1IvYAy
LUX/2lNXSs+yygo/h3q4r3Xns8qaF3esH0AhgrWeKPjkOwRneThKiYDlgKnN7B1wVIXUYNuEkk3k
gbtq80mw5FdBnZ3AOGKU9q4FvbsWBTyxGc0qGuT5rNSyDbE7h26wMX+4GY1x5/ALKsJylzNwB7by
w2jj35ibFVSexbArVWhtyN8j+Vk49Qs5U1Sji/IizK0W8ORkTMdd2dvnZof7cfGupy7c9MFv3RhK
nWpW5DKgO63m+BllhGAXaB+O/gmg6frR5J0HKGmbQsMaAep1LFQ4vV50M1iTtkri6FyVCqmVRn6y
Uaulhch3zWipPrQ5i9lFv24Le6f1Q4jbWCWIYBH3OhfGYY2ff2reSBalIYpO0h0jhNeeaBjhd2OV
fEalmE2nmoNRKHxvUjlNmyoO01sWYXMG2tg/a1PkHalsrIea7HHXijV/cIrHqJJXoyUIAptqPka8
6XO4ri7VcvTe1tlOWQoJ4PJ1PKoEVxnpCU+9O+jfmP4NFYjVAIgxEO4Ec2onGqXy++rSTKp2LPJu
2xdKuBEpk7Kq3peFxryVmnBcxPz3hsJ3o+kc5wxAQSQKX62am9AluD1UiV2AcaR5Su17mYJcufuR
DdKXXc0UoAmvisakvy/KjxBATySEUXqhEm+UUX+zG3Ex1Wafe9noNxrz3axJbepBBmKhDEeWoL82
ofFemcfQYNQkJ9ABDvvtwXEoTQuZe+d9kpHyRvHLFO4zCMpuIAYOTcvRYFEahUwjhlC/IFi5RL16
ifsWtod2qMIs32qUB+zcvg66N1N5mI5WgiDFEa5rJfWXeogfYVgyHcWHymo6hBqFfVtMxkNgJPcm
Y8rWddpdKqedV2k3AU9yxKLrtgQgI5rSTxKqkSR2JrFc6WIwNtAo2XNDJjsVvJg6p2qOljsuo93Y
aVunaZiVUGz0yCxYVUp2Mgf5ESTdR1qDVSTTShP3mWhbfjRI/oLyhx7ZH/FgfbZdiV+/vjHUrNph
fg9eNmKsIFi129E7JVkA+6qQFM+Ui1FOj5HlPCfOsFd14yAipqpKo5+w30HuYcLRaXkgWrXbrk6/
NVPxhVrxwMAaovPMrSV4wqr9uyywDUzfTcMkhy09UNS9sx0qcVlTvkyBt5HjZO6iRnvyyGEVwnuN
2pkRH0cnpYdIAdGOFIh8OFk5uaelToE7d59UXNzaoLxgeNTBvOoeREctpgkRw5aOfUY4RqBdUN3n
CBlW3jSeitbbxJNFihJdQExOBj4pwKzu1nLlvWHlb7Imq0xRHbz2IaSp3aNnUl42PGQFlvvQNxoT
NmvDkAsCjUcCNFzzKSWgE7kJ9mKWId8Ktd0osFQFqaFDrF9szSEzFN/AhJp7WwX7+ZEHLvAyFam1
MqMCbTpSn0BYd8Koby05uGuwRpbdhNatFGFcs9au/QJOT+/CfByao96CBofAKVL5hZMDUY/UVle9
xEESXqru8K/twcuzTGNd6hwowTM2xlrFc23atVr7nKuUwHBFmhXpOwVhd+3ZTEqYKPaoVWYYED+p
GNsJNRwpDjD7DeqfwtW2rTRPrePgh1KRDJkyZmNo4ZQUNNvm3Fdmc9bKuD1TgJiA9XplD32kX9VK
NRzy2qzuE1NJ71lWz6+XhrJG/4hPEY9NO8ALMohCbS0ttd79OUxHZeh8Yg3FZWmCDgAOYZmv3xdJ
+jBhHHcH35rq6p46jLiHLvZQqZh3LE0G8a63wlP3Xx3mXhkBpls+bbT5vhCFdFT6va4cln6QrYe7
QRBfP1912aAt2UcIKoGt+WRLW23XzRqGnYWNy19tWeyuNUx9LksPvLtG2C4JBW0r7S/m0P3ZsLa7
c82iv/lXu8ncACudHkDrr/6asHGxME/gpPrtd3NGtNptCMNouejSnpUj0VORdWUtsq10EVwTMj0f
RQBxqqz65mbZtb0ynTPgJj8ekvbRk2F21AW1xCLsW54cjXtHBsI6Q37TrAtnOPcqg+9y6ii9eh1C
1jssu0nmJTuEDebm68Jh0J/IKqRoNr+tzHCdS7WvrstbuV71Aupinpd36mMiG6fADSlI0L1vRb5n
Oa2sl90Y5em59/SnXCh8DlW9GEKrH5braJxJKUOK03Ihq4DUJwov2C5Hm8Raj3B6UdVk5d2ysTIh
t6nkp4VVVhStW7vE66LP6/VyGEZzeccbxntJBjOj+Nwnj6cI1hWg1vd10nocWA8UO4oU+rZpjPhC
iT3alv2QXYHgZ+ZAVd1hUedsyjDu7lMsNTc1rgoPoxT2OkB988jcS67D3s6eG6pv/O6s/iWa8LNz
Msv5UQxWscqUtvxpyuqTUFnkkrJ4cbsk/zVUBbLBxPgoJojsmVv+bgZmFDmYCghHue7UioFjUq/B
wIxmJU9Uq6Dk5rjQmHYC/YBoYqY7Hb2ncheBhXwCRByNZhIfmXTuHBj+73GfvLpFJN9U1gTM3mrv
VQe7XaVJNm7jKiQaxdPEHWHy+GpmDkPQHLi8tIVphaRyUpj8dELcLQe0UHMYJILKX3aXAzKmOJSE
mcJ0h0t99avCwbehmG2W3Wa+QOnort8NLo56f78HWc8l9GlwNKsXZbSepKNuFUPDhXjus1zfAxPc
DcLqvj7qcqCog3ZX1GBaS5fl+oOiwvPvIvD+UsBnQ5G+n7qUuEgg0AtpQfm+FVZCJGgVnfmZKX6j
DMkDJgbxWmpW8zPPlFvdqvoQjPhucoPot8itNwje3ktv6y4RyA2y2d7JqKp44qgUpXF09N7dsnjt
+P3nOri40f3og+6HVWLlElk+6gH+QVM63RVOZb8Otl6uw7Cf7j0tLreenWO3k9fdDex+d0dqc3Ah
1rTeGCJVn2EUJhgmRVehpvfFpOu3RpVjtGDYPdAEWGCbRuKWGwegKCzT25Sl087Aa+Gcpma2awUu
KVkBwJWn/XhOLaPZGQWsgsIE/G9NLT9r7ajvcLYJz5qn2zt+KM4pTREClAy4/MpuCkgnuwpp/96w
kuiO2QhTOs2xf4XZDb4S9kfDOnxVN+F4v3SNrUmhKvNX16Gr/9XVQOZ8r5Lxvesai9G3TR9gTyUn
ss92fYC3KW7LlDOWNgqeu05UfeT3xIVuKqmC+gX9Xa7XJCsnweTr8dTfLRviZZ21gZ3EdtnV5n5a
hxI3NCprVzG0EdydUMvG1Sc86LEYvs6LEorKrh7IG0Dwj4k0P4yqqPTD9b82lYftDTolVoPuviRF
BY5ljxgYXcKdgavwBtLO4C9tfekGd8zu4ejjuAkmRL+lzemNTT9iz7Ts9VGQ32JRtl/2lguhT/P2
Cel50Jm5xrKxTCsguJnf0HcbfE4JlGvrh/bvfuAfGx1ru8vSVHlugaWb3JeSCPUhy5qNqvewKyig
NFslMfnfEQcZ+agR0WMqU0otS68vDo8FiABzI7XJdP21XwuJAR913K+eyy7G+ZSa5s33JZYDpRU2
FxtIHc9pFxuYvr5owajul8J9oWR8CG7M/09jaNnqXtEo8S8nLh2XzXIAHSpw8HzyNFXQx1PPPoTz
AlRE0rjtqP9cwlxAa8E18CdVwxqQxyqveoVRhTWhxylbAEfDKT4LvfTu4hDhjSeopy/tueM9YPeh
PnjzdFcIZDFK1NK/KI9lhSuUNZI2HYyF8Jf2NmJF1LfVCyiOgznRQLxqAnSZW0TOalGvHGuHu2m1
vGxGkkuLocPK3FKOS5NMUo4u+18vl9bv452HcC3Lld//al92/9Vm6a52yEXq9y41VHKvxmOkj382
qlrfxS3fdTLhi+eRY/3QEsQHapVWPwHtPiyzst8Up3huNK05mLZh7lwtiXwvN3D9wAP+2Sw14DMU
HoXuMp6GGr5MMotfSLwk1JgBE1aG4tfGeHRx2QrGxNjACmf8K4bbUYj8c6ww9Wxr/Udo1SoM0tJl
xd4rN/3LXtc6bEVVoPuV2hvhPsgLltYN0i5Xz98qT3sln1y5xzC7PBY6NoOxM0FIGNqtyKvspVMB
0UYl07YKEq6fdrDmArnfvnQyrG40IbOtikDsULZh/uyO44FiZPGm9UaJ6ikIjnnUJfeBGf5e3m7S
Xf6DYigvTpl3t0EIyjDMJ8yfAwYlmFYCN7CwQ3OHneR7giXpedkYxdCehdlCr7VcLA4UVukCguTZ
0GNzWC190HLOL6Fpo4Ezj392/77E0j2vqpc8z8r996UzA1qwqXSN3wqkAcMwHfBt8W6XvSJFgOZ0
2N4vu4mExQI99dC79a0DINgcaiogsMPUeF0KRb6MHbhqUpji1ZnAreMhq9/KLH+B5tH/IqL53DIf
/aw7G0lWEZJgX06r0kUmsFJYyM/laC9E35IPMGTc0Jzl9jk68Qad8mwuVzoChzldq1Yx0dK7Zff7
QJopOTnI8Cw7yt2X+FnpiBE3MKQ+uXYkvG1dQfHtB7s+REZ7s+wtm6WLNfdbdsWsLjL7kHpZ49zF
g6ocChddV45KnVV6h4mCjvhqE8+Hlz5SCdR1llETlZZFHx6rv1jSKzdfp+hatpZ6aF2+OvN/utVI
lrCk5dwhGOIif7/H1/l9kEvuLN6jhlJwHKqm364beNj3YZoX98G85IhVCVfn7za3bptNSgkM6g6W
cChX9KtUXfck9ESe0LK8sCa2HlVkVfiN2deqdrCUTeCTO9yIp+Wghav9Bh5ItVcreIJNZ1S7woHv
mjVG+BQHpeNXHeYIejKgo0LeSXhOh9RtyO3HKYNl45Wh8rkFXws+i44pqSEb6zHnWj4E2fQ0WEa0
qZIMARFMgQeqmf7Ata6GZVgPkwwonDo6K0xEdqzNMXU3zCZZLUcdA6RzbJzgBDyPwWgcZ7dVbctb
B8YaELqM34WT38gisZ6lUTloKkLsQKY8fqkUCghzB+c/zwRLrSmqu9E7fJGvM21GrHU11voVbImK
uyOyxz5DoYSBZ3yXBAG+UVpTApFkzq4fbf2Y8IyADpO3INpJeWJ8a3Zjrjq3Jn8f30lT467MiL+L
VcV5HGbLIvx4V0KY7q5ug2lc5XMGQ+uM2hmoM6NwievW3FTA4D9X8+arXyPNkmwL5c8Zy5FmHElI
7s2ACELE7WDcPozE9t422uihsvGsiDF685fdZUMH07Hbe2b2swoI46HvDksbHTSTciAVkP4QeK1J
Mm0XHu0ik+c+6nM/zbPmWY+TX8u/WjN+x1YffSTcqxTTR4Iu5nNcrIqO5nxO5lBTkIlZP0/GDB/0
wadZfJ1TeJm20t38zznChpeSZsURSZV31JrROwJ5gm/1OoCESIpwm/JskKRhc6hYDv37JZNgY6O0
8TYbRN4SUmCi4yNVd1Xz7XF5Jkd9DDFhWFmqy7aYG743TRYTAAzr9XFCSOu3A4nrdTwYp7LQUz+2
EuUFkfyl5y78sOLuata98YJuoQAWr/9b1yBvL8vU1YyGa+XFf7r+66rmpJKxXoqUMuKbLgvjSQ1k
9Rh2/9iJuzets/WvI5r3jyP/Pqfyqn5XywASyiQ6ksVrdeAZi+IfQFQ1/eVlqmEIEM+byktwmHQv
Kr5dR5nO67XlZYEHrUKm6n+2Lvs4w8ubyaBk7Y3KTWGFRyQj5i4DKr4BlVdulnaE7xRPl0YtH1x8
kefegH5esVp6tbbWWvulQ720Li+XjXAtsDKnTVYVzhl/+i9HRi382XoyOo6M89eQn8Y+GyjMabko
rkGhFdflFbPQ5wYw9ea7fQhCbe8aAPfLqf/ZF7bpn74N3r0rPA5abIfd8LxsLIw+uY9y03dEjndJ
06L9Xl5+96lH4I5/91kO26qFWUtHsEwMzTB8VDB/PxZFo1Kfnl/qCoyv5dWyqUOeXdCTotV3W6e7
ozh/76f2lG6THB+z5WQkjjg1/es6lCsBaeraZrhywcj+cQ0mTs66GAcVfk2FVgu7vs6LrxgZFNdQ
jYqryEYHjXhgbLxRz/95YN90GPh9t1aG4WxAWo3NcuKywVq5uNZ7OfdcGuoefpjNlGOHTiMnaeZl
Am48E4YgVssuUqZyVxs4LS27uolkVEGreVp2Yzve8IDUHytP169pbj4uzX2Md2tjkiGXjMX4UmtA
vSwhnMNyVLHUC0ma0x1B2eZDXUxfl/Yysz32SVvhp8RJIB6jj68Q69H5Y2kZboKlpRi3PblKL3pA
Msl//7Tm/GmZhkVbkKTh5fvTLpdM+bR5jUGzQKW/W5zQcx4X26YM4UXPZulf7uizn/r3rqgjlGge
FJrl6HJgGjJG9mU/U4vXTMuK/bI35uLIUInEJ9N8L2Guiywwjq94uw2bmnq2P9TOCJUpytcBRgW3
JVMhopMCC/hBYp+19P460TEiuNPCnXM94qul1PEVvlnI0qK/S8m/OGEgf2yVwX1Rdd5+9AZUR553
FV36VM/NhYfORqbA6U2bui9DYyRrCvHxaTna2AmZGGP6HGqwpxuTiJ2hV9wXiWhsW8hk2C5n6XpP
ObJNkltPybznKTktb+kqnXrC6RUEcH6rIEkAcmWh7JbdMR1fJ3Jn8bCqq8c6DPzlLb0GbEybSL5u
u0x/NlGNpbF7bjIDxENVERcTZHUmKds598ICe0k0O4AXaj6MY2ZiN/T34UGBw/B9yjRNI4MoFvsW
j1bDQnUSdQ9h1HYPBC1ROswghwYhu1jeECDTj2/fPbQ2eOoTIzsv/Uk9qXdGh9By2ZXzBWcUd77W
ck4vc2uNp4i38wxr17SjvAwFensmAFDtpcKvVcUkszXs8CO6a6Ou/CDDKYcnGM5ZAyZq26lxEfr3
yZNl1++eoRQfaaBDf7HFD0O3hN/gTHiiGmmfq0kTZCB5zs9EEZulq3DB+fRede+njGy4UY15kliy
v58qr1st72cjUsw6W7wFFVRFRQxMxpTUOtaIKv0ytt0XiAPnpWuT6K+dq6JB1G2ND0VFZ/kOZdCL
tcM66q/vkLKG+voOZc6cavkOEtXQU1yId+i73TYQqbnN1HTaQw7INzrGHk/LbifTYqNHqv5kNvWf
o5MXGv/YVVNd7AGN8i1qZ3ASQ0meVXLSN+qoylvI8P1BaGm9xzYZH1ElzjYOvnk/xrF7gQJt/nbr
Y50p02cjGCYwIU8QlHP25AXytqaeWbYYLvRG8dbnItrhl5Vjf5f11YnKHJFR86t/7baYPBMzbDZr
1gH0FqIfUUcQAx00uX2baYYfDEp8AjZy1xl1V39pF64OFwihc3EyrNIvm57IiLDlDMOLCX7xBvfr
Av3BcExStbQ5Xs9x1JNpwgWd90QSwuIp5fh1sJOR5kvZ4UgwH1i6LEe9Ti+PAAi46CcAVDiBbTMZ
WmeT+ubZnjfLbpT19nEiXHLZW9qXHloOfgTo4+BMXSRI3+dz+5KMo8jKtxGpN+vFgB2l61OF0f9D
HEKYrDV4FosRujPVT7bnpg/A6dFXe5U561bT65+4baA27z5wG+cZBv3lLqzMYB9iHbRzo6x4SHtA
jkZRuw+jV9cYQLdvKq5NG2wctVusU0lAa7N4Owilfpaq9hTKtMdSh6CssfBerIQMlURz0lNbiZ4M
EGPEtX8Mr6wxEGMX4R2y8v5k6I19Z80bU4e3aJV3YxLbs6NYe4aCeUT/B9dSmqk86BPTiu/+bV3H
W7Vhyba0Lad1ESz8MW7z3bK7HFBj+YltvXXz3c2BSeXUZX5BvGnfZSKoL26nrL874CzD1CwZf31f
pjYcsWsmRH3LScuBto2HTZpFAZILLrS0aU0xEHYd54dltysDe1vEFWwIlWwcL7ReXJZ0x96DBLDs
1uMY+TjVqPtl10nLpwa464qYKnhAob6tm9Z6qcYQAZt3rw2JeQa6wII/VH9Dw1J3iaxY0ixtyyaO
i/qE5grZMn3VqTS2wSSrQ9MVr3CBkZ57gb7RVDe578fCupr6e0ttAeEMcRUHbMyQvM4HS1mm96oZ
qxsVdMhf2r4OBNWrMeracdnDStG6esX70n1piS1NPTBp/ed1kqxUYUU0ii+drkNI2tSvIRqqr2uw
uICuLaZXxC/uWnog0wnQvzYPQDF+rw/fe0HwtbeMVQMuF9/Huv/Y+/u8ZZD7u+dyHphT/6D3YNXz
APh3z6/3m4/Nhjv/j/O8IYT9GPaHsB/TM8rG9GylwX2bj90eO5b0/N2+vPpqEwOAWQ+zge7fzYVk
pF8t+/XU/cpCiPnkM5yD3CrPy6tlU4sRTxU9awkQ++tAoKnx8I9904n3pRrmN0lPDuXXZb6v0NXK
6GvJ7N03X3/ZLNdiUtCt/sd//c//879/Df8r/CyvZTaGZfFfqBX/L2Nn1uQoknbpv9JW10OPs4PZ
1HehDYGW2CMr8gaLyoxk33G2Xz8Pylqze7rHrIwCSaGMQAh3f99znnNfwdPqfv7JUn/6R/39Yf/r
zz/ZqBtdyzUcTRcCE6mpWjz/5f0xKSNerf6vUvRxmE61+0Wkmml9nsIJv8K69Bp2bdOLFxNd98uM
AY3922KNupg73WlWhlMc6cVbuE6Z43UaXawTamxmzy6lvyC7zbVLbRgYYJDX3l5y2zhF42zLFr1v
s1GS0WWiQkhAfojSzLi2i6l/3xSLejW4tQb0hjnX0JKMK6r82lPUSG7+fN3tCXpuBGhWCcjkOqEo
apbHpnTGi1kW0+W2p/+xt74CckrJNA7daczS5BJqqt8nsnqoE6S0oTH/5cgthW/G7nz4z2fedH88
87ahW5bhuKbu2JruOH8/84k5o+OLEvtrS4zrxdKK6jpKkV9Jt1j3cW939DfWR5q9OZNMhmxjAh2y
bn57OG1dsIFNF14Umpu7whAmwJupe3ATuwWhwGNTaJnIScUQ4+r7/biW7ZcmbyXpM/Frg1z/LqEb
/iq01zzr5YuOaeoxQ8t9e9SRfXpRQyyGt8Ncpaky6Qrw/PVnTLwH+yjvWsz70nxFa5FvF7vMT7dn
yyr7y/tP9V/eX9GFP8oWo2Woknoahj2wjm64UH3+zyfa1f/lRFuq4Dq3DUfF8mUYfz/R0ikdJqxR
+UFFZIQXw/m7neGocDmpJigLjH3Q8m7n+M+nxwosaleWwffXxZ3EKQxHNIiNpT1T1sEPm3HBFdYs
Cc1cHxycVT982w1DY921td9eVZvWx9Aw72qi2vVhVun7wemX977fzB318IWAmIMoNOnLwnCezVC9
vz1fsMqhYq7VODlD69qCN952g7O8h132PFFjfuYe8MMb5sgPHoWrIzTcTjnc0sWc7gfbjs9yrC+3
IyCB8/1vjw/35DxD4BvqMtwMOuRHZC76LjT+fAk/2hvl9x/VFKPdLcxPjlWKyiMGHQLCPpkeRdg8
z5OqEvA2UEty+vVviZRfbHs/S1O8Cej/R8RC1vdDa06uJR7WJ90hJCipzILAVH76373r+uOtDgvh
dmn877/d/rrb7fBLVc9tEsX9D4f/81wV/Pd/1p/54zV//4n/uSRf2qpDJPAfX+V9VNf34qP78UV/
e2f+9d9+u917//63g33ZJ/38ID/a+fGjk3n/+218feX/75P/+Li9y/Ncf/z80zv8LMqshLMmX/qf
fntqve1reDwZCP4YKNZ/4ben1z/h55+uH+M/3qo2+zc/9PHe9T//hCD1n44JKt92DNVmoW6bP/1j
/Pj+lPtP28JBahl8mPxP46kSAlr880+G+U+hmo5J+8lWdRITtJ/+0WHWWZ8S/4SRpJuuqgvHdDGi
/fT7CfhtHPv+yf37cU39+7hmApCnrWabum5Sb0KoLP7+pWcIa7AyRJU/iyi/G0TeP4arXx0h84i+
dreoQKZn4otIuvoG+gBrQD4636+vv11efx1d1fXW8ufo+v23cFwmUbbDuVB/vMcPnVDA9amlT+pV
c4DQ/zS4oOiHWaWBimViLtpLi0lsQJRmwZnFhNR/m6c69mKTPHrQce1/GfA1+19/JUMY+Au4JWqu
7vxwYlpF1+zaEaWPuXzACsiNXMhFpZVjfy36VNznk6Qk3KFo0KNfDdOuEMZaFjQcLJCm8hiWfJ8l
iDZPN82QNyiwNrs0vEsBihYz9ujVKJC2aGSivQNNdFfZ7RFl9HHU1DBQiDr7y5X5b6YwtynKDyfZ
FDZXm8MF5ajGDwNpo4Dlh1lW+sJdBLbCSUVZW7X7Ogm3eu0aR7rGiddlk3ZUa8PLcHZ2+taq+vrs
TOVzgnrmjj7spxATyf6//G5c6j9eAHDwHJ0myPolWa/3v06v+q5PW3rIhd9HIz0sazeiKPXRs85e
xHwMW0BcbWe9eTNd2Qe5qRWUIRo/t+Jpq4fZclcod0Rw/9ff618uTEvlS7i2ni1X8EH9MO1LhTLV
Wte6RwOWSV8i8BASS5cyt0gaynOPqp0+pLtf1DL1tGh8rYuxQm2OY25Bzw0qM/4vF6a5fkx/+xht
U6yIINNF+uCC4/37qZo7bDdRODExT9XxYJJ2cLLaAp2eo1zcPGmfVvWNpkcPzZinz+U6jJgEKy2k
Nh+Kdpg2Iqyna4laZVPRsdsNU27QW4p8LJniE7FdG7x27YWmzIIJWEGAnBnPFkPO2RpEYKx9HzVt
L+p0lzqm6U8KfB/QqcsumZT97EwM2CFhQavRH38PONOK3hcA201bd76pV29x32ubCbD6Jk/VI8nL
zOFa5UD7YL6iAaNX/i1JG20vYnx4k10PO9tg7dmDFt9bbovGD0LYZizhdcya8/yfr0SNcfRfT7BK
Q1zley9cof04DyoL14lSDLFHbZQAqNc5ZhSe0APiyUr11k8bwAEZuT/3rAJIZTeW00JG1X3K3F6R
VOiRFGTo+xWCpYb2owVMfAAVQGo37rQYoPo0EzqQhUt4inFz102aeIBSXM6vtjMtY9xZgGLfwp6V
a+y423zSOq/CExOMmnGfOdqzO8eDH3e2uCqo1a63vcyNoqC35P3gkt6mx7NF3VON726bPCZFKXQq
f6zUcI9a8WR35SMfo7zm/TQdu95UnwejnB/i8G7a2BQL+0L1qKepzwti+qxr4zvMZHjIZ6HsuXgW
vOo7pGQ5+vQCv49Ag6iqdbQlRaI5xCy3/Br1g2Es2aV36+yCPXiWWrmbJjW6aGRpHpZF5j4D3E5Y
Mj3w5U62QA+yYzx3xpno6V16ztSqP1sOvz2cA6z8SUfMUhQ9FOmnWenkkaENa7y6zKeyHdQrpF8N
QO7VssW9YzbKbqhbBxNZ6Z7HuGl9ApbsIBe0ctSqVn0G9hQMaUEmgzFXJ9WRuNGgZJ8lrKK0p6yr
xMZEca5GD0NIBhlg7+UwvOBCdUiD5zMCPdVumxjMlT12/UHXxRtLIHIOG/T202ia57SHjlUo16ju
S7wqOeE9BUC/xk4e7N45FX2hn2M1Sx5CZUgeROrGm0o0V72FX6MojfokicXlzgzOzprwn2hWdIYN
QqXOKefrCGlxpxnztJFkH2t2iu46MnCPWgnKEx3OqKz7z0kfleduUsm2cWWHCRv6WmZOwWw741af
GeWx3BR7ZzC01Z+Zov5n080COPIYX7PFJghFhXhF9By3WWd6JHa5DLD8JHcTK4YDMLZ6C3MlwbrU
5j7SueW+KiFchWQLJkma+M0s36e2me9loTDH7otXN8tOi+z1I4ha/dEQjUIhwWC+wZFuiOdymTjJ
auXezTgKrLpzAzNffBm59t1tAzUu8V0njze3w8Utne9PZCZ/R49/fH97jJoVUKqlnrxCqxYyynkD
3aXNZjqlgdYIKF9hi2FbR1300K4bopLxnsN62dwOKfHxhB7j/Got7/aQgVYiQoYYdHoBuMR1Yk/T
sgh0R2x7ETTHLTcYBVIgG5GaAYzu5SrWV8SOkMfc6cONXl/sTrfub5te44TOxvzldlS0zgLtMSF7
QOXeTLz0Zkji/Om2mQhCdVg6Hla7yAZpxwRDJcWha/cAPyjLB8vU1PdujvLenNz+KQLlxQC7nIGC
BanUXdLHBAL/sRufdCCHahW91uDTj5gz5qOESwpQsKNMIOt0I9xOIdM7k5jREI5OYVO/OZiyE+vr
mGTJSz9zEQt0FtjNXzHDuqhLCttHSpdsZEMmagPCMK+ke99isbG1z06hD/c4dcl8eJU0kShdeHYc
t0eL3LYSDuURdF27CV1I+NLNT+R2QRpP3b0C8cKUY04UFG2KbuxRKBTmWeIBBVvYth6KU9QJNnjC
GfHyxqVo7uVFBu18xHg5pEjHRZ1807i1HeiGY6PtYRPnI/eJVnOsreotRMZsY71c413ChzgvPvfI
JQ4GN99jAeW0bKUDSBatsBLiRRBD4VHFNbYYil7SHnogt67m3opLBO/jMyV6az9GK8fEjEPo9vhz
MfhjfaSDnMcJzI/1bNJcUtBVIdgzMcXg4CIHJP1kStnfi97apU0dfb8/AfrUn2eu5bb7xRFokxmp
rgU6z5ObuFiFnenJtsbEk+ZpYh3iLTmPMnUHtaVPdTCO02ejM5AvJd1VaiN2upGbhOU4q7PW3Xb1
WODnW46x4zSQn+MtlLbyLcqXJwvmwTmJOndfAjzD7txtBG7uvXATJQD6GMO6B+ioFic+v3tS2MZT
H9n3+HCnTSZCe9/MGWb52D5i2yQKQcVExlTYK4nY2hgOFQL+tPmwFCizpySqNkpcAnNS1F+FUrbM
V+W+xnyIlUtWp3TQU17Vx+dJV0997OARiPa6WtKfkMOprBBjLMsRHpqxGzXSZJ0Eeo2e1NeFEseB
BVnu2fAXDoYSB8s4ozgdPiUV5BZnCp+FjmA3E+ZTFs077Jx073tVeY1k5OwgsQH6G2yId9Fy7zQP
rZnivuqS6GDXEwmWUsOr0jsMrMNycqY28+N5WgcCNb8ThWMFbo6TLU23GGCJAUDbHdROwQx8NYvN
deWe43UeUCiHqTfbALGfGSwdXXkRlYCwhFORAQ2j4ajL+tKQfnQV7kc86sSEhPovTGpMPzPbjySt
yIQSlu4rvXunSt0OzHlp96VVmNSggOBiOZseLWPBfmcbDMdO34AoyGxPUDm8byV016G0jHdCgeu3
xI5fBxi3AWgGSOVGnewkgpmtpeq6j5aqDWQYtBYVR6dDiQX9OPNFY11RwNtEzWzKrgLmTPwhBOl7
ldAxT3F3dV1XfuPWM0ypCrxymqbYpsPWv/3ySh+RVivdS0U7LxANQGtKewCiVm6HW0BdjZChx+4z
2vuW2wBcY73HqsBsGcB5kr419JCgxHQbg7+MsL8eZ1fcbToIZ6cpnkhSTyUsQ+aojcSc6+oNqWtD
e5w6tBFK7VdDPWAe+WhNGFNj5YwYS9pv9eLoGxKaFx82DdFvjU/5WTk4UdUe80rXAwa1cm/w4W1d
tcMfEeGhjDMbXGy3xkOHyAKGGu/OzJ+QJUWBM75SyHDmalrfow/DkgQhtfG4gnz8liZesxR7P9Cq
vQ4LJRozKpdRz9gTue5hzK1zgS44xEB+pqSW75bWzHays/dcJtqu77dJan3kRrLcxz1addv2td5F
5p/CXjVmJ5BI0UAuO6mXUKvYDPTlO3fIn+W4k0rjkLXZNqdx3NlVrD+3ktTtCKzAJKtP4TLWhz5x
nzWJnBiGxk7inwAz3ugb7hvkD1g0aOUsvrUmSLxwttPHVsIC7mb9fRgIq13Uoj6oClidWBlG5KkD
eKyEfyc3+eoiAGBo6tOr1dnMTfUiPSrxhJZjPZRymFAv8olbkH8pZinXAfHfkyyAICrufkAgfMF0
Mp5qyxxA41nhhWmqtrO1rPhFjcN7ZUyHD93ufGoPF2hepBUYMNbaorROGrXok9tJuReDFkws426P
JCPNTEfL502z6Nk+zRMgFbdn6ttPyfqEKdTYGIUdb/MyGc+tjOqdFBj0wXaOJ8vGAJPELJOw1HOo
hF9dkgcO41gTtWwWn+FZKKchSiKsgezdNogJ4t0ogLWZETQtGLaGcnJTYLbagNl3fV2XZMHU9Io3
Le43uyd/DVkuEbspGTSKpX3flDmfXjM04S4ZbOIkWH6B69+kO1NU5KAvyZvAIXtQxFVlSfdgNPdT
bln3CgTDscL5KHLNPDZUcHCzz/Xj7TEgwjiP2gHBYq0rTKUV8C5zDGIxi7dgysCXrEcYRDGH4zja
3A6jo1lG/YHLGDyUVSRre3RF/7T6A5B1/WHOEkyQeQueYpnpYFBt8emyxiCy1Okqxv4sRdQ8YS4G
HKY/2iqwsWrG7GUY/DptqzZnhNAvWMFtMBgQng3cU4aoo4OIYvWRVBLxGFvq1oDJeR/2WEurUbAC
0yK8MngMNcLYxAgsSqvtI8uN6uxw/90Cr6k2pqLcqVjYg3kRIhiXaqEduR7bNcBD26ibnUOxN2WB
dFJmBwhOkeN5p4gWGEr0qEuHBoA+Oac6nsZgYGInx2kJbhsydyUM6j+OYxqofN8mTCacZ4bM2fpI
1G7eW+oRxyvkXoyeeS2HwOZLdGJeDmeGmFeiUtwdP5GeoMO2yD+bqxYuEbYU8xdFQMPKbdDszBv8
qbSguSdQqxBYnDWZ/9JW1q9hK6KTkrdH4aYW74bOoCLoepmjBzEixVmSa9uyHOm1Z2Z4x1SV1ynh
V51VPH95AVZ41PNzzyjgmCO9r3n63AAc3qI2/qQIAw68wE+fJs8W3u9Ni1WFOdoQWkSk05niK+h+
IbHz3V7s4+gML0oZy+2wvBUCVqpVgqiMMBVich/6tPLKCbB27ERcpYQcqN14TI3+gcnJp3gdYcjg
8+bq0Amt2dUNmv/Uj3Jfa+P7rLRCD3Y9EEycvmoZATMaIRHRJjgDGvdHu9t1zRCITrxX8pF5PmzP
ZqbFPzGrUVsbI6Ie4rcapuNgGJmXDwqqQ4vvVAMcLBFVuxWO/DAUG/ycmb1PqCg3wnZIF7DwZJCy
GzJDd6Lc8im1bech36XUlAKaXSthmU1hEhURwyBN3Y9u4e9MZec1uuWrNGr2hmE+WMnkbvoW1CJc
1Y1S1g4sJyK2B6fYZDoEizrVjqmlPCpAoglvGFABw6mB+sokfi3vFNASMoeOlkv4juUANe0md2fN
i7sx8TFsKnAvQDjjbULIOPAS9VvIqSbOvNwtCuO2ojIR6LPmPXvT07q4BwHYQAdePSlUkMt66b9y
47jjNoRkStfcO6iiJvBVuznqRfVtNKHZhCkQDHVyzdfI0q8uUeoV6chUQC2CnXN4L8KNdeQe9S+t
TPIgqVkCG25YbGOA4WetQX6D0+Ahs9fZV9l+Tsqq/sRHcgFn8to2A6KctnkHzo/mzGoWrxvxy4PD
CLcJ6fO4JvRHFu3ZybDVaePkOgUz5G9XFGc7whQAv2TYe7teeSUDjxIDq3ZIAs6+rhm+nLBud5oK
0itsw/jY5wDNFvHoLlf0K4gXbdybSULFEJRFIQEMGJZtsyi3NG8AUV5XYXEe8hrhkHwRai/OWFHq
HZdwx1qo4SRqoPWavj3VrUGiNcmwWxXliu/ifSkpHG2wW6xhW4gOWzJbKGbe6blq38cUqEvFuoeT
gHpAvNcCSRVQTeOEx3Y+guKE0pYILxucB7FYlyXUEvKQVSQyKs0+JGvmIRtxfiByp6h8VGAr7KhS
N3dVkzzZcKsUnLZnPjUgMODgTghybUzhlJTTqtjZcrFOBg6RjW9PWXNQB3vlrDBuRIr24q7EaCYK
sNijcZd1/Pa5kT44FtCNKi0PtKhebVcfd7CdQQPOsqFQjR11IRprp47Zg6q43LcmcsZg5JsQhcHL
kGjRgQPewq1zNnrU3A1Vd80UYqNikPZJNjOnTUQYsixqjmPXaKS2hA7OYn9E3AuFdCEapp70QJUV
42ZhV4S7Li+O6dTBWrpetrfdTk0I7upCfZP09WdH5uFmEs9V6R4UtGBErnSOGtRFrgVxzZqyto1d
3vxKyMCvKJwdwLQrMGbQTCe4HdP330xxEvtWUhOYtqamQdupgtvhbUPECVjl/+fTYU0m8Z+vHm23
OxAX+IQUzFOB1TeD9WZnILGIHdGsvaUYh2Ius+MAOe/Yri+gMhUsFdyABkJnC+N918d2E9w22JLV
w/wV6YOvC3CcSn8Oc5n4qKyZet3Jmm6NTIaHMqzPmZs6QVkAZ8nr4n0uJigueudw2UslWLS7rnBJ
PVoUB+sDQl7Vikc4KenyGDbF6jRZwGKM0YPttV1YPCX28IJHRfeIdSCt0CT2bQJfMbWtdppV5Jhe
7Y72k2xpq7gDMtSpqJ7dcK6eF5swuIiwgWH0lcrKglF35ms8J83OtOErIV/dALhUOTU5CYyxOEbw
SPjgJJWMufQRXytUtPtC2yiTUgSOTnqrGxlPOBSJIssCt1q+8mGDAxkU0zdGdKiOltLnr+dfNLD0
1zFedC93rZqFIubzhdG47SpWgLOxGyqHsm5OZUWuRiQz7S5OVZWnRpaey5W8U0Tp8irQJ0iJIVx2
e81Zsl+somhP+Mm4XSZdifdnac5YIq66Wimv2C7Hg80cwc/7aHhwFZfoCHPpv0xZ7NlL7w1LbzzR
2K48vgIlHPO4fK3KVW+eKu8ypHqHJmC4TkWcXxmiWSi5w75mMr7mTLyw6tpW9mS8DVH8APPU/ihg
cw09AdDcY+7ykACbMkIH2Ir52Bid9WtR6g5LL2w+Nkq2Yy7jR3eioTOAjd6yoF7d7F3mawrWVLsw
lqMMwVgvJbeOWc91xhaSV1wKk1AGUk/A5KHEQbRjiRusj6V1jUjyoB5YqTtCUpSz3QKQmTvXIHsn
/6Y33ZEFpeVbDXaEyC7vMnVQnym2BREFBeYo7nwyWcHNehU/tcjx9uuR3dCOk0VvX3saw2A+MRK3
huz3xgwAhzUCSC9WwRGxR9vUGSookf3WwnS4k8zMH6boMqemfUkJe4VNaH1pnW72zc/l1PdXSVbJ
ROJGYgrtVOs1J8ZVDX/ELQVxd0Bz3JIyBxforOYoQ2wxQVQ1Kp975mVQU/mgFRaeM6bEBpFKFRXf
+1QAg9RiBil1woqKdUd2DMZdJJzd5Cxfu6YAlBji11corm7oW5UHS9DAbVu0/y0OO3tKuovuZOMu
HSWrhAWZaja3RynntziGCTONLYrItSyFOMejbWQ9quK90SEclXDmvaF3frFwc+5iogWCPFnwYcEl
kxqacNIU6HpGy2syN+VRQ8/GpzX7IANYA2UkyJWgGzc24XQbl1REDyDaclC5wLhFkACXutslozrc
Vbw+1ttPbk/OHAjHTTMLeRry/kyZ0zxPyChkcVeSIfMQL6DzsEj2FwUpZmEwpLVjN3nm/Da749Ut
XXGOsn5vcnqDOSl/gYU4ngbLOqXE2cHrHz9FkJHuwY6e7RiUgj5i3hUTLZtstiCDYn3JEKpkS4QV
mNJ2ZNOxMUZcRQuAjxPKqEfsvlTSza+NPsHu1KCRRQqT7dSYsamW60qd3N1GcZgfYxYddduzLDNC
Qdp/EeMcnxbFBGg6TNVxwETdJ15RTfISNwMRzRGVNGVBnu6Ynj63Kz+7JvZvrRwQAWXtwp5IRzdC
sGWPpT9kAGYTsrOOc8bpwMp+TQrHfmtfZm7KZtjfzdoADmvInqJJS66YPrRT1qs7qzHEfppdCKdx
jW5P2aouq0hcFtZRITkxnll4xhT0RimFt3Qs/ykV15+42zMLF+kBE1D5uV/8OUkCSaoocEp6zUyS
Omsj0FjdJREzIZvO033ccTtEN6qc01bhTbXofjQpBkztcnGMUD3KTmYHlUXIPqIrsQWHAetTwZwV
V448ycp9GXEKe43Whlt1NUnZBkx/k2A/te5NGG0SYXqFaO80henHoOfWoc5TRLDyMQH8Dfp/xeQz
wtrlUnoxBD4q2YaKIQJaB+SDeRvTn59JT3tQU0vHVzrU21GI4WoRq1TDAQzT3jgvUW377lS9GhiY
z2YHsG0uNXef45bZzkUXcREq2YPDW+wSZ1o2mp6GniBsdIm2wwR+lvX/qetjMind2ToBkyGmksIR
NLneY4XbXEwSZAMyCr2b/S+JrVdRGJI4Sf2VVgWhNyV4r8O0Ti1U0sm3hG5SX9K4+jSnJrtwHg0g
x2OyZ3RACiujjMIJzO2BoTcwEiKKayMbPCOZocolAI3WTaJxR24jeQpHZoRQcAAP0ZYKEotmc52o
zyOmPy9MV6pWc6KSWoDLKtVtNyrf8rBp6E+E9bNuOMOdAtPYdN6EOZvPndJiC6Xo34/ZGwLi/mLn
ans2ZXi0R1WwREzDgDOyUKdLnvu5Nq/kDtHPc/psF1I4OxW5UZziCMxs2UYk/KlNeZqgIbOmnC4K
jpBtLBBn5aYlp50WJR9wUfODJNYhsETu+G7/CrGCzgGhFFsLujicYAZ2yq0auy3x2kGS1TUkZVa2
1mqW4xecgrKjKwB1TD1MQ0TRz05ngxSDaPBRVm5a8iraYy07sj4GvNMVWoqNmTC+LFoYgdTr6xHi
DvSjNKcRP5T9i6Yn4xFGE5zSsaTFRB72eMHnvLjckrPOvmtXCEK/bm63nZxvMDqU7GhPdzQtmas3
PcwFe21TG5PaXUxEp5GJkxf7KXZrRD3zrGZ38bpnJ8pHhr8cMN5oHcdcpTfqDjuc6TwWlhewzt3Z
SHPPYRp7aq3J3NdLlvtxWrBSiGO6rDYrUFd/KducYdIQYq+sFlNk79Zl7Kf0OBbikk19AJitOLlj
FvsNYvwj9z3Qgq5qUYwtOg9v93ts6xEr5MJ9kiro5b4Vb6G+wIAZLSBvi3ovOxb+2GdrNChkO3RJ
U3pGi4C9FvnnUdXiXTa6xDhhoaVrTkQJuGHm+4Et9Oh5lWAn4zSfIhNQXZzacoPI58scG603h2Re
KbGGCN9u3yZB2rdFFG3LlJREpSgEzZKCBTNXdDLVbTJtoHRW6q8ZIR5LUtA9YBJaOlT/iBSBMTZr
VHa8AfsMFv7OfU5Xf07cb0fmrmCoqScMhRao8IXuEODfUaLfZ7A736dBfJiR/AIAuTqGGEWfa8rT
lBaek1pPjmNPcel2PdyujFDUnsGUY4+vpoK5UYQ+KfN8z6OEK77LXoyWyGeHcobXlUb7ULIynWPI
7UInRK2hVEYf6vOAyWGrMm5saMa3Z3gAzzTASbos6ecMrN0OVLZY9tHu3Mqkexww1vlENEJ/nBbs
gm01vZau+aEACgejmwuPeab2skhmrQBiFu92E9YrukpE6C0ekLEvI7KUC4hLAWyuIauopLPZptrq
17LNC+HGr4T29s+lcI1LrGuvWfNg0f9/QjudgJNSqVCXierFqYtMwCU83RjrWlAWYPd2DNLlt71l
Jk77dkiSNzKrJCFgxiR9s8dL6qP0tJdtJvMmuG3Kcvyktlm+m5BgGGtyubRrOvciF7/vZrS1fdg1
FJur4LYx15Wauy67bntC4jcnyYECOF/59HtoumNSTKZcQjYvDMV1v8SuuIlaPTWRKOT+Lcz6Fl59
27gOAQcbq8Hc3Ai/0+XXrC/g+AGbyZBc/J71fttTs8riHm59Sm0zJmuaolnwfXdad29R1Y3N3Sju
TJxQZQmNgkErWNbN7fDPjWnHKMEzerW3SOzbG9ze8PtbrQnZt73WwM8E+PkI1bld89nzcG9O4+vt
yez22O0NMjLX8s3tV/jhDbMacRZixtdb0nVljXwQShr/lnxdUTgNohjU24goYweKh3xN8LtIeFnk
07urgtven4dhrDBRJcvjh8fTNcj+h8f+PPzz53XaPND4/njnPCIchP6gZGrPO8Tr5vsndztWlJpP
IumigItf0LhMjCA0WiPIx9jSt71ZIMhwM28cHZfS4dPtBYrxq6t1tT/ZU90R2EXE+e194YhwRdx2
wz/Cz297aux0e5H2X24vvj102zjry257pCh23mxX/p9vd3v8+3tWE4U/o0Y/R/5yH1DBg9HWWb/t
3Q5vT8iEFXieke2c1E8uzU+/r2MquIOVE2LF1ypvii5gXrTRIj33bx8z/Jb1s/3jmsizw7B+qW7f
pCmRTXDbDOueYa3G/CVZDUDjFDR1OQUa5XmKehz+ubk9VsQLK0NwrSnJ4jAe8wLv2vqHRCmJ77fN
bLfRPiItF7kIaYNuCq5q1QuAT8AGrqP+XHVNMZj6rAVysbq54XFsXDHvncL2dNdEseU8Q+VuN7Sb
vbRYo2VBjRRNgzg4flHL8lHPKMGO0x5kDrPTOCLBI1KRHcweEzTthPmchGYizWdWeBtahy85TMZC
S50DGIKvjst6h0b4i1XxDxb92lnkOw2i65Mz6/5Q4jwtYRJ6na5fyHhiqdQg1Isa1Efm9Ko15l2v
pdE5MqJDDLsJQHJ4DjMrDmx+wQ3O8rn7lVocvXIao0S4+Vkd8snwhqgI4KhDXu5Dqv9zA7qMyl2c
5wWilsxasxcvoWHAI5SwZ+kNy54QNSu9E7Z7MuYu3FKtG1YgairnndnJT0be3lMx83CnqiJSd/Hs
fKnNTz3M0m3Vu7iCsy/crUkJHfl7osRLFQe9VjN/WQg4VHBfBxqNWYcQl01Umy/aaL8rwhNdAdbG
7r84PX0WnKWEa6v0C9DokxQ608GJNRYLDOOJQZQYYUHbRGbGBoTKXlIDIqA++dwkhEuOEkKEqk1+
hdgipXMzFKwtw/A+cegnRjNT+dIIN3ZNWJkLC5WAFbo5FGQcRzuMFFANyGurHmVh6aYSBpc7Tzk4
elXnzHWsxIKQbCxcs+naV4gPdZzTP4fFU1meBplooxdM8euWZIyBVOj+Wlak4lRkyxiurMkbcYgY
1QHoLYe8gx/N9ItGIOhxQ1e9ELHNZmoaSceKqqSmJRe31Z/mngDF0OolRoTskRLVhb+9IzQnWWOG
WFfZyQoFcqEEmwuh8Vb5yrfzm9rv+oU6aQq1bZ3g+0bExaWq2jFcDHoYerzm/jZ7S4pfWUB0fGU1
FWdChE2A+WFFACKSRIyh9ae518kQrZJfkxrDKZroHQrJcL+YpN/ohfo42+ZXohl2UBHq/8vemS03
jmTZ9ouQ5pgdj00AnCkpNIdeYJIihHme8fW9wKiqyMyy23X7vV9gpKRQUCTgOH7O3munRC01He9x
38CUDrSc8NUiD3bNZOyJUphcgXJnKxQw713UTU84vbTtpGDZokrWdkVUCJxT5bBPwslxjagzHieg
+/koihOmCdQAeW4+LoWKSyclEGrdNly/BH5r0/Sjeg9PkEinycTwjsOOoFHzki8Y/e0Ex3Ni0C5Y
Qs0+hOZkPwJVrJmgA2djroig0wweJ9TFB4dN4qasCy5QPSYVDucXch9D8wL+AhicxTfDKpaHCJJy
2RAdocwBFY/gtHHQ+KFrQa+kM0ajM9EOj9M0J5Dj8SW34fB4PXRQNqZWPACAiQN+U1LrP8iyc9hj
BaTZwWT0EkH0cbL8zOIYfg7g0LtYV+RmzLd6Re5hkmck9dnLepkoMTRSG2cN5BEGs3Iwh1O9mMwI
OsLtcvte73T7flLj7Zwtw53otYe6aD4jkTt8a6ZXPevFLTgE2ClCHQ9STXVWjQaxTalOnkosr08k
K8mKrX6jsrMjq7I7Ifx+p96BLUEbkb4fWZZkqI9nO3nOq0RS/Y+NH8ChI+jqEaEHzOdhHDeqdCid
KsrCTFxqSxoXkgZhdWrIFSd0DVvySi2uZPCadLEz2v62izNFJTbT+FYPA9MlC/4c7SoSbpUXfRqs
i97J84Tuar/AkPLgak4eTonKa2ICbBDjAQ/ru59zpj2grIgeOtrzUdDlT9Z4mpfWeTDJjwdt+pKr
83gOnLm6JIp6f1Xd1A1dybgUx3Bp9oPFf/8/K4vV1THwF+E2UbumrZu4OVRLaH+3WiyDluA3I9Er
VWW6HweG3l0ekK8T2U8S0eIDQUeN1yzz1lzFHZPVxf/hJWj/5vaQUrKgChWnKoNA/W9ydieIuj5B
0L/PFeROQa/d2iErgDJGsceN7HumUZ8jCKi2TjlENyR/u46Wq65SrZHVtU52M43D0yo2FYOa3w4y
fOwYLuOuHcXNqgK9dqP+5zdOWxXtf3vjpC0E7gl0+Pgw1+//yXuJmwFaRTnxxjlEpGWmKg/hEMDJ
IncX8YKxMwdZetOgHgZrjjAz5+l38nFUI/3Am3oOWsN5n/xKldGHpYnnkmYOzR/zJwIV02D9ogSm
G3PXkoixyeN4Of6H1/9v5gbedUfDRSAdiz/j797RuU3wzKgWaLWQEBKFQGkv7lr+CBOILILqA6qM
wkXyNGyXzH4drJjlwbjAa+v8UisNH23/eZQfZprAE7Xkq7N2QOqk+s6Vd4crFfR4VRK/lUdAIRLj
xuiy3r3+Ef9nAXv8ny1gKpFEf/q4/80B9l9N+l607+2fHWC//s0/DGDS+cMyTANLi4NbQ2UJ+JcB
zDH+sFTLsSwNBxZuL4cT+x8GMN36wxSrR0d1sGZdXV7/NIDpOt4wlZ+WfBkvjyb/NwYwDa3NXy8v
VeXXCV2YNrwJsJ5/v7yopzSjohl/ILSJ+NqcvV6YtzRHzOcMB/ah1+LQHy3jU1+2dutamOYO+DC+
21NNWUaPYx9a84O08u+tk0WetUjK8RIZGA6IJ2xslzInflRf+smn22UdIwgaKGB7Afs40fLBSwJU
U0Nvv4RzwqRHSchCbD1KV3kEwb+ZTXu5eJGECkPiEypidTa3moYEK6a5WqXqh5zowor2LAoySaIc
tW9ns9FGisK4oLS/0kG3HlryLEYNWilc8tvMDPZZ2wUeqAdiE5yZBJlJmLtcI71FNSbXEpbw7Tm6
MwpHO2TCb9L8jUC86KmqqJZlLWevr8d2MywEmstyAY2dqAyzF+G13yJCj86KBJwv7JzIpjJ19hBa
5jhNgO4n8d1ikhgyOnDkNPIBzPLWUSUwoKRPfEew4Gr4kRCSBZMb9uXPwrR/Bii2SLQlxAUjOWVS
UZzGhZvaYiLLL+iGZES13KhDO4KchN8F1IWw2Us7EDiIbWVHp/J5zLWHXKEFXeTRi0O2mT9BxcFd
Ry0Hna7ZLuNXkE23XRPcZWBCPbC/YmcMEYOrobKQ5uT7tI+NkzUyd6+Fc0t4S+uCM9+MPQE4g6G+
BGUaA5ERNMbTYBuE8ZZEsHpLsjWbLaXcGs4gduVoXljGt7IOd4kjj0OpY/tbW6s4D5i7NFO4U1O2
gCS8E3k004YPTeexMgtzUzdovWNcVqGFEpa47rcSODEdoIPdVm+NZNTGbHu5CRQbpFEn8DBiGjrM
TnujhfXRwT3vWlaEVnIVQcCVr6vwqU12DABoFBefSd25fTTd4zgu5JyQ45WDmDSnt0iiQM0Qjo25
wY1CqLdjHx4IBVP3HYuyaMye6nJI/c5Rfyh1/OS0fuBUcMtlebSznL9Ltd/pLX4Hyo4CBSmAW5vl
u70ms6DsLLxAkm4TKwqys1C75OWcMvCALCQSj81e6mtgp1wbZSS7B+M7Yvafi9bQ4ynjATuBQQoL
22fSu7KMqnLpoObNSsLLDd8HesKHFNkj1TaD1fk10bU9M8XdTADOWHPj69rQubcZGerKT3OJxH07
mZ9DzN2ViO19UrQ/mBqj1iAPmTdU+9aO7JiiQfefy4TQqYJXveklMh8BSmTqrbsm1QkHRpJFQp+C
4BqhUXIaDNLAuJkTPxJ9pmqLtd6QrB9EkdWa/mYkZoJ9DG1+6VhMcBry6VKAqSZyr7oraZHf0zoa
dtYyWLuhj5+jPgGKyoxz4oKOtOy5Esb3EhRMBIsEISVoCNK4BRDjkfj4+3JMMRHJ+4QrrgOAacba
TdDYCUyMAeUtROzNNPTsF8dmRxSPp0jlMGT2NwNNqUHA5Vz3yX4y6h7/GoTCpQFIKvJPyt1kM+c5
DJhO+nMWP4YKMXSoVy6hk5SbvCBHIa8ddGND2iNjH78UHRWZkmFo7AE/LqqvK01ylIrx1mYRlVfT
HILvtTWNEfoQ68jO3NWZL+5jktk2amd+BWC1CJ6YglN4jzAn26RBrTwY2pEwwx8EJ+FqSRIDbXTG
pdPlbhkakY9uMnUdtr95kNELbDp/csLXdG12cQ/gNCfKclMOoIlhHn8fqZOmSRfrRTkSXIJadAz0
SyKZKeVMJAhzYXg3TJcQerBLZlnsakvJCAefELHeuLEsZtesZTHip3h6GxmBeRjF2N/bHySzNmbz
IzUxIqzh5Mg2yJ1tCUdpIk3d8amxR8i2eZ/c6imjmznFgGGFVMg54ybAXIj2WuEckqI5RlwqjK4Z
mzQrFgnnFnP5NNinGQzT7Ec5AT0NR5o2obzTYjJf2ZEIz0khqpPbjvWHhFTFcuSpH8N7rSsVr02B
SiXI+4SJiUy5ANNEc0Kn142n2A0r1aItwyhyttpsN5mcGeV0XhOwkSJq/iLYL0p2mttJJ4AeFqev
OgburYqgKjVC5EjbMNx2df4cAA7hZja5XdTG7FBHuvRMpOHcoVZGB4e9FJKwlmvK+wSHbj8VJbdY
IYVPzPztMCHPj215dsbuZqrLGsTb9Kr0mThM/avSkbqXSbEaUhXmYcXi0uWTrqkyfo3T2wZbx4nF
gEWZ5NRVQ7Uzg6ZxAceSrLMpmyndJTAS/KGZCBHSzWeJVai2SBGsh0bxEjMPPdWEOZUEbBnimYjT
FEchIt7dmEFUGtdejham71U8PiVlszwvck81Lr1ej4Hkp/6gM/0KE7yWkvenK9a89GEv5x7w8FTf
FsOS+aZzDHVGakZhM6FSuCNa8TGQ+r4pOKQVkxI2zd6kOs+DFT3FZLCEJvosywGsqOsbWQ1n6MS8
1D7kk12Q8Wq6CWmFZZfcqIwoqoD/FVc2d6DBH+vnWnJ7sQInIKKNH6wWXLAMQtRNoB2LdMbmhaQR
Pyq+K35ZKmNlH8NBH5SuuVh1R2c1mL/NufUW1iQyNtN4WGLVOZmo3aaS1i86GfSCXMglXhS16qNL
kFjneM6JSyVkoBPlHsYEIUtxjZDKQ7h+KgJbRXhpfDk6fiB13gLLbJ8wNR4r/DIiQ22F6LX0sC4K
pPvRrbYM2UU9tasUKjcnOoDrlijurYOkapK4NL24d/ZiCX463UvOToiwFCKkxIgDk9ZVMGX5gWCX
wFfs+c687Rk2EohWv6EhgUczcoMewTOhNEA+0lTLpssx+8DU22mccGPQN6wtxges69TLBIN2pWxh
4VU7q88sb3lFGPQ2l0Z+FoG8K6neTlk+t9txMsKTmTpvOCuqba3ZVEBj+kgyvOPa610bDkF9kEB6
jglvoA0+xLfDNvD0vH1dgKXsIgNjHYgofvKxZmoJLeSnVmMFSWZyVYb2EIzZu5HmpddW3EkLhCes
RyxWLYGte1ssCMadb5rmTITMUQnGxvwyxyQz2m03kdJTMx+qW7btAj8yV9hM2pZ2QL7A6dGrYMAj
mXpapLJ1rqfDgtjUT7oIOVQZHKS9IKVaFmomh7WLKrAnhvgw6XzqKZh3D6FhtBlyCJv00c8VPDrE
DCRQNkgjCFFz9r2DVSvXQRLg0HrPyE520xJe+yJvuC8R3VvCIwttq+OM5ATNiuBFI/Bw6R+HaaC9
2I4C8q4fMBHdDpiKPCPUXunvVbiD8O7IFn/4WnOlTPTnUfJWJwDpp+DYKoRKEYipmlm/x8t0rnQ7
OYwWt8BZIJxaorVXExH+pBo99ZIew0tIaRFXvhJgHh6HkDsYrZ+sFtADK8wuDY0XZsD45NFhtguR
KyzgbXfoVf0FX+N8UBPURElBuAetDEoJdPwEtNnQfpxhn3XmDk0+I38+TBJLLcfHEJkdLNQr6fKa
UbsQq4IuT5ua4YKa/A3q60cfhLVHhNQHscK+NgTtRk1ksZswcDPOnE4z/lB3ZsuB0Xj4UtvQ3pBd
Wvq2zqI8j7blG3W0lm0G5SalZmBM34dy1G/GL5S773NkbeEEX3INJ02coaqMev0Vr+6+T+mdGUl3
RFaHGgcUHyWiPNal42KHb5uk2rYjIhJNhXk59L3wkBHe2/U0eVneJFvdZuDYTo/pUOGKr8ACm6Bm
/GaSMO/b2nEbMaATtdP7tmR5Nwm6ZuKHibLr5g19k3rLqOI9FuK2oFhZ74ZErzvEFjr0oi0mx8XB
/iHt0DcFRpFBKbhOGo9kO3GwsuFU5j9IhlM25lARiCzliZ2rwI14YAi6IXm02cZl+0mt9EalV0zo
RMrS6H1gD56ZCttv5r71u2nwLC1UiWRdg/msEuugQgaHZtU+Hbdyy2kd5JgiBNsWz0aJEtIdwWBg
XQjnolc4Bp+LNZbbmXtObxe6X4C7dduWABepeMCXyo2+TaPB3kpVh5MTkfGLQOXWIEXLXAYQbCYz
rbRUTikX4KHRtduoh0ccJt2LhItKeGPylrcMWxKluuh4vpjoQ5+GgrWmCo8niLnOt35OLkrk9Az2
Ok4POaLIGGNkTAuKWv0r07MH5tzIFkC5RhlbRIdo9qREDZSK27DdCiijOyNoz4VVsY1pdOmPmnUY
5ubM0OegpCLeyVp/DlGPb+p+LHcWg/YN99CFXRh4hpOl3aLF5FYotKNeTBYmHBwac7d4oal8YtEU
HaVs0Q6G36Z55ZecyFsjCLxGaTGeKR/JqIJNMa2QMDfucGAZYpfNjur3eHG3mgiPBvE1kdfN0VFm
pbFpawZVFLXcz1eBeEQh5qZh6klkhpu6SDGp5UTQcTv9og26IgnAoUfOriTCx2X2+z02tBdVBB0g
UzzRBb7jpNpnoHEIdH4ChMV9NA5QBLNlL2b2JvU9RkPCl5dhYeEPLMTZ80YT1buaasSDx6mztVqq
rATJSGIwySTu/NGxhzNKUfJHeuNRcVBTVQ3whWhj9OIxwUnXTsiv674pt5EanZjdp5s8X5i4yPoZ
PzWeqLmr/DA2P5TWfMJ0yseuvTomyYVRApd4LaNw+5sRLK5xTGJPrcp5W5NxO2TWMU1DOPUY3Ogx
G1s9VUd3KL93rRK4JSqnrTa+jXFErAdLQVxIuUsi7UFOk5uRovRo5LtBaLEf0walRLgTrbQ9lLvc
81JvMrvUd8I2csvkk3iEl0SifqSNeiG9Vm64X07ql6M0byFmTOwhW3DE9U7Sedlo7ehrOZnigdqf
HdOaXcXkGo7Qg6m8RoQgxD0tIXcUghMOYXtXpG9jN2dnbWyx9WP5scVIDumXNjqOV47AN0Tfu4GZ
Dq45jitKjbhIy8ASEsDkYASzLSwEfzl58ZsWIj66fvAG4yZConwETYKJTYXk3MsLuD+f3Zvi5wqQ
O1OSuYuPAtFf7OYdu0pZC7ancz/uZyJxSkSfnUHAW9TTo2rRs9pSPGpjbR+kvrzk9rZUUuDMCYtL
GaiXNO+0fUfFYyXMugZSBr0mlMGmkdUNYywouwH7Jj0rLqqpGLtOzsBOJ/FcDc5To3OlWd2zBfJ2
q1va51jiyLESzmWjphlL5dAj14N1SlScFl7yKn8cBEtU7NC1GMgGD/PkYYpqYr9RFeGSyMIHchCO
7MXmS1fTGuqqeeR0EhrJSvFrqon2Xo2ImkyK8X0xd2ObVAdb118tfXIv9IIfCBB7XIDo8ImygMV0
27tVHtH2fNa/Hl6fJ/mPtIf1oTAC39fKQqRkx21nPaiW3AGVMZA38iwLNTQtatHtkFreaaiZZ0gI
hyAqnKOWLco26MXtACuAi6Q/tDkpssEqYjBnGS+cTTwcM7maqKi61JiVLO33182kRDCyzcIJq6vV
Dt+iERNuPX4VOqJvAoQaP9Siu9bWnvu2Cb1KDgU0G0qHgdQy9N3m56hgozf7jzGrDjVSemQuZgFm
17Fc0VsNLY6RYX+MgSPvsb0pNbCaLmw+LXs6IGSmYWEiWpeq6fNOF/7Km2VcnBIqz04Rs8/sKw/C
joyNEOOdHtgXZWSuyX629+KwOiBapwmkxmzpxF5ntH4fKOVEceJfCVmKWX+yFOHH1a2LIfMjSNk3
i5BuMi5Gr1SEC0/2RrNPTWyQgivxK8dkDpRRsMkrTm1M337kaIsrxFussrTn/SA4Q2S7maV2nzkS
764NXqSCSiK6Y50k6JmTZdlB3DkHVUFFp6TGrqlUx7MzeZN21nen0l4rJ7+vKwKIKBA/e4Sx6GlO
cZkL1wCrv4NcQ+AB+GtO+tUsXDF9ptTjpBV34PMv6kxSmF3aKv1ZGKIFnrKqJs5lJYGYkHNXWmpS
fRtMJd2VHcE5nT285pACbD1A+pvnmC3G/pDFq3xO3zZF5KZX1Qhms2AXZumJdsKNoWvneVbqrcnA
6AjXsttMfdR74ipQ+tdBX5VL+voj2vo1EAqtqzBrdeUSlMdxygecEcrn1WtjLeFty6m0uz7DUPLU
5vIjHuia1G3WegvRzpvrxXG1yhhCaiwyq8aot4543PRjdxRTU6HuGenKADjTJ3jYqwxsXJycm976
zSFbZq81LFaq9WUpE+qHGJMAvRJ1oRHC17phRj9mj5HcxaG+C4f0rTSWb01CyS9XK9H1kKdhmSEM
++dzlQ9KJFYEypbr+XqYSWIlZHh9joXPoJ1+KNkZdXribOsQYAVytMQhQ29DrLG9JSDlErYYyVF8
08xht1kfOvlyvRh1KMs6Uu+9saqdrr9SDSEH//rt6/+tw2c8zKHM+1PNf5IpRb67/sWm3SOqvL4P
1+dF5KCv0eZ7U+8/nEE79RHtkxHk4s7smx35vDH6ox5r67QYlFPsx/AU8IrYjIXj0XC6A9SQjhgX
9EzXV3pdRa5Py0bHY7Xum5r1r76+9EbPXmvuVtxi+hYFeu/21oC+wDS6fRGUvrRZfqN+pGzU+m9d
GxjbiTAO+qM5NHGm3Sy4iuMUW+hN90wqiuMwG3tU7QN+9441IXecao9BjLYUDiNMS8pOt1pom3Ei
TiIODOSYGBmHKRrJaUzHowjRznSNjcLqKs5jmIxGbv1/lrBhL5OBiOvVtMOTa7dHMgPcUmm1Pb4r
S7g0F+cKvkn1a0lOIw2hbNHedPP1I6xo+dcO1SihesdgFcddH10P1zNOxMrXgtPJnwvUPXRWaDBL
ke1/XSrX62U9aNbMglnZOJRWRWBfYYrZJOti7/CPsZy2tgfAtefM1wO3aAukV71OoRf7Rloeqrkm
1Lsyf+Zhrx3zzLyRdAq2+PBww64H3W5K3+y45G0742lVS855fbJd2Nj0jQJkcnbGatMhom4p1dlc
QcfLgl2K0PKEBKXC2c+u53oxXg9X59v1URQj7OsQ9ilNkWYbc1VlhjVqy+thWU+Nz97quctejXpX
y15vPYmCoLPr56BlsvjHJ0I3R2rKpzKYbAUtYoBGZz6z1VvO7eqwNMOkAS+3PCGatz0zzm9nReoX
sR7qONr2ijaDg4iehcmWbkLG9et7aqPszMSSeBtL85yhFNosZFTKig0Tkk/gVZJOVxZbu+sPFOPU
njSrQ5/B99R8PLdW8DUaYNH1WkHSDKdGpFBQYbIM8JuAtO10LjSAaUXOUF3fA2Jp9y3dUBX9LQtU
YEaX2qQHYU69449EqJynEhdONjzQW6CD21AkaeuLFribvEpZSK6k0LhEE9tSZeCpYiwfDizgOtH7
c4cvdGiLfbrkF5g7tC+ITLkE81fZq9HZwiANlZm6Y4nm9BA3yV6GltgmHbvncYRaBN1DUy8smdpl
aHqSPyQDBSPNzlFa4+0iO9XVhmzbscXC8aN8r0OIGD3mcqXMTzIoZMkUPsChPZnfAA4leKXyt2qm
22OK7LWvl9E3K04GdZSfcZPf5SmZxGCREhImqbHFOZbIyyML95SpVace8fUGbCP2abVN2J5EIXNN
sKfwxfT89PtgT7h5sHaqXhGctcG2tvDWvtG4FeVmmOuMpLSZkL6lowYJB/TQ3OrQl3kgibWjbBWN
UohHRqL5CmSuvRBZftIXmf062JImp2NSnPX2z2kmnRa6vR87JXqWOUQRjhgMcgGP0BFpvx79/kbU
VsAngkJz0edm7vUbAuXPRqvQ9f7+uetvuf6wocbPLf31bY397AjNyzpqZYIh/frQsVVlPxuRlyno
txrhXr/6+9CMwNGuT4vGojVpImZTB50SbbKPRdeJDdQp7iT0yY9hIORxAmi1Re+/JwDRw/zFasPJ
OdYiRCbefdBcMfgFaurm484Zg+hUzVwxDrHz3Ar4XFgeQx26CzfOQ8WqCka8O+aKkdGUHy3XDtPx
pM4Z9vOR/JKcYhKkw8HQWNcA7JVbk1WABDD104wEl3f7EnfZT7orbml1rwQncXnJbtuX7WOM5J42
rfMyppKwAb2CPazvabf2N0gyf2TkA2wmO4tcfUQaEzY+HhAQlPQwj3qavanjJZlH+hh00gYLopyi
ZZ+TqFGUrTy5pv10bGbesvOdSX9MnFdjpjEem0bidsb8xC1bw+7Xae480ukqmwdbMviSVkLnBGZX
l9v5pjR2dRQ/RiJDXt1J02V7hFefeLw22Qa6RudR77nJ6kfMHSZyT8RSnUm7rUjuZBsdA2IgmLBF
j0P+Bg9Hsq7d6rNSYgjIb0uNGNwqD56Cbr3YS18Ymc86WB3UYqI7VFMsLNEaM51tGruobsgrAHFg
cdUHwxHkSXda27Jr1a/r1RfkO4Zf9t6qkzsdmb2n2dxKl6z74M4wbqV2mynTkTn+3VROuzGJXmvo
Lxsne+wYnHJiccVgtxiLx8ZGsQqYPHSXkjOAlXLnOBMS13CCYRgktwu/bKC7WEwN7xF2uLYq6RgD
fWt80Ronm0URtaNJ1BSIt/kmTzUG+49tFzcehoy7hQWQK5ggOja4rlZ3NG8X1GhB8L1TaVOiiyzr
/DDJifcnfoc8u7Fz8pcLUm1LpjlED2rVMWBOYjkZ4bNetwpPu6C4sVRnQ270IZqcH4Nd3BBMy0hh
iN8RbvhT7/cVWCYLrp/E4Qai3HfKInQrVT8p4KaVOSQRs0T95tGN8Ho57FRafrCrNoZT+RDszjQC
S7aq4kKY764fKT91cpDT/Ez73NCmm+xL0YZ93PKpmg1RzhjmigxLDCE9WvjcWOqDap0DFJtklKZ5
TSNMY0M60lxjgEzKnpOcZsVCP4foarMMsLS42tXT9dH10OshXmvJWppHyRtpMAUpchSXqbFEW0QI
L5oZQAq2soJOfxQxWY82+boEMHOoucYxB8o2+dbXRLdTveEobI6i4LK3GmdcizOet60NOLSk6h4B
E23SqZ/chA5jPxo1ezhW3jFM9e8RZQdJgzMrJbWavu4z6VXwYXZ0S4/NetCikbZUhRtXAdjqx6F9
0yuJF+tafcSf2xxVh31sbBWShgLl2vVg2/a3Nl+abUWK4T/E7TNpYIvbTh/WIhI3y9nE2OuOA1jL
Xgb2vFvhI8gJSghKAfX39ZvAUFsi+q4ei6vbYrpWaJDxujX4Gx9TnSA9iQvAJ1wrRUTyXG2o3A4R
wm7S1VqmWIIPfpXho3JwhwLzD0uw4w6ROWr0wWBgjZMomOhaI6x1DjlbnqN409d6u1uUB1nwlxTK
esu7/lCTMzCIrMKNyHk8tqurn81aC75gfTglq3688dXVzNHK8AXvOn9OHjdUi+b6F19l/z1vjWv0
qDKAV+r9aQop9rQ+pxW/Vqh6O9fcNUr2M7+fF6p5EGPY7ZxuZNr7+7/HZ9scGewx6WZtEZwAeWpI
16oDa3P1HVy/dn10PShaeS659KmPnOlIqWLvJxuAXrZ818H3sHMtns0B3Ar3ApUWHE2msrAZ0pV6
sCn6/lW0MS3hYR0WUv4ige6PtAL7Y2jrCx4BkyGQpXI3Wg/hwgUbKtOuoDd8vB7MCKhFoCR7kkv4
C9tlRfhR8tAJSGBMhgptLDWJt/i1njI8IiqZxxPKV7tsvKoRrNM9+Sv5Wmuz92K7EVuh37asqDzk
i9nqzRg75+H/xHr/P7x2VQhCDf7fuPb/yt4/3vP3v2j1rv/kn1o94w/poIulhNGMv2r1pPwD/oum
2/C7LZUjWOZ/avWAtQuUvY4UumFZtgNK/B+wdl38oWmG7tBVxcYtMDj+b7R6/wZr59dIkLaqRomq
iX+LwkjUSkOYbSj7Lu+crSanxNUX50Q4CAPjcAtPrdi3NfPMED84qg07dpeBPuef3rO7X8Lbv9Da
/yYYNNaXAX9lxdnrdEoQIP5Fj7tAe5zZQyj7uoKlgdhanmAofNit+OEUnRfWiYZVqlJ8JCpUKYJl
ONKw7vyHl/F3WS0vw0HMrBua7thoLPno/yILNtQETIUe7EVjVF6QUdPMqqId6Lbrg30Yx/I1tYI7
1LSvJD0om6jsuP+C9VgKsuJafRhuRgLE/P/wsgzj7wBpB5W3s4LDV/2mbov1/fuTXnlKW7NWbfrY
9gC6Nhc9qIikvlXLSJ5z24RiMhmTd027bBYNbBhwbSyIKHDAL9FYHgaL/bVlWLugD4/DyoVUp6w5
Qw5KJ6g7rVYse9PJ78ZSM87zvw5ZZTdsMcbUq2Y5+8VYmnA2o+kWrfx8jJX5hc5YhREeGJEeK+Ul
RJCzsUrxE9QfGqNvZnhfY0h1nQlqloUER1lG5RCqxZcToLE09Fa41Dl+2wHYqLNLoGatb4kVFdqk
3UXk7Y8BIJUJGpD9Zl9cRLI8SLLgt8r8GYQov9qkhG3JxP4YDCN9ZxsrazoPpzA9qJJ4uAH1g5Xr
21qpb+zkhzOnd5T/0QnHIZ5aGgobnRRK8rjBq4ZDspV9D+faOQkFywfYiTOTFIRjTtJvTHsPgnA8
095LDgymPWvg1pfO0thqKP2D7ECzaZ8lvKw0/5prkR+Uit4eW++f3fqBrHbsMX7JmZjspg50ISVk
ywgg9FJEAHS9jKMjdUxhndyNgxrs6jn+SWYsSgzGxLlTfyEpvINfcVejrkmMAJvNUH9LHgqIQKOd
I7QZimYdDHoN2Q+3KVKCBaUMP8V0IzRn19TRxdnNcA5zY9cSCLqxenKBFaQyekNxi9ncRr9AnpT5
oDKg3mnwzYY+Smg8NuOminBz5eOT1MAkKWjXfGUKs2M11R+WKsAb3alMxSHmKtvKxASkRMGLM6HO
rdQJq4suvnVTd2On2U/VQCALqjqBxrfYbqtzkxMjYMLC/q5WZBSi/XCKOb5NxEe4Ei5T07Ml6tcI
JRF6XLHT0/HnVKauiXuZ3Yuj7jBBITjDbssUh/ooKKZLP6stNM1evzNy1JhZE3FWoOjHYFptmPR+
zqGK0IycZbbD4xdCI8NNVWwtWY8uWLVo4bd9ne/UDL4gCiObyWBlXooAtABKFi+uW0Q+qtbsnUw/
lvA1vcgyekjWHAC1mRQx60Ox8lB+H/IuMj1gW5TO6zfo/n/Mcbb4VytlNUW3yNLM7W93JWQAbvDX
59dD1xdPqgPo8fePXB+lq0fz+kt+f+P6td9Pr48ac1pw2JnrXKw4goxiH4ZO5gWKrOVfv9avFe31
kaEtBDnP2YsWFerid0pNqRsbZXv6/YPqSJ1Xrj3M67evh9JRI4ZI649zyqBR4i1t3EJRC/f6D399
8dfx+lOxg/5wGXXj1z9q1n/5+9ctVi/1kREZL/hPr2QWItoHjNm6li6BUavJr1f4+7XJUKE+/vX/
XL86X1/89dfb1xd2fVhfXy5LCAU12lDDYohigskDN8LppXB6KqH6Ac2GdonBxYMEknCusIYXHMrt
sLo9MHKNowj8mZltMzXjMZrwbBntD9KZSTBIntHtn4vcOhZjMXyz6+XZ0Puvjlq7ykp4GibatqCK
8MrPfb7Xl3bBgDQJmFOU8DTYJdGRzT4Q4b2hWJpvxnjaBiCoUAPZNOm3QSr+m73z2nKU27L0q/QL
cAawsT169IUkZEImFD4zbhhp8bDx5un7g8j6lX/WOae67utGiRNSKCXYe605v+nux7J50APH3XV5
+w4c2rPbUKyoQBub0E1zSpTS2mmOcQnz0T/l+Tu+nvMgURg18VgAU0h6UNnyR9MxdQe+vs/hSax9
HUdXZMbArFXtiWCuCOGTvCiDD/E4TA9GN07POjIBX6m/1fboTXTnvYrp95ostoTLc/mQExQKorBm
Yhwi6IkE1enMjU3aNCNy8FECXJqIwiQRzMdcz+UAVFUduqpXAMtnJlevKxSBnh1lOpff6V4xtR8l
v9/PZXtvhS0eGDSw2+Z7YgfWiUByTFxWHqOcmifPzXzTcikaAyn2KifYUjFpt+WqGNRmC75pznyL
Rlhew8toge0TuV5tO8UxaLAdAcqZV5smYK+P/kY3THMbtd+rPvthTNPXTq1eTIrLj0oHhVBX3L2b
cKsLCA6+z1M1Ax5XQ1zGJ3U0fjLec1c+CpqiQUrahSPFqaT7Us91VLtqtbWwo8Kz6MZBtkFxDycd
XczssuQCYCbrrkGd100ad1LkgxkQkhUoH9oV7aZOr0gzc/QUdgFIJvwZFd1dVmpHsyq/axSTt3Rk
PFnel0P4KXJ1QZklDg922d5lduvZfSTerJZAgkgnusBkzpeWwx6e8JPWimrXIScQWmStSAD5qmfl
D2sY9LWMqFqRdZqvFTdtwGsdNQvoiGNMa5ClFwR0IeQwSuNwY5huwrxSmfm5Kt8AnY5ebQtEWeZ+
NHXoY+OOIQYKQhXpox3fW3o4glhlvGlYgdzrBWkFOmCzbvCCMaTi2yTKtWA0cwCsPNF+QbIcTKhs
IbQ3/TvWuwk1GuACIFBplOGBDw8d8ZNRYmeeLc3ThNY9sXOqWDm6qqJ6tsxL0T06huk5Q/OY+bh1
lUr/UjFTF2GeeYpETRc54Sd8/jg6KMSggUX/Lu9xZA38TxRHoXODGvx14hK211HYO0VVcFVDm9/e
9NhZ4nHMuk/Inp21jVKDxI54q3SBvdatKyM/eNsBYj5wTQqAfvTJw2OlkSRrlSQIK5P4SUgp3y3o
Q4XouFtmiGmxazmZ+j6UgGZCV34z8qRZQcSkztKixCgj7mJJ9NS7OvL1rhObdjcrX4W8H2IY+Nx+
gHcMrke8n7IaDmrW3OmZc3Xs8so8FgW7YqwYOH2GL3pWDfu1wpSycjO+h8DaHdRVUz9ewazzQY/O
g09T29S658JBoCcjcJtVQBYa0S2Pto9LG9U/Xfyg9Qbb5CZcjTVZ1Ppe2t1brHYmhj+YF7MDvwup
ysF6bEgHWZUiOllWdmcH2DS6aB8O48lqEKlCMTrlEN6GqWuP1fSoT6FOk4bUmcCX7xKp96o1tNe4
gcfaG+LZBqQeUSeJ/PBMef15hGftDOqXcVgniv+ioI1PjOpiMqQN4+IpcDOyA+IRQKjzPe+zt0Ii
6lGjvYuyD80RXMdwI/BWX+w0NVSkRkN2SUtLeFE+Mpua9yzbPnZrqcVYyiIMvJDPJTeZfdrpn5aj
fDmD29sB0QS3/4vCIAblK1+bBpo6f4ymbPEh5xdYDyRzDJTYwmy8ULv3Gl3JvLRMy1VizYy7yaLy
VEl+jfoUbGzwOghMaa0YCR4aR/1p77uiHE8wLW0vjPLHyvAPmaxtzLA64DiNkV4xacPWbuFwy5QM
D1qRG3Axw1lTnmF+8xfO78RQm8mzgCtyVUVWm3QqiiIBX6SaSHBtTZPP6WfQTPn9IAoeIAivjK77
0ocVpdPEpRtTjBJJ4OCfW5tmGNlGycS/BVFCjd5kEKH0H7rbE6GoDO+KBL8EfoYpkk8MyuAcMkK5
64i2WJ5jAwZUTihOe3EyDEMqZWUFlmBii+FuaoL7XheCm14jLhrKJNtP0/NXFd4pTykOamEd9KJr
73qzOhu9Vl+CQX0wU1092FmdnSSi6dAhWEgL5nyY+T9RZlm8DYi0hfdbECVVa6Ahys5fS7M7jJXt
BRmVImWwji092ENTyvaS1H1+GWAv5H5yqal27bWx/BoVwZ0w/AYIdw8McgBg2fYj8CXHALRCzzZL
foYW7xEciKi7mUDBNytBdn7pTewnKAQYgptvZc5136zVvQabuGjsz47J/0paDVQBrbG76BXG0ERF
3C5HuCH5fZpo/oFCeLU2zNwnWrA0ufcrXqmNI9nyRXkkF+iQg1Yg1IcHV+9/gIcF+EkTPremV8iv
1BT3cR8wGWoYuRh2Mq5hojYXR0Rf3WDo90hqEnCKxSZD/HDw9em7UwxX0/1Kfj1fCxr780M3PyiF
PWqkkbNYtxp972WXCFoaoyUzOqqDcuG6zEtxaFFAu60vuw1ZAVNdFsNlPxP535vef27EOrBJBIQJ
ciB6HBN82tZcf1yWorm2+C9Xl0Oq+RnL0u25y9Nuq8vS7VSOMXKtSqmeL2deTsD121TgivsKoBRl
LmIuS7eHf7nNyeek+3/2vJILP8YU4GYGlOjbqWw9Rpp7W89mLsuy+nGu20tFYCl+HWmEx8ynqYYF
s1Ht+OP43/YHRutq3nKWxAGE/NvrLedr2xYf3agjdqoaErLn10xKkwv1spiioUc69pJOKqMCmjSh
kqcMPEX6ZpnZrikCnHFKDZg6Geu1zhTvEAd1s86TDm2n7WArJNXRSwLycOPgIRrsgJhavtUtYcCh
hTCfOPvsPLY26Okmq7el46dnB3P8VgnrerWsdoGWniNl1piE5rDtyXM5abV4jVXTgLDOVBqLp+4Z
aW/KjWVhnMor7YBRW5xs4r/pCz3ZeIZCA4Mf/LNTTI/1JMMqXKtYERsttFA+1t3BqdT7mOZdw7AI
fe7I21uhuqUBApShmYrT2N29MBGfTl2uTKdlyal0BgmFy5123qHND7lwqMDD0a3L6NdhwaRNUPZG
TOAa3o5c7ErJO5nMz1Tv83McUTCeRuYEdaIiZBX+hiBUzVNJf6hQJCJH8oMThIPgpFG7qGMcfjEI
0xXCTmuTXgxFOevMVO4IoRBHwIopNzY+I07IdJ7by4RliavpcDKD7LlEAsF1mSOqQOlPiQLAYUzw
MtWpRR3IlhnT9JQKwxC92nolz5PjpIzdoCK5Rv4tRIiPXBAOjVuXeyc0jtmkmkela/ZQABHHpHNL
mdiCnTVEX/xymM2u0afKtaJdgK/yBJMPOOe8tDwIbPFoVdVprWNhWMVmtKX2o9DEP3VToqOang9F
V5xvqcygDHCIbIAjbB1Noe3zCuXsqNnfXKbzJ9usqjsSBzxlXmvnbwrzC+qUhoUO4q9toU1pZQB9
2/WPklD6VTxlxmn5Yi1LTteTdGUSjtlq+sjAsSEmtrX2UArF7L8SuySO3ybX0OUmWA/AtE/2vGvZ
b/VSnJxmX80e1xBQOTXb3gvUYjqYkhnlWDRHBQUa4HfcVQM/kpOuZsppWUoDXHmRiHKcm/IcZSe7
iep91JpKuRGmkntpWr5NaHUqfLmeXtKfQJubINxIk5Owm8+V2LnAAbfL1oDwwo0FfX0NwD0+2X8d
uRy+PNjOMbbaZwrBybadu/Kiy9yNAeyE0TSfe5gZDUIIPsNm/tIvD1pLasNEBBz3VslE0IyPU9j/
elCioMN1N69/LCoKwENm7fmqVdDKzDtgM8bHIm7bvx247FrOtuxfVm0VIJJIhPbxMrcdt1ddtt1W
3aYUG6NlyHvbdntRKWq0X+2biBF3rKowIpnsr7cuA4spAHLW397f7RVvb69c3nkKuRWGj2Xih+Fv
6vnCuQby2Ntxy9Ifb++P1eWQP97G7SPomuhb2pbnCjrWLjBSuNzkgCkIZJ6S1j45PVLKDHnvxiD1
9gqDztwLKT7ByVAucaXneAUoTzJKB/juhObZDVFx2DWG6cI9CnX4plYKsm9ERasBS/MmN1NUKqmu
nyg+XgNzsvaM6kPMBvdB/EYI4Q68s/BI7vuGj9HwHMslGaphpmsUiK0Fv04Dh99KwiCY55bhO36b
CI8uepIa58OcdwF+VN1ljeQbjPfTaIlLz0cVcXX6KWReA6OUb0ovsF6yqgPOAD5o1wwHTRejq6Jd
g2kMgNjn75k6Om9d+EU2QJuqQbu3sWpXiB+VCkx5x3W2wUa7Hpk8rSeng8SYJ59DHJPMiqb+ZJQU
kvpWfGuN+htkM+MwVzoAI2IbaYYY5GX3ucawlpmqtVWMdRAm9THW3pinmcd0TL2J/0uP6zn8rgJw
oYKT8IidEDlH6D75kIPQ7yM+VjKHBsAAJ3QMjoz7/RUe6O3k10ydcM2Z0sUQrfYHaHPJo14kJhX0
MKPjWCU7Vy3Mjezr+6FiU140PdXgYa0ZdbSbWojFeq1+7cv6vVFnmtHIxGIyBD3KT1NsBk9ZnezA
lcA+q5pz33P7L4z42pV6tLWr4V6BrNKNFHT4KYO320+DkTAFU1ZtY1WosxpICJGE+6DAeE79/mhO
UPuie6Wx6l2s+ncFiWMnxHLAuwsYnSYAz0vzHpMuceqRPz43bnTXUL48FB0pRG2OrJfil7kN6aRC
piysewSkBvBEg2ywmmSQTpqPWhxssSsjaywAjSq9dvZVfxfLDOx0DsstxXV3LKP+h54H444HUkjH
dNzDw2o9amc4BV3k0z4+WuD9LZ4cM1AODEgKrHAKfrF+9NQMBXxsKwRLGVATqJEpD4jQLq2Dphmu
LFWOlma62Up9X4zxTwOj3z2QbpfIq3autAmKfP2OAJF265JotA1RWnlt2n9l1gdewpq8xDH1Q5k5
h0Szmo+23P8QWv5LQotBZ/DfNH2riLb835u+7vyUX01fTXX/oRr06kzHNmisznmvvxK6sSr+A9qH
NbNRCHJSLWKJ/6Ppa9P0dVQLkhsN2b83fbV/CN1xCLwQGAxc7b/FZ9Es8Uefk/RI+onaTHoB1GIY
f0KbstKu6yGx+pMj0taLFlXt/DCQKHOnzeBmnQLUOpconD5EFCW6kEVJ4S9L80M0pW95YwVb0i5c
bE59SGicy+B1WTJn5U4WfhTwl2bCrZS/CGWWbR/192UPWLd25+rhQR1i5tXF+BwWXTCt3dkUouZa
UH0CknbSIUxvF4Dm7UFbyJvLeja5FE6pVL4tbYul3r+U98NFnI0YY+4FlAxAAxq7m4XQujwg5BoI
EJtF+cZtUU/db1Gi115Qz9LhZXfXcV3/OBLo4zizS+NxE3fUSsCiMGNaPjFnJBQkIUYwXuZDy7aP
3X0Jlhs9MaE6GdJqE3bwXWPhR7itpuksxs6VML4rA8yFOGvyKTFVjLksBv1EM2hZXB4UklRRv8BY
J4CkVRG+dXi65j7J7YGLA394oDl0yJK5tWNOzJNp75MhR2uOaBH00HYXS0THFFSQ65CVk6NrZ/Ny
wO2ovtJfzV4o3kSLkRji8nGcdVdi1mEtS0D7fi1FlI1VvK9/241DywdOIeJsC8T92Z+VXEkjuWss
By7rerdMUm+7bmf/7Zy5mKeaYwMUPB0zbfPHq8uP3fOrL29pOcfHKy2Lt/e5PDGTO6o8iNGUZJ4J
EbqyLClGgyPSTDOBwpnFZePyUE7pO9IP37ttWpay+QTLklkq4574yI8jbttvTzBrLbsr5C5TNNRR
+Syrr4NZLvWxvGy+Pdjzd+Vj/7Lxn67/dqplMSr7eJuY4vn2lGXp4zx/nuK31/1Pi7H7XRBGfvjz
FX47UzobBbROt9e/Pfu3/f/mzf/2hN8Wb2/6t6f+0/3LkX++tT+PjCzgKUYqtjYuC4D2M6B5/v7f
Hv7lto/fxZ+7o1SQRfH385AR8+sXNdppi1b7768g66KCcj7NKTxGNTAD5pJ2e87t6D9Ou+ywpocw
kuZhsSwtdrtlCdqs/HDfLat/bCsWWSHgn+LuPy0uhy67bs9czrucctm2rJpKxxVwWc+W0y2L5qLw
+/evfjvv8jKmEQLP7NPtsl1PSqv7tCx2cdipHrZ9YsJ7iLezV8qaHU3jYpiKZ8j2snF5cFKdFtPH
ruWoZWsT9Sbu3qlk1l3G/cZolLg7Lrsm/FDT07KoUp8oiLXiBT5OQwY2TBqpJZsPI9XHuRRkrPGx
qiJ/S4CguRlT7YwhNgKUOnyNKuOzP2dHZGQL52GmA1JtvybETgExhePQpd/HXl1n9G7xotZYxyXC
+96JjjR7pZcOM8yGzJ4M80sACK3rtjm3IKAzWgbKg8r8b+/y488YDZpPY1SFHkmas/GI6/hiQVpW
/+W2ej74t0PmO8Py3I9n/JNVl7oSd9F5z+15/x+nEY7ZQpR39suz3OVmu7zSx+KydTkNLmIEAb/s
U7PQYPl7/v5OMjW6C2lJ735/NzVlHolbTC53ssVi5WZDdrcsNfMJbtv+POa2+3bMbZssLQpKt/V/
dlq9q7h/Ls++neK/9zLLaW+vcjvNsg2U2OcswW20QOgXPbM+302XpWXbssod/KrF6ri9be/CGgX0
csjH4rIrXu6ry3P+OOOymi13yGX3x5HLkxbi/bL0sf+2/nHO0FA2o2Li9tQaZkGFcsEiYx419Z0g
UiI0puxUAERmdIEkfSB9cgf+WKwEI1LqkvWGvCoVY7do16lhEYEUyq9JRxKjM4J74v7ceFZoD6sA
ZssOPtypdl2yaxpt50pC1ZPEeRcGnAAZkWbxbikOTBmZHSCLMBP2cfIb9iM0B3qRqhLiIyq/xdOM
0mGE4UXi4lgBNYfSR/dPHHxSIb5Po/JZtfFrh0X9KY2UbzhJot2o4YQqJvMS9KqDFGyCevVWE/kz
J0e5ntnba5MwLKOdjWhqv+rSvMPfTSpPCYjML3yGxBZWX6VZm34PgDDZZnLA7zuk/ZaQ5L1MCAtV
op8JYR3E3RYqIg7rxBQBA0OPQblOki9j6swu9iQ/RozIN4BL71JdfctEMlyySJ7UsUbjVjYb/H5P
XV/EB7PcumEl1qCbXCRjyuAZDVCtro8eLY3AEwvT7OpLNwdjIZkI+Z9UZ0BxFJ+ifqKmE32hCC08
DQRF/UTa7LUk9SAo91h+M0/a83XOhP9cCeovJP3AWFCTjeng+219CIn2BE/ugTrcvrQwu+h6pQNp
KdD8OMV70SOjcRA5c1kk724MxYMuvhMNKO4yP+xeUvh6ThKOj1ljnfIIlJnpD5uWmk87PgRZgHFV
HmM5/JSZhg2zhI9uSkRoZi+brYZZc5WG40TuSBgdmpG9yVidmaojiOaiWqoi3xp4dLMWjp6T4f2k
NfotRkWJ/x0g6giN1rXwwppuER1CW//chXSzK6DngJTXpYFRR0rCcxD6GAEeUrGm3sjYH2IJoXX8
WdYcgdo7n1Hjx/ddK6eH9pPzpA5tt4M90tOcU34o6JXKXG7TEHCsOxU7nLbYUzDb1JO4YqNeFzkO
FCwLOJtAuZgEWmoEL3UynFZGTk4qrbhylVOACfO0PpQxXfIojsJN6QAcJthpo0Dw2vg+jE0zIxbT
bT4HSftTUovfiLJpV1ly36kNps+xNu9NjeQjYFSuf5GiAUQZ+GS8Y3oa5Hdwyf62d9Ntms3gkEJt
CczWiGKRP/PSuJKuo20RmuywylVYR40pkjs3uZYxqksTydraquGbQPnPoICSIZv5EVlUBbdoK2Vm
Y1hIWJyAdCYELY+S9sjK0CzO40c4afrPzTQ8WBSJvDqauFXqSOrmZ4xYGjahOp7zArSEH0ganek+
0qZjY9tAadQ3ECX0q41kVcfxQ8tofyXr1DlaGrxB3wHKorbZ1dUNYDmjdtRjEnv4ewKIfNq3AZyc
BzAwJR55lNchtw7jQMJllcLBkg40tSFtHyS/Kux7WcfdviCNU4uyKxI+uCACAEk2Oi9TTzaqWoHi
lq3fbMmm0XalaTzr7VCeyrh5qkToQJ2+y0ihNFZjJUmbLbCNksq7KpOgPuOIy8LQ3A0ivQ49078u
IfSrKMwXyov5Fq7zvuux1w7GBN+n1uZiXu1JLGpT3H0h2AZ6e58HKzQcE6ZhECXILSFYVJ6pQOI3
g2Grz5QivqgvuKFt+D/COPllF5Pt9C4YjFiizrmeynStEBixsipOEAHz8wIK97VBDKdzBOhTHrAk
rlqzI56QS4JZgSQI2/StgEomesrvkne2wV9xxi8LaaAjQp2YRBghuEJXqjZ8apouW5vkyEv+c4F9
hz+Qmf+ATHeOumlvxcOTnyNG8SVxoo2Ln7y0t1KjW9EoAslK0TzjSONL4RcVSXkpyGYhnjAfGZsp
cg8EEtPpUIbx2mOqmZXKO+LnAXmHRE40memAqDdAwNjkj2P73hbZBFug8cpyuPjC+oRKjXDn2SKa
4RIuiukzkTP6Y2nLV359oCIr+lS9SwZyylrjkgPfG8xHE9w5wRQQBleiOK11kkfJhx+y4CXiZ7pr
xRcNSDoFFLxpWknznsLT0+C7ycbuoOqNDXKlGCCQplinJNCetZZhWeN2J9V8d1M/30k93LuNMYtd
U+SqVfYk/GwiFQb/m5InwJDAwVluYz7BpO06B3v9vVWWyrHnB8YvjQZhHI0rx7XX5SjhnWfuUR87
IqZsh6h266Gb0C2Tj1t7vU+jNC9Rww/m1WmbSzkk1aa0+e71wEEwCCSHpHkDzYqHBrWbz+WuaWbu
C5D7EZmz24AgL4BMrkwS/jZGgqSsgaLnMZI+VABJW32srwmW8TEmuzUJTPh8CEamcTQgToT+hh8e
rn9bXZNX16+NKIantCumxl23HS6v1jaIA/JfJ2ss1sbgvo66OtGvBWyVtukaWP2XqjWPHWE1mx5a
G+1j60dWpcrGHqCn8kuh/sxMYBVI/SkfIg01WVR5qY3VOlTRlvo0oAdXI32gJKxdi4D3WPrn0kG0
51ZAeXHnklgpVWc/YmhkCl98pqKWHaaOERGIwS1kqhcM+1tLy16QjSGABuOFstim9ZBCs3GnU+kY
DbP1+jmHwbJqxYRRS4SXxCFgqhtNMlC0yF/XDhGhUx94Io/vq0e1wb1Hp2lrx+h/C34bdgL5iAsJ
/bTuC1hTLwArtokwLwg7DbjdwCY0EvWuRKhI+V2/65NopAFI6jRNkFc/i7GexcrFbo2vRjfANpqC
O9UJ528GTAFdhew7WpeiUtKdEU2rwoKKPn/SktBPDFNMliRXvr6h/t70Xu5UDrbo6LvUSJwYDQYK
NeJCxAQGvfmC3CvUYWRPdnLXxvmzQ4GIIPAA85S7DWvcsnkMkNY39dYjHfXShqrlBULif1WLp5qR
Q1la1aZpmqsrymoVdALLqy7vTUt/RfVyLPzdYLXgAQRcUDuW9QZ4SlYmT22inTiI/zbxMJgaAQ9Z
QERd91VS5TdUWkG5iqIFr85d1fnliYywR1IDuznSZYsP9XsyvFqIdkZ9+JlCL1yXtkK2RqAd6ln7
KozEBoGatV6GAnc9/BQjFxC1hE2l28aL44b2Wqjhxe8cOFAOwL8Sh8eKEFWXPoYSkTKc+4eSIbRa
FSc40TnmCKPew85PbTzutiIObYjIoUViwyuup7aK1wBg6o1RCvVQ2gNpJDiTucZ5meb6ZwSxyBtB
ueDkMRIN/6LDBxemEcnQSsXIB2BHaFl3fmkdS7nP0zE6uELdBDXCxF47Ni6hhrVartN4WEmdzEYX
QdyO6QNU1vceqsh9TcyDV6Z5Qmd+2ACi+ZardKYJFuMTR2UUOM/M2CTTul1Ry91I15yJS/Y4GDgp
SRw/B0J91PsMZ7iaP5lt+x2OPUJLqa6kHX5KY2QQzhDqJ8UoPTXS232YDd5ERDg8nBgGl21eEsrQ
w6SsHEP7VEWhC5SxtLw4kSfugwy3LIePW8Zr4h5J7GOgII2QyFpRY5qGfKeZAKjrckZCq+9dM74r
wKYD0TbwrYrHjHCtXUrSAp3MYN/ODBcVAQPXvAmfaRRPntrp97FVXemzN9tQKIc2seOzjLuLGX2v
HP1SgWd7E7m9TqM7YAoC7zS17in+MU6igLxUMThyTaI4zYnvKJ1uxTaomKTGiiGaAgDFD4F0a3h9
8agWBIF1SpQwMnnQdAjJYGYviuQcRVNR6QZ0t4qBdK9QqXuNllJp6HGKt2pyJOQi2NnV5PXBePar
UN2S6vcWkiG5yyvS2VrmP0g+5EuDdlk3gPOWfMFcrTU3aU+5YwAQVyfhl3aMntWgsMAe9D/1BqGC
22kH6D8/reCFcjwN4Xr82WO5fzVDsqMT0q8YWA7C6zV7WsVF3Z6tTUx44D4w/KNSByfZdBPZG2qw
c5Rz5vbAJerkTOVoG5kCYdwAijyJyjU+7ENAVXhPjf6LWaDT6ZvJXHVQBkN/2tlu+0M6Ep4AcU5q
9K3TyZ8vDYuijRsha6UTF6bN99nZugWNeHRGcwW/Hg6bxU1B2u43C8oXKgKEwO7ZJK3QqCzumGlD
2y94cKrktcAh3mvOi1F3LmCXEYaAPT6Dn+B/tX3RAtJNNB+VrK0ml06tSTmh7Qx8+s6pYi/Vi1fi
Yb6ERX9C/7Yaiy5djw6pOUk0XQoF2h8RquG+w1+4q1z+yxTtoZqFz2ps+leJceha+kd40mQfLZv6
oTtUQ5qcP7ZpdoBsqOizw+1Zge6HtPSJSZfzmZYd3SS+NJM9bMqm24hweqrLpzo1+muv9bvGrois
zWFH91NCvpQVx7yR4EWRHalWPqPYmHAqr+sAmg7R0TT4VVEiuBBwHzwQJxw8jKn/AAXHybPiaAc9
cvr5gXLktI7HiZFoYf/alltjSds55Cf/17Z2AnwJ9lnflY6yKhzTv8/mh5Yvo0SmzI+CONsG4PwA
cP86zQ+UZvFXj4iyllXYauIaV3YEZL3+2HTbXlvGW8Tw927Z5Cilfk3lMG2yHlLnsm15EGQCEVU1
B+XMh/y2AyiwYPhy24KsBwH9WOSH5YWXHX7YkwnaiA2TU7lZNi07o4SIIiSaT8smE6LXxbYVgn7D
+IFaYYGo8tpoWvTQl8PPISr9Q08IgjrG6WkYTOO6PDgTv6uiscztbVs6dvnOr0lQT/BMKnCHfXES
CjmgZmJeo/lhObiNLNo58ODHsKnXee5gDPPJgkRdIR1EXPM6IdTltkL0sZbLeihNnZERsdG1cw8Q
f/K6CTZdVLbG1XUT5d6MjsG8IpjefDwwtfpMVsJ0NxopZyQStcYUJ7g5/HXckHTuHh1g+XEiG2Hu
ESHtFRpeewG1tvn4RuFqQxEFSMBNs/q+YPT1YBAY9qCj2JZ+MByXw5YHqyRt2XdyuV9Wl2M1B1ep
Wfaqtzxr2aaPerpRiuSctvATXTVw0bcJ94qYdLoTon0P/Mq9Ltt1qPb3FtBTP3ZU/o75ML8dD9LW
w/NyBLPAqxqBZoDkhdWD7Li9ErjWFX+rfZU50VEE88EdGCb7uuzQmrg+qHL2i83HLTuCRDUuqLrB
2yczGs0Nm22d4fzrMF9iGjFPt2PDssTBQrzrjsQdXIwjpsIJTO4Daaakdxtj4gnbhxdhN6W/FS7V
NwCc0UM7P4Auag7UlPJVOAzqaumN/4+K4L9QEejCmu3W/1pGwOi4Cf/X+gu/mejvaoJfT/0lJ7DN
fximbtmGY5k2kdgm7uBfcgLHQBigwR9GbGAZjiF+85CT90I0EyV3TOQ6T+NZ/+EhF//gUASM2Jyx
FLv4nP/v//k2/O/gR/HLrF3/sf67eVvgscF+/HucEsHyiOddm5GyQ/CL/Ydv2k6GknkUrOto1spa
g3wxHbL+1LjzcglGLRZ2+BDE/V2eaSkkWfL/BOKtx7zN5CqBlopDUK6TPrcepULZksjkfAsHLz/1
czmgnwzzShaJE8juarXBNgjy+ImBHMktUU+BuJXyTVRnFzIQ5cjp3W+Z4gHeKy96k0vIvDm975iR
QRNp9kPpTgCZTT97soEzJoEVIN7yxSNgr3HbEHdzNIvIPVKlaLdaiQNUD0uSqocs5odcD98aVwHK
D280yaz0aOTUOqcB5VxHAtgntaLwVEfDZwBSK6VsyDuuSD3Dalq8jcwSQEfZ3UGkdHuBob0MWD1W
oUJqWNtMzQuMwXZVSGLGGbIAB1W18IUB2SYDN5ZmE8KBobiM08Poh8ahc8ovru0CqyUHWysHog0i
0znR5Qp3VatskYPKotEuQkRvrgwheVvUCKcMoG126pxkPNa+TpmwzV/Vptqk0hKH2J2eC+zSHgNe
NJ2W8UPpcVEXvJxac7XGp2yvkplIQZkxD2W4z6f+kREqPkP9qbf1dRRgVspVbLeKURdw+U5x3bqv
6jFG6mXm16AdPvl91m+zZRqVxSQdVG2xd3eAZjqI1dClXKQHA+lbV2PoHvOq0y6ENgwrK6Ow4/In
6BZROKnJEKn0yFagIlqpGRQ8R7+rbfJ5mTrHr37rbJia5lfFqSjLlRpEA+M7vyN0GXFm7O3RIjfe
9dONX4hn4hn8yrNrb3DC+t7RqXPbpi+J82NMV5n6QK2lGbbw7JstF+KdoY7d1iIv+JAOJWjWOIHf
no3cQRgI7ZuEmrIizfAI0v5ngXpOKuq4H4NSPKjKHVljuN703D2ZrUuaKyddp35EcJ5qYQXRoYBT
SkjhDUXKVvFjd9dYDr5UCuVXwd0XE1dWz2Tk90qoCdx0HuypOfrJbIzKW3lUk5TvPdJzt55r6xAF
bRdGuq2fnWjQzyREZdgFjWQTGfET6rttxDfrzvFHWDbxeAe9NZ4zA+GoONbDIEaiGEMSHyy05usq
q1pwoDnBrvAMuXfXGMONkYFAkBEtQEjOndKp/PdnLYJgKtHhpLSbphhfwTCTuM5HTowyLOHYn/9P
e0q9fjztAAoDVhmtDtuR9DTJiPu5H3L4MFX4VYDmOVQlRg3TQvfvxOmmUCtn7YC7m2xcseP02EfN
sSyljYsuy9eZNv/5ox4igy+q/aCU06YxnGbXzF9WicOUDAvL2NSaZNjTJQ7h3skbOLTq6hb6kxUk
d4RBiTNe2tdQ8YsjARubup4Tq62g+JQVGvMmqqPI8M0zv503swmi/8fYeTQ3jqxZ9BchAiYBJLYE
SNBIokR5bRAqB+9dAr9+DvQi5m1mMYtWVHWrqiUKzPzMvedychnuwSjWp1WZy4lOlIc7zchaaJKD
hRUS5WCN62kkMXYccjJ1soSWUZ8wtrPqATmR80aDxUS11cALK5T5QEZIe59ZSZh11ZcQLdYeWWdn
WvBeveK53IPAGu9rM2Mw3nXy5JH4pOnWgMMHP6vtrW+VqpqrK2rfNcgb6ukPzvrqfUgP+tWKgxAx
fPlpwPKuHRHhjdDqzxSy9aK7h7G16MfLATqVp9StSdmjFG6T3LnLypQalJMPscL1ncp2fKFhdN46
hSdGS1cUVdVVzu7TujIloHqkaI6d6aH1YNbK1v2F23/f1vYpbrK3eI5XVjKN3BPZAmP/RIasvQN7
mZ4m1yVztHSBnXdpGqbJli1tQtDJGu2XndXzM+3utS7sg0gsukhYLIBv4UlyD9V3jKyfKpTYOuL9
J+MvhF7z2vD0b72g/tB7xPhWks4pVtMYxh7jtnjsqoDwjejMxNYXrfsdp5H3ZkVLRIiOcSaFiPiC
JpqPY6Zhs8xKdedAmz4sug1BnBRKkMfqcU1YeGX2LK6upb3Cu72UnTO+1u6+NyOYe4YrA9PIpgPw
rH9Z6o0HTTdxOfd1cmdXLZeHvqZHYEYLat+ctaTxHKdKu9D5Bygx8pdu+d1MdECJKV8Js/jAwntp
GjcL1i3iNwe1vTOT0fRNm5e2LF1u2rXtHswE/8Yy8Zt5+doCqxaHz5wIvjyMHT612K48P47x2ZAV
g8uRJz4YIq978jTSzq0/cZ14b23c2sdVjwnHZbAMlCV5zpYcecOS3pSetwwP+KfKaNwTK6Drj8Ca
e9NF9Ays07b6iBK79bchLLGvyeRPci1D5jVZOEXNeHDIcg+dxIRQadcvmHgsmKKlCh2j9q7Smo66
waLH7VxWq5ONraNFh1HjoAolMP+9q8r1FDN0CrCNGLtuqeKHWfPEPTnnX6ahB8bkmK+zUatzmhmP
a1rifxGOfRM8Q/E8H5zamM5DRPTGCAcu5KZuArPQvGBuzX/msnyXzA3f2BzpU8WYuZhvFEbfK+At
xug9wU55/xpPXkJ2lj72d2ur7Ztcfidimc+1Nn80/VkzLC9waAf83mvye1MYl/9cJO6SnRLJfHvJ
XGMv2g4aYs+dOI6DSQ0wkAjXka2RiJ4NVrEZj8xvs9Xtp3zGPFzorXVHzhTjvK0hSMS2ZesreewG
Jp4dSUEvrHqZq0iu9dHsrB1BR92xsPr60plWdqpLwhTGfDmDxJPs1EDoRfNvpwCjvkaXVkVZOBj0
4l2bG7e8wF06TIj82zqc5s479zbgNNe6xqPQbwMJQn0TX6BInrulhgObD6QskJUwKSzaOKKwhfdN
/9R7EWHmUXTHVhjdc14yhe56BwNUcnbaTUPdlMzIi+Jvu7ZUBRoEtXF+akue7Cbu1S3Wx2eg+PZL
Z5CVMwDGrYxWP7BqDjW3Hu7K7KtgmHiSw/IHiFa9r7yIPOvB8JNUZvcKmDbSjw7MtZ3HVchUeUtR
AS/Lz3k34Sv7moUjD+wT/GYG/enAVn9ICUXzmV0jk1xQc/KTtvYy/pQw9Tkaa9IprEGLT/PK8miV
XjDVEg6EM1I8ZkTFLq1xjGaQt31nk+MhW7nrJhM4ql3/HTvFDgl/jZNscBMhmCLMsnu0NO19rhPS
edvnwdXq5yz8KSNy2mSsMjcEqcYBjGTOgmOsPqZ2T2JLrDTkInb+280oO4TZB61o3HtJXUgkYtOF
yYr/2/U+K/umJWK+ikh8o9Iaw3I96rLtfR0uEpNFZ6eGwb1IACstzc8dC7xBFNWlmJZ/lm0ldwB8
STyOVy4FN7V8Lx1i2PNlfhkI1B3TCIIQgVVUa9nwWFJqKcEKAyfHIzVreVfyKrKDY+0oMO0fE2b1
PhKOZTexOj0UrvNWmuygtHzVj+W2Qzbd3AZtow+X3C58bKOMtIs6PoIqYhY3piHjmhcXwdZxaAFW
sF68JtRuOyabp4qlrL8OvOfJqfcdU3sBnmZGsvtwGXtTBjVIUK8NeShWPD95ZtqSjn42YDgc9VxE
gWcs+tkGsbpV2G3mGIyKxjXoIOzuImdSt1I0bwljsHy0m5OcSu7OZr3l274zTZb7Ou12KlbqsY7R
RlgpCwMlrJOGCx9IFgM4jSIcgCp6Ecx6CP+rP1XFlRtp+ODzasHgvZCdkwDafRjkNHLbOcDcF3QY
UrNgQiSae+jlyjB4u1H6fHovu0ycfoohvl42nkrup6EhxXKEdbUl965x40fQyXFw4dUbiyYNO7N5
dlUUs1NIs0ObFE95KbJ7/vuZGboROHnNbjg3S+AgK+S/ebJQJiyt/1OUze6s8EECrIi2HUszZN5F
n8uvbENzdng879oxa0myZ3PqMsC+s+dqDz/U2Xvu0uD7aZe9Z3rWcUQTztqYrVsb879Shc32XLaB
Uy84g7gt98io9yb78/lmeYvxgCEJDBX/MZ1kwpfFBLRsoEtE2l55dkkWOo4kiD/nxNGHUx0DBlmI
wdnBosKXZVcrJUZbUFV6J82i8B1TamoNWY1My/qoSp7KVhNpmBB6iLL8vvKYbfI394Ghg4hmfruv
x6/JpMKy6QN2jo2yUah/rmxk0JPGHhRD/ps9Gm9Iq8GO3jS8VXICWCrh9H7cW2swEwYIvJT9DNf9
5LdaeS686WSSaeqn/WA+1I1B6EPdJhERi6zGuDHboIizjyyXMfHZEqTUdgzwo8N0+ZY57XrtV9Mm
3V12p4HgPiKW4OXU83x0gEwEphk/eHNVvRhN9QGc/AxAhIE8BWNgKs76aFHJRSj1XOrOBK9fl2ER
Ea8iKFfYYReBDjDsWI7py9qzNUtzJAe2CwFr9JQM3Gf2yKNvNiunaD5i/+yYwk9O1IWupk1hkS3v
XtYaD9FA0nrRR3PgbY8lnMWdMcM+LfP8Hn3AO/sch8cPAL8ETnNB1/LZl4S6TGKpL1kdObBdVMbY
IOIHmuYfI4Q+InPwm+fj2h8m6dxvNJKzzbqKn3jtHvDzk0+jcjBgoj0Zrf3HkN20h5VMzkqMW6BK
C+2oYpaqWdtbwTIBnor74KfhTiX6KiLBn5cl5xWfjH8Eu2N1zhJiZ+Pp94KRDmEAFLNWyLuB5tNP
esE3V7YoJbdoZn3mrZbCN9sRaBgfEH+iNMlBkuT5tLm6wJctpuz9pCPsrgfJJwwvCVJXd495Y1LY
Gc59bqT1vSass8O8n8aXYHpis+Jk19u/U/I+Ir2t91AxzHCJhu7ohB4JPmGCrIA1fRQfItF+O/by
u1/JDLDS49or776ZcuDHVeXBt9VODRy6Y6cy+CFAFW6GqRx+hgtB6E1PWz5wCCOz2VWYz+5VNH3R
ufIJpMieV0kakjs5p8a0h8eufqywNXGLD9eI+ygUjHKCtuF1YWiFLCKw1sK72wQ0/uDwXrTtoTjo
XW4Eeqy8IO3Xv6T0AFRrCWVTDU1Ytsi7wtSMFyd2LODdaxGmbtOCyZ2h7xjVLYm6k2Wbw7UgO3UH
RCcJHZhHHibwUweTYUPembNbnFLsY63vVrCYDBfyeb+s/R7WlrOr+zINiYpMQ4jSJNP1JYZmuzIe
9KE5aJ4KhjKJ3hKjD0e9yQ9x5o0B60LtUldAwtjtI2MO07zJH+gIhhAsurlrihjHRboSvLLIzneA
NPrGdgWqztSJk89enW5Qd9CR0Q3kx3XpHoFMLxfSStgWRv2Ls+CzsWC64Ze+p+9gE1vJx0Hpt6Zg
OZx5b+zowH840jkRdFdTE5UcqolRBIhN23dkig3LKZ/rcg3byB73dT9zvnSQgF3aTGC180lb5ZNR
9sZjLb8mQNOjPtePgA8PRj9sGsnSDjSugxNoRb8bxUWsFWDwijAaUsvUIW8YUrlso3gbw7k1iN5q
EPbk80cxaP0beTgMDKpfg6alz6JIP6JsKi+gyL5+bqwMf3PUV+7eMNrqUK/aK0umw2o43XOyMbut
zrrPzVXfJeMwhRxy5oljhZL9yYqH4i2xLESOJLxZHt9bR1QCPPywTNnQzrqYMcpEcVjzkLPP18FK
OHV/lFAiX1YsfjQi+tHTeKi5qx/M7btVWyLgitf1BK1jCK3EbXF0wuWn3otnYznO0WDjT6Wcg1rJ
rMmI/zksAR6LwjnqltbfUCLcI2Eusf19ZiS3y4HNTGXlIKlUwWxK1Be7yv5lotPvbbyfdpngfGXE
e8oMclo8ZTLE6FENkBzngcZoAW735Aj1URuWCXhF1HKsCZWF+Ih8+wPkaxepXA1dU47PkJH5+rsc
FEjZHW3TqsIpIZcyy7foviVJ7wEcmGEDHxGaj1pANwrxayTGpQWqbs/9B/m7yPSYarJOWq+iVMmR
iGVKfEIgZK1593r9B3pSqFQLIa0fJFo9D0csr5ZkPuNT7KGx4XZ77Evjpq95urNGuhkqm/mxxVKz
1ofZ6gjVAw1NxFh9V5aafUsQ/WW9/p5Mg/UVax9RpI2X1LLPnuFEJ8d00VnJ4sw3M1+dXhB7Z3ZQ
MiWEnZRznltcCzRc4peq1J+I2Ux2TeoC7DSmU4Z0Y5eTqvNcjW2IwqHm1GzQ8Ec8s/U2rLXm/man
aDAyieUoq6D4Eqda+bWoOCz06q3Pn5SD9jSznd+mlQA0IQGSlDi8nOP8kpKMdxXzKWaGfudxL5vG
HB3tXpVEo4IeI/Qa2jiLZhpxle1LKSPmjSNTrMrlf5IVI9x+bd6CK5WvxTEJMRq1dTUumFjzSPrN
hJzNJHH5YDeTsfuZWEzrCCt0dstQS8lbY6A/7NnWlgfyrvNDAyM7dHmrbwRihkDJY60tt9qiGy8c
8TCiWX3DOrWeuJ8fZiF/T3btPeeZ4T03ggmBYjYhxePsIHoxDA2pNnBs1lPOSWNnj14wap8Te9hp
FHf3ILff+4K2l+OStCLmDE/MR/wafuN+XtWGSydOMI63YPPFOlb5HGgsCM6LgYRcs0oErkAY5Wx+
mkzNyRaBUlgM6bvjsuHNu7eWYGlseduEQwaTrv9zcg+/8Tb+kDGVM0j1k+vkLVar9sFxZgrbviqe
MlU/O6SLhVRf6lQs4oFSBzWBniOrS6DrJVPdo2vSNLLgTCau7Raqp5kIzlDB2jDAmQV3YhdNGXbw
Cba6W1EfcVdkJruIvup/TU1KhFejbfEPxqMqrfIgtepbohJK1jwOUyDS3DjwnzWO5J+kkUG5y7FA
N50X3EcOBmHSLeYwgz/u6m1/nhASjTrJcxlj47y4IR+BXQDN2tg+6H9YEPt9mS/Hn5SjIbWfdUYo
KBujL61V2l6QVZONBmpDSjHf6Zi4anySVmX6WY4JKQaSuClcY4Ar9CsViHWYRTeeXQSfvtwgjvgt
66M9tntn4PoitTLZWNsgejOPyt8Zr2NMVa0SeYCguDA2Svc/JJ+fyB6F8V3ysjG77RBjdckjbUXQ
tTZBOaV4YO9qH7DqPPQYz8N5bZ/AnNLwFhsPvIzr/c/XuRkG+H5temxypyCs8Pp79as71vcZIl5f
EThaTFIdKak5XGvkbsbG5o510LK//wvnQXowhyUZJG279uefDzHlel6TWra0DAfnOe/JndtPDSYt
xK3vdVf8aeo65SyK78qNtl1t3G0cgv9cgj32Y4y6gEGzy5yGJXMywB/LFzecVYu0mMuaxRGhcndZ
532u0UcCcwG3LXYApBCwzIj4+cn5iXNgjHGymMFPFI+ukeTFCGwMxBZG8/OBkS/7b/YvgbbZbgWc
RfC+012+YYsWZc77Opl/DVvAUmzmz5sAmYBFg0SwZdtLiPokMDbEVTnTNEx0hKCRD3OV36pNOu+k
lR30qb5zCLRiOlgfCMrp0EeUd4tUoEkK31JE51SgzGiydsrM532KxeygVd6vuCUkW6zh0Lgva1b8
jXTtoOPnZXnDIoNb0uFZOS3Qd86GFScHEzF8RFwXoeEdEMpp+bIThpRIxqkCi7BX2mOvpHFamnlH
goPB4KbUzgvK+h3b/p6xGz+ItnrVrVUEo673sI/Arkr1yJPLFVjb9z8eI0dgOxV9dKnncYunaFao
sTkPTxy/TWIyX5GTwrvJ3aPNIQB1yh0PcVNHB6IgXkG8WsHPjmTt6+5iVdv/6+HOSBf9QSO/71PW
Q4DQivRLt9fOjWG/JJoyD7rmWliYlzdzVg6KNXb5StqCNUYcgsXhzB5j8bE4sA0M/RwbkQgsElp2
TKwWnQhpdGzzimJNJB6ioxJ6hGET2TTWsbWDyLSkYwuRlQ9wUroDrebtP8/lBoNdmDOC93VeRTrd
d4v7Unp/7OENTdwN/kO0W8f22/WMmcmFNyI8dK6QBGGNjPk/pS8YpIclcDQIxBpmdhQ48sRYGOJB
PzhbQDz60k1e2GyIfI0/nABKYODIz9ipBne7jH0rrSmKeChxOzJDPDgjfTtxfCcPRp7X9+iLNag4
hbgxcfRR6rZnTXjf0my+9HTizVtdppwC2HlW/eMaqy/hGRwFbkODM08fCAbf+98yeSgNBxxxdKfD
Ldok7TTV5muHiUW4zlmbGcss062RoExMFSRcCX7ELMgZiYkz8G63pfeaY62LNPma8KlnNzH2M8qL
o70FRqmomY/zinNFPcQt2WlsN8BmJuRtLU61IWJHNkIjFe/KhKxtQ2iRoWLJ7DugdXaQKgbawRbc
285e6ieZKwO5qxOXgW1CwqFhRZCaH5I1jpndoX2q0/iWmy3TiMpA393n4Jd25soVvqRACY2F8iUW
mM0nMgPnNUisidXxljPASEM/u8SXNLCl9v2o/mRbpFh1BC0byA6lPitTvvuEnEQsL6duJcCssz2w
STmqt2E+WkBJxyQWx/8aO/VMnMe2UUzRTO2I7tSPwQ87mVfhQeDebtqWNsny/pSJ1u9NlD0EEiDi
PLiMvpgP+JqT0VR63n3quB8UxDER0O31x/g5/sSJKds4Enimh8hm+nMRLZ9sJmgxMpn69hLz3oh0
3Jjs//d9jT5oKmdw2U1bokTW74gGArVUGszwSAmJrfq8ku8H/ZSyWrmCEHil3lHATgdLLm/N9sei
uOfCa/np9NoTFcLIhDm6IrQFE8l19/PhJ9QMpXm1z2z52OrJRZkJ31+Et+IHLYe26rm1SUiKI1IH
mzohNAIjCWddS69i0heSZ4b9adi+2jbidU/ilbd2VV5RLbQI9yn66jF+0HX+Ci8GcDdem2FFPJvz
Rs/r5VvOW34se7Sh6miat1t6+8p/fkXw+JSCAXd7UKyq1j5YYNY+mShv6smq8N/gMW6avj0sFL4N
5QzjWQKLzKoPi7bzGzHtstK9cV/N+25ob16diQNN6Xq29ZElAKIzJmfuvacM5U/Z9I706XuMHWDA
CxQEraD8RWsn6JCtX95WndgQIDme0bZu6lsvID8Vm11tyHPkTtWpmz1fmIYVjsb8ZsPQ3nOcw2eK
cubxHtLMrhAlyN1W7AtJ/K8NTj0ovIirCzGbn2iTdy4M818r7JMgMm2nVkwM2+XNAGs8af23pWsv
IlXXZHtSpBVd4tg5toYgxbpIQ7d3ITQOOdxKzgDfnZbr2BcqBMKqdIflJHRkYbVvywQfxsk6gjDV
xWIidBF6Qhx4J25WV7ZsJCKOYkfd8ZMcEALML9iYrlS2T3RrMpAQwnDfORo2heqfbXBA0CsHYG9t
3MnFu+Sd1I7kD0fTcj8Lssvf8SSZp7VfXL+aEew58VShQP/bzy3VU50SVVk1UZhODPPmKHruaAFJ
oOq7KxPRLgI1SQoI/gW8Th7SxfM8qhCKF6fgNpgj6zs+5C9tpo1+lSRPnBMRY0XGGDabbTzWRoOY
uDSQeY/dTHpLjvV5cCWxzHUJ8knXeQNrYWdhnLTzvjjGJBWhAV+Eb2raYSxt/aTLHvVwz7iglJ9p
IfOTblDEuMt1YiVCcil2pgrFzZjO1yFGBEBhUnTjd5RVv3R+xISALxDqjRHxesf+eZ7ar8oxvzQy
c6zBvugNVh89+1UZSFjqBbCWJTX8dja6NRp2dIt01n5F6JY23WpzPtHx4CMgUMgjKVmQ27PnfqwC
L1eoGxcXn9xqvXmzWI7G+Ecny6w3zOhkNWhhoPFXnmE/Zhkv3uDmXWiUBE4RRPHisrA99gu5tFNk
nGf7L1ZPoiBEfEIfjx3MwcHn1f868gA+PEhzTV+ezD7Jv7yw9YoYOn9XHGdRicNq2X+9pkeX3mO+
AgnN9D66QPXGGb4q4MFpc7J6o97zDcQH3WFAJnCAMFw2AxaguT940GGF0km+Ec4bD4EvVgZCSd+Y
9EcIA+IssLfNfOSV13Qu4qM53PRpcwhiI8SeRIEnYt5UfqXH3xYF67ZO+e14uRfo/GbO3N0K1hex
OzbUKcLllOsdmKp45g1ensjTmNkQGREv5xwzaXruuiw+IcFaoKKI/mHMpsfY7Q9Nbu5Kz/jD+H4z
D7k43Nv7Af9wMMWNFs4p47oRpjArtatBg22XjkNgQRxyQJENWDe4VQSii/HUFPqfqMPqHFsqCzHi
oknSAWhENkJXBkOcVlQpuIkK0qug/EaeO+3h8JET21GAIMZE/9/7anOoWgLZmIkDhTyJCg+rA67e
doejabl/p/t1r1LmfwjDp90ihEEIXMayfA3UXmeBdogy8WV2L5ZrdadxRqOQqkxs+yuUP6g/CBNz
SJRkyFVbyFzy6glxhcSYU3QslJEwlBI+jMZ1lO8ZPtJB2YQ6sZWhjR9ZOg7LzL4R6nxeiYsiPvAn
oLVOQyLV4ouj1x+uIjLUGT1swzsX0x4le5bQdZgWMwsODU2wbMIJ+cubu2Wnb18YFDDCCxfwwVUk
jikKUD9NzD+SeXCrXzRbVXv4Yy9FAzR8IevDakmhdKccRCYZmhrXHLEpULiSbrfg58iyDppb3N7o
8rikdaSqTbpuMEjS+9DDigIdUNcb+A1xN5Vz5adr+VRuKVpWOv1yO/t5HUABM+YPmiY7RVfyYUqG
pqyNmDv6hTee9C45SEHMd92be2fRc/K3Kw+ljAkrEuVwZjfEZln9QYFuh3Az37Qu9vyEp6PJ7TOL
UQDrURNmQjPCyKhOttIbH50lYd0umVlxb/xm9YuVt3GtoM9KBjGmQlyflYG60eF0Z5t0BDQm6UHI
9aslUYRA0nZg6KU+HCJPvB7IYiN+FbPVBnJ2dbzAvM/LevpE/AOccXBBPxbehUWwFhZduZf8kUMh
IXtXCs12qpAhbX/LjLnn0JKA0wpUTgNEO0ZBp8zSmienrB6zYvDO7G9Ia9uSNPVEHa3KubekB1p8
ZB1Br0ouL8pqmddkksTJNccpDI1XHEfkeWUx3cWVNHbWRiOreFqbtpkDXatZNLO3COKV+5dByq6Z
y32sxZ+d+VQN1fralCGJL3ivKK1n0zQOaVY3fu9yF9mlzqzXneFn6N4dujELBnyn9uVq7qbK+cBB
NPqw9hG6qOe4zGjubUz6qsevopfb0wAbH1SqiUsepR3ejb2uZy+jY7xL1kelGJivIBOV2LR5z70W
6BAPSDRo03k+EJFZ/RNG2uTCmup+Rni4awusdp5pXKQTvSdeHQUjAfIZNoyLI7pzXto4sJniDz38
tHKMSVKh/l9xP60GG6NywUGjRJLv0WUh2C6ukav6g2Hw2EhBBg8dvXZoy/RcdnPygG33M3tQo/gN
NISFQFO9NhvZX5+8r1R45iHxWuLuigUZnLGNIctLsdJaVNPAewI12LQbaN7OsZWB5r8MrOJTk3vZ
YxVGPY8Xz3YyCg8z9ouYOaduk+9Vbe9ERQ3N2QckPv2JXdfHabg0zqt03eGkb0CYnyC5nw//+a1L
4+QssFwxrNdn8ltyhhzFjphtouqsbbDw88H431/9f/9dyRRjN9B4rl5BzoRkcBttgcxTpmMFVfSZ
C3FqB1yAzzotYV5HC2qjIYy2AOQsG+bzz6+S//3Vz2//r3/38yn//RP/16cIoWgWUkCTvYDoYqWt
ucv6LrkmoB33sQGhQK8HlHlLtAbwIXYI/LN9lXSvYhZ/4jHurtjp533kYN4Trbxgd2A64ujQA5Aj
+w6fJSZkpoNFgF60R0PUnKU5MRBcWLuOA9PCecruePJCjlgTSgc1yU9s0qzheYR1inFswc1mDmwq
GXPYrGp3YsQvwX/HgjEe0LH4I0G3Whd9fRm54d2L4h9npvJrnWNu7Bd777RDaAtv3pnGd5xZY7AQ
kxxUUAbgHnJKWi4lFPxj3YO2GZmfkqPjFGHRUtZXY0aPSxy5oUsLvy2x8VX9MhvHuETpEBgDS1DH
ZS60zAsvz7XzMjx+I2j3aUJRZDoS/yIVpRNpb2P5T++98nk2CMBc/jJcTYJVj17jdnAYqi+h1YPh
rPMcB79CV7N2JokAMsybURyimc5+VvWfdcnuqV24BvX+DT00c+mVo2CRxQPlwh5Ocb5LDDffp8ZI
LoMvJ+2GisgK+KZe584J6dJTPkPvfNNMf/cMKHbZkqqD8qbyaHbyBZwa9Gqi9gLAsoNPv3y11vJT
jvOzKikcdDul4ik9gnEbEgRFHF9kMlrksa82/o/WPk+jtM+ili+FZozUvHR0qlTDNi5Sm4dYHkCp
PxTjSCqC545+NDokpwx/SMCKWLfzF9Y98bS1yhhkPcVMYFt36C61uprsqnccmiN2Yy6aIC1zSD+1
V+0TVT6ty/iceLJnvW5OQTdhmNMM5Z6dLYNTLmW77+1KgGpekL8zTgXYEOacgnx1zNLLcgm9TudA
8UwCqrziQtLkfsjL+Si2Hm+qm5z9wRD5cYdWwqt5LYy4NC/CXd9pFHcYrI19DIT/2ETduWlyNN/K
OP58/0Z3tRwyfAlkemBbziRzcei8y3c3zx9theFqRveWvIkIFZDEwoksgcEyQ+nbmFHvmIyffv4i
zwZczfekzYycE0c7DMwMpqRzjug2QG+vzGLJG4brvcgIqqAZlsqbj20yTUd80aFl6wtLK5Oten3J
U5vj7CGrsnNNAr3UJ2b6y86NXcfX7OjsthoPDvUwGle6/9w7UOR9dgm9oADvX8p5AtdE+VbkikTX
e2kb74OyK9/you++Me6szAmHwv1cq+JDdROaRvI63Dn6tKIkYoudjcAHkh1BJsl5JKXBt1mZCUsg
ecb13I/Rh9GOOkyIjOF+unzmDQbFJmceNWVavo8yYlDhwOjPtd3+1Us37JI8u40IGXZ66/jZXIRz
LtJblbDZGtfizSVe714rqNdpH/YuGylW0zK7lnl21LEBwRcTyX02ON4J8JQeeiUh7mCra+VpxzHt
2Dh2HiOh1kbjnVyN0aCd+f5BN1frd4W+aGndm2KUE7NxbBB1HPqFUJWti5rdGjvzim5Bsnlg75gF
LNReZMGcoxgzwr22rUPdeL8y3AeoucZqb8hiOZvb4zdAYwy8npc9rlbArf14Scwfhj/TLZ2K1I+o
M8KIUPskdthbNdl71jQWzs2sCnBTtGSkDtxi0IZWTj+T889wyG6L0QGPTj0zCt8XmFd8OEYeLY0d
c/xzyybT/Dl5qTpbW9rpzwevATMym8wNmhRwjDGRocsmQpK3fCjaU1WsoO8HEze03jxNRJIOcTyf
fz6MWzivrWs6usHoTeVEDuM7wPNpp+PemtQfoipcX3pInQlyuVAy1fl2g+RQlc34pSopFHFOQELZ
Zk/Oligqtg/AHBkRDmwWf1iWhpm+4X1jQtJDacgcc7yY1db0dH9MvOIMV/kzKABorLYzzdFN8mLk
4BPY9SZINCG7g4V2a7HznLp7ib7ps2nY4DUIzapIvXfbBhtAUx7oc/4HuRQECtno16lH/Q4MAMZc
qr2hVyzXKH1EZDz4ShNEt7m5wOILJyJyFHsAHehDI6sxYByXXFbtH6xhjU6C1OM+da4eCIVdtRrd
X9nsK7+wSYohdYNbxfqYRxbFuo4Yy55les1Fe8f8vAhRZFTUZeN9yVffeVV9I4r4l+qt51gk66dW
1xfPndXf0krvvUcwcMlnV7LTXjU7ZYMDLGCWGVEzcf1GrJCfrfZMbBcT/AXLwJqwRPXMJv0wR+/T
mu3uz9K/u4Bxikp/jAfh0C3NG5HC+he5iFGzGt9r1slsH00mvWGFYAvOkRYYSUzqdxr9zVdgzvGw
+smCDDCu1+p+cZGIdsbqPbubBNyrO/llzKeh6R8hK9+cNh0DuyO5sJfyIMv2lRkVi6ticwuU6wFl
3LedPQqVJi9kDzBGT20S6OTIO4OTzW2zb7Po4osdoaYcBms8UGU3JztGVJLX9XONRq6J9B59cU8I
g9PeZmSjwrOm33KQkJnY9740SXPOqGzJDL45yzjcRYS+tQu8pSwlkXBKEHYtbRPjgIH9o/g5Qutq
Tv/D3nksSY5kWfZfZo8SKAAFWczGuBt1Hu6+gQTJBOccXz9H4dUV0VE1mdL7XriJuXGDAQrV9+49
NwC23xvTH56ZnvMg3hfJYP1pVOGdWyP5ZvFu76KBDeV1prx1rhB3DIXA4lBYPOH5Yp2Lp+kP7PQw
qsrDzAx34wRzdwpCiWOmE/e1RKo91rQVHShZBgmYUzFUJMaY831nd+E+MUJKwJTbLq5NziByaeTL
TX4JqoTuaqyY27XuMqZ34r0xZiJ2E8M5OqpNsVxkrAmPyZchbMtLnsTlJatxxbol1dXPfynk75vW
AmnDXGWy5uHebcM3sOWSVRodHijOj7Hry43p9eipKpjWcGqUTQS0RRK2hG5Ih/FuTLZybOt14tvt
Xes0b44zJ+dAqm1eUrkBy2Cdq0R7kZ3hbakD5Ns2/FM4tjpFTq+0g3rWqMB5egu1tKQd3Pm0m5iy
wiwoE0Su6UwyhIS6jR7ATIdjFJJ66T4NdoKESOb52i06BBLemK7rHOb9gBwT8wZTYsOilgRVhtDj
uTloWe6qtOJ0/YvP8T/kvUr93w2DEj8jlnXTcDAP/pb32oV+GpVkvB1so8HEMzfGpW/1Y2S03gOb
S0UEQHezzLwl2bTe2qRLcBan8z/nmFKYSiFmh0wBZMyNX/sGVmuRpcYxSiLtgHwly9auTU7kUJr/
tEKZaQgdrnbSTVA2BxIj4uPEFB7FQGo/t6nX4P3oxMlM0OFDWSfvVsCOoZ4UHozSf8fhO1war4rv
jM68lf4cXH5euFneQHHpngNR0deymCf1KOD0ybFn+mtkF5S6eOwcz/+bzagQ07/7Ll0YRtgvHddk
U8KZ/jUWdggxRMxGGxzawfmBE1+8g/8AkUfswArTjU2Fo4/e5rdyatD8OCokS4zmI2pHiRwkLe46
UKiP9F+bGxyfHZoFDCxWhv2FYvcTBy5mnM551qcGsrlXr9CXBPdjEtsbtj3gOdv+noq6OSIODrFe
w1YRYfiR1imaonHOXkU05hsLGDynNkgnyD/9qyO6O3eciBYa0akZ+PSsprpr6TszP2vEq2vRP//r
3c38t3hhtpHpMgU0iLi1HEf5V3+Jz83NzocMYsHqMKAI5Vm/tf1mXw4FXzc2JqaSkqSuumpPvY6U
Nex3kCgIczS76I7y8NXPPSIq6FA4U1ofFgNbLNvqIAMJY49+4/qHLLPg5m6rcZ5esjG6jno2bvwE
LaPmZ+9aHPdP2mCd0PD89Xfjff99J+DL2eoPubCw1P2/frkJF2vek0042Wl6h7yU8uluKMzoIywb
LJBBUXEo8UPQvSLltWrgtmiR9s2tSOzpCybBdVoeQPKkYHpottI/JVRn6vSX2pPDxqkzSt3sViqr
HPEKHdtbAETol2uJDK+OYbbXCXjPSjOS9nvPEGlDu/pit369c/eIf8YjrlxxnYsm3wSB7rz7UBsz
i25cPuqvehu/w92JXpjddPsUB8zBcjrjMUUIvkKLhBBzmGwk6toXqj72E1YJ6CRxZG1r1hzrgrTR
dUXf5DCl9p1tbgS2tJMR3gNbmVeERLpPnPTgaNIhGKo0PJeeHV5ZzDIg+Hgp63j0T02Vf+kbu/8D
UMDat9qPopsmNO5IQQ352PboGBJHVishW+uppJa/L7MxP7osqDeawEiaVcj5nK6336qxuIl6ln8w
tB6ofvon2x4x1Ea+v2o7N3iOfcKlOyHtKzY7HBdadsB0Cf8Sk2Ec7jhvQ1jSsKgMu2Yum3dsbwjH
iUmyY/y7g9eejRiXC7mba3Ooy7fcsT0SLKcXtFgW2VgyO7RmPe0lUSqHPjYclFWtuU2ZZgBJE+9/
vRf+TpRnCJKOw5/pGSSXi9+PMBo8ESA2Nz14FEwPOtJlk9LmhUi/tDfuIwdumRXUKiRkNk6pgL1M
JkpwQELPit8diIBQPcdIN75lkjqvRe9uD/vhwdXBsfQZcWQzTMY1ORQ5nDDlWyTs0WnB6hKFtpVN
7W5NYIrr1g/fEbYh2qA6uray+aK3PDJ1B3nI6FX+zddW5ym6RgHUjh//9/9QXBGoKXC92ablmEIX
vw0sBCdqpOQ44WF2iluUTMbNmABT2KkWXQPZnbLcyA5wxaDTecjke717ZkVz04aOBWbddPeNhcey
dwy6PzK4aH5qq2KliUwGz3LZo/4OQE3AvEIIOY9fBe6/lQnorg/i+IWDqNx49MSSurnaZng0Cnmg
HJ3sUmJWV7VTQekxMrmr5L6h/7WZaWf9zSbgC/+HbWBb0rPxe1B9FCq7/Jfxx+n1EkdwpQg1ZX+b
QB5dOuKBiEV/s522fZghP4Gxj747FtoNKyq/DORR1g70QdvRKchlXvmeJre2F0/plKBizgxg5U5g
raoc4jQnkZOs6v6LF737yBTu+6H/Vo26fjCIx97FmqW/mrEKA7U50poYv8pU3FrTR75PGzss0tec
xtttjuovWtDC1PKT+NhodffkOUffz8vnjorQpsrG8kBWEOAXfbjVtJDPYzB9uHrTIzPNdk05oQ6X
9mszxfLWGpZ1Y7x8S61I39iGYDdto/YR/ZB5hjVwNapOsjTMsIcMGumGlDPmwJJbKKvlraFVs2kn
47JoSxiz75qUJX+vjy7ykGp+LKV4dLuyOHVV/WiarXuGuopmmMVg6c0ojtFL7um1nrQCmJlo82jv
dhI3xezuu9k7tXpFq2AAoUxZ6kGKLtlrNslrYRtY24EMxwCbYlBaKNCd0j0bstEQLSF/GZGW7ah/
/HAgBG9xU8M7dqt8PXSpf59m4kbFId3HfUpUpYuSuMmDehuxfN/qIqs2o+sgvhNasotAS97rUXdA
cop8L2Jd7s8Uu6UICCFTUUZougk/1yiay9D1t6ISxt5qE4aCVyZXzP9SKnpaiPG5+SZFSeVrnpBy
zf277pgNAUiIUHBGMvfrMDiWOSSFPmbdUM/hn1Vq3KPbvAgkW7chozhq4TB1EeasCAGu7+sUuK/t
SMBbJB5vo0kktNZztIAOaosp0p/xmRcPaQipabB5ZujbzNVn9xWl2Mp0WPehMLXPWTfR4Cl97eWv
RxbAVv9+WDkw4GzhWsKyPeu3KXII3DKaekfb000d18pEeEsdX8XKtsaKvN0fPYvox7yMfXLJmnRb
Oha53KH46HMngJ5A4Y5ErPIC4Gy8bzSCNYjoI4059J4l/LJDDbJg1zuDOJim/aXNCX0i/uAiC9nc
2klDulf1DdH1aXv1fChv0i1Y4N2PYRLeq3bfAxNSvBXCcAg6RfXr05x3dSPeuz3Rdlnb87yAcsro
5ClnITO52AXih14O3WbAKn2RVkbbvBCEGHvFV9rmVKrd4tKFIbFFgv0xksIBPtbCv7GjZhcOwCAn
gXU7m9ov2WA490ALtyZuM+XT2xE2kkEx/e5MzR1R4muElveG8Y3yRU+GMd3yIt7NTCKuDjNcziQD
0ZRwKLazHW8GBuTt0PMugUHSlp7588G0g3tigZHcsASjNTfdwb2Qm8UHL52TaVPWS/1yPmRUbCDK
Dd4rNtpLMlXQKSzSrtFcMfE2j6H0sAO2RENjnycWJfDMrYUNezVXuXlLcqbmCJMIBh/WQiuZbGD0
qlOUMQPWpJOdB/oOGbsStSklhAKiVZV8jnHeUPlys03vo8WMk2I+EA1cXSP0IDPYCmC2mPFQScZB
TPRxgjDAiw0goT7YJgev4rLH/i/m528wP1J6HLr/f8rP+msaYfjKo/+WF/T5rP/KCyIUCFCPcDiJ
WqaUlvMvwI8wrH9YuiT5x7NZJ0vnJ+DHMv6hC9fwPKEbavmnmz8BP8Y/pGm6rAp14icd7Cr/E8DP
70MR2AJbQBlybcdksmMsy9BfzvDgwJHNd914RZhE1GOh78p2tM6c+Md9gKjspWB5wVoywsQFgQZx
CWci0cKCjnwK4X6RPWd6+p3MhXM/enRxzfwaKRYNhg5p5LdM97Sjb00fkeaW+7BO+7vRsw4Y418G
1x1vuLtGSoauvfvlh/hPZQi1Pv5l+qa+mKV7huM4lk41wlbrxl++mJVPqube9dfAMLP94MVro7W+
z1YtD5wo83PhkO0sYM/AM9CAAXSNe66HUVzL0PqjDeeSRWx/K+xyvBgizQ9mp9HRQ9Z5qZNyqw91
d+9E5F971pAcgOAphwDBo77r/4A/HB30MX8snE48O1lRr4XR9JT+S6Yb4Mn29Bv/BC09IHl0GfEt
0ibzCgtJn8cns+P8mbS4KUcEbXuMhwEGYOGfcJ7AlNdYKvi9+UKmt0vXhPTWcCtzvOj55Go4Hkra
QhZquoComb/Zpjb76r9tU9uxgUt5kunbslz9dZtGTshidWqvgTpb911IL763um3QOsFzH+hrWc7T
UZuhPEK3ifacwT7aYvjhWkGDnqcyTrQLd6kPQaTvO/PQFm23zW2q3VW8r0ckI7GdJo/kQYGJto0X
DLLQW335BrC5J7fHpoRe9vmJ/OZtgGBDqZhm/Jv68JwUIDFDO34a0zC3ae4EYDxDGpCOkRXELYtw
X0m/3nDQiRVRlumtl/5GtdXjTQVGcTUZg0Dww7b05nuawtnrFEiS6lHQtxJLWyKK20SItFMiboim
uT2ELBwT7IiHOGyzVwNqMraJs4loNMpsCnP/ulg6EdMUR383P/9tHsE+7lim7rCXMwnFP/hbjcjB
UDpoZdpcc/kNxmhxwi9jsulijejQDmEK/cZTb0n7MvZWtFcSaNvPt5URokWo46ORy2vXWvo5ghRs
htreQ8ZYVfrrXx+LapXw66HImtEhs4P1I2MMF2q3+mW3kfoYWGUT5Ffd0JpjzDIgtzO8b+EQKSC6
9zdvt1QYf38/Tzd0qpC28Bz3t0O/ZP+fqzosrptGE+FNE39UhAuvNM2QW4GU9Dq1SU5eBLV6rK+s
sayGU39Hj0Eni13RLZxHYL7Ba2sSlasPmAxB2sB+WuFL0l5RZcArrtEdFb6ebxtvci74JGvCS+je
NrpvX/5m+/1W42LRzbFmSIMuom2rs8l/34COY0YhXo7oKi3zw0nD8OSE7PyYJmqGq6Ba0zxDy+XI
ftv0pXY2GYlONavXHZbJxygyAoxTIXhYnmROjIb0Oe+Xi8Ty/hCUye9QUsTEYmBeH3So5uOct+sm
rHdGhzGuF3w7BzfKbujQjvrVcKxcohNA5IvjrJniqEeVtWuowV51x0eWNMfOF7q1gGxDbAp+eKVt
6uBGTpVGv10D42kYAkrmZOXgAn9Oxos2pGvRsjDJMR8fhVMSytV0fyKFDa9aDSjE54SKwDQSZxeI
NAr4ZD4Edtqc/AJhRGkBMvrr7S5/KwGo7e6o06NpkxfAiUQdf7/suLoNLYCYCu0yuVQfRiZYmhwe
0P++DaHGwEvtZT3U7gBFbvqRCDf+wySqDE7l8LVKWCzViYVtQov1u2TABN8ajv8YTxqtOvXYHqmi
qU0/ug79f2Le4S2LwSe4uH7dCXlXOE33VUqpu5YpIxFAq6+W8CFBlojuXZb/Neu8qZ+dNYvlezAq
w3lOZrpMFjifIBdPg0HjbjIqLACz26/nSs/R+enVLrdGFIK5TbJoPhwgpFRUZfKUskaLErR+75Ox
vEFYrV8t56E2mvGL28j2oovtX29ggy7+72MDFRZGBFJeqXRzVmGi8+smtukrowJszQvIZcC5IhUn
D+g6lcoRH0AQiX2KPQaNN3csF6OLORQLIo+pNWROu5/PEb72vZwprv286ZeHSCdGo7W8+M9X65ss
XvfUIVndqtdd7vaxvP7z6ucjcW8io41cvDvUalfLjdpQZ3caPolfnrjc8fmWywcMM93feZb1+nmb
uXyCn28+eQk/hu90+l2DfeM/fqefj/7n64ofWeCCCFUbZHnGcu23r/X5mZZ7Pt+0K7NbLDai7jsW
bC7U9H9tUN+qAZQvj13uWS6mZfMvVy0OWZYeKB2DvehpGKJEOmto7yNFdKZJqfjOvSI99x7M51jR
n9u+oxbLPPa1l/OfMzyM3dS+TNrwZ19YAmK2eY6t+U99bO0NnpfnFsx0qnjTYTJ+KzEpbeKOpIrB
cRX4+tR5evnid841bqgMp40d4HLOvxgR01VgMReSEUkaEMG+Q4HHCR/+tSJhx7m2BRNjrqiKIvJa
eNkV04QEhLahWNrT+DAotnbA6hOVIgoimwUsOSbruUX3nTjWKnBhcxs+xhFXH5/QIIbbThG8I9fB
iwHTW7G9qRSaW0SDFtDvRtG/G9e42tEPslKuvaKDg9u742eD/m/X90ToYaL08NbFg7PSoViuMxsr
ltNp+2whjysGuQGMHOYZJyQ8nBy+HxaJhFldbOREXAuuvLVciOaKbR4DOe8X2rninmfYyUqU0BAm
QKInsNEbRUn3LPE2j/jNXPOYmM41CJrwpLU6XdNi2rrQ4Q+1imPJa+MsgYBxc/KW+HjvFaFdpMpq
VD7h4etgydENDYByVhjAIR88Uv1iAwN8rzzI77hitNx/9r3S36DMRNZGSgCoeAdkPP2jBMoUFPlR
8eRN64NUqLWvOPPtVALKR1CN8QHlgZ3vYcrRstMZGcWGCUB0V5cHrbJPtaLYc8Y+JYjoNkDyKRWC
UpGKed8Dv5/j8TuMxccM1MPFcBklFyMbwPxAaPrd5FTNRhvZwcguUCouSj2I1/Je4msNSrLuYSQE
7UHEktN7SKKLnPY28RN3XRUTAZfkELBb8t/FyKIb/T843i5mdpMxFCfOi1AZALMR5GihVlk61mvN
aDqU6gURSKY+rmlw3NUqTCBTsQJIkv90yBlIx1dcLz/sgpAShEdbacWPOSX3s0truVBRBTTF3V1F
ekFs9N/grp6JDAbREz22nOdhWYlzTu5Br6/cmMphZNF3E8NkEIp48DX4/ql8HeOwug0l8uCwq/nJ
+vu6UvEKrPRm8hZCEy1FR/NvG9TlVZOQZwoVzxCpoAaHxIZeRTdg2QGBkj+bZDrobhRsGmTBq04F
PrQq+mEac7lqLYbWeE5/zBYdHkNFRYztelbREVgKJbPu/tplpIxZg34OTITJKnBCJ3lCGkRQ2GRR
CDc0AB+7wXEQ0y6PnW+9FoAVqdOj2ySvU6fhIqYxcsgN/OT+lG8luRfZEoCBkh6faPBgFcRMOXAT
Q/9rZmvtxmSyATfB3bFab4/6VO6IDZuu/bMTpzdzCLc6AyL5XuBh5plg1QYVIU39+No1lkG+FNEd
MRkeVc96UMwCAUsxUAnjUAbFeJiZX8IBL16YbO3i2HsZ7CDe5WlxFjpmkdao3tmHlFaYLpiZZFgG
MX2uqmEGJFbJd/os1WqU4JAQ4xkqvAuiYkfM+JicXbsAY0qhFlOZ9WQwQ11x2sakpxu0T7RK28Se
+8fQVIChJJ04LXJOLIe+SSKaCrWlqXATmuJqr1pEEsFkB196x9qzFBvXJUpAHCZ7SfLKqCJY+oAw
lolUlljFs+gqqAUdWQzYW9JrsOKHlDQXVCHNfYMjIybnhf50xA9A9IutQmBKFQfjq2CYmWLjqKJi
wGJ+kKI9rNiQjQqTSdsvIdkyoPQxY6i4mVoFz3gk0Ezw4yuNQBoVTRPTXVYsAbEJ7Yd2NmgIqSCb
lkSbWkXbeCjAJj0lgj7Vzb0lcPtVBOH0t0HF4oAfdlRMTkReTsB4CGqHCB1Ui/PKqLOnHGsqn5Og
HdZFKqQ83wv50ZHEY6hIniQ3n6Xhnh2fX3gmtcdd4ntUkA8sjidDRfuMAJLWhor76c2vHGDwjrro
JWHgVJ0g4PpkBOH+PIHDyIHMER80ggfIVLqQR9MLRm6JioV/a4fUoUR/xGw4v+deBrKOYKLcgzKn
mfZbTWYRRdttSYZR5xNm5JBqVKl4I0xaLvJAIo8GFX5kkYI0xsQh+SoYqaDmgDXZuxtoMW8603wS
KkYpUoFKpYpWmshY6lTYUqVilzIVwESiz6n1iWSiMHFPqMFTTFYT5pCLTnZTlyd/YOUKV6IfDyS6
Z2tBzhNBzjkiAchxkYU1ISpDlWPeXSoVEGWpqKiAwNRW0jiuCZGa2clXPblSNq5VJC3VXQjuGd8Y
A0xUmtb3IfIO6LjFmyG1fou9bjj1sL2uORbR9fKI5WL5Fwx0cNPtcDz5cu4JP+Np6vmCDfPdDXjv
fp61x3bsRhQcqbMPkiB+jlr9z+U1KB1ftKLvvlSVFe6sTCc0x3O026R0abN6jdx96LO0/WbHOKsK
KcLr2MKPAF/powmqtXeIK9vltZw5Q46ae+6DoY3FHUuxDIXXAL0qzPUVSo2vDvkdP4xMnCh9t2/K
yrOFT12cKbsMF43mJl7CLvsgoG23PJRNn8JtDCiPhP3E6m1I7sJ5rh9qGjqrz1frL/HUpN8NBxVC
quv6TUcoeITt3+8EpZYXv/TeoJXVP/QuufQ+WSuoAMD06UF4HrpWXoKEUwb0D8ChQbodhF39GB00
yFNXdU9MeU4jq+bt5AMN63shHvQOV+7yMN36gtvK+oaSREcdl9e3KRhBaDRttRv0Onp1DPd1eaSc
rWuMr/pLF7jjNnJG60R8anDF2aRZ+QYHr/ZBhsSmqNDouQEYPd024yevrrU9aE6FY7O1B6syBDp4
vosFxqPWIXGMBcFs9eyGt84pvKM9+fQ/9LplBe8+LxtIpNU9p6vqSyrR6XEcDKcqqeqrBJMCbtio
vxYF6YbqVUsbYqRFFNtjmfjpgdZGf8i7qHrEqcgvqx7iMdt1Q9f/iv7QW7u05a+eaScnTUu1beUW
8hX/+dPyUDwHj0OsygYVDdG6xJOZsd9dazPDcG531lckSv/ckFgeUU7m/aPwUWi5QVgexNDqj/gt
8HqqNx6IUis7F/BMwGtIXKqbTkzlmdQeWIEK6RPqWfF9sL5oc2p87f1Q31Ro485FWrRXg+rg5wNy
7VSbVvotJiQGck7tn3tNC68Tn3HtT2b+3StYXw7iW2aHEMesoUAVN5iXvhAqno+3yNZjzw6n2wI/
HhL+i287zWXo7GxTxZPzDc3h50epgTHS9/YubltHF1F2oNUKl3My9uqz3x+WRzHlk+uW97oWQJjO
ywN0LB1fJ+1x+TyIepBE0Ly7EsPbnr1GmkD05uZrD73o8wOFc6+0Iv51gp131ivH2+StdD+Q4H0+
gjoEZBK0lzcGT3kCwKEAeVP70UCZWN5FekO2ZtEpbinLaQKRHGisjHjvIXvl8i5NHURrNlB4H7gy
O2VqaFKL+3c7KngoGwb1grcyPJ+8s8B0j3OqG1uVifGO7ma3vIsPVnplFMhOYy1ibVDNxz7KPbjs
0fQWj2SVqtdpNYnfybGTBznV1THgnLuzbS1+64P8bnmdcKSUEMb1+NAYWnCcSAkBysLhxfTguDwi
CUiEjDgkHuaqRBWY6eMuRheKroFkGhGs5YjyIHLxhEp9ik6VLIxHWenfBy0Zv3LwIHn2bf/mhsz2
9ZCSBvyy8atupGfqkvIlNUz/oNssbPzQGD5Ec1qeaMh43LbUNY6cz9OtqYfNznbzl+XOsnBDCqil
fR2kC0W2lNnnq8bJ/DgMyChi+LBknabWtiC57CtGC4Ox8Gs71tmu08PizgOF+2JQ4Fs+vm63WFan
zLzkgT/eRIpDYPmYfT9+YPpMnqC3mvAOaewut8O2ZxHZDu8lNozdnMftYRil8apILctHLMwJUkMw
iXPcRua9DAgjWZ5pE2HHXC91H6LYNk79xFj9eYfvAfjpwjfgWAI5cz3vdc9O3vTI2iwv2Y/htHHn
iEW7XvsP7UREtGezSAP+4pEaAtu2aipxXzaReZ6RFayX7z6W4R1lnvm1yCXrM5whu3j05vdSZ2rf
ERVMm6Nb4T5NtmNZo5KMreypc7X3z09lsKNhHx9ueiSti6vRF1juaML5mgRO/tLPdnnXeglr3LFL
vrb6avm03TzIbdVEkvykAnCT4VMjNorHz63TAK+q0VoylvvOVYYNXnu1W9SiexkojD45YkiPJFtC
qVE/YKqdDE70H25QdTvTzNllxgIvWx2xPOV+TWhivexiXTD4yDvY7SaXpSEdZ90Iv489p+5AJOPR
s4x6a3Jub30X1VNJOloLy/Suju0PjFHlITNldSmQaa9EbvZ72yqcS5mQm+MCNWck7Dmrdo8emOC7
2AHqMOgsVoUl9vDiwhWYFOAYXu/e4nZ+nNraosWO+sEtPYjX6Hrq+Zs9EapkRNa8NQfayYjnrY03
2tOG9svHJwJUEC+YDW7xUrjeXRQP4yrzK/M49qCac9aAkdM6F8dkVR1YUKyIHN6K2UBEmFoflDEw
n7rytTPCALsTFpjObnEaOhyjC7gs7DERzBgVTz4hlZ8XWHpizPheon60/Oi4EdqO5eooJXaQ3jjV
YxXu3Qgi0c/bf3/c8uDlwhRZfvz8t7PCPfaN0/K05QWW2+e+5j2Wqz9vZBj31gQ7WcQ0YHZZNQRr
HpMeByJU4nWvoVmcccVdeC18mIjvtn2SvxKYTP0lYgUUai2pj277GoUYwkc8o04GP8ruy2PTWeWR
KKHymHQ6c90SgOQETOwocB0dhzZi4+raRrqzXLlsIrifX51Wn+40T5CbqJB2s0XgUg8vi5PAGG/d
HmVsB9NMPQACYwvKom2PmbpYriUwwKfoYI7GUwKTUTYQjVr9jwJkDoIGZbNcLiZMoLPE30M3xth5
CN7CDg5jVPVvUROQiBWxAPChyDjNsLVkdcsc8+wEdYNwi83DUQZ0JME5VSSKzaSxYIir/mX5clRH
SwhNq0wvGTmGYj621rek5VXRk/m73IleRI+jBkvcsx4jiwMoXB5bVINUCHWQ1nErzpEo8Fyp25Z7
84Ypum2WmxAp9iYfKdI7NZaN3NkwUQjKFumN+mAh1phNUbKKK1JlIiUzklwm4KJ1TaQGN5N/fR/i
rsLj3l+tOCIPkKWlgwRCqGBz1+0aVBJmcywCTrxFTsK3b3f+0YeBs6F6RVCkep/PV5dk7R6X/7NI
QPkfJfZGq70TfnxAQIW4XeAtChiqaLHohDnStd7YkpJDDL91JWeHCIs+xmXU1g+dlXd7XQmR4g4A
iNE4Z1h2NaFdCX5tutA0REpP28318BpZ0c4pwLVCCvaOLBatVpJOrwPaEp5eH+t+pAjZg3qT7ihA
qtDbK8uC8Rd5MVFPJgSi0f8+NM2P2IEJ5HY1UOzKvFp9Xu7rwr6lM7nTxjigZv+vEPtGq/4ZZ1/T
g6DED8SI7FGrx7xnz4e8Nl8Jt7Uvfnq2YSrca7iaTrNBkGgel+5dR7b8pRlIYk4bz9rVlcY6PZbW
Nsa2vUGy3e19pz6AWRuCFbmna6NP0IsK0jHMXnRXjczlO9RWr63EsNTGZnrKG6t8nLENb6IpsC/S
Lswd7nTy6roQ1YzjOTtgGCZGSWEefZyR3gSgKxp9lsacGkgV1sw9agJyITq5yysFZ0mYWZdVRP7F
c2AN/n1SeDFQt7TYwhOYHzXwApCczfJYdyosCDjGUUx0OGJZzat0EOJQKul/aHkX2J4OAQw+w4lD
5vSqqwrQYWZyWvhHywVRBPdeo5PNWxhnVw1gC4Dt50WiCcRuBXg63dG+B0n0onv4p5iA+Uet6F7t
UAOOMtJsoCCy4PhAlMNs6z9IaRc7sGv3oWlUwPIkS3A3PoQmC51txcyf47rHMBwmbCBD1PvBhGyJ
CPD486KA+qIMsiMaoOKbH2YEVxZTvg5t97h8/qHhCBj7FIx+2YebBU+0XFBy6o6R8+oV/UhCXdke
2za+RTmxGKkBB2y5Kf/Xtd5DZIx/6nVGMkVVEYsylgcOwwW+ZEymtgUY8RYk9MSp1txnAhJcY0EW
Tol5pxzckOn9uZ+TYFozGi4MOokkrw1m/W5Q8UKSZAyoot5KN3wmR5CAjxVIh8+L5V8dDUuKQoF7
FHcJt16B4J5vslxkpiY3fp6rYhcspwXoVAZ9us3yDp6OHhILMRfXotefgVXD8lbYruXCVSi55Zr/
r2u8GGzyil5+EmM4b20xHJdr1uj/+u9yh146myy2y0NQ2cVxuTAVBiypspfAMuJdKLz6uFxkFeOY
z4zt89/lNpc0oRXgc2utVU19hJHNySDOmlXoOvgLTPsFhhJB9bNJ+LJ66sLsw8pUrElsB/FpOePd
3LOSFGV5EhBDEcFnwMLoulEadRnbYYNQhqYFauzmoXi1+plCjaU/+G2O6stHOjoI4sjbifECDbE4
ai2y6bRWjVK21XKBc4s6oR5ln5ukyxKiT1OPKqXaK5ZvAsI7xaZ/m6A8EHWDpSxKvuqdjE949jb4
wohBUePUMmx1HJ2bgpohjRD/nvIaoZmzmcIUGcajxJd/ROhCAiyM8U9UGZCN4C5pmjVLJAbtzOFQ
M3KdKPDlf6JsSC/t0jtDeT11qmpIuk1iZL3ySEoLtk6fc7FisLWdYaar1AnyXeh3z+QbF8dJHSvL
cLBc++22wGZH9NqKjiv7RdcWhAKhNrjEc0YoZ1iHWOaS/Eyv0GsoMpPAiidhRebJuHcyvaW7y2LM
KKznhGjZnT7G7m20jV3HMvcrPRiCkDxLUphuZ34Nf7gbKo1wZx/48Ygodq4DbjeDg628XyYqHhJ3
m12En+7DywxSz/36OZP1eHJ7M90koFQREebN7F1zNAaFqfXHmDxAgjrpLVm0xFd2AHka9fl0G6py
Ajun5WTd2wYFQs/GIm6A6ECVEFKLNeRZyGKfERRznw1J5jJ7z+AAZAEl5VgtVxx5RfEyPBhUeInE
qvRNnw7DgyMlyyih+4fQnnbGrOX3mSIJ2bZ57yuZsOHRuqkR9TsUX96EZyEFrdRoHcMnk0mfnAU6
sZWYzGK3uIudEtduF7oGhtXAe077+Eet++Vl+Y9aPFPAgkEljZWi05PWlzG31pPmiI/O0mzUnwL1
hZFFX0bCgJfbnbKni2CEAhtIUr+iTd8XRSwfvaF4r6cAh3hiUlOqkIv/P/bOY0luZbuiv6J4c7yA
NwNNypuu9obNCYLuwtuE/3qtzOZlUdSTFJprgoApb4DMc/Ze25wRwJiL81zrTvsGJ9A4ItGUIeOl
eKuMxdlMUQndUB71M33dOIA5LGjWcG6j2V7lRqwddbSlK2+Y2zfPDU8M54OvjW3wfVjLloCbDC9r
BybE2iXFOD12t5mbiju1sESdIJ6ATZs2GUqJujK+dFqLeKBwnqM+7JkYMPAQTj7f97TbmXu8Np3m
v5I0mhzKMbvQSIF5WMXmfSTXZvA621h60VsbCwat+ozhnD0/xHlLurbjYt1cZol5Hjo+ajjnEwgv
VNM6MjeyQQGGcAbK+7k96rFD/E6Z/yDsS1/1ZV2/BgMJP0UiKLbZi7YxIVZvfd8edowbupXOtfLr
ED0F2XCIakt/nfzkJCZCuFI3ap49AgSO5YRZEQUX9WSyl4Tm8CJk/JQBTy6wIc9PwdRdYrBkWzfL
w1WeZlwKg048tA0+/smowh84poEaCqREW0P0x7Ft6teWBkcfVfmdDcgjsieLtKrykc6U+ZzEVvdM
PnLuYU1K5i4lGrcXdyXvwvVmaZLpyhv1T09gD52TcufNtLpm7sO3xqWufMzLvL9YZntRW9DZeWi9
oXPjEQCPeW5thUt8d9Cm3H7zpnzf4pP6SrbxvIYLHN0O+fTeoK2+oS1K7duxvKPnO+aDIxfLsNw4
KXX0QrczZiwkGpE7wXuG9XOP9mndI61As9uOmyR05wfLWerjENNtC62M4DrEIuVMQ9sMGXuGQ2l9
MilWEuOpr73aiL/ClVwRbLeir92/o7tyN5MQzgnQYPUckCbnuI3/OZKlBEqV9Q0Non7twa2D2OXo
tD7m+Zuf44JdcFgHAUS6JI+LTeQjqK/1Smb8zd1TV0Ah7Zsl+TZFycavPfcHKXhTttOGUXqkch/u
MuBKTJjvCCCjXeHHxWns9eChn1PmRdObEUTWS+PoCQ1ELgRmrJsvDhbaj011lA4nTVKHoSLI9ubJ
nTg5T7P9CfaTJNdHSFbkZtNOnwY81ofUHP8Sjr7cDjG48QEHyIwY4OynAQNcmwqwg0UUa00ForON
6JUmM3UTyru6+y0oaN8j8Yif7ZBGAF2S+RDpvve4GLpsw0BdsK1lfC73jhPZf+nd8LWimfxWlvOw
QbxT3BHDwUwiKLUVNmL6OHOW0mxod2gT0xe8Je96VgFYnoiFMoX/0Phm82N0AZ9nIRafpQKfn4QJ
bAoPU7DDabnKZRpVFgITjsQJb6n7HC7E56SMCAg5WkzMnpqxtSYwhEluvOdJtBztRXQXe/HAeqb1
a82ZvUjtl8F1x6eC/3xp2d0dMc7lWpt948iPyObb8Kttq2fFphc9cFPbdc7QQZ6wfTwbjdVtU2v5
TGg1MBXfZF4juuRRaFBc237QDtFSD2/c51PW4iTuGv4YLa3idQOFaD131LfmoGaKZtv+20ICzcoW
60xY7ieLDn9RHqdGN+7wKO7ziCzyxg57CqbxwaKUdKDMBGQM+s6hJDFGXl+BQXeZs40lPs0Kc3FH
V5gJ42Bi/YJNu61K03tqpf1ekPV3yjOLnp5TYcLO+uhI9WjZW7lzSTM9ficJBV9Krn3FeUGPLp2Y
u0aztpk5I38T03d7GunBjlZ9sTQQmyqVUqT966SZJJNWhXOT9uJz2xrtUx7V9SmU9U3Xb50v/vtU
4ZcXnWM8j4aZn4OuMB5LLp4rzqY5I9/SelkW70taGxstrrqV67rmdgnNiJBI8N8iTdO9WCjM+VXT
HQfH8kEPBMzOOh/SiwY42tSj+QapDHWFpPL2dL+qi90HRGfY2iVFpL2lX1w/1q2FG7OryMr++AY7
Mo+tyHx2CzFtfPKDvwhyflAja3tnjPMjSYN8Krr11GSJdVSpkkBg7CO4xY01ONNjvEzarUHwgtpy
XGJauaaIi4B9XblEoq1obm0c4qC+Z0v1vXUMG6aXje2LkFSmEd6XEUnsssLWIlM34ua262hkQPR8
ERPCC8NP7PdgeCnjdL5xR39GUCm0i6XbxXmehZQS6WdRLH8v2mrvaf0POhn3YxoiLNQshhbJMuGU
mm9y0CwviTZ7yKJmECBlGtzNWR/c8a+cEX8bYF3RbP2YnFxfp7G9ENk5pU85kNxW+Kd2dr1TpGtP
wgKOW5IGydXcJKW9zC6lAwVcTDBFl7CLd1mfY6iOQU+pybQoeuI5c/M4jiJ4yiUHbkiS+75A9jC5
gbjlFOVV/m0+Mq2q5TtE/6SRusIAqxm36fhS6DPhhkPq34oOfqLWDM5rizmqCGCDTKFRH2kaEyre
EFielNwXsEpw4uFeMn18S5hUvZoTwOgQnADk3fpddh6/JHGDQzsd3e0sZkZohDvteDf5xa5HwGTU
FyDyzHCm6vIbFd67Lk/MhzGL/F1GeWxTi1Tf9z556M7ogvVxxam0G/Hq6tTSoyIG9U946yAIVDCT
ZnrIZuerXheunMKPD0jsizNMORAvsZFsokrsO6gkvHPoUdaEuggd67dQjii16YBTytxWib2u/Adw
TJ4k1Q1ffS4sMBDjLfWiHHmQkdwvg+zfh9pGN5f+hRAaLNpVwqUupKK0VBF2InfcxUAdbhxhgYem
y+Im2nJnakm+GRFhY6Ikfy2n90ELX3zBa5SCZir+okZDV83wipsRcPHJdJPHxq+TTW4TC+b4w0ga
KCfsxXXIBS6qedVbkXfU9Lw6CJAXfPY9crFFG2W81GQd7Nje1F6VvzmlTomFen3ZEbhDMTf4qnOx
0OOoeKq99K71hL6xBze4S0yr29dePMBnTKIzxFZ3b1T0U82eXpY7vBdVE9G8LfLz5Bl7EXRcw5Lo
k0OEAC84RPWtbSqjFpckVXZgGK/gYMp7M3X6NS+B/pPBVIi3zYuyXgCYdOgbooc6zYwtLz3fUsAy
Hosm1R/5A7cE4XR0Rm2wkLPd3iipOKEx7VZLRLZxF7CCfhCH+7jWhz3XD2RRPTx/q+nac51wla/a
+RghwN8z4ghXJO3kJHrl4DE4cm79qT0zV77VXDRZYTe+gPG8NPjqj4xNCK6wTcp8aWydGWZxdRPv
cdek91PvNGc90y5gH7JbPwPJqs0AkKh8FSAf9PgG9u3eLjpxNpLwaOiFdh9Gi0zZ4a8Mgst9azN6
lGX/2kW7JE8KQtYgShEiaxw7J75Xu4rMQE5LUjC8ovm2NrPnKNG950HvDOSlwduQtO5D0rwN036i
dPKYJjIV2G3M/TDB26ntbOtX1Ek849DFFX+YeiHyty33kcZQp3D2Ju2Kz5ZLxzetnM+O20ParDnb
i6Jwv+oNlOUqip5IFzDXVoeNJko+p/0Q4Pd1y0MXddNbhy4pLadgXRR2ftSIZH7KHH6wtD9IuYkI
KqyciNJfYTWoXconPg2KUuSWn1HCkP/ytevldNf6PEWwt9IpDA/jEpCbSVjbPDDOAWED4Q9nxZcO
WfGgZ4BUM8889/G0YPzgk0jnfnrDeEI2CnoKGkze9MaYBSFl2D72trUx6yh7YA5RbkYgVFu3ctsD
0cvMuBcLT7RcAJXicQEybYKoW7d25z2rRUZpdzYBZybF9DYWiKEa3G77hJAHqM9Ew42afgrjPr+I
kMuxXaKAMaYuO+RdrJ+ycDQ3RSHqz1Sq7nEMf9Ic7cBcfGBoxakg7Zm++r2f35afzZnTXdpHCXIq
v9oJ2jkIUnIN2Rb5BHNB3IhG2+e5W2jUAEF8GxptxVWKNLMawrer2czVk+JZC7LqrFOtTSOk2x0T
miDT5hP023Ht1219NgG+AnTU0ZCPBAJ2iPbKzjAus2CaCRG0YWwic1KZnfKbZN42jflD79rdJR2C
m8idCFPoK0RmBQ1nDVGLBxv8rQN4ftIpfAdkcpMqZp3sLGF0TdgONFsRPPoCanEefRaWF7z2lVef
coYjaESr8HUBfbZ7ZZJf4m7JyzsEJls86+NNvDf0KrqL4iZ7ceJkMxj6eGlM2Q0k5+KujWzv2OCR
NtrYuEPHci47chSt3i1fPHy75dSkNGSaCP/tRAahnyZfJ4hg6X70SW5sxnl8NuH+mW32nT5Wd9Gc
SDwwAy7o7xFZRCQO5YUC8BMX6ebijTRedTHiPXd6WhB6B0obdtgBiDq82rDLDx25IwwwWLgCwl5n
TWecQcWNA+DiwBjIABM8UT6rHNrDo05+Q9fdRaVdfAlM30L8hSCljZ5q8snWQ59V72Ud0cDxnB8W
bXa3JGZ9ZTmM4qHpN6RUnwqnMi6UqfRLQavlghwPemer3XRlsy0pS717A8LapouTcxWFbx014QMd
PMp9TN+pOd8nLTamxiqe4Y71DyAWVk4B689kHFrorf6l1whjBTdgnHsDxN1E1/To+HBuqFRar7pP
Emwya5T/M8d8xdvKKW728qexMCjV++J7suQvXo1MZyAAjOmrqHc0tW2iFegkm+GNMAb/qfDqS5wV
W4pWzmmqKJLN7XxIHM50K4oejN70yNqZVHXu4EdHzAnEmysq+07timNBrHM11AenrqgZctXMEz3c
clkFYV2PVDWRWd7MpvPNpqS1rnrtrWiW6RT2zXgPoHq6N5w62gVYAOnc9IiI6Canjo/uf9LzV2Z8
t1iVyItK+uxAPwaWNsLLA913i8pH5N6kZnPnIYHofDO6jNi1HjvqGTgaNRJjOlzBjk26iZ7uLM3y
Li4gTgTO9aPr8GcqQXqYGs5lM8hpiswUJ0uKqgfg0gFpxZVJ9Fn1YsrAumgp7hucKVvbDjjH+saL
myTNIYoyBgxGhZZhrg90xRAjtgSnVxIjlNvBz0USkJ+blQSscJ6qv5B55Z7VQhMdYgh8gZRcAgLm
O+B+RtU8IfY3Hry+yg463OxVHeUQC1vmoQggEkbtk28/EBUZkyD3kMpFA/tZs1EgeSD3OrqqG8M4
x6OevZMr1sNDNQDjzItx6hitUOoG5Ec/L0Vz0+N5L9LyQC/agMsPJbCdavMuaQHV4/brDoNG2XAe
tXEv5snbtlRSMfCU/qkcSQEykuapdz3/TEnbPwdRnG5EujRbza1wQRN5fZNo5fIk0mdbnndhy/t7
4h3aZ6QhTORFZ661TnwHCh7eEVG2bOpxqk9OjljD9UVxQKVOEoRUwZRfRFhEl3lQYtC5vxsT/pih
/mINfXfBKK1ts8bUjpoRPc6L5hH817vPc8f/HaSC8TGvHuJ5WdORpkaNBq5rPwfNsLxPIIe5Llnp
Tm0iELlxKwCyEyWClV4RVWxOhn1XW3ODvHQh3sWpP1mis+7H8fs4Gv39IiKsDBVqoJ4S7IW55C4z
vAo7FdCaE1ibjY+6hOTd8C21p2FHorN+NJP+nj8anXxTHzZhj17UbQG3GvKnGsOKpqeznMaB+I1w
kA3sJIQXrhbTLVWf5tTRWiUpFjkPAE/YghnZxcUI5rUdy1cyOvDXl7717jZY2RfLfWhcjAOkNVeV
5X4Hg4quuE+nx9FrbhgdBIcx0ZHbVln6QjswuE2knNy3wGS3jK19O7AfS0jOdUtNLwNKUlCOatNw
5YUpWkir7vflTBroYpbfkyZiypOI2zwdCbaL4uFoUFA5gdBZWbYZPKKbTtdGFtuw2tlE7DVsPKy5
94tv3Ex1iWZtAN2d+fxXLE2/oGautlRK3fUw5/ql0gedODuTMzq86gNJQ+Jp6t8Ja08eTU+Ip4oh
shaZ76Wr6y+Jy0cRkVf2sab2aYMPGrqw9l6nIZ/EdPVk5cGFMsrwvsyUuOp5QNhktOtyagMXzB+n
DAMNEmbUnhZiNH+mMPoEomd6ShoxUkbPMAC4CJb7sWjvHGEmsMEXa72IwXmxfcSac+V2n3hLNMbA
bH/pO/+ljaKHhL/6PnYW6ot6d98v2E9oszBt70LA9U48+V+lS9ZMPRTacZQfcx3Nk14i3qEaFz7b
Au20GbsE2+TTLSkZwz5OhHQOVPkRk217MnUjPAGPsezxJs2HkmTCPvzSOSna+Nr9NKSOt6s69/vo
Ufk1+hzli4kAq8l17ZEScr3WlzJ7R7j4FtGcPJcLDzEyGz+6HfKEKtCiB86fyO0zbHw5ciNqlLQK
8maKn9RCm6tyFS1gWUiOaTaLF5CCW3vJjVokPQ2OJra+qApujM7SAMaxqfv+h8kp8tjAa+Dsdci0
qT+k1F/ppw8+QErazARnbys6bcirDVyQSZOiZjdI6OnwezUhbEoxdAP9rExjgkeAi995UChTjfqT
rTl7l94XdBmdRNGWNl4TB0yB6Ewe/K940IKHjgLXWuR+sacdILac0qx15VBQNiyJY4zvGns0P7Bm
/09c+F+IC55r4R7+H4gL6FTbL9+rf/zbD8aT3SxRTR/3+Zu3oINOsMHiB46FVdaUXtnxh+j+/R+a
oQf/1Pmze8gr6fuRafWPfysr5jv//g/bgLdAaYB76oE0tv/GW3D/iTXRDHyIMdTveZD/C2+Bl/GH
4dH3fHi9OBKooDqcMP9gv+gFk+VQW7Qz7VqEjxEn8VGQi+X8WvvYV0+E4kG5RtwzqnV1q/9ybApx
zTFdbla/HZePpzbVAuZhczL9aNxFY3BPeZR5gWBiEQ9exxQHMnwmYpwOcLVhyEREMqmdeNzLk1oA
aZZGCHWjtkSmKf3v5Undisjdn7e67vu45XVbrV0XE/qHVdtD6KWnTN/m76f541lHpSC7HlZrf9zm
45UJzSNgK5hga/96XaUh3nRmTVst74611w57EZbtCQ9ze9Jt7NJrqvEdWiK5Vy08V/yn7axyfh5Z
Yp3TkQNiQd5b3TjHEn0yntX69YbXB7ve8uPm8o6/PcG/OvzHvqis/J3I3Is0VPSuXh+vj6TWwB5f
EKm4OyVCm6ysAUf7S5SW/lpT+0zKgvSSaaR9aNZ6i8S3JSCeQX1k12/xjy9VbZbq+/cjc9lQJCUO
3K25KrU20UJ4DppTavtARScv2SKL4FerfqRVAU6/NWriJuUN1T619nE/9ZPG2GHtjM64Vb/TWe1T
hwsGr40VUxyU981HHI1w3d3Vb/dVq+Zo37u9N+7U1sefQ74itfnxoHITXPdkaCSdoj6BVgWO6CpE
SWRIbJ9/UUmPc9SaSBVk8mMmF0pUozZtKV+g4FytEymlobAXtzBoWe1okFZRQz0/hq7ZQQwkuomQ
BLXoBSIpnW+fhLM+OXg+rk95MPl1Cz0L92bZ6nuUQdUprJGk0A8H9HjdttqKcp5bvpsTGj61cB0+
F7VGMgUJT3KhNvNlflvmGrSrvIUfcS0MSvsABBM5JkoWln4SD4j4vAMisuJD3BF5HU43pfP4WLWS
h8lBN8SIv9lkFYFPaFzQjhZqVYmrxmYajk5x78pQT9p7F/XGyiXgKdSqT24Juo0C9hGqfMyWpmcW
d5oXrb00dQ+pLSlk15fvGYDezIbSlCt/u7X8ODpyKU9qUy0AzP3cxDh38YUMIZXKnc6rmSSZi017
UZefERUxpn6zoN3Op4AGsDmpNfVseq/Nh8n21qnRTqdZYsJT7EN0DOZmO40eBG5bYsOjpGEVkyBe
tgxDY56Z3gmNPbDTpNZWM3MXIlblS2JKQBYb8RWU3PDAQ4TnRanvxCZRFYKveVC71Dd0/a5k8iRB
Gnm4cJLP8uK1hrgGHkVuqqzEOa008r8qG8kjZtEkJL9W/uSkuCuYmmg32gv6gmrYK6mXOqbWbCaq
pp1L2ycCJE1Hz6TWggnz00rplhqZ5WdY/XcfZWhOcgWwdSvTgK23clVtl0v6ZPhZvXMGdLfaYMHs
U6shJreTWmOKlvBjim6UBEdlCiJPnfhgpFZPRQBGKDtX7ijZpUH0SUnqVDioWrtu+oCttjZ8N7Wr
76N3fyBSM656fhIqN9XPi3BnRculNxDrql1x1Jn7xK0ONFvfajvnfP/rzfpMfHmzv7Ynna6UOWn1
5voOP96mFZNo6Iq5OdWdYR4pGkUZb/D6LtWmer+1XTcnexiw/bdEgOTGvNYJDFmrd67erqfkTR8i
J7WjAg/oeqN5SKVyqSfaZdUD1N3+9ntVv44qEwGAAaLJLSEv/h//YPkDDqQzPLaM/XWXbRe3jFSd
ndlqnIGlLPG6iJY8WUOnX4iV4Skrvxl3DYE3V5khxjGg3zI6MlUpM2qb/p2cFw8p0Z1yQNBL8Zda
wNau+dk0w44ZXYLO1go2JJzUG0/+5l0psis8wJ9pQZ+krcvppPaF5fzZq7qUqiWiMrWA77OsugqV
5hiTlWItTsegnKujSmNSa56PDhAudzsdW+8JAzMet9J315VMAqyLYuLnINMIVSThMFFuDnQiUyPd
4PqtxHbqB/6xbTeEX5QBMoE4AvdKFfbnD1wlPKrFMvvsbGZAJGRyOuto8YxlbXqIzlU+b6fpRb6i
ox90VfKn8uwqROta19hide+3YC0R41NrUYsoMt4Qh8LfqPizQ1L8ufCkFv+6T20Ckg8QHMkj6obq
8HVT7bPSKMYN557Vls0VmnqQfOiPVbX3t8f5WPWNUarG5gM2do3YroaUMKSNE1T4kykm56iLh8p0
h01PF2tDtI61wWodMc9BfTYSo0sln98Z6YycGtSQyShl5prcKdSqOs5J5Q5fbbrS89ZdlVLuPMqL
TBtpvEq1qnaqBVYXBpFyoSG/4KIhf27X+6jN4cHqUWNf76n2qs3ZldeszFyIEhZuzdBEbifyQa6P
FId4rc3EARDDAAVnqjxcqfGMWqUaxMVY7iQtGsGwXJCewpdw3f6XhxG+/H1LdSdEs/xjro+p7n7d
/Dj8x7Ol1/s4QVrtu77+eAXqfr+9yo8bfjyG12ASiELfhEPARb+a5EVPSHG/2g5NewB73BF9ogT/
ctH/WlP7Fp+rk7qxWrveV232SxOfcockZm5lRx4XVrWq4x1nGiwfSrPl5Vatfuy9Ps71qbgi6uso
Jx1JHVXPd316tXa98W+PeH2sP17iH3e53m5KOFNAvTRlLJYh/7Zqsfxa+2MTqxjpIdPooLDlxqa8
tjVytHFd2A5u3tCZv6tdOtAhCjZyaHa9yR+b6sB/uw/jNLr6PtNX6naWGi/88Vgfz/Ivj/ewytaN
29g/X/GvN6peu3oXeG85SanVj3clb6MOt1b695HrzdVtwLU6x6E5BPVoUfnDwq7uJBfqwxtx4yxr
zFzFTsvcp7qGOzrk/bCp1CCvGIYLTWxvJ+QozZEDIU8N+dT2dfGxkzCCcAVczOTCJMeF1+OWvOfH
Q6oHUdvq8MdOta3PCAeNclmNPuGzMU5ZjPQ6pZ2RynqXk0Wqa063bVrCUn2CKhHkt4g0m9rz1jby
cAa3KIbhHi3jkzGJjTc34jDIMMneIEBJlwNoKvv8WdRYclEj7RiX9ZpU5QQ2qV4R/xWQSrzomCvl
WtwUqO3kGvnb3p6pPkg4XCNCjp8CNapKqdCtA/SFa9jJCTmrZ8Pk/A+ClCsOWuHmFJfkka4Sef2O
5ELtxAOkrQdT2CuKmI+mTHnPESfjeo/9E0qgeT8gzDhNctFjajom1AuRUXWnVM5a1FoxiGOaMmbA
IK1jW2IxekCTiUMk8alyvqoImkFOia4Ltc8dSbO1DOTroy+g9C6IVFS4lSmWeJ1ruN6MJv20tL6/
LdTl2JeXY7UQuPopLr/Rn+dtqU/CkeMq9cGoNbVQB3L0/utuCEmO/IXKIx4vPojF34Xq3NipM/Mi
yw+jPDWnalXt1cvkdrYJ75nHeDhBuQwYNCe834j21Z83Vql36m7qiFpzgHBbfBlUiKQ/7O8FDfLf
N9UBtS9pCPXSgsnZUBsckFliSHBTu+T7pSGi9l0PqLVJflTBRDIRiqGf369auy4G+RtQ37napzY7
QxZ9rtsfa0v/EBMWtss+ZgvyAdUBdWd1vyTybjvXNnaL8vzJCytjwxJvhbQAquusukTGarIn5I5G
mY/UMXXTOClJZNRnMjavN8qtZJ8kqM8GpqrBgkbrMM39cKITyQcPv5TBkVEz6wVnsGGCEcNt8ioa
f3V/oxa0+tYeZPyDp0+4uCNpr1CLvqAORXiWj7igrz9O4A3V/Z8nMnU6orc6bWs6mAiV/fmUk8NJ
I/VnqBNGHbx/vzb7xQa9e91Wa+o21q8bEpKTH1QJ8v+Ltf9LsZacBZ3y5X9frT3meVISX/17tfbn
nX6Wa33vn3bgWhYcW901qZX+rNUGxj8d3XVAjer0GA3791otAFzdZb9tuB6vQBJ1RdXLMq5Frdb1
KLC6gQvWiUf8v9RqaSpL+txvJElyJEywlY6uBza8cDxu/5lOl7iJneYGHUi7fxEAtpApkc8ziyVd
f0IRheaisM2Nm8weTv2WvAqd3iSOCn+HBOO7O9XIyjrt4MRtg0gpabdRSOExCe5nMRQnH/Pevu9g
7mnBaa7t4sY3xcg8vydlMjrX8KdeQXf7xrfIGr2nqXFuFo3s6MnxcMpzlkSKYRsrE8/GvdPPnGpM
NINNTmY5jKFV287jIV+6YWeJ3Fjln8aqbo7jNBM+YN5MOchIxvB7Y0zfgjkwN3CWyPbNQfdg4G2Y
T+VfNFkOM2JEzlpNG1+k+atPFNtZt45eWZJ+GR1Gcl5guM7RpxEjZI+Eey7L9p7L3HqmCH8DfeFY
IO5Cc8FYMLXImYzknzbvzZtOFxYcbj+EYmmREz9gkZoHNFIJ4T1B2r5RzOEaiGJzVVqxvrdqG92d
YyXHOHG2i4eHF7n4rVp0LgmITUN9DeTIirDxIDfH3dwb1SFD9I75GE1cgaNx75OvRXS79giPML11
eD7R1vTVjPFct8j4k3ncNsYSbgPXqbaYWMTKDkqZVAJIvNYBlZNuRr7z/KMd56MeWOM2F9qO82C1
dwl8tLlAo8Gl3OplEzT6AYsMIvxpqLo11Cjctam9XzLNWk2pBckfnm8SbUnO9GA+iecCzhBtrvJs
lzjHE7hAuxj1ycoaK3xywR3te1OpinWYYtTjiO51qKZVBcrabvH5BtGlO2nxBjP0zs9jhmtRfZ40
75MeGudsFPaDNjqlNNcS2Iel8941icEuPf9zSGt/h76U6Ma8PicBFd2mKqitJ+hfrWCc1pCd8o05
a7DQmRB3lmtuSnJwuikxV8gtihty2gkJkwvemjPH+dOQ5DdZLdADA6+ro/ouMsv3MBSbasIt65hY
PTUfEc8Y1oeiYRzvEzeytWKCqkrUTvfV0CHYEbq/ccwO5hLQpCxrLkzvHz2XRNB46e4ItVvRDEou
WWbtRMQIx+wByXXa+Nx4c3SLj++oZRk1PKvyv2bol90yvSlqVzzOgnjGOCgQKnkbqzEZEBvpD9eP
L2VofLXjytmGoYECrByGu6Y17on9CojQogW56D06I72WWYTEXujTbTS6wQlQ64MhonQ79ZLK1hnf
fGnv07j06ZkTXqopP2hB0G5on87AgxKY7vaNhK6KdWVXxnoMoWTXtLXXybBk24W417WdtrtsJibM
p/YFVC72cSxVuxlHxZo+0hgM6ASS7bKY35w2e+Z8qe1gS3FvRFgkF/tv6eALvs4wW8e2f/TTeCEA
d3mrUqhNNkkPm7mu7vURCUTJNXaqANtUdEwNyP6IBT2QSUV9IvucQsnGSIpdCNnPtQu+90y7i90F
etA8vgwVtoiFKgvwVt6im0BcMccNch2KRQY5tBYRfTlcZkxaBwfqJPH2sPdcbXLJ9W4QS2vtrVU8
TE1+olPGb5sR1phBfm4qq1jH/tc2fidaYdr9cAsT/Kr5vdQKOV1f2fddV97lUz1iO2g+oUrE7OdT
m8vB9e8S26hXREVNzARKexdDhHPKeLlHj/pXE41PjbtqwLVuyF0lu3UJN36IFJJxwxlMUHrsrfhr
Ptlky9rZ15bAyKiehpXZjX+1Jeo4VJLfurzu1nULMbGlrtxz1txYluOuhsbO1ktS7vuApIKySO8j
mHRYSCHFReET1vq/hsHiXvYMTdNwpUWkvS+XZa+NzX0ePMd+R/nKWd4Ccs5XdU4qRGseGn5vs+hv
3Vq84BX7XE7JPUZ54LquhvcQMeKqXkSwCv3+cxHOyalOISM4JqFCCP1WA7gesFPhOqEgT5YX06R4
0TflcIJsSBuQ7NG2/l7+iMfoPkdVcDJn/dbtHP7Ik3VGLXExvQlkF3nf9kyAcOyYGz8HT2RC+Nt7
BJyuMF29AT74nOegXZFLfK8T/ViP8/tMdtuuGSw8yDUYtyZ5m3TjNo57Z298qvURjEWLmU+gB8KU
hhCtSejwOa54S6r0HPbhuB5l/kSj1wnF0uUJZtJffUmzX5D1FYaEoug2YVXgJM2/qoWkx24MiBGB
QXcXiMjbuqToGWPsrSr/k0nsEjT4iI+YatduiivSG2OQKcGtT77Q2jWT4U6DLTjAX1qIq1+Xadpu
O54L+MiWLJRhPST+lwTNJV3BdGWEpEFxbnnRWvFkjlxZw7T7wXz0zMRUu7U8bTcFKCuZPBIptq3J
LFuliROeY205IJOFFWD6SNQHFA1axzH+H3VWDEfcQVSw/kqE88XufdA/if3SmAioMhTHRTCYR1Fg
wgs+pbr9OEeNTeCGx+hixi+rJU+ceuBzAGt0MfmPXDe6HIlksLzMHqYRNBVbMbt3AaG+FK9fXTnh
tewfPlegnZln25FwVZteTmLO76RxaTRFcNNppkFuFXwyYRmfGUaQO5e+IcXmO8MbtS0bL9ugYX4H
E1Hf8vLqlW7Nm8DjwuE52Q2pBNMRGjJNRXkOH/v5xeaPsUGtQ77Od/6qy1GLCeIO7H7n8hXPBfCv
vGG6jcLpMImKsop2pnxWQP0of5ASdgyauV/1yQD6xtU/idB51BHeMym2v2FTgMTibhZoxyuwbvYq
YRQVCSc+956BGsj1bup+wfIAsj++I4pFX3UR0vXc4tSVGj/gFJyRIBmrPsArG5MlG3Pi6Um5b4qv
qAjvOse6YPr5anbO50i8TkN4NoEYl54Jz5OfbO8/hxmScOdlyGd325NLULreHm/Amh/6LmP8sWTF
xWuZ7I7tlwV6p2ime1THjwbif9OvvpuNexQNEbudcfIRAfZO/WbAy9m6/MT0RptRAh74Ne5qfYn3
gw4Hh35Aif/xP7h6z+bUtaBb9xepSjl8VSQaMMYs80XltIRyDujXn0fs95517lu1N8tgDNIMPbtH
d49hfhUQat/bPihbmQ4l2mHsKCu/p3DzSL+Vfg7uqVm6UmT8aYtw30baj27IMsW4xm+cvVTjQOvJ
vBTPJRM8AZr1kZgL/x2M4QhlY/sqbTVqsIQ8zOL4yKjRFULjFhfVtlBg1sVB2EeVJnvwTZkOo1Q6
cNsfaI13Wlw/Fiw8FV/IzPuzPp8oxv2Khu6iJ8LGXPxKsVY2xY+qREdNYlnHbe7X9/hALyrZq7bx
I1pn5gQBcgRm1iUWvAT2gdWM5tw/QpUe57nf5UXoCVB9DCiFU6Ubgm9M47zV2uxsJFppS5EIc+eD
Js0c0zLl4ltPw2xt6jB400BI1T1E7/3inIYrc6JzHEHC1USTGpesSU7cWYFkJXQH0Qbv1CmNzTGR
AHSOOv6tKS5pIghn79KVpl0rCAfYIyz1e0ohB1flGx3lNHQJX8gsvGrSTHW4ROfnSOUnxbkutVtr
uF4aGt7M1Zye5ZTmAUXX3qQGCuEx6dxwaPdym0joVzP9A7X2hVqsmxRDh3bqg2YHRJkUzsG8Skav
FTPq01okZwhN7LBYDpmF9aSnjQFwa8kKPn/UzN5y1QkQMVl+bSJk/z+/eT6Pa7Q+zH6hrVj+8Pnw
/IXM2IvOvxf//ebfa4YMVYUEyc7zL/69/v98/fPF54X9r/egOr9V5L4I0EjsJO/5Pk7Y9n9+xO6T
1fv3kbUmrcyF3zVrw41W9hQIktl8fvDz4Un28u/p8ye9bKF+WO76+dA31DzWyFyE4cOzevMzf37H
813q//+t/72mbkT8VMJkkgVPbpt+IbyZ814iyR3eXS1cEvLPF5/veT48mXAmHX79Vn8r4Q11/tff
/3sK5e/DgVzv7tRPip5/v5FKPQ1qRqhccJ4nTdOdtl1osVByeb5mDPDajBlsPyklpUh+t6f/t4gk
n2BZedaO9EJ0LDpID/qgHu87Yd+qL5xWs7YnnkCqzvQS3cEpDT1O6o2ZONPHeFLOUG4eSnQbnWGL
5xLZ7SUP4NStrvMVjxS+qvK7sAkdsRYu8oBvYIo25GUmTD1BQiUjUZAT2/FvcrDo1bbna7+fKuOU
vZlHZZrtbwVFl9JvHjuo03Inc2nLHyqqh/3+l/1LrAJDEbw0+a2B4mULAbhgrOLPEcOTe2Ie6EFO
MTSwcR503ygxIxCB6BOa0eVwm0JHgDOQo8VVvtp9WDqt0wbKFVNiF6MP6xjU/Xb4Xr2lWxoaoUSk
0B2uZxouhXNtJzT30xkQQIsnvakAxVKANqurUtA8vOSRc8wO5hG2q7i24cLufZE6xYhg9n7IN+Vr
1Pnlq0CFVLbjUduhA48i8H0ty38WzQcxtlEImIQ9jxJ80oLd/tJoOOu9j1hKBEMMcY++iYM8gDW4
FVaWQ/feY4QJyi6adIMdRTQxFVbQ8hNab2QoAFJOdUd9CwceJso9L8LnsS39DjqPldY6yjY75zcM
dHaE3mEFi8C5ONenuwPtkr8USKNkuDJsGSfXNmz6Kfw/Br2XiI7RZPcQaFLfZH7eu5YODu3EkLPR
zHPHBUU9x4jdKneTT9UuVo33+EORtfdNYBrtrH03uo8/hekIN+DQXSTb2uk6OfIBvHzXNfa0qTyT
2EVxCQ9tWqiPSE03K9M9pg6CjArZyeWxTFzBUY/hj7kebNPtVupH+Gau6WsM9GO8R1H0p/ji35G1
1lz1dfYFp1YdhD9C73dXNUHPwQ6PkYfer437xQAoK6tlXd0dOdxI9P+4v+KxuNJqfuRUhAxaXwve
ZJcEo258Cz++rYt5NI/iADmyk3uTug6h0C7dlIJe7QiIBCWV4UOzmdmBCnUx7aJeeal/01snOL6Y
uop7K18O0esfjTImt8kcusps6QDxcFbWrobksQNLcAntr0zftotIn0PSLpBeacCPL+FOe/lVXl/j
YS04v13lNV8VrR3wZh1iT+DbJae/vJEH0VxpCws3IS0b7zTB4/7RKG7OXipo3yb151heOhAcCb/R
iXYhr9tVB7rl51V6GVHm2cZYnGDeUmUxc/eZS19u7K+hwgZMukmz+/+9CqDhR5vc9IYOLOW1L9kB
fk1HQsvwRpsZor4Ln5sc6qD+hSGbtex0tKQ4xejCVP3e7ohQZOtdDcBZwHqc+ZvF9r1PdpPfuIMv
U/D/0u+bA/QFCibkcTD3k8oaf49X05r+Uf9XXTcriA0yy6VW3vD+Wym/qRNYTkaMSvreba7f1J+t
YE94A/Ph/Eawuk24FCi+OvehuuleeAldVbDpDgK1W7Yzk8kq29JXEW2WwWx/1zTl2OMl9VLq5otD
Vewp4jHAODZRvhU32jcNZJOTrudTBVvzqqcqT19NiEC+wDBqg0g65X6yoxsgSeLM19iL7MxPb7GX
bmrQIWoZbaQMfZpO7TKoTPRUT/5Y28jV4KV44n5eoxbjo9De0A73ciuro3zq/xY9dX+HRvB7eNRW
+t3RaQCie/OltJz6s32JaaCAYtYJ3bG5yT/paIvSO54uUFY9eHEAPjm7Ej1kbORKD6Z5B4OjpX4O
P1oL6eq+7nwVFmP7Nrtw0Jl/Y/GQKPaXhJiBg4iL8KLVfnqhy+ta9y5d4K4w3BGlX8+GDRLV2ffD
HXDTYU/kvyUdwg6+lfI1/hbaepY9+h4xYbEX2/WexVIGjIoXbagkeVzuf/rTGAzGgdGBs9ApnVS1
my/ThQSW2EguHMWkgB8gYVnp98dOHT7KvcQUtU7yJx3cQgtmmvvsfMMupACCPth5xx6J6Vx9VVZt
0F8klyNVNXed7FEcD14j+XcqDJcyQCcP5tKbmPrxFyI2O1lOjLPyxWHJEQgny5YWGIzDGK3LGzTz
qcZTxgDBzxPisqiJfCHnThw+VS7wDwbaWeYeqKb8pFrEnlZQH4s/ikuwNFMb6g8rdVl7VesI/XtO
09Iy7TEuXiK/Alxmb7eWU/AzOmVnmjQPr1yi+NucueHlpveYnilcx/cV+22dwIO+bukRc+cX2n7s
//6PxvX8FdnSNvL89jKJbkwXtAvO+uIamROeiiNElxdqRejkCEebkSjQ5YJeHkpSPYAhmJ4o83dW
DxrObkALeuSkM0pTNg54i4YGDZJIFziJAE0f05D/cjJgRq49YswCSV6ux6kOrHOOt3BT26JH19xq
oTb8Mf/qra+hHtZwRvksoZa9UgccUD4nKTcI8+ZJ+oLSR2VUpC/5N98YmPPM+jbgL5adEHwOTr3k
3MEDqx3izVrlIPJ9Siq0FpFSe4MUq5t3duLQCacbLySWO+pxw9O8jn/pRHQSJOBL46WC6mwQ3+9v
VoexDOAOeCPw/uqu4oWN+nt3Baz6RtnWN+TGHIwnNqOmb8fRvowtLeNpZPvRtv/UN9WabfAn+gxv
wlZZ19vIp6ebEXQGnyN2U7ZHuKRA5bOj/Blt4ZyDtQj2YsN7GiYX4+RCEgvFVfZ+pMPVBqCDqKCx
hhcmp73QWMcQOg9vmUSFIwM9J/dtWaZ1MIAa2dXWVOw48bCOrT8h4/BYUxyLi4atixibNjDhBoCv
9VhtIbB2CBoECbACd2gubzAT4fDwKOarR35UB5rlOb+E1EkzV4dlGg4cSn5Rzu3PhhlU4/kO9Bvf
YfoW1xFTqydrTd0msS+9po7h/AYUfgmrrSsGmo3veSaZ+mj8MvdoNifTyZQrPnJx/a053P0EJt2V
4QWhD5rlhj5sGw6r/FVx48YuvfE0HcLxENVfmeHk37XwBhGkM/0oRJO03+2FLV1HZORR1KBAIDpK
1OPMde4J7wlUdLrDWkbJ+zNKkDOAVVJYdcYn1NeLv1e5ndTC+fZGaYwnruFN57gCppqMMxCnFu6o
H1W9VIBO/1t+ax703dk5YWIN74cug33vw5U13FQXJOHOSsHswAPrFwfa9GiQ+sK2cZ7gSENQYGPa
2P49M5efCoQTaAoPwvqScvyiJhutcVTZeAcszx1Kwk3/Wzv1BboQWn4rDIeLC4pDXUHutHptVVd7
RdUUPL7QNg8FD9L7nrdQfcy0IFF4mrqSFiBVlQIlyxeFrc1xRSM3HndXnOQI17g5z9Wq8tVf9Veg
CdLRf8cAGpMu/aiQdrSNa+p1FJjZdIDdPdl0HlzPbIOu2PmrpLGEnXvnARI3HRSFqNSBQNuUHU+R
C6kV3QZwEcVYMXb8aEPyeUZbCH9HHrcauQiQoJI2+LXMbpWnzaQegFTmbI/6IdThyUsEJ+o+vRl/
QtU11Rda7xi+4UeQ3P/GA9uXcaTA4Mg1B5wJFU22nZ0dBAKPbZusqzOuC/CjOK4pwCH9Vw2Ossyl
x/bv0/d0kyRwQ9pUS5N44ux9U8eVFu1oR5cdff/YiHDOetUM1/Fx2lIjufAM+129gcbhLv4K6g7Z
DCrHb0t9iORBEj/IHpwKsMbanNPznyR3+pfm+LiUowfBrFi+DrVXp0EPBUPvihf4wgSKKLkCHSdt
reh7pT0/hPdw+qCXg4ZtjAvaEvkNdmc8wis06zYuOCX7rSO/zocJJmrfsPys9nAwHkHUH3BQ520e
QO6TaQeARoMasvUs4mIkkLc79T5cRo+lVF6ys5C+kdTZ0IJijmvtq+UkGI+Z/yjJH7B+bBnugMqV
VjQJN/kJwXC0uJXwLUMWBWsA3Y47kXSzSxi6KMC0uwKA46tBZ0vMtpT2Z8qxlw64M5yPHSWZrTP+
onIyuS2QbOMmD98yAtTn0n5RMnpDKA+L5FeaU4eOSEUxQ3MgSRsNQWJg2yAAtSHKKdJN2qyMfAs1
a564U/+XOGHEzp7BQqBhAGqURSjAaPl2Rg3w2y0SV6wCFDZC9ISEXYF4guq1hltEwWFZfivrUJAN
swLSMTAsad/V/TVZF8ZK8mk+rZLd40FNv4vqiK65ZHoeJ2itsvsOOLqgmnbcpRSZha1oZ2iBp5Hb
E5AItaPDmouPyH9JdupIZl6YgPkLb5DSHH2TppzLdXrM0+DRu5BCDgLpki3KAYb6aRrHBqYlEfJQ
W5KdSv0ab1A3WV8V8mbEMr+cSrLm/MrhSim9R78Sj5qnk/zaqRFnOU7sRItH4T1+MTZi74IEj/SC
tzapY8RU1HhFpUgmXDS/y/27tdIru7g2kpfff0LERH45kiYnKdfx9MZFY3PogITtlSZyDMsFhwlb
N2enSXCHN44Hzie7O7BvzI1CCts/oKiM/1qDh/v4Hd05X4FfOTT1vUSfkJXvbtW6tG/Vj7Kart8z
kdiHJTjdD+pGAnEaQWn8GWOYHnsm4UpxzIol+g4s0NrNkVh2Fe/zU0JhMxg7yCzh3adwTiJ3goDM
tj4pgYX20Uu+cbsgQuUYM3ZvlV8JbpZiUM118zVcsaWFW59oFCDFDmLYBO1AaEQ2iSwyXiqPiODu
0w03ZHdnbbWAB0Ez+svBC+r+lQg+5oZIL90UBwSExtfpp28cXJpYHuxIXMU65MY0J9j3GrKb28Sq
rLyw9C0Z3MP0ppn0got1ZUBBJXg2Ir2EiPwuJZ97vLv1uF8OkunM3uKbiNyD+oIZK099wIZLub6a
3l5s1q44s3nZkRnMvx54ATZ9wgbZMu7TuKKdhyT4WtrRtcUqe/zGXvWTc/67eB9G6MIsTu2yDxb1
V7xIJ7Y735ITNBw7t09/0tLOf+NTfjK28Dh5uHewDC/XEw2H5Fv05p2F7hWBI05+Va2yQ9ijDvwx
G5tW9rkpKEr4uNw1kxeanpeQaEmY9hcFh8q6Jn+IyQ1fQoR+Jf8CMAlfqRfm30bl9icZTonFQBa+
ic0EVoV1gDD3QKQqXXEvdaf7UCDhAS7wD+KaGTeC5gBWQrMMyFMMnbEn4tEyODEJKUf6BjiK6fMV
PcDqhcISGkzcT0ILejUws/FN/4BtgV0TYf9QktvjNGnW268x+JEnX6bRJ2gfFFjMXPOjDODRCYxy
TZghpp6SHhr9EOd/Jdu68uXdiIYgSDoO8FIWknQezeL3yBPfBB8lHFz4Wdt1x8iw+9fxJYMjZB02
dxtvVlWOJWT7HzrYh35EkaP9ZQGtw4B7QIEpdjBZvSPP68FNP5tdI9vVm3YPhO8QTTm4WClcgGDW
t44DSRzVCUFeajfa6YV/rb+1YNyNb/dteG0uIwcmQSdS6q0Tmfb95EDlcm6Maym6Uul80mHT2MCJ
du5DJeQOuBBu4WSpy2FfI1T3Gf4dzqW1K1le0JsUdhqfRxjsdZedWOpvseUaHaj9rhr+jJ+cZ3zN
LQ80fKHu41r9zSGK0sCbiNlU4W/VklR10lt2fisdJdq1J7yR/qZzXJdQ6m87gNcc8uUVFRfAjB1+
LOhA+/uAw9dhz44oXA22+KtsA+sV33ybe0SY5EXdHgxT/pA/Ep+JFNOX6OUxrpFZfcjblIzuvKNU
RPYJJjieizO+QA65TPBmkA1jpdYOCAgABkgPdtqOQZ/9Bez4TZog8zO33T/SgFdFGZEIqLXXAgmN
di/OYM1esmvTlsWdG5cq9Oh7K8FqrhTSVgbVMPaEH2q22/zd7A5T88qs76GcqpDIG7jVA6QUTplB
ZEgADwYHaxxF89vc2ImPPyB0EOiJxi4sfG3+4j8QGYsSnOWfFxqsEVWgB/ViGaep3eqLH6rHR7r4
V1W5eoOPy7z/ZBB9CFu+owfxD8K/BYRb9jfYiKUG06od1ibEEaGLQdsR4y/4iK0Pq9CH2VJxQ5cP
al+NcGtqzBf0l3b4AU6HC4/60hWPl2gJwJLK89BZM9Dd3a4vYQd87nTX7so/C+K20q7Wa43qNohz
qDn6Ry+sCLxeWPcdzgq0Og7R23XA/MwVrYrsruRApGEWnyKEaBxVZsENuBMq3hBJTzbwNVEbm/mO
Vcf9jf1mlfhJ5caaa43vfNgXwSU8J5Tw9IeIeB1AV95qSDASbdrTVXjhGCpdjKpOxQmJH5yoypOj
VQ5qE8BeFaduQyvRahmQG1eEQIARkgizOSuJojkRqQ5DKiGl1X2xgPkecwtdo12dc6IaPXmZvhit
4YqvhVmDkA9ChmX1YfTwS8OP/nL/JnTBLwbLxUDCOFv5xkqGGN+dt78ZzDwfsXrGxUwA/cgJteQf
v7Bu059cCgbeo/fgKCNJp331IFAG1GBrveC1Z1CR7x8P0JiVxCl9hUNq+oJzRHCUCmgmlPw0WBPa
U+dMrUggqu5wFUd22omSCsT9kjdop+MULrEDHDLCC4NMCXoCVghdBDmc/XhRPYROaxu/2meTKV/d
mVqyHYBHDVqDA2p+4N2j28mPoP+EQrgUEpgVPoLOHLyj6t1Q1eHhjEgKco6HHpFDO7fbv5nl41Gl
ugPkrm5GBP5CMBjcEiojksEeQJV+R+2KSAv8jdEmWf8RzmCimIwgvW+AlLgsJgjxvPE3As75u0hR
1Y+AjEQ5O7hVYxIwohSmpIRIMPXSxvfxGPfKtTikHmfbB8MmJtcQP4v42wShSV3gLkH8Qv/yI76l
0RrTwNXkl+mLT8KsaATs8HVAm9AfMqqn3nSCWmgjfbPcKV+qvJUxcLf7eXyJ6eMGcXwPE4IEL4QE
82BoAR+WtWeslszIEFucldVwzt/JJGuPXe2M7xBr3Xh/Fe0qFvUXInnWeYK0ygasphLsxdyzwEGa
kGrxygpEEQ3PFbYrx8WC7kx3lnCE2o3RsyCxtEgpBWL6rjXX/BGQaiMZSvyavvFegJ0a54IeOM1n
3pmNQSO55E1AQoTVNbVYR5Sr+IG/G3sXB31V8m7UWRmmJuCjrGIdAY5qV7Iz5rqwPkrhb7eoQocL
DBdvwNon/VZYvh6tkD7Cc24V5JquAqafaxZCt2iCR7TKmmCCXInFgwg6uXabOcM3IbgaWZUFuV+P
eVAdsTvMA2GbdxdcgZOApXLGMVGhHASsKFdcPdfKJ/ODIrGewdOZ3RqAtF7GhvvtlAtfiCVjPCpM
yvTGb/PGaSkplz3QRH4m5CovSISq0luCtifSYyTWS7b3/adCgdXy6Zvnz/meJVxxGeiO8BxZ7y3D
yh1xXxXuzsCMuIKy4pIk8vWkwPj1THnNks8xhiNnISPOeKlQv1t+IqJNtLhBlc3FGFC39oA9xMUV
swhEeWN18pn6dOLcg2ewFP9w1xlgY52+A/vzhMsHWe8Wd0TjVzK4NZaSk4+QWqo4cJfbJEQpl1XC
nHGvRIPoFuE5Mqmc84yqzEUDaEg2H8j48SncALPeDQ53xdpqcJlDl6vnGpkirAJLKdSwcCehPcPu
HdRwrDvc0fed3uCPoVyJwl8V2H5vRisJDA3qnTQAquxNb1m0pqdLf1grPAVylbXls//7Zr7B6tZc
gkpYTaUbJDfkx13Ck0qxGxbq6HGh3OuDiqCOYDiYYGMJXb6eg784P2Z6K5dbIDO+TGjk8EfcOzT6
TCO3w6JXPK6KTcRveAvTMQbTndTwctvcLVy3XFrWIvyzDAHXiLQV9z8jyRY53Dl/xPWyCJZJqijb
dOHIJ4XEBBKDQmu/pG/ER7sLNwQb6PphjLhNlgOizo/9eOOLhzNZAhS1Y5/v5Xb4b27PfCCqFrr2
wvSAC6dEzap6NrQDu0JT12z5XNl22ronK6CJNqSv3Cz1b0wiH7ZsjBidzaDW3L4mWfdmbFXiH0RX
YwRsPb6DNzLt3CG3CW9m5Q56UJ8ieSVgG2Zvzk81ZZJL/oAyULxfF+5DnZu2Vki0zKE/kdW1XOlN
z7aAJ0IKmHBmzfPlIVXPAqWc3sM4Jh1kNG5pHLmfkaWEP7gy5h3TwHthoFnWIoUpwM/0JRGcUvoK
4o67w1qlrPMy/moN5JWw9tK+7vA+pkEyN0zDk5TZbuBpomJSufAHd3E3WjvydawPpnJC7SYPaing
m8i53zMc7k0isNVJAlrbcdl9BmEfV8VlzzsSG2yLtHK6fssigwbolQRp1MDa4NLGv5C6b0A94ES9
17gtVOkEpNhMwGw/Klzl/ikWUKw67GPt7uE5Tr3fJp5oOVWObFuxfp0tF3Ni9aeh+0goE2tLOAfX
ubqnpE2UUcG1W3m/sAzP/qMIkF0mNY6WDxVjsINGmi9qV+aYyxzCN/ae0Z55yu0uFVyVQw0Hfnko
rYwBNRtXWqRpSHMtAxttLUp06EhHOQ/Xulo/h9+G6r3wELRgTZr1RZ3W/40wthSCN2oqGR9ozIiF
08aB2NZ8n5DPBQuBhsFjStiLjI/WBmy4Ysk6Oc1RfQfDYzTaGeWxlSS7rEJqCgwZmjePASva1T33
mToGiqy1cveo1cko+GRgsUA8bzRvCaQKDx1kRp2/Twva2B1JxdFYFgcbsrWryvbB5H64P+aVZRmS
t1MXfHKEAvqrPoXcE4ETizHeMLCEeVwS978UBBkUF8Hc5iEo0EIqtcSm1EfG6qbJoYre8vXLIhiA
Mh0EfkwUQ1IqTgLEfQqiMpvMhQzNrxUYDZCa3Q/0aVm1E2A9nboF76cW6DXW/7AZre0ingbKuqxX
weGTB3P90BFGvxE9sMgIcImBVaK2cnxDIESdIJoOvVq4itR4Predqfq0BTPSCiOg2KB8+YkzE9dC
aSmFcyvWWLGOtaCtqajwlgHXXZWMlOVo73diB2w55V1kGKmecuG5Dh/bQTlR0l9DwI47Y1vmVhIK
SqNAiE5GFgZsg2X/qE5tUl+IkDDJDtrUyh6RDZepruttUxNUuBaJc2pYXsJ3RlSU91R2JSD3sssO
KLEhiEe3K8TflHbVmF/LulZOzCVAq0hClLRnHTsdQD3UKELms7P61qfgEiQXC1QAk1LORa8o4/Z4
mBvssCxDfqYQ4tcvcEKBKlqWE5IjH1aaina7C3cW5rlUNyxD7mKIAgJoAUedDdp4CUHJjXC3TtbW
/aWLKAD3I5HN40GLSSsFO42KTDNZl+On8E3FCmZM/a2R31lN5mteei1jintj/TGaU9W61CAuK6lf
U1kOxYmGk7K3BLdleOatEr2Q2YvqLWxd0K9qwx90IZasF1DCHSZxfAQnazbYKhnIqVvWNXsRXhz1
ExjBIk0TVPWKhclUsGSp+AeSKuLg8cIO1MD6cLIMmy1SRBcOIxMFKGFJ4o3mll9h2hef475uT8IX
z837mo+K7m86t1CtmTVOcojeBXMjpKgwOPljuQveWVbO8lR30TVsKIy8b+8UWyNbY60WT5p9L1D7
+QEiwtcbrcvO45PJOHFuZxynTimzGkn6PxYDspzZGUjaeuGuld05pnnPZ9n02oltSXF62L7XGPrW
r4aNzEfNXhd7bffNgicHEiontm4XY+xoevXuyevEDVHswK4QWgi5XV0MUI+jt8SeByaMGph+q2ir
aFwJD5RjYB1wK+HE7ECuXA1bWMcBchhuoTiFC0mGg5HCGLFZq2P2wZphS3FlWKJ5WCabN7GYMUZY
DqYoEgMxWzNpWJ6cohUdXjbSSxRque0nBSEYKM47QVvz9j4YiZvxlzMnp2YNDXDpgBnr431jUmeM
b+5GdONVrJ3F9+HsAyzjKWOIc8ZuESdi1CMZHM0Ctl+SDEwrf5VHNOZQM763JA47WnKSCV0y9V2g
lkz7Wvw9PgoXJA0wIdnc0t9BgXCSgg4PrP4I5rp+zZ4BT8uUz1dqAkjJ4Ilx98Y3Rv4INkqwTry6
HN9UngB/UlmUOdpSZgCvsyKvqbQATOZwbkCYQjzyxukEyfTNycopJ1XVAlYIjMeTWSNahJ5gpZ4Y
zKXHV2igQbcHTU/4eAwsjPQtokP0JjdRsmjcjS+zmSV0CnUG2kaATUoyuHlKJedjFOOg0tVTXE3K
RupLZWMtjaFiQhEVZLJrGtZuSUcbxVP5KxVYU2KdrsXxTqJboKkl1lE3eko0PfWr0IKJ6FmUZXbS
qIgOdJCkFy2AM/gkxs2jSQ9VrAtIzTMj7aheRh2GvShsDRorJixXpyrecH+rVZNAaqH7+I+FZNZ+
mjz6HEMOmUrhdL7P6FAbXoJfE0VmsU4pmrbHzsq81JDOk7mo9vxfzpZQRwMoTM3D86UmVXKcHPH8
/Og8T+HPAbl5Uib9o0ga65gh6weUQimYTP/vgxzNFGI+nz/pVnq5MukgZuM+6Tee3Cr/PShtoGkl
R8n4QHZJE1//vSHRk2/zoffek5Lj+dA8O0X/PX/+NCyq5HmRr5/EHLGxaMU9f8yePCdCWSVIec7b
J0WIkDYPd1Knhu4nmLAp3+0oEAvV/7laOAWR/6tTaEWePz5v4b8/XJS//iMY+fciatHroSEG61qw
nsagEvL5zc+HJ/fLf9J1zx+fL2pVfbVolfYmhW6lKBdr4kpOun/Sb0+eqv/12j9NOLlHPiPR40Ax
xl1uZJJfDFFNqUtdeWNCIHePBCxA/d6IMrSe9d1wO/IbcgRZpTho8N7qVJlbuz4xdU/LjDJoheoy
gszMFItp5gJvJyADxfS3zcSGyC/8ijTEYvWh3pSh1XljrZEYmalpS4DQEmOggGBAir0QKJRBg4PQ
b2mku7dgnhWUrg+jpbPJoI5/IXpKH71pC4/xWHUcyIOoOX0BPTIcOIRE2UszLd2Eppq67WDOKwsW
zLw9NxqAoNZIxZtIKiQmXEfkDG47s04CTa5IhACSqI1+esjSsRYfZaCoFL7WY2h3E+7Jg5rDQGv0
0rZo0CIkAJ8rH75yzxIvVjnSyqF/bamrrECtoJcP91Xer2lrF6H7IgkHGXE49WQNTWItSxtWbTaC
Q1WqZ9Hc5+UTIx09fEQyYGHtCwr2jF0aSQ0ROZLqvcABHeEG6aBtUUUyHWIusvUcQvQeGg5ZBXi/
E6JCgazMnFWtX5vIRgyD6Y4D+KglKn41UhGSS0QYeRm/l2K3pp4eilMStAnxc2kY8VqaqUEqQZlN
AEIdsjvSRP1tKBm0ph5VkNd3GIcthHXwNkXoTWlWRKeLjrbpRn9gT2nmQMW/gqLd/U/9CAUCSxRp
ISpVg6xMviwQIE1KtdWkCBxeGc7jvSAB0wNW6SH5qBlsR4znkZq2JKKlqS/2eS2f5SXqohUCxg7A
NopkcojEE9M6TNbIrhkEI0C486PsuWJBSCkKFEyUBybtReTsMvo71OLIiqkxxZ7VPf0wOrxRUfuy
EkvbRT0HXK7RaFrF0VXSiQypY+7XgvyAtX6Y3Fosiq2lDDRKiA3lbBoy59Li3iM/5UVjke1pBxvL
cdi1zaDsC7k6zWNPhRSJXlpQ5q1kaH9qWaGUYBCCqo8hUBpNtzaDTIbHdSwOCN5YVzSchlnzrFEx
t/lUrFEH6NZ9pdnpIt6nCc3eMLRxldbdTY80yR/HmloVNq9TC8apl2LOvfgBzzRsjMsiIs6JjQE0
x/gpqnm055HetkRVf+B8Bm3MFb+DM4IquqJwFu1fT83bYt3H4hYVQG09UkkLdUJOpdJI817Sf6Sx
QBZo7lI/QWXCeag/BiISq7GhsY+2jxfEiWXowOYNfH54/4/wE7pN2jnScQ8zRxQ83vLa8AdVsnZN
Ve/op+mgX823WSj9RcGMBpoK4IwjgFwDBUmdttU0KQmEBBZbkc6jXKo34vza6TTPtm0jbwqKI2jz
W5uIhgWD/CBIqpLMaTJkR+iQgm831H6QRc+DvNSDUMo4CZr2MjbFbdQzWtp6CfXR7GVZ6XTqwiyn
CZm8M+6PLzNFxkOO7555p+VtpEWlhmx2wv9WrZWgSFCfVLQ067TaFBa1Hs08xlsod4B/htidQ5q9
F03fpWiRMhCjpgO21pD+6PG3NLkUfTky0I0dOFiM8OGm/b12aBpGeUKY16NSPE7q/b5KKm3LEsm/
UKDYmwXF6105XaScOK6nzU0fyayNLbDhvflQ22mlmp2wnWPKNJAkogFsmiNfMdvLQ8ymtSIqu5qp
AXKk+ju6W6i0Kr/aSHxDx9UIJoBXJEmPl4n87hglBEKxNh80Vbk2FvI+1jzH6yZW8AlLgKjm0RET
0oSlVyn1ZijerktJp27wThYZGYRQUtxSoU0Husnzg/7XzQM91yAOrbvzgKVhoYvZ6Fm56+NKOfV1
8obOSO1jjNO1nFz0qBRfurDaWdGsbGXyWXoay28dVFQrhVKsthGk7WjcYKP6gVkiXsFg/fcBkwMl
6vdL6Ua0nK5L84Zq7bCzqnIf1v+HvTNpjhtJz/BfcfhsdCCxJBIHX2ov1sJVFKULQuKCfQcSy6/3
A6p73NMOe2J8nkN3kK2mWCwCie971ynbJ5iOcQ+YP7JFIkGvYHuiZOFsVlV8ptr0uZCaPQ8mY8rE
RVA1satocSHJxou2Iq+euUrXVW1UF5l3rOd6YG723WwbtwYsYOg+kt23zWZXbrGUvlOPcU5ay0ZO
m9NKUjF2luRsnzO23SyFdqkdaCBqYuWpD/RTl1jtMcShA/GwQCR4h8MmiS8xfZKOl3+0nsAfIF4D
TOqYQIfh2NpxunWl9bXLw4FgYnfcD7qSu9zTx9qdeNQ6lty5A+uR19CzRDi+0DYajXa6J1MRUszW
8zZX+cYvS1plLb8700PDbMvR0jva2g2m1Z+tKr8bBhLPy+62yVswgpSymtnUZ8IVw31HNiQY9PDo
gBreJlRsZ6LcG1Yer/Iu9DaedAugzgmJi2HjjLaCo0VlLauF0dx0LoakVgIq1HRPPWH/uR2m8Uwe
3tVIaOzw5hwXBAN9XdU1T1S08yIBQUmM4q1Iym2WuFvmd+dHYOJ95mJ/KBwBVO6pY8yEfshDZB0y
6s/G5D8IbMghnSJQJqpAwL0xyjY5VLr9QhYMR7sBqigky9Ycqtd4ZtosVY9URoJTNbRvSRNIMy08
99gN28nfpSPLodBITboIpWnZgc2pmnvGFP3e8UpU5om+4Hoc0+ID4/6q5734Uc0vdaPVOoyDgu2G
n1/ieJlnP75M0S1lj2gb+m+TMyJmncgls07TnNAO3Yxneo9MdMNvoSsZzAlJfI6Mh8FFj576bb0L
Ev0WT07w6MMsmWXcEyeg1CUM9WvYesHeONpudagrqFurG4EB5vJYL1UlqchPUZM7927avgrauxqL
caNWgOCNml/iACFGjUuY7Fxu4+9EpW+dcO62tENDNwuCpow5vYrxMtlxdO4rKFSV2LtB+BCEHksO
a3hX0qs6p5FNg2cZYZX0vjWxfxys/hsPnAepLPpMlkSJaj9wn26rIHDPlU9vkZg73OYLxmSWj6Mf
l0fSqU6EO/FDWhh8XQB623egB1sb/zPlpk19dmNrvvWIyrkQTACsT+aiD0KgIk2E5Vjd2qKT59SH
eh0x4tAjjZM0WUrprPSnKoPk3AQ96qAk3UvpArmOLgkPg1keBm8TWRt2JPckRqPdeZP4Spvz7dwP
8iKy5hnbOs9JhXozwZBuWRw54wS4NxX+HUXdyYmgCFRNlr0i6wCe0xyqjRT3IGZdlrcsFHVOTEBx
KZw2AQEn13yQlbvNqPlLtK6fW2SLuwp+nXSHB0lXIQkAFb+yjIGOto1qVZN5dZ6p/MS8Vz52Sc86
7GK4w9F1pGzJOjq+f9fWZnzoaTJchm+QM6/VT6ym1b7Fho0cmE9zlXXbLHW/Tz5yt8hpTgMmY0BL
8b1x6tu8tGm/muduvdw8Mp22LI+8ua50Fk0uI6mR7wo5Tjuna1z82IwRBidT1jcbWukZiRPne8ns
u7Vz853eWDh7c8iRhDTUDdUHz+cmrayQY8zmAg+ga7OhF8dA54qmo/xmlByTxYDTwlZ4ZYP2yTYz
dak1yG5plYcyXmwICD4L4dLkEsxX09TiYBEOcWCftod5mQqQrqehuSPlCzkjgjAW6huRNul9H/vJ
Puoh19PFFlmWXox+frLPZpDuRa4lqFkcrH13PMoB+5HyiA5VpCHcZNTq8rxKwaRIoSLp1WY82VMY
NWH9nsJn5Wr0pmmBd6wUL+FL5mHBTxjqN5/1v60PnFIPBc88ywyuk5cufgHok8DNvpgmuIh0hLir
FGZYasXkygnzeTu2Cqe8TRaE49FRZbDaVMFcHKKuPOFjfK8nLyaJrIxBTtrvPTUANA62QA7ZsJtL
cRM0KLd9ryUBChitoNloNlV429n8cltad2pzZjF0TfBqZSIjm9BmGInp0g/XvhhGPPHo1T4zS9LQ
xYUcnS0CyClG9U9n2M2M/6Xtroalw4syk1vLGYwn1l2bZ+fr3NA967QnLWMQGwXX2BsPZeEdg4JF
wethNc2Ax3fWwaIX3pVlaFOk9uuQRhJdM13kiZMXSx8N+q3uRQfjM7CDy/qkOOXc9lB6TY2Bwq/O
QW8PEBLZMWW5v/GqhrOF9MIWpt+gaXif1qleZbTuKSzNe2POi1U3uMsWamqCPG2EkyGcYc/oXGQo
Q4WN+0QM+dHLO/vOGfSRatGtDoP4Ek0G0nby665cnxynNGVuEtfk7FQd47Y03kg3Tk5KxC9jzGPV
jLgbuVq4oRlhsQ+Nxa4RlEshe21pX6ZXOZSrKnSo48iab6U92Ntuar6bg9tAKsbcolUF9De/0M7+
JUqgCmcNLa/8IUD+D9UfTNMMQV1/j+Ja0A0aQlKiNW8r5P+UNh1EFNE3X+bpdYztR8Mb9N70Jwq9
aOtSPykCmldTVCHVMKiW6ewm2zbRPfHRz/M8YSHzAYD7Mr/ShPhljoqDkVFHlrlfW61fx8RHRBux
SlbAHBteLlUlYLdWa1KTmOMOQUEiyhG9grrRKr1EzZlm6e/NTCRDbvsnj7SBle9KhfZWP7R+ru9T
c3i3B2wkysUVomOfsk8vTR/dOHuRw3NVlu7b7DwWcXqfj0197IsZGigZF9IZJqj1gVtT5zLyQNoS
gveha18fOh8uj9wazZN+9vckKJFyLVA0kt/yw5hhFoQctnrCe2ag4duK9CsHlt71CaX2wEQJ9ajx
a1xmb5UX0vZDHkdDkPe5QEupeap6s3rzW1Ns5RINEnfz849eifFKxPTWz3mTyK0o97UdoAPYNvQr
3olGH7w0Z6cZCN/nBF/3YjxrHdpHK7QZ+KPLnJcaLMGDuqhmgqonnrLThO2gJzgilseccoONvRgT
hwYQY+oqAPG+3kTDzDBlVbd4fKEuau7dqHZeCt9/t3Oj3CV9+5M8QgRIcVDtp1ne2pkAkU5IcDSY
ijx2u0phpXEM3IB9UWPRRzA+OiSB+Pi2+K1z+zjRph09tB4pAXqjjijB5PZcGekUXLVfvcXQlF2X
f7gBBba9xIPaIGDmpAl884eRIycS4TxtpwweOYaMMxwJS9P8LAQuqEDtprYuj41DcxbOefBvHX3t
2/Zl1PN8m7l3fo7TOO2NbE/mB53kM6FKhsHE3IKl+/wdRtbed2kT7aKh7f/VyvGrRuMfBL15PJ7/
r5y3dVkU769d/Np3f456+/Vlvye9eeK3JeSNzDbLlksvh/Xvf4S9efZvnuV6pmnTSSc8X/r/Xcxh
/WaCDNh0fDiW59mO87ewN8f8zVdEcCkKxDxB3Jv4Z8LelPeXYg5HeTYl2aZF6JtH4ptl/n3WG8E4
pMqVsQZ5NHnQMuT1Yc1W5HFTEcu8drvupTM+0sZ+UKbGP1MyNBc0vK/ThBO+UBlpIkbL3KaKrxUF
afisnxSn301YVMFJ1x9jn521clpof3nlUMFVGR8p2ClWXqKXFX7R5tOstfJ46OFlcGhTgucpJCXf
xfwl9nuM3GK+0kx/X/lGvK5s7wc1019I0bjPWDQpah8urK3MXXcAIMHQbSyKjUXtgS4LXmST01Y2
7AJb/CD2CdKegipz/BIQlYS02bn3pwdN4FCDmsGYi6dmjj6iRl6lm/zsB/+2ldFlaILz2JF9bDbX
VEBSVR2Whp6GinWlm5c5qp6iAItKUH9rQeYm0htbs+s3eeA9O3Z013vph2548dKtXmh9/ijDjiQ0
BrI1oTD3TMenxhXEU/M+pSGvOfSaF9qgSVrZ2bm1JzmMytziStHf1hQOkegO507ykulgH4oBxdBM
n2pYvNl1sm0aVkeTty1oSyZLviQJ3GqlfcC+DmraI9cGtPnCog5VRgMvpNVBQT+lUc7xV/MaMg3b
ZibZwXSKTci2PkZSEQOnjg76ssDrXoOGryOpq8JlY6zLISdpJXfXUQDmDjTBlWIgK5PzdyGZGZyG
ZrCIY5GezKNkHV3r1LmfvWzm12kdlr84cQKo+eW3TVnwm4PKd+J9qDIKuuuRIK/emnAi07MFAnTf
hiTxU8WwznGEyMVKWCGgd4GTBj2uWocxJG6Ha1/49cqeC3T3TbuxKVRDWRN+IXKeIAOvV6AGxUdr
03CZ0QVH/ew1JvluxT/7TrUu224L9VZ6X5tO6RNtkkAXhlh1jf+UEFaDKvQS2uWqzWhZj3pgADOh
ni5HXuF0SpFUMN0ZWrxazasAe3yw2mAjMh8Zf1+Z6DA2tS8D+M4bZzbTXQOADdx/M6gG+UDLax0A
3HSA0pkz//NmCXwf1Uqkt3MN5DubH5WnwbwAwKhdJu3H9J/qMfxKBeI1jfn9okfJTfee2lZUHCK8
r7siJlCN/mqgUpY7tDOq2oWJA6IVVOPRylBOkFZRFRr23nrwOxIHwgfi3ZntfO9qlUQhqSUIJfPf
qSOP4vyhsmwiiqd95pgfMkBPMlvLjQf7l0Wk1Oeuex2n9GOkOm1FxBNCN6v8CgwcZSUpaCl3gglm
DaIcuFjU0ERsKN11Bi4RmiSpUKfiZgXkUQL/hi/UWcNVlRLoi47PddM2L0NCMJFxpMKHbAV6I9HK
BLCE5r6u8nNgcznE9pPnN9g3qvQQivlmTn+m1Egsk7VV816TRPJhivDDaQT+ox2NfU/Ua+9EKu5U
RAmY8rhpGl3Ba+fI9sv8WDsjccx5cOpsYOcs4s+lSn7agkgGzkbE9HXwUjTRdOj5FXqO92Q1MM3K
6eGOwEwqP8Z3TjLJhhSpDnbvUyaAgM6FMGeDefFSvq/0avz3/biP2umsOD1T6YHKVneg4fxiqTTc
1aQZLTFZPymAQ4nT1WjUOFgKDwEHEEVmtS7K1tpcWaa9qswIAUgmHnoWOdTwdX/I2wQBXTXAiTZM
dr613LN9RXZeTJNgwmFZNs0Pq/Q/LKIzSbdDrx/V4wYsclWmoASlY5xUa4z7LrTv0mi+aSIbJWbN
D+RHz23LcZQuQVvTYJ9jirH5eUq0LC2Mi99R4pnEBQ+D9GLzRlAECtQTnMyYVBF/Gd+dbjt2gP1q
xqUi0nID4fzB4hysI6Mo8T6718HgN6gdBJ5FyJgFF+BhcFdfzN49lEoA07C4X8y8IQu/T5bkkx4k
2Cs53vKBiMWw34YRIrIh6Jz1mOotkzKTNYlQ68Hx74SNqM++NXJ+FUZQgCQGr6nlEeeLCiCqkje4
u0fydSpEGi8wDrQ/eum8K6uGvtSp+lmldFsWrfukefiuJXwbWKCaiGlDQutwuSxnSdha91DeySb0
uwcawh/Npoc0G780Ep03eWwcFjK881KMR1zliEK6FBNZ0uBWl/vBGQiMa3Hw0bx9G6M1VDmqv7Rw
yHCyFbbZ5YHlRvxKZoMXWhptsNZtXTCcIodJ3Pinravbcep+eH3xETn5Ppn7bxR4AN+J7M00uBdz
eq7XlFrviX51t7EmzqMFgFa+QbykGZ3qxK9xJgV7d0TTzGk/BRBQITs11dPXefAuw2AidVpg4UCj
2YqCbU+cKcMRB/5svpuyY+NlZ4+y6X62cVDNRf0t7jFOVCEPI0OkHOUjEAr5l9iTdNPwcKLAuvX5
uQrFfJHkWBrSr00F/IGbJh55TlI9XJnmOxWUyZpsw+9dYGENdXBAy/CH4zik2FVnd6Bku8w2TUPQ
XyCw6TYjfpFBctj40DM+lV1kOXfFTrRUhhLOt2lQj7EcLgl/AgUVSMaKYsCnVs8cFSrEy9Fb93qx
tPXjuJuXA1KOaKt0y5PYBOVZZ/pUjwHCkGRm3ueHABniTCZ5cD9ByGaCzDx+r3QegoajQft8HHLz
kO3CxJEt0xd1V2Ti4FiIORCN0Hiap+6FgtGUStueus6Gw9Z17klbImHRjHZ+z5MysjGgkXiRJowN
hls9ouxp15GPf5aselqPzE0EYUhPLoHpRnRdRpe4si5ApsbKs8R1ms2XzyvHt0tU6D5Zl/Q9R4Uh
t95IeE/PI27nFAhp09lpkEW2t4MOvsZJfsgcl7Seq+/ZKRcSGZfu6HWbMQrurHmIoOkBqCKC5xJR
oWUDN2zi4l0N0GaxKys8nZQ39q671aBTUY9dhCzD2nvOCRDFmsyYJVOAUvRx1K9A6+hk1wnngbe8
OFhSdqfOGn//Vz2V3akZNOaiCSStaVhmtX9jw5GprhLo59S3qJY8JULiV9v8czgebhqIpO1Av31m
jhu6hJa/7cGNvB+h5yY7VVUWeSbNLG7Cln/9+txsZwA8nUAtIQu4icrsNkkICukXaYnqYfom2o3E
0kxSeruO9qotxZD6V1uX25u/KyM+RRH/rYwISEFt6T7F3fq3XiBZdwjNp2FG7mRFpzRXt46c3N1n
q5evGn/VJIJkATSMvtWonUFmsqKiZybydiTfSuSENpmxRG6WktPlODU5H0naowe0yAt2OptI4iUV
91P+QjbaF7fBCggJxB9QYe+gK2wgf2o6oedO4I4mKbJGUQbdGnInBeRHkM2p+gavbnGd0o4wZouI
IzmJ8OxJonX6qIf+DAiVydvwTFcdcVAWGciRLUmO7uWNj/Anks6Io6BbNUXxGLjvciyCx3a2GcB8
/VqWjT5HgF3n+T6L5LWqSV+2M1oD+C5fZPS9UqG8sQPkcqGmVLRLMpI3uWBUa46UbwXIrT4/TD2L
EUdmH5+fEU+PR6L3UHdQEJUs4f2fVVqfH2UeQS5eePKkV50SeIvdaHnfCoMG+ZqLFX2cfPFMcjtK
S9g3Q5TaN9K0fYKT/va5NYbWVhbR26eEitYmBB+/PnRSZw2EyuwY8H2MprJuhBGAX2WRf8qHNt4w
5iyaVjXvy9w6U41lnJqEgo8Q3urzM2uIWaf8UBYka+NL1yozTp//apf/+denQ/Vsx0Gwk9BAiOCJ
Aizzbjh1Pjlz1kA6v+lJfcpNzW7oMQSkRTycZRB54Kaug+uIyOHZhFRQvnuq80L++ihwGm/jdIa9
+vxvn/9LXweU3hBHSpfA9vO/2MsXyaLg5m0qYsxa8yJswtaGRL9XvNhqNJtvaRNgHXVNeR2CgBxn
v9enoYa1mAzjnMxM4bMzPMYdjHKXu6disEhGsVEn114vnowWy7lVSrL/lk/dOSJzN6q2Hrmea3o1
rKcsTsS5nXEjDDrD+rpA1pASIWJIe/hezUS8jl56T/M4Us50/Jb3Xv5c9T7cRsGAQF8a4zkKW7vn
3Y48+fQnfOHuVwT7vxV9flfGRdf+57+LZRv/u2R2sABpK1tKLhZFhcbfb+uZb1izUzb9oUPpsLeC
7bKrxumEqLtQT33DVGObrCV6wrgQ8/T6/3x/RyhIKWV6tvkXtMCfHGvyu6o/tN74xZ3ra+MxTLLs
QeO+MexbLfGwPWEHgZj3//f3XhpC/8eP7kkhLeQVpq/+8q0Z/g0nnov+kE3sicvC2Pb+05hNxCs5
0JSOeQB9Dtef3/VfJQf/APtSyqZC9n/vONi8Zz+GH837n4GvX1/zB/DlUkjr27aAW+QgM+WfgC8X
TAyaWP2qOFj6D34vpLX937i2AcV82wEZsxe07I+SA/WbAyXErS1dS9msK/8M7uV4S4fBny8n33Sl
EMoxOYyWzoS/XE5poqNEzH590GkJp0oj0ix0jR1EUbsVBTdx7rZ4MhmqSdT7VM9quR3iusBOhW0C
HVBHgi7hja7AdZ0YLZgxkeElBCQmG6/GDwuXtjPp9t5WbReedBGRcoI0rUo15GtpdacWwXGWwja3
pbEzwu9KIm/v3A7nlZT9KVbwAsjMWPBrfC6+VPvW4+Rzp/zIQAbu4binVG6KiJgod1ZkuU/lO+vp
vHfaZRrhR4T487caestBSlZW/FiC+bTPvoOXqU3g9PtxrOG1JqnY17znyTbDbRoFV2U39EtrotQb
y/S2WOsX/xHmapLCAnb6xzLJTmbIVmX0bodqPMI0O+E1mR2kC3F9aYQbbCfF0z4fj6o3Z3pQOmQg
bXqHIOi7DDLxqOIeNYI6B0ne3OQLAWNOT/0SE26wBWF4hvICZ4dYSyg0GkkkR9dgfpvNdgVz6K8R
2z0Og1WRSQJnEoTeN3zkTXaxG7jBoWsxtjjifS4gnhKvuorMIq8NJTByG1wN+QRK38bf+3Ibh4a1
TaBMeeKJEVcPhiAokpyzbkfZD6He3Y5r6ANDGBKNCqCiSbrHz71ECn73mNe759yCVpshMTcusfYR
KnWtwjfXQMxUBDkC3ci6b7SFQqFv176fkp+JOg8MrVztbqPUujYpOjXK1T9o+Nlk3s2sTXzhoswv
fUySjSOfggC3s0eUNeqh6cQTet75Sf0mStddudCjm5SqgjU1CHcR3wj6DUO91126kocTtPl9gUd3
svG86/4iAjDXaCweNev2Og5MtW66bj0OFYklaYEhBDUX7Rj3lsrP5ZSfXfNng46mqlkvaNhBwIOP
kVBwxBcoKkCyjlPFtGVQ+Qf2Y9v36ZR+ryGKGcfLxz7Nt54qsucUgAmQKO/IBLAjYjTAVDe5Zxx6
EwQijot1FdyGfX072sE28Bib04CfXC/RGS5WqLZHF0ZV7i7XFtVENQhkb4Y9mp2DHRISkpNw1iAD
WOsuJHyDexx9AEbaAfmnrL1Dz2qOa2MYj5plNMwXJcdoF3tqPqu1VxNFXZnTMU7CJylYnhG0Ellm
5h+JAg6LTu2g6m3pi9vAMW66EJN133gMIOqxb9rhVjb5OTfl3purR2lM3YMRZDtfY40UTfRsk5M1
IvPC/hDkOcgHujxgaEVCfVcDNEM+T48T6wDqK9ZKJ+WhHl28TKLJSgNi+ZqYlOMKCB1B2LrNE8av
1NuGNh1rSW6CEta1v5HtkmDFUZM2Oj5WBPe7VKVc7SzqbnzbuIL/RrtqOdvQlhlEaIbJJhBfp2Es
cebohzz2jI1FwZFmpV71k6VW3U1b2GvhNQ3WkxIjpjEgKpT1PZq08YwUmkwV5kQkNlO4jeyi2RZx
hTmoJJdI4JWcdfagCH0+sDuT9jG1yOwZ172+AyqNzFtfo10gK3KoCasIYtz+EWakLCoe2y4iFBNq
LUsCIp7nsNhNkXhFCWDkrFjDI4n0B7jMlUmJkzBWoS/uPBoWNv40XPV0b9kojwraHmw7krgCl4oD
8zWJETlCKT7PVvEYhz2OfcuhwrYP5Ek6hXdKRi2OFLxsNTUWu7Ci0DhjqT5V1pzvBl4AxormBJPZ
nKyBWtPOmN80WuIoQFQ9jc+JcNVKCjQ52lV7O+y6Axq/e29sx70vSupJAiQSgMjyZFmUbFdoq5kl
m+Xgt8TY03M5krGXFXjbTLM7oHo4ORSvrtMgWViZOj27WbYWIW4j6h72JTKRfa9QVmvFOUq/77yA
25iXAgJ1crv9sLxFKRPMxolqMlIrstbdh9q6MwqXSVljZkyNwsDZV6OkynoTgIBvZwA5HoqBaESo
k4PRlBd7nEwY/9zd8FZshpBhOap9Qu0L+6vfzzjkHM8/Tbom78qXlxKBBRk2E0G/DarBuIP5/HwV
zfJSPj+q54/IS7ybz0/YOIh79Jpfr7KIUnIT+i7eo67NZzYfPdV42X99WMMLq+7Z9Usku9J+Kk3b
2hjYAybGSNqxrfvRpusMykl/blxea998flQsW5djEH3SJS6axll/5C6QcDmRcGAlLzrjvwYyQ6He
0/ltkZRqTs5dWGDen/z5knWTRXNdURwFSBJLIbJFY77UIyjrvwbQoou76R8MoMIyTVjP/30C3b+X
TRj/+PMA+vvX/FGyZf62jHe+45kW9VuOzUbxe8+Wcn+TlFsxuMCwSk8o/uiPEZRp9I+R0/zNdilV
8V1XoRdX/1StFrqXv24w/sLx8reZUjiApHKhYl9/PMRFuKx6/+FbJZ1PpcoObV69l0kNVLy0pNcf
SEJ4ohJs1fvplzivzzz291MUxRgIdX+TzeIykSjnRRm5RGq5EUYci5SeEIptmZRRGYD4kB5Mab61
Ei365HYQ96pfUmDAC8MSh1Wl7I9mMnG8Od77LBGiU5ZySmxNbEEEQlEmztVAtEr/yBLuPWLdGD0D
+U6E+CdNeCLlGf4at8u3cztFW7tX19x6GQQmbTdL1i2Y1kqW7l1lGOW6T91kI+32YuST2jUGii++
EhQ6wRw3BPaRzhQYlNR6K0Y3RKZvb9r0EJkxZggmoaJ0votmIgumnAV/KndTYv5wsuguyAK9Iq/l
JvdxO80DEQQJCQFVqW51h/QQimTtCXzT00D9nueKfQyMtUmi6FGjt6npwlkpn9iYJlavfm4SfjAy
mOuAKPPWIUy9drHLJe5Dkta83OpL3+nhPKenkmqaI+KoTd622DzyiXL6yiEjaRoI9A77YUOL970h
p3cnA4sIOepce5/y8LCKeR+P2B2oTQTdrggrJGdvidqbsvtUmkcWaUSsaPB5r+7Mcn5WkZ/cBBRI
yh6Hn8Cbs23oi1kNZleReU90dROBdUikY7kNTNGN42q01FuuY4ZI48PSwaYzbkqTw9iK9u7svvqk
3WVF8bUIFdeDJO7QfU29cFgbXXU78WMFc3PH4/hrkDtoVmmnRAtAGALWvUS1wNij3ABr3c/GlG3o
wXkYOuebwVPCaRar0dnqetRCjIJd/xVg9jwBVEBDqYNsmWaQIJDi5pwZG5xtDZEWTIR2TPE7HaY7
5UUOl0L6gOz0DSR87zjxVtdMzPY0I1rMb7rCof9qzMLNZFnhafAnIiyEj9o0alhz2qOuw/AkyXlx
A8SD5vRqu+9TH9DhEZn+1iahXYSOSRo173qWdvHOEx2yH6c6Tg63TDBkl0qVNL70BPjkhWuR/yFZ
XcrpIYmSnCDOILr0ZnJ00ql/xBKN/A15p1D5/VD/jioT9zfqkPSGhK6hFtHfFLrBETT6Ze4yuL+J
yN6xJW+SVm6VGM4JI+NFa5IWY4PgxKQlgNgDirRDBBFlHBsrFVkn08ApSVDeTQ3Otmf29bdmz+U7
oRVtVR+hzK9JaeyH7zz0g7DYpl2tyBMaOS5keWlT8ztDPxV+k/iSjPbiaoYDtJObeiB9ITHic1ly
7Y6w9Huh52+R9vNtpJtz0TnYuQKiNoyB4FbHuS1TZFJYadLFQnYIgtjYBpxSO0jye9hn8yDejKny
j10aEqpujZI6mlqvSpgef0rlqYDJw6ww3uEDGXZiwubP/wCdUgcHg+UWA5O/H4QwNmaPoMSCCVk7
aV2tC2HPTzBnXEbRT8Qm7boa68dxUumtNM2J7KfspvHc6t5jhefP7HaTJOlpQJlPjVBQ76T3khq+
uLoVYZEyQWodu+fGDV/bjg6SoLSesQBJVgTe2KhnBKhDkm64K6i7cZjVFUM/yR/1espLElg0Jqwu
pDJmtKpvWe+5O8dw+hOxUmMD1TmPr86cx08u9O4smoRNkjQy5nnzgHii3rpIcZjdvfMndSln0uir
MEXQlZ4MD8VMle/y+S1g1qaQT1K+p/1L0mmPr7bgyvDiHQZcYak2ySZM5TNWWG+Tc9DoepFIWCkp
IVFD5rU4hqk/bs2KAhQfvxAkoneC96OlrCJNQzbi0IbFF5vS2R3+wL0tx/JUTu3RiYjyQ2y+debg
IYbTtIQ33psABdFsE4cvx+Y8OC1hyjM5jWhm8ueuKH545nhBODfcCqAHiKHgNU8Mvn+TbmgfjC4i
IsCzoD6yJQ9Muo27VkJ8sdrkOW8MG+9gfOq5+Ldt3MZ734QKz83qVnEZWFIXx6FZWoXpM3HBNzdo
Iqxt6yp/Z039SY1htuuDoNsZtVkRrfzNUJZ1NyWKbnHTWTawfuX7Kt+H7Yhavy+vwguf9dTdDP7i
6G8I6KsSFa1dgfmss4wHdwbLbELzFlPPQzRgRfBlO7w49AFfQbQfdOlSMdLxUkUUiBVmVPTiqpmP
dhvPX0rDvFN1Pp7GlPTFcKzzfYUHsExmaK5Yjy9RJS480NoDyoCYHsy7opwzwnkccTBo9CKBjHfE
imBv5wBOCgznNiqPVgAik7epT6lIecU68qO3+viIzn3b213zzR0aBCiFgDBG8r4tpuHch21EtO10
tcIKn7+re4J1yp88a+TX2XO+TMDenSaiHa4NNsZ/BPTBUq+ar+mcvWo78G+iOPA2XEuHWc07OWx8
a1bw97mLD917a0t2ZkfKlwT7DdbX5Dr49EoPN7Kb9T6y/Wk1OQZVFq2zLqtpPlW42AZDP8CJjbSH
+LcqqvTG9seE1aimIZSHcZb36VUlzgVJkn/DUc08H01Xs/DVpjcagxg1nxNvItTF89KdA2O5b8q0
25hqsnlj4ZscKoA3fuYRnD6Tz+alNonZFfVT0IH+JpcNIdFJhN6qO06Ja13GZqDJ0tgHXFXHZuYZ
qI0svsosO9QaKh2VUFXyOLEAN0+UxzCdfAM96Ckiq76ZftZfqcLqr5NZ/1AogARpPRWrsrbS/2Lv
PJZcV5It+0Uogw5gSq1l6gks1Qlorb++F3jue9Vdg7bX87YyYzGZeU8ySTDCw33vtXNsxuUmT2ja
2SaQch3rF3JwYtsGJ69XJYGm88yFYjDmCWcOLfyIFGbko51N+xLJlr0DdTl30ZoYkV/uQtteKh7S
3k5VVULoKv9Vli+N/6eqcTrUyCTcCjuFKJ6k0N1bWO9dHxJHX+IyzDIKCd3XyN5EMzbvCKza5LaM
zoz9BxvTUZqCorN7Y8oNHF9UtTo1bYjcZOiVnZ7AlzdzjkSC02+UiU8fgS5OmOk9jkjPLMJ7UMZ7
T9KQwLmFokhyaQo1Ryycx7+UQ+SWE3kFUAFtfVTyYoyhNiGP9NdST9tlbVjEcCtTCknNRwXYSFnS
9Klz8KhZsFMJof6jo0nTxIaYNP/NTHptbSeBSZNnpMbKbCB8XqtQfbU9nBtEyIFJna17SCIaPS+Z
WlXfBHjJDX080pcba9UlwwaTz6xoLKix3cnR7GGveolznS6ZPIqta9/eukJJlsUYkf5mg/Wx07Eg
I3NgIMkR0GwCRpM6/cqBTkdj2AwOqW5XpZTHXlDq67237nI8m40mFOBIoLx9R6xyYmMvJZDlyKmu
qqirS6KX2bl2CDrQULAko/HkGM1TZAfwzAYwdKNW0A/1BYfk2GDqSO4WQKPaXXJmNqBB2DV2n4y4
1YaAtVLkX3TBon1vI8vGuecuLXrrS9MHeJfq+tm1PxK/Fgsv1+ONSAosdFX/JrP8QOTcu2WwEtQd
bPiwxVMQ1XD2VUk0zcAm3TYjc1IvNaf8VkglarKjX3bOkkk+M4iPlkarlkNoHsfwLOt40eIzw8Le
GBPFrqd0URKCkAL3RrPx084qIu88ct0G76jk6a+amJuieMF2+SVKRB9ps6aDSSCZ8+V12a9f9xgG
3l2nOQ/BsBlbjhsvJcb0efbZBhbSkxq4jAEUxT1Sm54VFcWKR0vWgxTad5sSi5AUOX9epBwNiojG
wCCANbSkNzX4cKoCZ17g54exsaqVel3b44vVQ/XIQn2hGpCJVRcS1zhuTMO6GSTyYp8RX1aDH1LW
h77K7/ygEs9bem0Yqp3EfmKnBWwZ/LYU3gCvq1cPjn/Z+ARzNB6Jm91arx3BKw5TKm20I5whq3iZ
fkjPo2cH/kxPqmEddrfC9A5OYgF2MbV7ptEt0U0gGxr+gaBgp8VtQNDeNQPgw5X9p7HcpZQwf+Bu
5TlwiLb2cVo1q5wkmWI0V06Z3+tM4gO4YjFZc8U+1fJiheoKvAj5qnJfkIpom5dqijKefmEBXkhD
XNe7EIn5vtVCnQzN+IXcz830ezlQozyqjp1gj1cGucjMezko9GW1dNUpPoF4vS1meMcQ7kKDUhxv
mXQ2HatCnT4gRxvMTye6hT0EexEE24yOPxBGEpbzYDPUYK7KbCuNnq6jimdoNN01sxPkhwCuTWA2
QIkDx7FmaeS+tES40gV87xHVd2V1ABPWa2S+lO2zwqw5AsOq6fSu0S1Z/bfiDtvR+WCq9Or5vke7
+SltglsaVR+V2Z8UqusgGQ9+ma/N3t/kkNuNQb1gozzaJQVLU84cGwOjLoZ72jtP9pBi65P6m5DR
0R6MTahNKJg74/1lQ4lDQb90JnNhZwzzXBNktMZPVhtv/HMOH4FQghxwpzEsQLjEZPJuOZFBQ1Ew
54RZzuQ/p1FthfXKKy+4Vi+Vx5WS65SHKmrWWiC6qXoX6KdFTSmg1U6N170pMTcCXrQ6wqpubT59
IPVL0eg7G5WVZIloMkws+G1yHDZqIW9VAk4ir/t74gxPzpgcBHA3O2pWYQ2os0GMl9ZoWfOzWpCz
o8NdijPAlk5xKgRaMo5hNh4fW7EOtAZeWwsxg63P/CmXOTSNXVIF702kXlEJYklMsN3Wu9Ayb7bS
vFVRu2cRmrdt9asa5t5U0qOLLo2h/4m/9GCyS/d4M1Qt+RiEcVIG52SZxEn1T6WWXAoV/mlFz258
rtWJRE6hB6LHdJwf5JEk1moX15bPiqi2gQihGbqAt7jSWqbLfbEKkynwiz01TpJL2TsbaZiorSNn
7pnDO3O2x5KZxuaqiqv3SlExgzKyA3/rJZvQar4zGSxV27gnWbUfuuxLNbB2KbDl2+rJ0dd+FJ+R
GTAuJJuk4riVgNQxAzBM0XRgZNRe/WGedrUb70MtYIf1H6IuXiQL3BjZKKVsQj3sn9onpWXUnec2
MZ9Vrfpxa+VL1sMuJfgq82h0uu4hhM1rd9+Tlk8NkVhNF4u0wvcszD9rMOOdb54wgtFj9d8s7ymt
NNQzKsghNH99IY9mluMP6hQmRS7ZocinZkNSXTPDYVY1/NE7PnKiUF/Tnv5UZE0VMAnYQnsDM/Oc
RBasU/fUU0ykOYrJKXSZzASZt6cmMpZ5DL84/Ex5Tzw3ujcZrDpXPQwm0wzmVesGxbpCblZiNXcW
DDmTRFooeb9083Sn2P3FBpuXJP66MoqNWoMM5WBhhMTFu949DH1U5tpa6sOxsbi07X5pNZeeOVg6
8hRHJIQciXRyFOJgI8ib8KOCHoJS7RXzQ5xoNJ4dnWqE5hjE9aDzkcm+BEWOHiFuJoOO/4PJelW0
5jmIPIBpCjkjcW/NBqqlIm43mpPidWyiW8HqmkxGdMtFG6v0P0kcvuR+Ga4llo9ZFKb0SLrrkGLu
KyIiW9g2Z16SHweoEQUwlEwTL2POVT3kBAwGKpGA/oQvwCFwzcMCiYoBEyZP3ysIR4LkXny7lxGN
vx6hTh5UYGc0nYxiFdjlq9tn18IoCxpfGG0TEyNkXBIjNzB2RB24keBSM7A2wzSxoTuh4uKdkThd
r5W6+iB08apBuU21UxrE56ROtrYyAcK6M97wcwKDa9Bw1UYcjQg4saJns8ue8WTtB9EeGlxo6LKI
FErf3GF8ChPtbuYQHovhmI/gijtPL2fYGvDiY8iuSCYfeowVU6FXeAieOAaa9qZmMbFDb6Hb2Zp2
zmIaneviUOCl9A2G3CVnMPNmGd2lFOmbn5wVsmFDcA46pz8V1f3QRZsSLWNjvIHZoEw29xXXiAGi
p0ChH/rlG66Gp3zGGGNNbuGi7cWR1uNpDKaPfVa91JTnZVAxxpfEnYE1MDqoiVBuW/tqlajlp38r
VYeDT5ciHUDh14Fy1QnfFtlPiQ45NB4XvuhgtuYJ70qMzdgyf1VOtNJr/lS6QDRFChZhW7o7vEZa
d2356xo2Ci3d93q7dNTiV0ZIQ8EApYzdXssiPfYGozTcao3RgsBFYgn/YaDEB389sW36/jC9X0ze
3lu7fSFh4SOp4lNdWOs8jrFDgjfMb3rOLNBR6anZQ3lMh5/YlH8C5lu1Gn96QsNsW8Isco3m5kUc
hXHYoUurdPwC8My10Fj4KT89cIqyTQyAtcGUVxH3tPOuml6ToBkC3u/R3ipMi2vSdXBG1Kh7YkVh
I23Shd5Xm8hM440WrCo62bNK2ugv0LSu0pz2ZAmMnwckxuwVDRVcwlZDWGcHzynF2sMB/Y5du7K6
MydXCib8B44YMH9uhZveswrOWdSObxBwMibW+VqVEjRFekb//F7rpLr0dbsYjOQnqoZd3/zKIp0W
8Je4tc2FEStETgHo6AyXz4ZG35TREcmYIVxCj75C4+BRLznVk7EEktTWTw1Ib0gF2SWr2mPGtbyL
LQ7oEeZOEbTOzrQQVzAvPdJ1pqrDG9gVNhxXutsZnM8spD4yHOdPXKf0wGp9U7lju2wUTz2MrJ+2
RmVk4Y/Gf+ReahPthuuy1FUjsR0FR/hVlEsPP6qnM+MlkLTXhi0nANIi29oF/BPXOFiq6t5nerns
HOkvrUrCNfIgtvvyiRPB1+ib0aqo8Fw2LS1ziZ1YlA9zpI/9xB9IXi3MJygYF1TV+rozjYvdmeeq
zOIZk+iXwo0xvEr5NCr9xfTSF88S6BfqCLMO0KiFXxcmfuyoX8cxkT7oN6ibU6wTJJdgqcOirpXO
POoq8k1INVQH8apnnrEK0n5bsm8xcXyzFIPyh6Me0bM+4lypLM3iZikqQtOc+GC9Ac8nk3KVSFTZ
ZcV5ytFTlAN5KWetg4y/qHiFgmFFm70+zbxcuAsXPGPptcZzFn8zZPgsuxOcpHljime85/DTA2eT
Ct7ChHxYIoHnJisaOQcGOuaDKwDJ29MMR7ocxlO03zQNCP7yZbeVWfjp5wmf4Im/hf2A+i03t1Gs
WfMwKbZGDA5UKipR7NlwCIdG8G4go3EriP9e6H1YHeWpDHKMMFVprX0Igg3oh5kREZSJc2biq4po
Zk1yvdZO9lYW3eMm/g3bcQPQqlrhPgy4UmFYx/bFL/s/ieOw3b0mWcYJANB7bDwrofmS+TrwOEu5
V9OVXJaMRWoHD+6gmVNGp0O+lFPPemnT3EgBNpY4tCMutnLEd+GxPYHdArAz9/tk2cXlJQyNp17L
SFxEeHUpx3wv8ik70llGGpes1UJPrbzufdAcPNFr20k2dow4IFO8Sf+3HbP4F7X0Ip4CxzWXV9BC
ABL16UtOivtMsYZto5v7vC6+2OKOKpQWAPqccM2yw3BXlcdMI5TM+NbWrm5eRif/SnR4o45SLGgs
c1nIcB151Y3zNdrTOn5pxNQ6zIFhuL67kJrxE+fMw2IDcGMOFS2gSCD7xsmXaSIWKgxPE2dAzVuQ
8AFOXH3bM3QwFfihvXhqzfbdY0bvB3id8mhr2tbWltqzF0Bt0xVty5aNr7sITp3TYHnS6w00JcqE
/odjFaOrJv60IX5GIHoAb8KZUaP0XXPbrTN2i07Vbl0Y/Kgd6XVDcZeh8aWXwzH0ImqttP9We2sT
OR0SYA4lQiDer57Vjt3HLb+V7NVoTWim7LxVbVdzk08yLWkF5HOBm1ld+rWkL2vNNIfTBQnMO4td
MfQMm7wfor0lFvkwv1kl6h6bSJS2PzHkerXpFkKk6H99vyRNaBF3zo0ZygKh/0pVCBYbxvIu+/hJ
T5qz5nlUHv41a+K9NYGVulrd0mFuOSUGBZs4/ARYG/OcgKgh6xmF2OWW5vSPXXubqJc7TkkLEaSz
0u1IrbR1OBvxp6S+n5uede0iMORIAKXa8Y9pW3iYv7EdvVte/aaq1rlWymYJBumO6SOyw58h/Z0Q
U8i+yalEvWMLay8S7ai49lI3FPQm5MOjNDuV2hTfNw5A9/tPzVTxJ4JimGnkLOdYLOd269yrwJ+b
Iv/E4MLKqEI1pl3PPAZMcdkdZdcO0ElR7aMKIXgg/1WCcjcwUyxH/WRm/jWoxbvbus+TZmG0EKqD
yEOz0FGMlER2KcnFUfBiJGX9IiHaamG7Lp5l0gM7guPjlv7GHmNsfX32i5J5q/XppU0xo2s1U1kT
R2SNN4WuosGUIiAqzIbX9wB5Pm5clGu7f3/5wHz+x2P/8eV//Gf/BoN6QbWOBoPRE4iUKrHvQZhp
K3XkJSyLVsw9MJc7F2HiLmVWwIh5vKUhUnBMVelOn24e9/598z94rGd4QggZbRHRBdG2bmW2G/wR
WSi8KrLD0/wvXfTBAX186QpRb8X4XKpNW+8faMu/pE2nFxIOcwLvzcsxtwaOwblkerpmnziQK6a7
oCCBqjzu4pJASOb0K28C2NFS75Pd40YJvP+6VwE/xlgJNMyt12pebB2r4fk+nubfu9H0Wx5f5wOp
Wh0tC5GXYNsLq9z1MiPdXuv+uXk89vjy8Q3h4IFgufyvb1fTPQRiwOUi4oEy0yFs6fHtPH0x+7Zm
oglLlglavqtNwBamCi3xATJlnFrsHvf+ffN4LFEKBQ/Vl5O3F0/pfuJYhYZeZoilnOjgSNpxwgi+
RsY3eJ6igQIA1WzQgTQ3N5E7cBSl+RYD3midil6V3v1GtdNxSuXGmQRQVVbscw34sesqy2FkmTSs
lGyuvoSjHmkQoZ30jMRp2JXmsNFKlcV1aE9RicZKWGKKMhDvvZWDl2cT5LRMYpH1qoJa3bUcAsLR
yk4iGbCLV+2wHDM3Wkt7q8T4RkWxM3rH3OGtGk5OP96csIt2uunVez+TO3UovsrQR2ecehFnawhP
2LirIm9OtVm4rKj2nikDwLZSLDOr3Qr8MvO+0vg1OmJT1KO8/UkSriSTS2pSLIPSUaoTisyFnVQJ
nQ9d3SqdejU6rTq1VnlEXtbsxszeIlbLttThs2fktvFRlSQRpbVxanXDOA215NNv9DtPsc+jkf8R
SUS2mT42p8QCd5yapEkGQDrV7BLUvUNOl+EdIh06RU56kdJ/aC5tFCfXfyu9To5pRv0+MnzB2lkL
/j90eo9uwcCrGrm0f32QGJ1bfXY9ktHOyNKzUo3pecQMj6dr1pZju3DoLoboMpe1zbtiVR4lrlqP
yyhK0pMvRHJSlSemS/0RjW2JARP2tE27LR21ftVqyJE5n4sjAFFxpEe6lUF602VB8FpWDAd7g6/g
j0GLYGTENrML4hZTfZQLOnmIoNmYKFUBuUQFRwn6AMlSA1sFk2+ADMZAOHWHQzA9E2ZPCtM5yhtN
BevqCQchtS15Vxoo126elOxELibsVn9jv1M3tOmeKECW6vQmMlFCacJAJWEmx0/5qOPmUWEby8dj
f7/9+I6VCKBXDXJBB0jKJs3xWSVd8mq4zk9jE66ZFNSuYXY3y54WWnnyfNi2ivfck/+p9J92YfwC
AngaEnmMkgFFRbHveu0pqCX0G1N7yQxclYqbfwi9o30z0pUtxls3ts0+iQ1knurBqqkUAcYcMgYw
G0XA1osBqAeHKqXOC4tV46PVDoyyxEwLEkBtrXkm2lcz0xHX19UiVvV8VgMwcH3QabZHnSoU91ZI
XPNZ4ONTdECAmlr75LJXKb1z7QLJPKkbLiArcxpaO463eD+h9zu19dJ53dEZovdOIePa5uCJr+qi
JUhntHIXbxhtU5b07tKDGAYRDTGsZeTnRBxrxqgt+YYuFtCSrLU88BZxQ9uqFdACjRTGCs3v766g
CBOJ+tHk+TrBSY3hz2gX0BqdyU7qjcYfi7MdkDIzWVmyv6FXBbc8pQJZE46I2kGzL15LUI87RX7o
Wb/votGZ90n71tjGzRxvo89l45fy0ih6fMA768zj3pvrEOTyNiNBnoCCXDmpqKRZCE26KwUBpK3y
6uVMXnU/ZbYbgQu2xk/PmxTYbXlzNBP+8Q2/PSv+E5HMdIdF+jyUyUKB+VUUWrJsLPuKKXqb1+G3
qV26liCTwGFmkTn1R4riAzfEsBoER7+m/03zzN2WTEguSg9FOW8YqalEyUF0wo9MZJ30IgDz/oAG
JDyPI2lXScfLEA/r3tIPakhFWenbhkFYD+lmVhFf3GWYyrUev6zBIccIiCQ0shFpBtnWftAdM0x0
VHGLoELOHCdRsaRBoc+NpPgV0vwSAt9ew6xSbQx6kqF7H6qg3/gWxssyBZJWyM/W1/TXxqLhQpx1
IoSEGdcb2DKUV005wVxgjosCxSyLn7gguytrd1nu/9E01n2hZhSI8cWlOGtRzjaDRCumBBNUH7tA
xgFaIZsoLtmBfQxsUylZGep+sBjZ6SLIlnbZaPOypxMRDNVn6NR06nNSsya8gXSZkMsfp7LTvcCp
zpGvT4iHN7JzTzthpg/ORtiE03PaTW9llT+jmPpqzfA3bH7wzFirVh9IAhrlhnXXvCS8WIlFUy/V
ketx4mce0D87eTAsYqhX9M7qevWpWmmzKmgv17Y5LofCJWmi7skZ7RvIkAwfCw9dYBQZ1sH69BVj
XFmcKHm7z7nUrHdvQq/549kOEh1JdEnoDRGUKRP6WemDnB07gGBuTa/Q1imbaXr4Qw6SDv0hBkYC
iH0jd5EBmQ3Pp8I7M3J12bK4xhw9l4pesv16zGdKMSxdpfrW23QtlXh8UsZwy4rk76SWnqwMETDw
8btvUTPrSTplrHrAqJoCbg3wci9Of3tQvbMqxP3msrLR0rWPoYVEJ/MOKjHIpsxRvrlEgllVaTI7
Q/tl+c5S6OVHM6ju2s7LK21Zd2M4Gk56D/u0f0N5jwuIScXSVeWNmfWGzpBzkgIzRVXnJGf6+YgH
okk2bk7h4sDgZSSbkf3UdzvDaP7YxfiSdGnLv23vLFs/NN4QvsTN2TerH9m3TwXaAwq1cgGPFVOf
p65hcV3osjirQhZ0n+uBLJaE4DVq45kntS84mh0w7Om0UNi/GR1gyHeCLDG9JjXW/VFrNJlto3TU
P+q3V8AQNUS+MVPTIfILjWMS054AxzcL7EJdFZDx+ctwgECLGRzN2yvyN60E8jonMghzyPV9wL4L
MJR5U+QrztF3VOc4ENahdSjn1dEzl1kSRBvVEgOjYkPZqKIixAdCOenGarcT+NEhVNM8rUCT0HIN
ZXui+xKvLVDsOxXGzrIooq+4aZSdWcEurUykXCBm4nSV2GG5EDXPPlKCEOmBTHZd9torVrD/+8j0
8FhOpwD/yTD4C1OVyGwPcdjeLgu2KplX/aopi9e/X6I5WWMP6jaDhzOEQzbDxan4GyQTi8gnFZ17
MJ0QGkzwvIcpLHaRcD7ujiUN5ySWCc5L7SUdRc3kEN/Y4waSEeCxtHnjq3pDCAIaDWKdK4k0wp/u
BQ5HF1A824F+Kh/BdKvmY7rPq4rMOaV0MQyNHO1r20aOLmzgZc1AFJfFXFj048eQ+CnLVpHuWdxx
UotwyRt0yPnr98B/0n2heN3Kt5TXx0OR78B0SSYEbW2Z0barkmBbKIQeV7q7cWS1Qs1c7R83beep
pHFYmHbcBtN8pSzwKLB6paG66/Dvw/3ELhL3Oq0qrD3pgIuAdxw9oIIMK+UHwjDpFhg18n3cNhm5
KJQYDUsg13XypUl8ZWkUbZrAOTVlz3AxwaWE09xcRGpUwRGW6qLBJzVLAi4fS0WJF8g+INoFC4Qu
wm+OrVwPqEj3HceTedozuAhBHcRaT8NkMmDjbcn39Bbyfa02KDpyfa0ZRkYp4UZEw+QkDtBdcOk8
NsVe7ztnndXyUIdUR00iy31qVfpcq+S0ukgGIY8HRZguuKRoggduysldlEsnJfJeDP4+ckx6O49f
GNBxK6xd1hvZvp1eBNkzMGiq4FhItwE/rWIe5LmHtJ/2j3vQh8WiCSmiqqE8YxULrsBmVpFWfutS
HbcuM99YD8p11goS/dR+pRbd3jfBxRY59Qwm83Od8AQCtX/TGcEvCqc85GnlwL+E8cm2/VHYdMCq
woIyJCnnBt3+5IVeQXmH/R6RU+AQ4otOSCqQYoVDN8kmiF7zJHyEDr+jZA4flGqwMq/mzeuo9Qa3
WAe+/WG01UuYIIRWVFCcOZLLFnAHTmAa5iIM//x/O8T/yA5hcrr6v9khtj+ffvZ/mCH+/hf/mCHA
nuPHNfifZjJmgq7632YIypp/cd7TLFPHQjoB4v6xQpjuv5CPuapwcC6wFWoA6v6xRpjav1zXcm1V
NyzLnay6/y9uXLh1k3H9f7PjsifAPOF5ufiOTc34T3c3R/QCUpJnn7QhbDcRWNjODyT9WjinszyI
OffEPlOix00e1KQySh9hgKh2sRZUyLGmu48bEMq0xEMUxM3U/njcwL2psFhw8/gy68MOkgWh0XGn
Bxusrhzip5uGynkXGPo/X/59TElRjXqsChHkMYa8MTSS6eZxT696HjRLJ597wiuobMuc2HtBM+1x
1yt0VCwt9lUzex0LGywApLplMW0FwkIen+FpMFHpuqRr9W6H8NVPUJ477KmVYP72131su7IDDZIc
/Yrct55kD82lJ2DUDYtlaoMkdcW2GqIvN7U5caGS2wHJaJhq+u0OBBmkKL26KBYPlXXa4H0SbP2y
yG+DJOJSETwnGTrPzeBuBYlQAZKaraGPjKIrVEaW5eS7fnQTbBzT3aqsuKvTx4GYAgiCPWvz1yWd
Q/J63AuCDPhtvSpiOe4eN9pY+Gu1C859W2WboBw2ks7dLprCaunOFgBnN9MMM87tdqVNzq7PMAAU
gvJMrSuxBVOFNbTLt1JOUVSi35rSvCdJUCxQpu1qPKk71tl0p3WktlEfORP1I939+4YUFxKR/vsx
ULLpbpF24bV3tAbSCzFCjxviMvK/98SUDfR4THd0G34NA7OpA/l45o8b8WhITjfKCOGlx6ZLB4O8
+8fzqcOQ7PNorSub+D7CQZmhYRGMJYgQK67GgVQCjVH3M0Zm0sH6HwD7zNdRzmVwUtUVsWwtIUgM
5Gbxylv7c0Cy8MiGT+yEhXIvdHwkzY17bkNo4Tx5IROVnL8Kv4x6xrgy6zBa2vtK7CPtWHDJv0V/
tAWjmNfsSBga5HkDpWC0bRnEcMiqxrPRM33/ySwy4zclkrIyIjRyIHNkodU73MrdHMwTseEqm+KM
TXIztNvxC1YvuyTZcGiRbgwaSUN0Z35Kk0PsMbgwi2X07SKHKxcjTkHzQGuPHpWZLu3f8EJvF/Uc
cNkCyQR4VSC09/RuhCv7hcxEEB68bIxfCAIbCUPpF4QGxt06hGsMO813N8y7YJNxqOigfQjSrE65
+5X/JEtUCu25fQqu9oviQj9Z1of6ju2AVwI9My4eGPfFXEfRrh+HScszC/bZFd5wdePx/B0TxfIz
2sIy3CsnkrKRT+TvzMMZEJONi0WagQKS+5AIOsYlJI3OzF1lw4ddD8EFrSZm7eG3sWGrfZM1Tfoz
v9OOthmR6N/YraOaUTkhe7NaJ0BgBrJN/QRcPdlo42V16n3q03mvz6S+Q0rT3Ix+n170Z+MVboBm
sYbM0JiRbFRdgWAieMjv3m7ctiXRhEuDQlmubD6bt9whsnzGoCVAw4RjU13Gd/vAibR+Tb/Ec/oC
/fBMiCOGd9Hsp5Q5Ysc2iHIU3sUG1/+axksj6IbPq/ZbTKFsz846OMYA6S9DsSABED2182QclDfY
J/wxXLbmp/nbPzEQoobe5duaGRR4Y0576KEX8U9WrSQfB28dfidMWwwmuovkqBusFBvzBe8GXSk5
I847u7eH4qW/6B+M+8o3RkKk9HGxtQcnpw0343AVIzmbc3R3wVKnKK1XOoNYeERiX+fo8Ih3LvfL
YKuik3pCNBLwTszBSDKlpSGiLWuCShbjH3eHVLOa6SunWop5tLP/uN8cJPbVr/lj7KzP4Me9su4M
1dK+SySvM+w8yfjsITtrZzq+/WyfX6D30//TXukrFXOXhOkl0zaMROY53RCTdR7AwbMd2IyDZtWn
/km6YRZvHK6HZJUHS/+nqFYT0G/x0x5RCrRHlE32q3nACsiYrT3i7V7qyQJDFUmkHHnfAthKy/hI
PgZSSpxIi/KpONYjZzXWjCmw0PmTEgD5QvpISj+kfquMd9YOb5g58ay3f0xmbuJG1h53SBEJt/rn
MM6zHe0nth6IaE99xpNdlu9IAtEt/tRybc/puaE/uGn+gte8+kS0s9K+sl/iJBizOhuyNikZW5ao
ch6+Dc/WQUpGRrNuLZfmtqNRgUp6bj0H76AdulW2ZrXsPoB1jduc7FpkpbOS5M906RN06IG83+ZP
3k7z1mm9iS/KNwJo3t9OWfLW89lLn3pQCnwSiVpk4nZoXuBMIfhRpx7iwlVWDn8H4D8g8Ign+z0p
T3q0SdnoWHe0XfyETrdFH6Qs5SdNHB8PQ7n0QX0zbQk3kbe0r3y8r8kx/AKo4X7LW+3trLMAkzoa
v4Q+rHSAWSj3+resfQ6LY8QA+c7QuCc9ivlsPkciPygHoXxUA3b4fpVVB4ig9/rNO7o0loZLNMxa
uZAvnbpOshfLpgsIrh/WpLki+6fWXgbSqtRr1Z+F+gfHQYPAyZ+zeATJ0jNxvi2T+DcJNyo2CrRu
1/4NeBOiE/5scR/vXvuhV7+TRJlPL3YxXawMPkKgW6FxAXmc2cmFf8OU7gxwLXpOFgvhT0uGJP1Q
zkBgVy7vzCL2Pnw6u5gg8SfiUvsDPgsr54z5Vb/kD2P9V9fUZjv/W9KxmD2htbjK+A1EOaZOnm49
H4/ddu69wfugaczWt1eLFQ6HLN308ru1DzR3omSb0gBsVqgf9YSYlpWeLTX/kpU0Rpc499puzdNj
llwNiyDZatkxwouEyHyGrrZeTMfN2TMtDXgGRKoQJ1pdRdRjTdlH7zDeduHN3g8b82Scx7P37Oy4
ogll2StvAtYsSwzAxBmO2TeeAq3gskIstvCJmTNOOQBMEtM0b4PVMtXvOlIeC3bb3LvFy+4pW6Ez
WiG1j7eInIk4TdEH1qeoxy51pMk/7JlKr1442vMOWj+a/236K08n9oxx8SzLkDTPnZLyC52tVGdj
sLdvbgfKds+pvEDKjx4vxb1FEYnaFePJJgzXcPDpYesFoSNPY0aC+FFrN625cOIjdFl+HkCKjK8Y
h2RD9wTP2Cy/sRA9T/8UTaSzj1yZ6nbmbvElF4vyWbmYxRpQXMzWazPDRHk4C3+D6EpcI3cxJYEz
JACAppCOhQRLWwN5ZI3akXZtUSBk27vRi+g2OoHogEJwHX6br/nRfU+cWXrlUeyf3t7f9ziUqTTm
zmuRL3hKN50z82w4EEH3Zb7iYznEt6Fa0M0s5vUfRSzKE15GDIxr2MrtmiTatbFMP+qrsm6v41L+
L7rOa7d1JtnCT0SAOdwyKydLsnUjOFLMOenpz6c9A8zVAQY/9jjIEtnsrlq1wl6QlgTD7saV8lGH
Bx0a/W9zm7ZMkMxdxWuQZrpSwwKdj/sglHzcEJzyLkINemtKR0TPsOIaAcRiDQO5IT4NuGxAKqRc
JVpjXMBFGdKLsmdcQGhJL4NkuCN4cSB+WR/itYfUTD76GRU1WJ+fIaY+zStqJd5FQM2uzUGvE/Rm
Z0vabt1JDuoqO8zX8dqcuf78sRiHCUTEdrPl4ABtd8pF+za+AcCwYitSpCEhkY+3LZbGRTo/fx+T
p8RhXmyYReMoZxPE0vEMyl703e+rTwxWW45WgFnWkCtCyL/bBhP9Y7+ITsKb8cPCaQLpLHZXSEja
RVICMGSRPJSWjNer+Tzh+inyTj5fg/ALOkJYBXUXNshh0BWXgeaAmRiKD5M8TX2k2euGAGlbxD0G
wm5xSw6dCk3Tb3svw+DFL3tPTI+x7vVDoCPkxksjB5b2lc8sskvFlj69tt6VP5zTFjOV3FcuDeOO
oPxhdh50274jnMKR72e6qnrXncUvkmasd9OHAZtiz0npyeSr3UB7vz/9fKS63Q/H5tjIGwnP6aNS
Bla6SD/i0WZMaa7q/UwWgeXXp/SbD18r3rjjDyASizLHipf1Xh4cZjAtgit+Hwdk0RXiZW/a7Q7+
OD9aMk2QwuKodgtCvQrCeBGWSHZym1vnvk139yvvqIc5S0wBEZFDGQyFC1Wftsn60yjPX6oqp1IP
0E+a+GRUX1Me9j914Zfje8b4WnF7hO4+1YS0Gxdc8xxm7np8Ao0yy32NIRBX2o3yVF3aMnQXLzBV
IUt0WfULyBPm8t9/jEdhLV+KAdNsbneFvILhYTEm7vv//uvf1/79J1L5riWqVBgmHLisg7ReIUBT
unviNlA67YmxIdU+7TLawIqO7/WvUZr++6+cbAJmqa/vZEQABSlep5MlxgiPXj84aUpXhP/vbxMB
Au6nj9SRWmgkyHBS4b1uosGTCypFgjIqYq/oM/vXH5RNmAhA9dvUgjqSkzdVDEja1OfstveiWVpF
zbH/759KRYs/Z1hYy3ud7bbDSfoa/Za/sQyg7IgbWrSW7dGJyXpqSMsMsPZi9grJqyedlr/Kk1y8
upTxF53cqgkVdTEY2HzaxZcu2eaajifpbOZ2dBKqLX5onBQONOQSQXniMvikmdwMBFYSb55AtAt4
UVXf9pvBNhz5pJ+UzSwBxK0E0wdfBhiVDS//La74iHsYhv3iGMnfoP68Mga8rx9OtOk/5A8apOeK
T78l0QMCrdOFxEsc5ofb++pHv6lvdJ2kRYA6P54uSWW5CWfarjDMvtYIpz7gKeylm37qvoTZjX67
7lWSqx9lYIy+nLrc+7m2M81jPCn/Dj/Jnia1yo7aF15XB+h7UAfTx1HbgmFOX4VfLCg8pMyp1t0a
MvmTp/BPgPL7nobz78OXbq941Q/jAAjOpYMYuU1+KIrp9EYSXj7a3/JGDCi6aJKQUb1LKy4eUg76
HX4tAvsAmLVs+dKcMDpggPaoXNBGbQ2jjfPvgFyWgTP18AZi4UwV+/C53VVnzwiC7SLUDt0y2oxQ
IrezBFTkYRkNHREWrfgzwh1MbIvMo12XhNOKv8YkD+WzVXozuiXaJDLAjrXbvt/96o45PGJhJFvY
KmOpPdtEsq5ZlRW5xl/J49VTDdcHlxMLmqvgfU/OxD4Wr+9vhJ466UJfPPHE39yh73utHy+VsOmZ
RNt90H3J3IIfXrVWnOfsFCEqTnzDiAyxhVP38HJ+P+QLR+FYM5LZqETIGpzvR/pn8gYHT1pJbCwn
xHf/gqU1hryjl5BQjSbANo4i3g8oHqBO/VRhdiULSXoZqmL3YDOvzTjIzyioJFddRivViw7waZDH
j0F9hEZbxT7LyFSx3+UzOkqAUJLN1tqIRB/aU9ifkx0po8a1XjI2h767K2+PE4MABXu8H8NRDvfB
w8w8Ond3VqbDfbG84Yu5Io5nD6yoaC312JN/MH4gJZxobTp8PgchDzkl9UleNOF05W7UgeVXuzuA
0AfRd+kZoWm+oXvpX0VgGN/UyrdoBFL24NIXlIV0pDg/VLmH3QK3vSIJtYUo7sAQhK35EouFqgTe
ZXetP0GSV4898BMHJ/HvdA/S4TVTwp3KSz6NDe1Abv5NqqMIGw2uIb37N8Uf7akeVIsXWCbBT2dK
6ml0KJD+QQzACKD7XsQ/tOjDmj5SJDf+9sSS7ROmD2yImHOi5U0EuLzBM6UZQpHYf2pfOQJNVBb2
E3Qy8V9xYdHppRO7+uJlWlRITgIkxKIUTjgyiTgzOUTbTzzj4GDX4oM09ugZ9ExFRSLcvelLgpiz
Yqz0wltap729VtHN/AVFwLnjxMJIicwifL53ueH9AVRAeKf51r5YJA9MLexJcOobiVDaVzsfcngs
iZ8BSLz3v2xxj48KDnrqlhm12mrYtwRnUVO5w7WSw6Rhk+R9AU4s9MOou6BcyX68IekGyiBTCRxr
1q6oFQXDLmpP/M0ar73NSHi5aOMGhdiT4xsTbzxy/lrwr8xH15DfGCNCpMwDAdgnipfjxqKZNtz2
i4wdxDLqRiFC+PJ0+yDZGZ2d9Pbzmt+s46xtczJDe1eSnCw7ZOnbnZ3pGpUOw/6hCUgYaacXzPIa
3CXb6c7ZCziEQ7HgyycinBlyHks2PRoHQAdwghoMdf28DvtyOYT30+x23E6IvQdgLWfCXrB2mp/0
wEMSKSdD4wjdPBXmzn4+B/ljaTFq0W1ccc64HBygi+ZhDaP5nB8gTNSbaryAenES3bX9w6JU8Dhy
mi/DM7YgaAzLrjy7nWijodnp+3lfWkRI2ha7EhG/0BhsDJB9xWU1vV7ugL6D+1iPi/lMBL2GhcCJ
O/8y/L8yPzMPL749OyxW7TjaIyFAV5Ww3SDA79l5V+U53Yx746a6veXg0iL+TmrY88jhaPHVa26q
+CKmXA/yYn0TJDT2J4y7KSPQBVDFGDZ7FzhiKfz+u97cGPL3DgObgPnhiiJZVwFOydqKPvseVLv2
lcHsxLCHkMIZaDXw1A7zEp8uT6L5VMkXmCHeBUBY5i9HrTk68RwIJGolK04odlEWFlQTAzc1aFBv
41H+7bjNJx43XBvz0QMSB7tLcMGTiawjcsrjD6oqqnPb4nzlQZFtNvvHFnodvT+T6p7H2i4+H1is
MQl4b1mM7/Nt3PCksWHDfk8wPUDGIW2y5IxHMkqJbNEsGK3PzHRZTuWCDpVrJaApILXU8J4hT62A
ZX6gos58bfQK/S3vneutntox5LnQy3UGT3+l3LTJMwpcE7zquaixJDCDevLNfNezGn9ij/bYZ/iH
6h8bRl1602fPaMIZnmTrNcQM4wCzqE6vz8zOUuOh6LAcbZbYg/8Tal94mwB+csPvw+ZRhZGxTzGt
6FgKdJUc2/iCQoy5OzF5fiOxEx7j9NdCwdjH8rvsgDUTpk12P5IFC5HXi+mT745e+NaW7dcePf0y
sGtRQ8kr3ON57sZfqT1Zpt8OdJdb8cyhCCjY0yX9lMS/LMog8WNtz01Rruo5OkRn9YecM2M7rAY4
sFdY1gh77Si0MPAA+3Wl72QfrVoM8soFqnSeUZUDtrLRi9U2ZAPxXPJgkmrIkriOv9ReGMF0DIec
DtTnqEZOs5O+5sEDmHx+TVwKyrlD96YhI7pAlSaTL3Lvh5aN5AVHp3SLxHxWrj8e27O+zD/To+jp
txr15QOSuU2wPIB+Py6kKxYEf1YTRiRy+w+HsU6xEKbvqgzbAKLPJ9uvyrI8c0gi1RZPXNh7/3p2
219qcYIYO7o4HMCqjUC8m50u4ecvzU31LqFe/cMQa278p3nuutFOFBT8AYgNSSiQqZcM4vF1NNUX
sCoCWZIR95dv6flvhsHEjWpPRuNUuXXvjmei2y85TwAF3sjBh1FSiCglXxUYuP892IEtGzk5dn9g
pFRq+I3DaFpOa/mPXZfg+/jpCLtoxSrrTsWP6uH1XTQueXmIitfzocPA7BflBDs4JqYVOFCyfDL8
ICHPnZfJvj5GIav1mzeJp0/brQFLK8TTrV0v7wuV0i2AqyvTtt/MS71VvWkVB5lP7l37xKGc5Qmo
0/9xLFukL7zJZ0ovDHRpSpbZWtppz/0Myx6M3FFcivMje1SjhLLkZwzIMPvRXmXGXVpF5vpR0ff4
HSYe5ZrWbviyvng4ESsOVxaL/CN3LtfPRvx+wed8x9PbnqfrnLg8UC6X7+eWvT3Xzak9sykm4Cfg
N28xZYJHtOnH88u6PttgPqeRk984lzR1h7HIY/7moKH8v6+V253kO31lflOdENxcYH6SLB5HfETi
N+1QAeicUpSrsDVYbmv5DW55dh3C/pcgCZqyXbrBz+dda+xykT3tfF2sVMODgEi7hzNFB7ucPEaK
/UXlWZtoD83hEU4eHlAFFbjmJRfZR6xrl+vYU0LLL/bWagqn4/guBeYazWpFswTD+FU54LdAFZ/Y
D5+70RAHQiHlUV08UJd9ofweTuyRhB+iIcq+pAbNNdw2dL20T2DOJkRcujF2PqrJymtqDBlsgiPi
tRbA12Ic8CaSYDy5YucB6iumi0WNCcLbO9AuZ6znPMxycnNRZj4WrcSCrkzCegrU83aKWm2AKOfK
u6djhr2xnJVzxcZKJusLbVj2lMhymEkeBSLed9/Ssll2t/FtaImkduV3zLFcbjoVc4/+neZwR9dH
YXpE1STd4NcsyjMd34qBwILGwjjX7ESbbIvUPhMdcL4nz0hqtx8iSCubfhTi9MbaET7v4fg+/Yl8
PCxuN/U7SQ39d3dBPWWNYUaOk9MX0LBs7WKuxC+AK23w1KuwbKTgcZwuY+NpnQ90Uf4QNW3yrkDz
MR+pxLBTlvrTR+QmxwwAADe54V6FV9fDI3i3ZYyHAe7kyGsCUGDsGdNNezjiGtxnPs3PteIZgXmq
3yMQJUZQFOOw9nLAGGCSo5reBj5RvBjf4/GkYbs0E7YGXujKa5D077AVwLy64z/pru1gcMD8oidj
VXJnIHK2kRDtlvBDYOqfcmHocY+8PAo0RmxSGO+VJ+nEbsuycPD7rc1z2wdV68MSfNAGY4aaIGDj
/XBAu9BxQuS3In5vBcxPB0Txu7Ilh6ha8DGys0Cm5df1j3GEgX1/lLCUIlaIqvZO20mLN+/QwJKf
zQOzN7/HJuSH6Quymfw0L92wa8OoZ5oR/cw+XEKf2eK+3kLIjGz4Wn61zHl4KJU5SKINKUx++dlf
tK9uneDHmrvRpwiU3Ly2XzKwZjv/6z7M6XVQMevTg3bZrrCcgxz6p7zhi/TWLkeHWAtnvql/L7dd
Qm/i12yUI+QRaiaZ2vawSI93YY9tTl+/ZpyEjTTi/ol3K2Yz/XJ6v79EwjYDSYnbBvLfB8J9SVQf
mj5NRUhgM6RTYsLfHOmJrZYdv86ss/QFNbcwQ8kKGFpiTYkZFIHTghk88RVPMUZi6OYwJmrsqQ+K
KJBfdQQzURjPvYOWsD6SLwYxjL9qvSvDkqkpbmUEpbYChHisKVzzk+L4vtUJfEFpuBiXFATMC2n8
XNyxhe/iIwdbE1x2y8I6aFoQZxctbE6S5c8mBYydfGPI8jqyXHR1nx3oeUMskZsyDc52DDhGC1Ca
6WdI44JtD8/iNvFhdomb6Cazj1HdezJ05JC7RwWcHuKXd9vrHTxNOz8gMQf/xKoi9znOvH7z2CXa
pkWtAWuVGhSTFycK2LK3fFwq4+Sdajmv1gWGMc8ypEazPo1zrjjFJf2JdI+lnq9Tx/LMD5AAw57Z
jG7ATPlhWkdbxqfdG5ZLJiJcKxje6OEZKFofDbo+AJPkWqdbHumx5BN4wu/4bX5wyMma+zqQhtCi
2Lgh9+b45oQjMfyVLHtCoPqbH2pKnIXxXep2jc27P8uY4qxhZeuB9o4yGeIhJyxPUuoz659mhLRe
17jF7LNoX3s1N5+y982tG5K5beZlUJjJw/vmAFUcNHHn0vTwtqJMKzc5UU8XGKk7ge1IZjL1pLap
R4S/XkKSkILtrotrwpN1LdiPM6LuU2qivPNgAZpF+Ljhx13vq3NZhoYQMlxg4iAlYHa4uS2kZD+P
Fyvx7iW1MxsFxQZvxe+/UnCeQAfecRkLstZVr93Mm2Kh2UIIdMRaoLLDlusMLjvH7ou6ezL2WIdo
O3nJ8ahe8OTx2yu+CZUQltjVnWUI3Qm47ToGNE6BpfCpohY7RZfnScJZXbnFpt/xBhlDMMoKTXBy
3M5JxH6ZO5avSZWhL6KH/0RIDSHlcdO3utcuScXuE6d5jyEbJOf69V7jzylz7s6d/ynhDOF33jMw
Z2A09r5uuECWlBsqQ191zfAUSyLn7jHGeu8ZU56lPTl4u/otO3KoY86BtMjFAvSHgVFCP4qNwoKB
A6YpYXoS1V2yxK+8wy7LyX7vV/GKbzShJ+Oi/iiCZCm7Tw9UR/kE7O5u4P/VssQrR3LkVXMrvLsn
LLpzfOLjqLiHE3fJqz8WiDiB3Pjcj020mzaElCA2B1R6TejQOLJoqO2yt+aNR3N6Y5Gx4cm1r52U
91cq2g6fbWlhdZg3rIfyQwTCuBBH1HXBOHnQPrOJmaxDZhTj7uq3UFZN6plgQszKOKK59pQ7edjO
IUqTDAeolBwyT2N7GV1c4sp0maBjqjYSkh9j0VdwNb1eDZ4Tswz0PF5O+E3K6rdhfDN/mIg8752s
8Kz0mlUvWdNqELbShoOlmZeMvrh6xr95XKJh3G+nBvNoW/lofuNT/jUVTvHLQPjAy7NiXjdh2WLf
j6qORunarprfRmSJcKTbxjo5V6ptErL6+nTK8G+yBLRV24wA4dliRCO8cXf4jBgAPynDrvKqd42N
voMm5ODIfWR2OGHv8wNbGTdX5t2OwaAQ9Uuy0lfD5/ydSjyDdvLHnGPRbZvJ7mobz71xvET9VlI8
hSIt9YpD9I5ffQmya2yMAG74ibB0Hj9VC4gzUnqXciNnZtfRzdrzV3ylqbjnQYNSiYkOwxOvX+L+
y4vLX+aqipzHoToTR44UZsHuIOLHglXf2iqhn4ZIdCSPx6B2a+Ih3/DY/pWOM/PmbzNzOgdaxDn7
JToIu3teU77y9wafzw5mtWmvYqicGSkKbnkSPvTj9BElobSQtaBz5G9U+/EPcvALwJ12FqIFyqyA
2eLZmAO2jPbULB/oa6/RiU1BF19ENA0zs/7VpGzNzRgyZ6h0x8LHSXIwStlLwfid7juGb8K+F21W
fHVWPlSGPPEpU93qbH4hv9QAf1b9G8OTJ26iWIIEZmzPb7xGd2gO4pe6SnfozuTGgexNhQcfZbo8
b02gRK9RawvQAC56YshMpsPdg/0mv8tufnrcWHbRSQRsdswdI59qdvP15ydtdQrCEE5BSg32a4x2
d64BhRxoyTveY3xS2fBOyfl5ghuAQVPPDl7iL7ZAOY22sv6y+B1r/ZdxQa11FkROxMYJd4HZ6Am/
fMbKDG7hTXnZ73zS/cehXb0q5ImDFyKADYXkDGC56rb5Tt8KLrc0uVU8WKvYb47VwVpo+9St91Og
fuF2i+0/tJCVHGp70/K69/jKo/tYYmV2yLajy3QRYrQYe/BegOUpOw8uTvxBPDiyL0DpMEJ4eMAs
APNHhc2DPF9CCq7dbdjqfFrGtz8vyBYH7TVTyqf7WBFROHOdadcfdnFWw+yoR95a+6sh+QNfh2gD
4nrBff4Bi3lEHq5vvWZD74DoxvKFeAPqwBCRRI6DIi/0HSVmWr9ZS3GVs31y9NRr1mW1zM5l7Bqf
+hdf67EE/WWLYKFIHwl0Gir7a7ORXSIp8RKDc1TL+7HzEiY1M/pF+HTosG0+oRoFCp1t7QA7Y6TC
EhHfmgO8T4GRGx01djrJJ9V7pbwNFElPT5IDvGktzRa/6zWvBFnWVJyXv8VlPOEdwOvEGHkTmrJS
V+S6YRr6lr+hlgB4KUjFtAWQbYiYp24jLNO3fgGLSv835adrPMrrx+yOCyp1ElQ2vEVOTBrER2he
GWFjW1FspA9w3d+JqmodXYr1iyIWuXhU3eeFtas/HwserSd46jucEOY2WMCRprAWOO6hz3mVtbvD
iIUPd2neMb9CPQCHnX17eq+Z7oJOLaMLjA5hrR9ABToA+Bsn3VuaLs0DxLIDNNdD91FfSWWkjs78
6pMdG9MYBDAKy0fZvQLtBiBPWEPw+oYYINyh0JTqTYSn74Eq29hLszPhgk553Bzmt/ak7cdVE2Tp
glxVg8r20gRsMLte9YWV9ZZFC30rQiDhZAb+eH4L6FpcSDEERyC7tgUfziMwC1XvTByYGcyB5bIT
vBOFNl2YdTeX5GLhHgKpF8Tfts5YsRCWU3iR2y/fs/umeLgGdS2IMV+1kCnZjFTnv5jskvfkjYah
40ZGAfmgulfvm21CzUFbUzsILUuZStnLf7pPOtV4CJKtdbufGkptdOnNosvdhxjiPEI9eR9XRbVN
xFD/1r9T3OO5VFzEtWFg1BQyRo/f6an6d6SB0+zpDK7EnUGxmzvpfkRlFJYn8iG2Cg9m7xifwp6T
Lld2efRRw2FRWFwq/dQYYnvUjaFVHOPsMCrh/YFtDPQkZ/itmf9dqSFwDqHMKIGx3Bps5Rx9T6kn
34E5HB4fdurM9PIyHCuvlpwpDXoMajHuotVT8YuwGwm2bMgqa0rQZeaugFfMmpCuQojalKsucLIb
r4X73szX2VoGT9eXxkcueVUwfpFDi7E0hOyVpmNJ8mqolYJRwmtDfuIjrfGZvZzDGpkGtmOnOex+
pwBVFE/Q8JotaG/tNYWiGoWPco3gBh/Th4q/SYiJK+osaFTsfBjql5D4DJo2R/qelw90Gg5RHZxH
dDfglpHTYjvGWUVizCEBNB8vU7czFiZj0yFEtp0Tt5LYjKUJJVlmmP/Px+jpKtOyhgShL+XepyLh
DefZu3SHMlrZAl7kybBA0SdxqDCMoLaWX5e/lr10hx19TgDgdOjKY5zu5HyTE9xRQmTHAcB9Chdh
XIzDvphxaHJyZpAlg4nlNJDY+zXrS9WELHaZTeCaIqQsoS6jFqJIULm9gCGU7JTdsmfGPnslt+OZ
wNVbW9jsQqqbHRnlEFnTugvtLntXj9YeehJp0/hhdwysy1AQbAqjovKl8jNSF+201khQSS9szKR/
DGf9a9j/G+z3r2n//+b8//4vPpiQX3LcSv/3jYcZvdCRBj4cv4BqGx+evLmPAULWxb+vzXdd9Y3O
2JMKYC1MU/TyHmAsaXkSKgFQTn/eu2UcjcRvvv5lVDDqx1nSFnVDTrNKr/jvS/++KeOO7RJiA8/v
9WME0/Jt3Or6//ya1WBoQGhPgLQNyCCRW0+c4h9pfHHt/32teX2jTqHa//vP3CI9+Pev/33j38/9
51dMlUBicn2GzkU2yuzx38tmpsKO9/rnvx/FEpbGJJHTJZ46zS4aFlNFN67OEFX6e6jwZiU9NoNm
bEv/HnXk2ROVnXSvdCh9dvXCi89pP2+aaD5M97ZD5MddK3NF2+lFvMuyx6el5EdFFT5lceh8NVPJ
SGC8QVThIhYSr+F57e+7qZiU4FFimVNl73cByx4M8Cc/g0+XRsMUPLs28vOkpMkDQbAw6dMyaLGz
koiuIUi0NKZBm9zDE82UZCvE6Xs+lONiiKlPUZxw9Omcm/orPqtq+ynMiYXJ4vGzFEt5pd6hReFo
NZuqx11ZJAXXSBMHv5VMNMYd0Oi4zztZWlka0wcUEz+myCzeVPwK9faMSZXZzDdUIa2dPSk4euyU
cCkMFCGiMMpiRpYx/E4NtkVLQoE399Aa25GDMG0Bm0dxWmTl431IZKIaOGIQktwZD/RWVaGixKIm
TrDWzOgjNOTAUL5riJcWRuZaDMnrqSaQ6YZhE+k4MIjQmXVk6Ng1+s8n8/LqQd6y/DR+klz7xGKK
qPFYI0IKawfNgJkwmXBfcGxbJLAp1FcK86BIkisJHhueIFZIdIWxoGPdYRDM41wHc/FjTkXikRYc
T/GRFIeuhS1GxhR0pzlyJ/U5ulr9+vWX6DJ+XOJmKI73Ek8irMEPWCXguqlo89p4lEVQ5E+QuDbL
l632Nc2hVghL0iXYJEqc47jkXovdpC3F2dOL8/79Lj6qRZX/iQnMBzTvNE0TyT7PVFtazAIGRA+x
BObQoETeEhjlkS3FXpMVnzEZy460TSrMEsbShLTw7OjIU+OGo0QXyHf9y3o8N7OcAUqZEsxjEXfO
GHptyieKVLBNGa9IbDEwMc3Ke4hmmKKXR21hKD0pedMUdvMTNjcuUELOTFHRy0vNSvSkUQKHxFBH
liFHpmxmiZn9YT/arCpzRjIPJmLGMxt0wfNxHx8ivqQqQ56M2tW4sQVWf2oe/SSoyoMi42xL8a23
ZZZs94oWqQVSbs15aTwVnpKEakBNWrzvOQsqELS6Y0DUqLqAgFRnM5CzTw1Tek9ukncjlink7nCd
jeokprQEg1CAKw9MVUVww4hoduZF1qlXsXxWqlRzG7aypMo1rJhg8o970tmwARoAI7D5dusKk1MJ
22G/+BuFtF9LKTu3Kiuu1ddU5HEeBzreZ8uekia5R1NwJynOqSHdlrIKzxAL96nLxODp3DUO1JII
VkS1+krnAgw16GGOGh89MCh4hEtpaMpQ/J9Nsu5jChUSUTH6q9LDGH3G7bSUVHhfIiQDttgoVDXT
mQkBt+N0xGxzYEQaR++PkpFyaWSSXcppMCtt78TYogdyrxZ+i7UMGBjD/6EA/G+eakwDTL7483lR
0/1UMZrqmCFO6Qz5uWcFP14qVAEQq2TwGVuCm6ezeDDUvNuVBCjH6fQtGuLHNHGvS40UE2FOPWjZ
X21Jb7+8PzCmkGdlZ6pAjoJ6KXQytx7/KEAzA5dEhGybF3BwteY45YL6kQI3ygqzSgMsOHoMfqYK
y5EiQsYMwDZas1umQ3zD5IJM6UxZYUBtwIp8MrUeGJBOEbKEOyyReK4PltSRzEyqY6kwJiZBBA6V
pODlXZeNXwjzTsatWNbxN8K6nbanUV62cQXkdzBDYyoNSgbyCEmsQX5jPHaFFMlbUe7fG7k/k1nr
lT2+ld0k0sYb4BMPcgm2eUUDqjG0f2qIgMUUsJ1uzhiritdlf5OF+1G4R8wpaiFdwkVEwbx6aNQX
icWQ3CI6svdL811MgSnvORaVOgoFKZm7EPG9J+jZ2ZpecgW9v3Xm474QDcrhUf/K9Px37nSLvPpx
wLMDDJ7cE92QXVKqKR3l/EG+mSThzQzVnMQ2MixU+qV+BNKSIz14Rv0hroiYxPrtopYv68AMnILH
DKZcO0EUMZ9uxCqH6ee0EfoeJs5jkejEtflDBN+wEFscLuLxIvbHGQvDtjy+3uLybjxYVA9dCJT5
buOcqbFOsktsKQ//gcXFUo6Z0TRkOzDGgeOB6Tfcwo5HMSvnjpB3iumCwceAbzIUaNHBTIhQxkd0
94dB2+FmALlZIzHdIqyilwhA1tsMa4J8Dgnts0ezDQxVfuJX94TY8ByxnMkxnYjzDIzRIE48T1sE
IrzIRIfTJ66UI1sm3YHTu8Uh8wVTk/ABIYJ7aoldjiwB7opQSbbeAC5XTyzHhBnsS76LDCE6jTR1
QIPcXD874Yk7I+yJcmw7mEsI8qshQU1dLe9alHklonxcspD2JREof6Xde3sgSc+/04XhAxAzQaOF
gXgyQlmIyMPzlLlJfaM5KFIleA9NZEiIAbyTqKAerU7vN3DC2gaDp4dhzSgQM2aYAlxsmCP1PAx2
rbdVEOFgYBNqu50nMONyac3Y3BQ98/3YULGjKLk3DUKZVChb1NJaEsYM2qUp8+M7BHlMMa+SCbos
sL69DkCtTOaYJlE4W1lLEquZM+TEpbTu1PwkF8lFqHGBndiQo74dweFpRsRCdvsI0UvRJuiWOEzy
xri2qSZfcnU7KwSq4CEXCj0A5iymKLY6jGUbhq6VideeqY3vc29+37P8hE3Ec5v3Q7saI1x5mQfI
ejyuNDmCaW7R1A85KFRjmWuryD+1+/1lF88Uv0z2E7kFS+XZn2dWIIuVsobqrhrbAGUr0CuTxgR7
N4cUTLBzarYG5w7GEOo7LlaBJUBiSwxCMbsYDEsRMzJTa+lHSbVL2dSSO1WiN434LBGP4Q70L642
EB5QSWpQpFAXHu3xaRgLXCtcKYbUIEt1YBI47+QI7V0lQpHejjgZk+CaxRMgllBsK6xX9OaJYIzh
QZXLviVIwq7n/budFjV4aeGcJDw+5sl8hPr4coOe0bQfVCJ7ohk0KZetZ1Abgzc08H/Elsm2KmbY
CrfJ4h4/casY93VWxkGhPIJHDHolPWDxE/KGDCnuESu+WiChyTx8Q6V24JiOrW00SvPC6EFfmqR0
ifywfLFiSJ89ErxJNjr5CI4eMV7VdISMovSnjd23KXb8WLSHBj2vqO+4YNX5nj/NRb22pk49PWUd
3a1kVzmStCfFSfC8PJJY9VGAP0NLWlYxwxz1zqqVntp6fGgMU7BMkgy4QjihEJkASj+1ck2fs6+i
HMHtjJS01TAGwFHbrHJCO54GvKtxM1mcEiOzn7bWX9m6sCHH/qIoSrLIMrJiqWplbL9qCPW1xK3G
SEzx8F7wCtS+L98lYzEb9Uqd1OhYJQTlYFrfNlAVTYLQfbXuboZVjevcslazRbtiaVUwTLdC28gV
DlRIhT3BIImpmMmNjY3rQ9JOXYazcc975TIlsAlzYmppCN7myPwiFUQLlVmx/LbojrjvRutcZSsr
8JPSUgFfOS6oBk5KksTioVUfmA7eqena91yOmWuI5Ta+1xok4IngIILAiJHB3bvjKuCESlOSIWlS
TiLBclU87KIKbE8K6sgUfbMcHKujcqqL55qM6R9jzEk9iL7uKcjOPZ01j2LML7pqxgVP2uYP/K0E
XMUVH2cJKMf/R9l5LTeOpdn6VTrqenYPvJmY6guRAOhEiZJS7gYhk4L3Hk9/PiCrK6vq9JzpE5HJ
IGhEkAQ39v7/tb5VUlTrWPUy+NvVRbLpqLRR0XjlouyNq25vm5XYgISH5Ixbdu4pYgTMPRscIpU+
Qe/LMCtaEZSruJEdW6+OlZQ5RWO9FArn4SEVXiJTO4I6j1Koofg2TeK2xlrwINE0G6LmJRvjZhOq
A7rJITE9HWF+cjR6hSW00kNL4fzRhiDizDzj2oR2TgpUwC0R+jSdCJooQqpRRwCt+g+JYBDi53Le
6aWt8EAPWMpCmQBZQ8ccOvQRMsUpiF0feDAichKeQyOC2EWvlm+DkEE9cfoU+JBMUPOGVTT1fMKW
IpYde3g9t7JZUe9q3ESaDgLdxAjBlrJkz/Q8p3xKhIPDSQvOwLDnl2zfNeWpTt1w6paKG1pBfjxo
nMoM2i+ZfQWYfr+mrTyF7YWawjdBEB8JgGKn+nyBQq6pgYzda9LlCTE/lsNsXmyaVjr5E91aSc9Q
QVJunBBL68bFYDV0kPXLINEQi6fHOOh2NpGrV2Yop24WEJyl82NXoC0NT7ostA0pU8hq7cUv2zxi
7h6PyhLfcaPluQ3Fd95VqdahiNXDJcnr0vcyK++ayYyvxpRCK+usGtReAxFcEynFZFnm4GReiiCn
ueY4z7ZWYNPftd+tuqupRsVHWfS30C2veeOw1xoWbOT+4mHvK2D4pBSpSeKBVs62HbxRUOyoBE1y
/EbU473aIi2Z+Hyl5Xv30ZOqYIUU306fJAOIVyggZ7aLTzGDeJhOUJmySnhpq9Prk+i7jECjAMHs
NULaNnpSp9fjUudr4KLV4TtM40M9tcnRthqODkujrVMHuHyQtFosK4JJpWk947YdVHMfxndFiowh
CNsPQhK+1JriQNWy6LHpq48auVEm3v584NMtKc64QYdgh6CuwBMFiwsYSXi5p7HecRbAAF2r6HTR
IxqVMVyHBUE+tj4spQw83gqiuEjxO4cQJQSrJAzvuxp9XafNOattbTOoqMnhg1peh8alRvioFyDs
677+mhh6dTucTlkHPTSeagMRI+qjwdb9reb7w7lJwl3fz9ezpCTH3EL3N87l0e7aZlvWPtpBP3L0
2L8kNeJrYpWO6tLe0QGiXmlZ82ikJi04aWsMT3MAlRcgyGOvqYi5+gYQvo8SiO8z3GliRhUz0nLP
9eyo5h1GqRbt9DRxXGfCVXV8DdOjmsKpBVIDjKtEWdVwOgg46oe5kEC+hf6WVfAT0oxSqpWPuboP
lUh2llEflhHTEmbG0VmBMol5gLQLhB2lgsKwnKpdk8CxkYV/L9U4RGb6wryxVE6fUkN1+yVlDW+F
UKMj08ILFZMZscXg5ZLyxUD5Gc4VFPWc1R3RiDK/gAwWvSau6lalvaakGz23CseIbBa0lv0AxYgf
ocGBatIsHFjD3ygMNpizzI85itCEIHzvINK5ijG84KBq+RLr+gTficRkFNVVmY+uqGL6HKINL5Px
bgV3WBxKalJQ3zrbMQflVWpppgxL92h6NgdWLqnRvBKESwAgUYvas1/gLcWCdZBadB5pF761EkWh
GGZAXMTbSBmYVpGI4jRV9cxPjgKTD1ZPlbSXWu2GK1lFeCoZuYLMXXpXjeF+rulptAak0wIpQAOJ
2oZ4lQ7JZwgJ+XZGqq8UtMqKZR2rs4STmcOVQ3ASGCesgRLImMonf46se72mITLQvJoofgVqJJ/N
Qt4WcNm2TY9UMynJkp9V6d0q5fCdtc2nTkRaJhsPua1T1VSbT85vL5lB7UVvA2ZZN0XV1TvKmfoY
jG5QRS+apKHL2ncDJ9RIw8zbdJTVGBpOGQqXKce3T+5PBAzQ0wMmMSashlodXE5dtCa04mAOKUQo
uX/3FTJxFZTihc/sZPJrH9d1D8s4lV3S1BZNi/yW+va3fI7xr6TrYEXzyR/P0Zi+WHIzeDN81VM1
whwjwFPeGpFUIMip3vpBg8XEr7yAv+hMQPWOtk2YZcy8pZjr3O1l/5qBLibi09auAuLmEEPJD6Vd
sTbMRoHUE1Oc3j1z8oouydiCvLXse4tkAMeffVT/VfPNyvOtMRGVNhYVttRCvddaxr9c1uptGpDR
JCThoVFVSuxPvpVmnOeo8YyMffko1VBHesPNau1QF7mxM1EeqKnZeb5gEmrh5FT9nFEok/AjMEuS
ogKfPEu9PmREsVptT6QlCPmAWPA8tncqc4tDUGgfUSbsmygub2cJU+egqKMLMhW0loXjJcuZyGuG
Y8S664OVI1+RnqWdw/V9HxCeZAz8G1aEFdpeELNmQ9fBfyJH27FmFZF+Tz8jjN/qsjBvLcrRrBqm
K6M3H23EdxlWPzwv2uTopfjKtc4bDMtg5SZuzK7+DCi8OUWNVmIo1dmzUWJAUQ82lc+0e6naF1JG
vr0JYXYIA3M3+AuvdwSnZ9Ij1UmkxbTB5MAUKIp9gQZhUhgxZOpXwVwrSFlH0Fhd9xIE4jEuTJ0o
UVbJYZk/K9Oc7RQ9Ofp+I22mAfuh2i0iy7Yl0xcfvxgYSAuIYju1ua2FBYohyKhzBKHuNq8d5LS6
megmzQOmDqOGV9B0DScrAf5Oxssj5XOz1aOc3v5MOWLkDLeJZTvdxYpkOpXCpypG6cPoliSyTH+x
gc/HVly+xsZIDJE4K7Vx4lx7O/DNPpa+fiCpPN2EEP4OccNvMFto7fnzyKp459dwZARqhvxEkMdH
ECN9zwYG/xZbFicSoqaMnvOzUX2kAbkRkWwhLy4W8s6/vhpO9WVoF0OVrmeH0daL+GZ9eFCZ1kSj
ellE9MO0ZeFPpOb6oOXi52ZWGTAR1u0fV9en/8v7fz597mv26+e2adFhHDxZDF+8ZIhHAmr2Cuhe
r60XK5S7XgDgPzfXa+tt670/H/yX2/6yuT7OhzZT9h8yaEMizQxnZXv7Scm7mZa3+OPqeuu6Pasj
d4kM2odiE4Oy7Ml6wdGF4/bntpj9f26TzkLtsNlGz2Y2Q1ydxcYGxqZsNEqZB+KOZ96laPean12l
JYRRfyQocGXZZj2oulAK9cMMi3trW0xp1s22mn+7I1keYhqQXTmodj+fsD5s3RQUhTxjCI/rTZGu
aQfCqHGydVJCTK0Kt2d93HrPelFkNa1bFp13caRi3IZByuayG+vdraLr+0L5mDRFRzBs97hbDbQC
ERSxIxMHKFsLrcisaOb7KefiqqT7q8XtfRvToOnrqd4YBeFh64UytggiwqKe0TfOKESgzphF+zkK
tBa5pVP9jGUgkpzAtZqOWdg0tAuJ7EiAje2ihSoVL6CofD3Al831tiwbkG53JjjQGlxtIffYG9Z7
+iCXZ8cnwzAdqMr/fF5K0C7fe2ccfOBoZIMvf2H922UgFvKI6ElhBXP68/V+vMr6Z388Zr1rbOmk
yEOOK/T3nUp+37P10esdf/jb/+PdP/9CacWNZ3fN/udj//CaBYkmUVIfU5kJMMwshj8rA6RAAOU2
DOz7QUO4qMj47MypPSWUnsFJQc/oLVJyMhFRunwj3JbU7MqnK1CEe0jv+Z6YvPokuoGuUkIfnxSJ
PuyduE1JcES3UhWgvECskAYm3vpa+jK0MDv0FY34OmWqXzNzYcWps8qGVCAMg5oYPUvFZ+Vp5+oI
AQYGUW83nk/vQxiUApq2pvBmPzABK87JwJBmVxLSWYmc2Dbxt2XQV5iVaNb3eY3w02Itoo1ADRoY
Hnn2vQ8Ivq5LNFDMBbZdMt12lOi22OVRFxnFQ2vQQKiIwkXpA9aFKtmWSTf97ha/IllRwb4a5XvF
zG+Y3jabMZUQIkTxLuUUvOsJtIGWCoNHZl0mkbENzBE/V9HdpnLBySzyu/Mo01jq6GDKKm26blGD
p+Sq9sU4bUnzGDGuoSXW55KIHwyShFXp13A/JoSSVinq24Leoh/fhP6cbrLZRkIjt596kBD0GFfm
VrHlYxEOHfJTYuSJPj8EFgYQybSfEmSVLX0Q4rUgvQYdih4ChoiwfusI4HHrvHmXTDdJ05ZGo05H
P0luCZxGE62XaKhD/Lr+ijmO/KOmv5q6+qYkHebZhmKaNsk73UA7HhYIA4qbPkFuaKbVEy6DjMw7
OCd1GwRXlUWdVE5Is4zlZgbIwfggtGLcVyZrh4AeLAnv9dEcxJk+Qd23D5XEvFhmZdrmMEwARm9o
Bp+HRD4NqqWjH+tip7WKa9ESiDbo/o1QtPe8Wuq27I7gEKY4opCSGHcgA3OMMYmff5lpdEz9AeN4
UInrMKeGxukMphAR5a6RKucAyogq9VB1G8oBFRIYuMjKJk/kZ6lVvxsJsWoB5gqeek05gB9MON9m
wrjvjXq8pfaogEF2Eh0FmKGb9s6ER1NRDDkITZpwTSXJXrZYBeW2OJr+faL1+qVNlS9dwcUfpd9I
DEBBZuTodrWXvpHApbTzU7gTAXFt0qzEOy1ZdL1G+0EzcFn4DcKxSLW6bQtMfGqXOmXMqKZm8kxz
hTmrmtPSRgLb5Ka0pY2lOEVifgR9HT4WlLd83y63RGW71QC4zaeu6/qZf5CSiES47JuyEPkrPiFB
9hOlzkL/JhftKc1sNHCEpm61bMBWp+m7Xg2tXVv6101I0Imm5YwjBXkYIwZzTFhj079Uaf0qlexB
ViKCzfxLWci3TTiy9OPz7oXT60wF1W76lBNDEGWAT0BpKOGJUEZNgw4rIblvG+v+cxghqp5zCaYO
qP8NVOVNG/rXxWxQ6+X3AT1CfLBcQ1Eh7XMoyFdBd9RQ2A0Ye5oapBLDuasO0PhKkQVoarPqPTMo
GzQQEreqAXxPQ98mU9pD/JI0rjlrw33W1qgMY4QyfLYImNtQnJnTA/CTEd1O+bE1o+DW7DgnB7SF
NC0K3FGVXy0SEVHD5OgvleTbpEWd1yRLXExo6uc+9D9aSmgdcZFnwhqG49ixX1UX30ZtCT6QpAeX
rgm/7rHvkcVMV3ZPZQqOvekA/3X1GRR3abbDQ1cMtC2Hh6ppJLSl4XdFJbu3oljgtjqa31FWZObw
/FG6xGhciIlGs2Pbm3oBpDdZC+8kVhzR37CLylZpiMCrO0of2thUXg6jkjY+SljyH495MLSg81CT
IuTwZgGceIgxVUADyhKUxkajZ3tFBSyki/AGsuiARmshIdC9c30g6/uWpPZqRhdGs+obyWuYmvrL
0DTzRrGofUwlsaq+FGgHwpM+YkipFNryzzEGSTjUJByXvfQopKrhU4enL3RImVU7HSXdwtjWmW4f
d5TwC5UCj2ouGNAcs0U13o+tgh5ci6gWi+2slPOxRVyT6kF2vYjMOHLNoo9OSTlnTp1lJ+qkhBGv
AvQIYnYM4XmqzNrrWvT/wzgnh6nmi7bnBlx5BJym7H3KCOOLmaABScfxJqFufxhKGiskygDNIFpP
qID6pZFMBASv8PJfUoNmumTE190s0EdPWC0MBQuTVKubQEcKP/XTqavj9FC505BdyK1iTM3tN7DB
FPNbLL5G/ZhYUoRmprw3aGrlcwRF1ODMnAnz01h+qoZCCyfJTvXAD4iaHbO9eXz3peo8SFMJNId3
H+N4lyUs2VaGBbkKH0jm0mWkuuRPosvJKoQIUED5cwC9DeB2tJmxQS23rXcQOZ+5lak9FE0bkGOu
P0cpZMOY6J1DtxBshuVCHhLMFEH+LRRheAiz2j5M2vgcCkAVTa5OB5nZHvISLmqhB46eISeI0UGR
upzL+8omcWmpHhJY6I1LRo9ksjioWEdaTSF7pMpy03Kh/H5t3fyxi8sTmiiiMeesN/StwnRuXPbc
GuQHkaRAfsxB2lp4y9FFPmVju/DFc4/p40zBaUrag6VYXKWRTviMkatb2RYASGrby2EiZvWLGqD9
l210nuuUfr3QLA4FZblYN8GyU0FnwbbV2ro7JP5roHUgttedUptmIF5wai7hcoQnGueDNk7mK2PJ
KdSXRUSlgC4plov12l9uIwuP86aBwahWYoqTa7SRKJnSBmqH+jIheKLrWNDly3f586JZ5qhdpAcb
iY7zRqtodu7khcK6IlKDJGDNkkve2LSwEpaL2NSRMq3b0QJlnSuqMXaq7gzRJ+jqzb5E8QKZNavv
+taS94YJschaLuYUIa9oq3QzkOMFqQpY7KErcZ3VhX4dmgUDhKEoh6kr1MN6rZaEcigHo6CYQSk2
WBixFbRw5mI6Sw621n1YrxksdbeGhoQrjE5kc8uHtrHkAzr2PjT8vV5BM1ESRL8BIdsK5Upt2ofq
HW2R4pDLVuWFsQWUrXmZB+Z5rPWyDW2Diq+wkLZ+ILDsmI16KBVZPTQqxPuOcygYeNQHpsJQuaCT
YV3aJrj+hSeW+tAUSgSlJd26qdHIyehZy9DHvC19P/JkokUpcbPkdcga/RqWdcx60S3X5MFHTD+r
FIb+ick1CS4kSJOCyMqRz3sZ+5LghAbVq7QR4sYRCmcuqK/ui3aWvZH+6GFeLtbPf91UKSmmGcUc
Pu4AgN7yHTBz++3CHmGoWGgFNrNNVJuZsiBSQhVR6eAVHYqXigmvvYCEfx6A6+YU4ykvptnfdo11
r6rDS1niqevnRSsZz3HjhtL4rmKPZ9w398NYHv8j0/om1FoxnhVghLO9p7gDfDPgzEvNGvhk4hFC
kTgm7jDpdf4MWUDElAkd5NXwHB37oXoXD8WR1pSESBWl9jIXhLkcMyHe4GgyT+G3+QW82Od4Q8fC
/xY+ZGg9PHOCcLrJvoAoLj/K0aPsSQexxJdEK4CEXY2AGibuNMupsbrtc74Ax0CQuAzq8z086XoA
9Op2kgfVMex30t18034UbE7IBgk8cwhcqugBvij8fGViRbftMy9l0ItD/lVfSXeY0WgSZrjBEd4Y
p+hdZhWDPdXmSTNyBvzG4oh3qo0dZs716OEIUTSCAz4QwwCrKQGNPsgvFwBWTnRLyKRxhc0YocWD
oFIqXGzn8QKask7TR3CrnFCnAS5w8MdCJEhpvX6WnM5IuLs3PvWzci9e1YN/Tz2euV6DHUuFvUvu
2ok5A8OK8hI/TTf+54g3/GmAgd16wUmO9hoG/m4zMGgbLCRdrSLweQOufzgBn51LFt1XxTPHAQ74
me4EXaNTeozfcVyWBIs4suYSrKHBUUrRW2DsBfDQiStiFE0UKFTUiEm5ZSbGuIEk3r6cUFt443tQ
Xel33+3WbSek8qcJn7dVcTLcadXONu9F6v0B1377g3X+t7zLbosob5tff1EseO7MC6egyPefv/6C
8ETSJaYTumkhTZV13eD+j7e7COnMr7/I/1FW4xCnqoxRUzqUAsmKk3yJY7FL3rtDcAflNEW34Er+
bWRup8yjrGierOv5gyOEeS0avXRhu0zGllhAn2kT+WQLJzUOvNDa+/ktzM6hhKG6VYUnbAJqLeYN
noLk7xmiCcrAx/kLup+budkLFI5rPKC78rG/xHfZQ/nYUnHYKNv6e0zGkvWcvmkYXLz+nB4496PD
lDhgMdbvVG+iI+GZFwYztAakX3CeZQi4wrevYmyaPCKBtS2/jg2YN5Sls4Y7qn00r8Ewj1SzT0bv
2J37ve4/jYfsBI43/MKYgKHB/MIBRbCHcWSVtgWY9hK/I4aUCJRDWnw13NNYeKj40rHawCrmHn7V
8BoEsn6kZHsMs/5Jv3DItrQf7xCbVU9ILKxz4Z4xSuDVpTac8vkdkES9mBGT7F36jlbfFRf1EQqm
azvB9/mdYDVH9aKHdOE0Ks8WQZ+nbi/tQk874wslY7jcYJ9ysN63FzCACJ6zpwKyCK4XlE0OcmfM
kfxOTdwA77Gzifa5Dq71il/YdLMgAB5UafMdMFlkOswOtu0m2u6AWQL7pIMdYiA8dovx4ohPAZy6
I5PsCciHmc6JEjl08YXewGGLjO88bZllbEW1g8iw5y0Grnorf5IvX+3GN5bg7ConcE8/VC/T0X5h
Xekxc3OZm+8EjqHtAlo4v+ivKAlRiDqH2LOc/+XIl/7VgW8okqwZpmHbivbnAx+QfYOiSxnOitWf
8SwRHs0Yw+H1zbSflUVhSgLINn/FNoOyCaPRNxxJzUL8XrTK/8vOEITwf/0KZU1D8SxpZB/89Veo
x+1o1HY/nCOFWiH/CRkNc2fiIwLRhsOG88cWnx1Z1qyrgpuyvQlo4GKz/IZ/JLpZd+c/P8b/Aiz4
27DQ/OO/2f4oymVmH7Z/2fzHQ5Hx77+X5/z+mD8/4x/X0UddNMVX+/98lPe9OL9l35u/PuhPf5lX
/23vtm/t2582nDWp4tJ9r6e7702Xtute8D6WR/67d/7t+7+Xd2FZZET85x9f4bdnLm/h11/2+Wf0
lr/9OfFifc5viReW9ndSK1SdeRGhfpphWb/8bfjetL/+gvr570ushaZJCPn1H3f9M/NC/rup26Yk
mabO4ahZHIu/ZV6o5t9N7rBtg3Q9W2GY/v/JvFBtbTms/zDeMzdXZYs/h5RdMSxFYQf/ON53CsWN
maYSIUDOTDeLxjbjVRxlN/4U4m60pU0adua5iUfckPFYX2mTxe9aZrlGDxsZo+ZpaT5g5qJDjZDG
AFiSelln0Fav39omo5aQKO8k4kxbLZcvtaFohz6J3iozDN2BhI0NATrtsSi6AHRUR+Ewo8Y4GKF0
aiAtzwWE4Cpvmn07PreobU4Spc2yU/vjNAQ0FRTYGVnFucakO6tmeHrTHB3k1J961FquVDBfSy3p
miQR2P8Kupiqit8RElQbQRGAfCwkF36D+73t7gQnrdrGdWlGhNb4mY4rmFpRq6qQ+RVmTCFygkk3
XwvC6Nwpk7dBSYhGhUqKh1ReEQyeCEA7dD1AaBmOQb1wGDX60Ib+Eqdg3zOphNNffvVPBOm6OgLx
Y1fEjHFaYm+VUHfsODO9SSCXMQRmAZqNfMQjMCO6vbuhlp3UHlTmbUApijLbSzD7Ovs7tZGrSjFP
WZoACZBvpCBVvAr5PVWe6lGvSAsqCTxK25A4eiLE8eWc6g4JehSFt3RoU0cptPdAC1sCwfAqmolR
7YpAuhf3WSgHbtQAvFERVK3RHVYow4/I7bPtj9Kl6r7i9sZGkvw0YOnYZiyEt6qpfHSaabKg7gD0
LpkKdjSftazzstm8m6ISAjNBFTdVekkwoJs9XAUjSQenmc3gtklbc5+14k6QbbWpiuTTqJBF9HNX
4zK1SVsSQ+BFZnZX9KSyh7I878IoVuno0IaSTfXSWMiziLpEPV6mH35hA2o3S8/ImRTKw0BChSka
FLLiW8QMzc5r9RKGUOC7PoM5MQX5sTfY6Ry0SPNYIE/dK+l017K42aoog/e+SXCGYpQnGce73fiU
OFR8MWMDq02fhuMkDcE5R+DkkLTWobc17oekKJ8w+k4NSu4Ug06ZFsR+SZz9+oAAgbxN2+1M83s2
YXPTfMYm0g27VkSPSVncI2jOt/6IVExpGlekZrNRJN3YGTYAYTnJ8YeHaLzwC+aq6KhAaKkbh/PZ
4BRLa+Sh69Et+4D35kCZ9jGaT+LxpO2kCK9BpIezsboxLa3fjPlS089A5yumeUJ37lIcp2mepUuG
dxaeIql5i2YD2PQkwe+GhmB3r0rc38QTIC1rQfUlbXknrEA/pdWFNod1TuIQL2kM+kbv0d/3JjDV
KN4PWU+VticdSwPHIdrgXZCJkzRT6Nlz9iGS5ByqArc8uieF7xsXSchIQ99M1ZkxA3iJwFYnSQnX
EuUIAq/YcMZJo9g0UNTTO9CDOeS/QitowqBDcYdoM7Qmep6qfY6n6hh3KG6J773qrPkjx1ID9t24
Zq0JEQ9hK0ik9tLp3fdECmjvKK3G6mnamroYidtBu91qJjM2U7urrlU+Lg05AW0bAmFnlY5Ne1KU
5hzI0jYPpnNbwdjPEx2zJrhak35nWMys/EoGIE0PLEdGbt638bVQUaGqRhk6+EQONIaI/ZBhX4iM
JV83nGSOjj3etV0cIF8TgTFs47y6kMM2bXqEGAtBdux09VpLGdrR7ZNHijq/l9U7qTRfqL7Cp8my
4yCeUqXDGImpRGjgS/UoxJI/oHOZE+0ibOxPrToFzwkcInssSeBuc8YImkyhZD+Hw6g7aF3Agiu9
5Y119RZUyrmPQqCzSfFoTaW5a3rKkmGS71Dlf5eLYrjYdg6NZ7Yesl74riZa677AGx9E2eCxcL/1
5+5uRBtJJ0UCu1+3AyGXzOW7nJwdBALkvICzsb4COfIpFnXfSsLHLnr03WrH1qMueFUOOgx4Mepe
rHXPM0KHZjae7TK+xiZxh1DhrpWqT81iuhv1Weuag3XyU0550dS1xJrfUC90LRnHY1COeFlE2TuW
NcKG7LxglhI3RpNRSuehicC/yUSYhPJ8jWQH1HAZYpsAYCJpFCpkcVIT1kxJMb+NVVx6sxx+V+di
PMXmlzwT4Zzae6wt1dYy1D0lYieP5e5iqoA2KrJw/Hi+wyW45EX4TkchnU8hnnb1jCEb8UHhRYN+
E9tgFHWToiVadvoINSuWRr9SKb1txtG8D4ZpryC5A7WCIXrUoSqkHZPxTlBFkubq1FiEuGr5oqBK
Hg1TGs52qe+DMgNIW47lXTZGuySxUk/TGA0MkgCsKNBRbOaXAV/aJmtYY6GhwIle0y9qpPJ7aefS
qU6AoKkoEdH2d29GbdSkE7LcyZT4uvKhGvuW0pG9yBoxRcYRE9HrGrqKR9+3i6MqDe+zqp8l2vSP
qlE7nWa/92YwOm1l6Z4ZK/QRMAlc5UV+K3TjQLIfpTJ7/kz67j3GFOA1eNEQWebTkUGJtEcwIdhq
EC3q91Nsj1uxxI6iMkLJO8sDgtPqQUqY4oiMJaCuEg0o07wlebbaKvnMyi4RmPrS2zLjXCgmDH9K
IfnQ1h9CGkGozxnO2nKMr2sISrEhDFJAMASGcThtymSZu2ML3I7ylzLWJTp249pcBP6daWwnMD7h
jOosoTR7ZoU/y9MuUSET5yUcYkOVTA+nCuXBMAkhywDgENhF5em5qYNsS88X3HmQ0MgMkYSH5MGa
OOgmYFrK3LMq7FOU/r3y5lcsSw2zM6+DHkWp1gjZoxyPPkxrP+VAH09VNpC3lZKOofNOcPpXNnm5
Rf05mhCMC7n4ZmjVa0tFk2xdTiOBphpOS7m7aNP7qK2hOGl3ljxYW3pRT2FUYWXuAV1NaQnTKQf3
S5/gCrEenkAxv0dNiNc7zs+UR9H06CCk5Eh7VFpZcZHYM39ze7t+LG8lX3iFRWkrarHbyvgxXKul
MUrWldMFC2+mmD/CIVbwbLEwSovuiME4IIMVNWlaUncsk8or8aUQmwMwAsEqk7iagS1BC4j0jCW+
ElACm6DqEKTmgyeeZXoiBdWeouulm3QkKaRQLRgfRrfv9WgAIKow0kpQ0gRzkGKOHy21km5ictKE
fR8lrdirhMVtDeLUtQon09wcs9iaD+0U9duZwPFshKxgT48zA/0IynO0iwEhHBYtWQagLGLFrYuY
DJmCWaA5As6pK2Xf+oh+s/JMEf11BeBPzPIx+qISjTUjmqBs6JU3CqAyZn6vmLCkxtxC26vWlLfN
idK1rUg4XdAaN86YhZ+ZkIuDgcETZpr/EGnhQ+QjRpv6GkIhJXKqT1pNFa+A82b5Ec7z5UJfVC6u
kCj2r9vrBXNsGeLGnbp6yP/gEi/C2MGaREe7iPCD6yg2HBxSdNQTxto8aiVX7+iidVp54CyCzXy5
9q82/9VtY0/RxU5QHqzPTfEdbUqaR5v/8a+sj/MrmbwmY4Tfx4wIq8jvr6mTtE6M0+/bLXP4LdLF
JQns93v+cPXnTgUGnCNCMFEQ//5sIWjgB0GBqsJiMvXj7/6771IOoFXSHjc2/ARep8oACbn85T+8
g/VqUkI+y1Rh/3jh9baizg00hom1aTSaCba+xLCChdDXQ6FeEhzWO4rlCFiv4fCHD+hzOvt5R10z
3FA9AUCIjotWMmZ8Q545pMLVNVAvXZv1wo/zY8Fk3pOXeL5lqPvDxXqbrUJGC3KKaphJZ6/t0p2y
dAC6RUKUpCMYClrizNEVNOhSXqF5yNJvyvKF0lkjPHpp6KyaNWnRsK3X/nKbplk7Ke47bzKZtxyV
Ss89dKAHbUIFOujl9EPKZiyNkR/SNjqTJpFxCiwgUM59BMgHZTJa+2z87SV+quSKpcH0847CIJzF
nHXPX5pzq0gvmCGK+0NyWvV9P2/v+xFkYIEMe4ke7MySFXfGa65PskPjjqT5wrV1DWVWEFT0ttZ7
VBPwldLXu3WHy+WzXq/9ZVOZps6dtSNH9Em3AQIte5A2KLpE1dSHRInrw3rN4if7YzMsMYNZ+LO2
RkNkR83J7lBrZXVYN3/cxnG3xefoJfvbyZ0PVJivbmOAC1mLEsR9kuwrLx2YZIV34OXc5ISb8fpp
PFCd2k8uSQVbHYyc0yB57cCNubfz4WlwPfxx1POBukC1mOKTTaV83vv3REwfshMqag9ijKNfKK26
J+r+G+QPm3a68uYD2TBXtfOyvNiJwRlt0G1Sb59ia3MayTR4ys3tkyVc42b64IZuywticLoHZjUX
n2SuiQRu/ZWXnZ58zFqUD4AzdZvQ2iBU3DMLvrBvsscU4OLxt3HHfdF9vsLvd5g3FEMR48OY2hb1
trTvgQhsQj6LSd3w7uCOVtdafsPHMmcekIVC/+DjmRJSygnS1Z9Bb4yv43ST24MzRy0gFFSmTus7
xeRKwqXP0GeOPaEkuDWIrwyccd5LisEk58xr+9dpGzgpM/XhdnD5SnBzDUgi4lOa7Pr6qv/KcZnb
AEIRY0DiJ/Hjif1ITp3lsRs0MuppIbEOrsFJYR8PvC2EzXTcsRxZgcMVNm3NBeJN5AM8ItBAkAy0
m5Bu/nAEpwpwlS+BKYFhX1ssmD+wmCh0YsDRGjv5Fa0At2JmKAf6ids6uR9achUxPWDZ/T/sncd2
61q2nl/Fw33UQA5NkwRzpqjUwdBWQM4ZT+8P0KnSPruub9l9dyAkghSwMNdac/4BhebkyOB//LLu
iJQqTyF9RlIa1lFYz/n2tIQyvQCt4yLISllwIZ4G+rVD7dqoutIsQL7ME3SAcuITPLLSNm/mKUcj
5RRRl8AEjD8YN9nyingnXyjWavnCgeJZrcLHvp/7j8oJHU4k0lE8nKnX5CCjsnnwtlB3Z4jJzNoH
ZpgS9iDmL/FdrNckVltzBZ/gjIgmN6zBin6evHJ34v7RuRIVZ5aM78hbbQ9L7wGzlnDe/1qXD+LS
7ois+3TjF4dKAHn7idmDjEDiXLmCT/mVYOjWgpAPH2Hd4YqMpNdBvGLhsPAX8Ja/wNHEC43nNcyP
2cGT0TdL7lG2FzZfKi9O3r40mw5lc3ltYNK20YgY+IGgakiLbpC8zYG7xIqyYIijRVvlq/tS+OUU
p4K3sV6hUcoxNirIqsCub80x/sjgAj1KAb6nK6pZGTJ6yCQ86tnFQsggzB4kbGjzS5m88HES/Cjw
cj/UExZu1Ld46vCeabxd9ypAl+1PtEceWT1/Grbi+2okRT+TK3lFJLeZN0ze0dcubRpSNKyTLyta
4CtVXiVkxJMT3x30NMhF9MXjz8DvjZI18CouanagcaEP58EupqHxZM1bMhy8R/45LskL4fFgjfKK
WEAOUQV1W+gXwpKGPwyHREWGC+4gtJxiWbY7VVgSDHr5S2iYy9dvtOSy2AArsoQ9mr40yshYKNkc
KWF21j2UoZFltI2mu5SEoLTvefZgZe+18uHl85WFkFixSYuNiHQxia1iySX9YC8Uv8AxqlxAo3Jc
LGPkJRncN/AgEmkltf1aqt8U59xAC+OVj/NL2COp1r3myYuIH1aUnuXsYN4GCVQQsCOeSEsRlvdb
wjYmCDYNc3FPWnEJL/14gqGZPpal7RYMxJBCInDxPxe8k+ESiVOkJylbz9V3EwHFZVhs6uFsvZon
njAgHe5rM39DtvlUzY4+tjqr/p03WMeqZkwZMiFCW31dkXVdx9apVe035ULRZkahlVAe7gEaSSvW
eBzGqtlCWiYGE2NfaEp8xwqLtHfiasekqLf50LBNvjQ2bH7KPnkkz9QvYUjBF+M/dYEEeVgTCZ9A
2Gk9PDZ/1r+Lywz5b5gDasiY/IgC8g1ZvAOAV9oJgDSEQwn0ypZGyC/ptv1zhVsC94C8G1mM1aA+
1zBqXNs59csWPY8HIqe/58GhW8DdMuo7PwFNRWbWc9RWabxmt+yXqC/370QfQmnHu4btnEm36Kyl
LbIt9Bwq+iC2P4dPQAH7kWBZL5jco3DH/Myj13JG+Wp/r5/MkJ6UVi/c1WqVfAmvKZ27sGy2PCzS
OPJJx/kG9WlItYxLwQS8vqg34fDZObb4zq2rF/yKHnliBmSQP7l88EQmhbCr+ZvB4c2fc5RQPX29
giOJMU/3VNvejFebuy/cjUs1a5+RJ3k1LnR/PEdjxQ3y3tp3VlYIzxRjL0LJGmQtcpf0w3TsIg96
7AlHqw3qq8IdkBxSPRTLknMm0yJPgbGgMxsuA0+UpsVvTWb+PN4zsac5gAXgcSjcLoaS+A/xL8/F
9zdaHt0FjgCzapvv6b/ME0/Jglg3H+iJEdme49t7ibke/cHqyXhlGraHpDX3qMSCP8jwABJPwkG4
46hJ0OxnT8FjN3/nJui3bs5z4TZpB+44q/z//Fs0/lG9YTu+p9ous4H8wN280L1Q6NfSx+hRvvEY
0z3ds3MzDhVi0XOFGAW3h5DFvTIO9H7ahbcs3nPZ4M1LMCTcUhlGxLFf843Diq7MhFDIjwZSMA5P
+D/huR8IleRZl0TR8vmFDzNGwTwDbYkdodLdJMPa3/PgCT7RI2FQ2vLmUS/Z858RA57p3LXDC/+F
gqMDybMZfSh3FqlauxSWfJXx+lKUe58O9ZUFGc9+TkB1H2j28QaApnFBYrPnNeK5JKBBlt5bou1K
+slNZWMyw1gBBURAQhmPjTscI25wIf7zqW5spHq3pJlFX/wsOn++gqn4sIZPlznn8p3X2oGeTcwe
NnTZcE/4YXy1dUCIFn32RSXs+WSvQwi/ja1UBayE7A3Kf4qIIcaGpHHHYEFdtufoi1y8yWjPvcKn
GVb90N3IH3gkXus7/WZFTM1fgTEhj96euQW4ApyDfg5mq27m8QazCddOdk4N2H+Gztyssijw8iRH
/mdsAFmoD8IVA19/3XGLETjJrHJP8qMhVwIbg/MKfMwaHfMWfz0oTOE3FYxb+EKYdMKnwqFDf8go
H0QjWxot/MObeWOSjjzIjNDQjUFOhtI/b7uja9zxLH7G0n00YnptefAi2QBY0Qr6IRgw4qpZVRsE
avbjzZeSaYi2RM7+KYrJLC4ZNmXowc3NZof9p7TX4xMhyiAt0b53W0Aklj8mAbI5FZEXutOWy7R+
AOu0mRX0ah3y42gAHjJ8Xg+6tc14iBREpJXjgKc54gSvNmMzAI6eQVTgm+4ulOvBPHrFsu/PjMzF
diXj301zZUSs7tSFqGAjzGQbnWLwLajNY1Ed77z4E0yB8EjXatwDZpQ0YNdWeE/dBaUfxjRjA9vn
xBHG+u+0Wbpzxtm03XjdWQtQMeqyfGmA+jDyByCD+oa2zNEQ2YgbBzIX3uPrQF126pI+MEl2nnms
2MRN/SiJGKDAu1joir1arQhyVXEV7kWxpKWlz8QrWkCH2BU57W5ZWweAPfwsPztALgAIsgKAPhAF
CCv9HIyPJG8oCjLDYLTSzcUP018pIkTmh7bZ8YOZcdC24F/DnGTeusErAXdyrG8eUEsi78ggnR6j
rNfSETUUxgZI2XgMhFs6qLlyQH1Mdhfxvnzvyq8YEUPhQnUPTMZwrbSt/CC95gteSmOFqGQIba7Y
IctgMjQmIKvoXw/YMAmLSOzOORnpylHXxi+rkJjwey+5rOMVNpJVmcr41i0Ktlr1GCKxs3WZoi79
+DoUO26FuYlfs3TTGVtVWwQ4EENFQtUEyshuQGH4ItiMLW2NxrVmYFvYNMAKSc/Y34sMSJRD+YIJ
He2ajpRRa3XVAXdRg5vXwhyh4iPKwu+8cmlg8xIHBsI8XFsDnzuKTkJwxUZzkSSjOBHo2yfyTT35
eDj7ZIfeqy+6KWNnIQZPX3cgmPBwPRUL2AO0ZBcMIorQh/ZA8pFiZ3kRMSeIXynu5lsqLVRPvKVI
ApGhS4wQEbgcUGS6jZdBYeuUxFrStfoGDXwozAIa1hRqj6ZyFl9gVNCEOl5l8P/1h4n25hmJAE9d
xgLp2A/TgyWBCs9jS6Vb2wbCc0izQQZbOQj5jj09M+/HFPr7Ee8+eLUqkR+d1O650+Q5yCdoO7Vd
Wp+6ThR6qbW5lK2CdDtyl6geBZhsLEVQl/Wl8k6W+EZBnX9F91dZsnYZPesLAxI5BLa5+XAFHLv0
jtPABHFeJkev1pEXx7ha2ir+dO/9mQ4P9RjT36niLiCzi+M92NeGRAC9LhQprDf2gcIwZAVZ58Ml
SX+tUY3bJXSDs+RJqGHazpwHgDlQdOtl7WGmlyIHJAZGTv2/pdhz0a6wnGFSBfkKX3b0ldGpzl9x
2iNp3KDfULnMnLwFw3vQPVYx164OYhYz5QNDqvjReVUFQgaQTQSWbu6B/K52tdDezWB1U1jbZLgM
U4y84XOmNAvCmPTq7K1rhSRrWplYO9kNlsQtvSKPWW02/sqU905FfOm2xB+aggEHafQ7AM2bG3sN
HXIK7cWuby64Obntw4AKaGOnXr/yvBeFH0BGF3nmWazm6HYAOthLKIueovcBY9RL8tK+5hFT+QU9
MFFyB/4RyFKPfPDM2pa4SYPSwcZhVvzir3eKTvK9OlOIKTGsjWcko/XmZDVHYA8OqOl2NIByA1s4
xNDMMYMm0wbw4I2IUYJjA9HYQkmbA11IZLuca3vs61Y9rgFzsMYz53XAHkLbe0Q3u9q7EpGwQdp1
9ElYHdz18ADSFCEVCzyRyx1pNqWxGAWLTNTP8cQytusgY6zMfA+5rrdSMM+iwTuVbdR5+motpSUx
k87czh+R2wNIfCfJYsukhsWDqjHD2OK9WD1VMCIwq6bSTuKOOipyQchfMr9aoyHLGMVZ6AghIEoL
2G0Z7lwG9NZJ2O36eEMZQ7+4u3zl3uV6jTVouAqDhUZi7kQ0RW/ugH36aASPKZGyVhbx1UK40tt7
hDPUZWfCTjtJCzLeRIWQ07p9ismT+wbHUqT5YHWQbBKKPwvnJV+JeOZBpIcmsM1WKgg6uEj5+eYc
tYW3N04CKYWZcUrtdIeBY3fz1zX6XYxC5X381TG9O+XdontAFGKpt3N3eMbG9LW+V7Cl8VRa5HdU
/4g+Bx5WMOxF8AgQRdHdO2RP0hXDpfTQh0dIdDhWFOWNB436L9FjhjwVssLY70EkF9ZFChKDwdYq
PcDDGWNiOreI+cesAlFo2OVz8EQUFV+okLkrbMQrZeMHxG9M2sBhzPLGrvPXzH9AuYa3WLrm6rnP
EFtCvxPe3dcoNlYA85+JxQa8YMKoOwaRSzZUnL0wdaL7Y4QgNOMkJk4BfRQIylESHv+OPD6BQdEi
2Jt2ssX/Op6XG+hmITETbCAOIFuB3+JuYl1hOg+LFkn9et8+G0AQGNOaT/HeX8VII9YY5BVPYBRS
F6sTtL5Gj1lhRzGLWRUlHUptJsAgrChn9UU1F/1BtuZoA0DMU7FOQwy+2iT1WkYO1FgB8KUweGe4
yQy9f8aIasTl1rPMNqzzIF1I9cOjGufsIElsny9B2hEDyHYhHPrlG60Asy6GvfGKsk0fvGJ0huy3
7R29NdqNKNQ9ExZCg7rJzL1jzqXeDBsDax19QGvmP0LWQddQPeAT+jJGbzxGKQ3NlGX3HH75TziE
kIUh/b6Q3jWyJwtrHfbIts5RKxfLfdi/ll9RhrshiAniuHUQ+HfQwrpgpQYgEs4vKbpZspdyiEMz
ClByiRAVdb514tnoO2woM4EPIn0AAogRAlEeREeG/MZzdoMZVa5aKhhrc8MgH+urbTmPrz4tA52j
7C29FDhEZIBxduCfSA5ZR++kouyRrKMnk76qnUNYtIyZ8xEkOKVsYrPel4qGeALGYvWi2/ovNXpV
K1cZZy/eYyOtankBaDa44hPWMH228pfskZTqexVcGGkJq1g910j4qkcr3UroFHYZZaZhTegItxYu
3ugXNpv2KD2ZL+CmV/mK6f2eVxIZllv1pL94RFFK4svU1YDK1lq3doNzWINewzCCmfsnd4BZIL5y
cvqpoVhZqXsFd7WddTeQr2gO4ZvMvNe1B5oIFppL1OJghtkUCVLKy09YTv5K360Dej/M7MlrnIAL
gBZQ8lvEC43PJFY1NkOVz8Aa8yOtf7aOyo7W4a8xJjJX2qnLLuCj/W0FiecLw5tf/j17yuxxVHZy
HhJl7YLixAUQA/IuXOjOZ44w1Ej/g/fQPuBXmch3E+GsT6x1wfGu3R2pAQOUsY1cCcFtxgiAALz2
V80vHG1mDa8PV/XQW8YXrcJHmGnJeB/XRBL3wvD2YB0RA3lAn+QYGs8DabSlqOLp1+CF2NyuiMO9
Uq/yDOqqL+KNHNvjGwUgfYy2j94TQyicniG6zo2USGee8UxEthVnQsJ+82QcsRUlL35SiOQhzrqM
GwLswOxyFR+0p+4D2kH6qlzTu7OpkW188rfdAy3xMw/OTYJ3VPCoulvj+qBipjd7z+f+HTXRI8zL
ATTzMdwKx5oemabgnKNFhXPoCiHIdO6+xkAWZ6dRoki2ZfF52OlzfcvgjOxGKF+qFpvddlNBvk6F
fSW4Z3csALlxx9x/WkUaCVmDApISEE18IFs4AmKFe3U7Vpr6WoCerDWUPtqRLjZVn3J/l4HjwWSc
EpY38lqASJCQkZGRI/K3PUT+fx6Jx7WfTdVtwD2ID5WIFEo1Vuemz0+L6dRKDbhSH2Lfq3Qwcf74
fCgX0gZaiy9S2KkEPf9euOPmtM/JWobonqm9WWCGbJ3psFF7v536xyena2gptaKfq6WFky6jsLxp
mrmFuOrZFGrXTk61aFq4+fgd06pGwV6yp1UkOdB4M0QoGmXn7X5Ob/71M3/2Wa6Q/3WJaed0ThwV
/pquBiGXf37VtP9n83vNg7w6/+NIqHqA60u6pp8DpgIrazZtpxAdZlIGcWm6xG9fP/3bIEIxSBB6
XqvSZQDJOx1nVmODjCL5NeZwfRypmgzacJHHm6DJ15pmeCiFI7kpK/nBjUe1lIDc1QB/JRQYj7a3
UrLWdcb0L8S1XWgqDY8T5lG6NgpvouTlmVffFX6ZYXUoVfnVQhm6T8BRVujUFwIegrXy5CkFYkGU
LCwozMyAyP/0AmJ2YHmR57SCgVyzuWpiaXRSalT0VqW1WAArCB3424oGTNbDSqjFJAJG66bqCzB4
4gM0JrA+YQNPSO3uCmqzeKUFN8icu9hheCbmsHH6BSZ4cmDZqJXt3Tw8B/EzNPylSpajZfKGgtBG
KDuGirC1vDYqlhaiY5nnn7wyRkLQIHYp7nl4E011a9RwXbRA2Kpxcc984U3UhwvEdtTef7UNDFDk
Rl0wArqFN2KBOwEYFURbU0229bo6GLVEAnQgqeMYrx1wUSSDkjNQM1R2ikxjcgQ6khkA1Vd6Ec1C
MwewXqaS0EnbBrI8Ti+OgQBvh95uJn+AJDmIrvHshkBY5XrAuOldkrZuG70nbYE0YTIwCPDw+4vr
Ly8xf1FGTna1qDSrVBxGyU1/NOsacqCJmsZ0upKB6VbJk9Gj/F1J2wJHYMAkKBRRZxmcfefL17Jo
cPzEG6UtQEcl2z6kIlTgbS1Wyxg/4KLVGYsR7p0CVKMq32tr1ZgPyD1hhoz9dq0NK0lHmomcZ6W9
cpt+lYD+kOU5SXLwS2W0FY1KzwNyyjKqbxlZj5h7pgTSZxbUv0pXhPo1qIz26OMLQC7csV439pUB
OVAoNBRVBlgnlQRDBugsqo+Kvsi6S+5m6vuAwUjhaNe46p/jrCAPatVkU5UInFHyKblQb71a2KHg
v+jUNFmHubHqYtJgGvqRSJdTp2ZgGQQCDMU8+EihZcuQ+t24vWcmvWtfaQjVN2W3Qdxr34EHWpTa
aNlXZNhtRdnRL8WXIUOaI5dN7F8U5pOx/NjVUrop4+E11AdCiiyBlSkREzQ6YQE28IW5PtUndy5F
IC/9Ap9VRf2kJdmShL1la75VvX5yqEoPBlCNQezuXdfsGujchZ6D3G1inHxFqNXuDf72NpbwXc1R
pjlAv79i0hKT0ImsRkYwrbQzuZLnrq/eldpEWEmT3/J3UbG+8jDGKzHldnUIk3sGQqqa5CzbnItb
fU/n1Ti7SvPxVs2hz6JLg5zrcRCdJQhf5wj4dWcF1afUWvLCYfKADOkdNHkBEBP0bZ8jsNhob3oC
fKFLGUdTERsQ7reFQqRq0WPKiQhw7yj1KRRTE9L0EfDzScphJElFby1V1/lylDbYt/WzJhHmcrHb
apGu25JCddvrJRM0OoZ3UfxVGM68slp6cdO8FIjmjt7pYtJ8qeVwA+3sg2NgWggbFL5jihWYXj75
NbOLWG4R/AbRS8WaYkdk5qGdPUZSjHuWNhwzQXj0eDe5u1CudQsDDoGMjC9uTLenVomwSF0Hr30r
PaE5AA8dbY6VKDBj9j0NcgIyl1WI941Top1Z6gfNlHa6L8Ox6kUUPyNGqq17Tj+bIvtwKuo8GgXI
eKt4g7jIVd+Ye4Y7N2RnXkOJxT4QeUhDk8chIRUXFDW3llm/pgPVT00g7SkQe9ZF5JAx6/yzF+Wv
Wlbe86Q9cs+P6HehjuksujqgaiqIT65J0gsRGLSZz/EwrIQsO/sq+m1I4KNzb6AT5MT+l9rdlLRD
wg1BTbx4vLOsKiHQ4IiMvBgiTSQhnAzCdC5oDYguHUNhFecSsYnehdSEuTRUX6pOeiuP8o2rhr9C
gve8UjwkNrEtBRrcodzBlJ/4HeVQdTPU0wCF43JV3cra/6p8uT9LFa1/cEGrq1ZLCoJeENhDuozN
xic9iHhJUObPYZe1MPeTk3JWyIQIGGS58acWy/L8Q1cpF+TeS1T90r2BV12E+Jj2IqYSiKAC1N/K
8UVwiqPb5eURdPWIKiWhLqU9MxunWDstGvlOFT8KXv1Lk5UMPvJY6hpzdejRNXEE4TpNoFX27d3X
USsTqE0C+5Sx1vaYwobk6wGwIwcRZVuhM4yVmKqUgUMBSwYy5llFEsQE29tl6VlJqH0BxU2QKW6f
xA6dUl81N0XqjNp2WKT4lvYkFiIjdjGh1dYViZAifEDT5D1tPDst6y0CX51LsjbD2Q9DEhNzyBAE
Qa9re4jVy75i9umREbNTDEbmjRM1m0RNpXlbzhVlK9R7Q3EoN4mUGVzHAmvSRWsp1JyDS8rRigF9
Gkr/Dik9n4klKaM4JkXbkNAPTYS1U3yLmtri11InSZIOYZ5cItGeJde6xLe6UbGE10tSAKa8FZ2B
gOh33cJ3hJle4IfiAw6zyzp7R7xk/f8pZf9XlDJRhXj4f2aU/a/orQz/TiibPvEXn0ySrX9Yhmzq
lmkof+OTSYb8j5FLJkIKky0ZQtf//B9/0ckM6R+KanK6oSIkpkkjm/AvOpnGIU20OKooBu+bov4/
0cmMv5MoRxIbciuaKiFBwM82lT/Ywxjh9HFci+rnUFZfRde7e2/Q/GNTo7pNLWJ48+G9hlIVfCDw
g2mYJymXIkC/XDKwREhH4CmEggsmEoNd13iEWJqW3oqiKS+1z1tsRtltWrh1xTw/opvw3D67uXmm
HmrNPBuGxIi7aka9nFBstt8nC5iT1HC9QH+4zMUzUMgKqroHFCOdMkoPPwsja9KD6VXkrXpfIJtO
d4xo67+fM+1rGkPYOwg1jidMH01k57EwYiqFrtAuSi+XniNktLW8qD+lsNv1EtqNfdElC7Aa+hFQ
bbQNRSrzrlb5N1VEaiY3mCMbA3jNREwLcsAOaLLKydZO6tx/dk37p8XPvtwEeZ9r1nbaL/h6Sed9
QZdFR9s4z7pdMi7K0O120yYtLUJII/63/YidYTORZhHG5+PZ0+J7O+1Cjk0X8s12U0RodBnT+dr3
pwg0VK1IXBlFSbUxLcuL27ruXO3J/SDxGO+EpmY24oVNvAt79Kn+bdXxIaaomRBtrLli4F6ZmO0B
HZfuMK0NLdpcKEGXwW48Oh2ocuQeEq0igxFQPSjCIn/xMWmBt9u4W9VyzWdkWt3Yyl4sJ3PRV5FG
zlJ39Lq4R/vEyF4kiS4gKVSMf4NafZRkJhxtlr90sp6sDaVwl9NprS9eUqRqr0agt799PHcbdS4o
rrfKjFozFokg+VvTzM/fm44fqkfdoUAdO3oDCw3Fj5lqnnRddnhBsoYWkSO0plrmyZBS66SNCwZF
O6+W1N3P/tpLnK0hu5dp17Soh8E6qVEI8Cxu/7qGZyFfnrpdDCE7aPdoRbT7RtRw6okBywsd7euP
A9MpP/vKkX6jeCVjRyMwdqWieiupzJ+mrXpA3IU6Cgf+3PaEiEMQDY0d6vsG2scq1YN/nZkUMWxq
DZz29yenIz5ALcS5YcFVfnWdFiLOuYUhGEdEd6trnUnVrkj8Sx5bwUcjlcde9OI3JcP2Ce0RCltl
rCx8ZkTUCDwAF50U75ygzXbIV43Gula9c8VMaO/4SJHWgwMiHL0SgxIhR/Gta3r//L2IEvBHkYS5
3L92jWuCmWvof6ON+3PAbyz//CHTu/712fFEeOTMaJJInQcyiekcogpwAOuh4R+6TgsVwyQ8oZH3
+NnnU+q3AmYQEGCrK2zMei+awveHHJ/kueHHuH1hUbS36gFN1Bi5ZDb8YGCC8Nuq15fqvrcyE9iX
8teRdjwzkAWPTKMHPLJXyPwXpegdzd4lz5+rh6Am7tVR7h2rcb/mSux3TJVcXh+qq+/z6sH56zhs
nw8E2bZ941UroVJF5rFwI6H4j+vfi1bGsKTsDei2ofS9bzCIjqFT7NNxV+fGCdPM8PnnQ5WHfcgf
F3W+LwAM+5S7ksJj9JKzGVU24uP1AZ+c5Py9K6xL0vcIQ06bkVQmZ3iR8c+5P/u1UTEwFkD6K7zT
WybEaHKojXOAOoJnLfyod3IAghANv1DBRuujjsOD2eOI2TLQn3qF/3wChjhpRo3nt/HAX1z83yU6
YPb9jbKtQrm2yO5A1pZ0TVXkPzvZtNSltCoH7RMfq3pdccf3nVJIe1mzEFs2Ik1f5XF1F2SJimGs
ZiGyO0O6ysZ7XjNL7jtZO7k1D0pqtHQj9vBxivHgtM9zJfykkU3fDqhWHqQ42DC4Ds1NEgS/okHz
8GUrVtngvoVMuR+iJu8uGYXtaWtatM0GUE788L2BQwYePv658lrhQaug8MJur/fTwSwG/pgkBQDF
8VoiqoylngL9CMwEAz9NwOKlF8CGi8HTEOVn14uDD0n0n8Owlu6p7ivLxA+NJVPRfewhB5y1gXj2
A0ASRaT46NE2iN4hDG2TjU3uUkJFxSuRZyNzg3lTLYdbuU0ABTaNehVqFoYpNahjG86mh2XIZhMd
48HdT1vTaWYZ5Yso46v7EpLT92k4GFHI9GQlPqdmqa46PRBWVuUbd9RiT3rhogXuIiZB6xrOQ14M
u9pyHZS4uvSXc2wNqbalmDrsEGUMf6pQP/73jUaWGf79xvOn0RiGJWkGDmOarphMCf/O84cph/EE
NLGP1gA1FjVFeG1cabgorh0GMrntvBmzRFV+1s0+xrC8RB466OIHMYurPdR6F/PQoNspeUQLGFRM
FASPSivCB0xSESbPU9IVPwemtWnfdN60+ce+n8/+ceC/OvlnHyNMmZyJsYl8ObEzX9UOmRoKG0kz
HRQC1Qb1SnQOPVVQn3ujvllKq34VLfCBUnHfay+WSK+5ymg6EypbbZS6agvRJL83bnsMEYAqjXu/
V6e9eqWVK9lDhmQ6fTxx2m/JLZBtv472baAH61wWy03mxNnJCsCtx6FiPZtpdeql1Pn0hWQlNTkC
5daouGW14hHi7WC3QYMIQROzWcUDSMBxFfOKU4BA83Y6b9qFIWhqazFCezT5mK4Bw8I8tPaVwrs2
pLFnl2lDwjEQwwt2ouFFzMgalymjggLO5kVphPBioly7gh6VY8TJvuk8VciFNdN40CLjx6ZFa6K0
Ds2UZOg/d6ldEx+w+IPMBjZILlp5zTFgFlmo3EMsIOJO13fTQlXy1nYiEojJ2O//HJjWpn2lX2Nj
8l8drqGMYtjjYVz3rwtOa5XsIi2kl8rbELXFXrfcT3TApSNK+tqjEVEKVlz/AUZte/P61MajQLhm
opDuMwtXc6nyJFQo1LXjmvKTMcQaTESXQqnriTc6l/fpBDmMPjNNK2+Whhs3/HswxoIiPBWQJ9Ss
lX5ZDjaOimy1J8Sgsz29zwCghwNYlichzGA5niewIecp8+kD4sLeoddllAs1D+2fUnaPDI29G7j8
s5964iFXde8Gr9taBwYo2ungtGjQyO0LsozT1s8ZueLz8fFT/7rGdIacJM73NarAha8gx7KNzi0p
azN0zO33apBK5lZAvg2c5s9qd6ZAJayMWqF2rNXCo9N4w4JpHC5Fnik8igrOo6pJbzAdRRd2gd+R
QB05Ea4teg5YUYLwS4b8P8lRobbye9RCgmqcTo7aKWOGkXnt36MWBdbOR7gw+QxlqzmnMhzSNnDK
X1no7ZqwwBoxPEp+TLm6cZt9UBlUSOtU3VYBIMcI6cO5r3SI2iGzsJx6NzOMlC3SAtHWb5LUWgZV
C0zZgCKih0n7HzSFlL/L+KiGqCkYmkkaTklINWrj1P93cRVBcgUjjQzl3VWEHSAzJEAzP2zWYQz8
6Hvb8j0PdWIUR7qgStffO83czA7dUNhG1YfmzPMU7zyIQBGxQgI+O36kCiUH6+oBA62iDU65Cu04
KWSUkwQ9OE37poUeWfqq9EWgBOMBbVwYhexSRBicvv0Pg5NRz+aPB6bwf6qWrkkm3Yz5x3/cRzEq
lnrnfKAJccitJH3sEBKosf59LpUMU/cW0JCuKOpzIDJHx8OHKRQpgocc9srgZOqzYuIU5cOwtadN
p05BhZXFWTEF4WJo7u3701liLNXK81bTtXMrvZTgj2CjJu2r3w0l9Vwofxi+kKecVr+3K6PcTWuh
lmfxEg4gWqspmJ60T4CSpSkSFp4FDUkDqB/UGj8Cg9XQ1MCsd01o7vzIML4XQVcCvZi2UbcYReCo
azQxonRTf6/C2/KrynxWJQ9ZLxlpaCvNihtR42M6oSCeAaUXzOswRNC8UhwCy84qXyKgMDizhW9l
6YXLsCOoa0Ml3wdLFJdJmSm22Oi/b6r9KMulINRiqO4BHXnvMK1NCw8Nw5lpmpj4/v2AP7jx9r8f
Zuh/VxOiwfP0TVkR6WsVeKDT8d/U4yTF7UWrC/SPpjQL/ajBn3TRkT50sXgqfb+/KlbFAs0kVAxl
b6mNm9OBSKjsQNb779PcsnU2nkvyVwfIYkniBsgneqYXKuGjq5Bn7cQag4jUdC4Y/jqXXspC3Fgs
eFxRCtBQTEDbhnqAjP34ielErIae6FG03fSJaT/E7/Gq047EVc3pqtPW9InpqrHkyUCE/nkVfCRA
DGm5v5rO80ehTrdcKgoOBSR3MRv4Xh23p7Vp0ZrUb1qdGQ9MMlbrAGvLQtHWdRgmy//+KUiTVtmP
qNP4GEj1qRJVKzI4WCv9ETZlP4nCzNfkjygrizm2V+EpLqKrBfl7a2RueJoWTS+FJ7wPgnmamdly
2jedO60VlaHYrYSlzB8HurytNo3XP/+xH1+q8Ji1tz92h+O3y26wr9Le2/1cfzqtFBDskSOEuKfN
3xZKg0g+KfXvb/85UKJ4sJaxHQag9M9/ZFpLSpQPXGZ0P/t/vkwAUmsmEgrl44em/b5axVsPevYq
RgSayY7HogotwMzT9p+r0wmOTmEVIAnn/rb628dAw4JC/beLjR+oBOBXegYtuy46A631yDxMawa2
5ijkHrSgvvmde1PcwtznaZnD7EJtQfOqvoGG7Jn76YhO4nU/bfZk5JZVCy41DICEWYLX3ktZehqs
0r2Sc+swRzJwSBUG8QV983IuNajND66ZPGSRvJv2kz4Ilm1lZuvY86UXWb/2UIyfsbzT/zdh59nc
OI6t4V/EKkaQ/NqyZSVbspz7C6vTMCcw89ffh9BMa8Y7u7dqF0UcAJSnLZPAOW/YVoZc3ARZ/S93
NdBFuvnfX1wEx/7j9eEblql7wsFrmYPup9dHUpZGOvRm/pM0D79hEYwz+H7Tu08HuW4Dme5Vr0xM
/GgiM88Q+sF1UwX/NjKATg+y+l6F2kmPdbgens+m2x5urpPHOfQvc5oKAekJEVQk1ztIrgvvO+3u
4kUoy5gH79EXHjs+F20Bt/AfVahoiwaUfAp+tKDqaS5NNQtofYmWI3VGV81LW6/DD0t0WHoTG7Jw
n7MD2XoSqk1hDM5eXV0bFRNRVKx5RIeQXpjnmkjNXy7/bd3fhp0UHqHmc3yPA/vz/f/rx10/vW54
JaLf+W9T/bZ1dyiIBXtq4tqhdAvtoK7iuHntU0e7+xRH5uPPGWoubmXAFhFiYjNG5vy6/tO8wQbV
CfLBufk0UJY1OozqQ5oQpKHHT7v6W1DdUZAU3GDx+hB1jr0P0sFGboNc8ewDM04lwlktcTXojWmM
p5MVO5d51xXkGx+DQAcA/vsm12XqnlAP4uCJfLZ+8PhZbnXA76+t6XxYS7I/HQXEu8L+JvqkBxUd
AVMjV3sa8Q+WAqqSN2HNnE2SM1UHBj1q8HLS0Pn58ElNqUSHyCIUZiI9wyh3SDdunbSbAgmnIasD
nOFwJfbc6lVrGvQfs/YjD8oaA8e0OnQ1EEvV7eIIEbUUd4DL3Lwz72Q3J7fpMnmQWw3BuLisMWHq
hpM1JnI7AcK5qxwtfgL21nFCy9yfuv+ReECYM2QygGLG89mr8XrtE9CdMrWWN3o3nyvE3r6IRIJX
XmJOAvV9isGOLAtUiPIG/MGo7rDuQNVIDQShBcGvjO7VjH4s+Q8kqQc2vUZaxU/Ii2OpKG8uT7zR
QY/ERXVrMxk1yQuelKpRo9cn43Ug5d3imGTiryEUq7jJ9YF6/aRrTM1GTOjP20Pg2qr3djgDcB9a
H/Sueq9f+ssbfTIcqjh4rl1D19e/8S+7ATXvujn4dLvrWv4JgB2ovm0M0f+zWbD+44jlcLgSy/9M
z6Gy+EkA0pJZI/0kbX7YMtziv1wdsiow112d/BrxGUaNpcaS9HIZ+m9tpbk7npT6j1ALnkue4q9G
BAsqGB1/3/huc88GF58miYWrTOtoD0oLeEIj+vt5tPxngfFxHOnee2EUxaZ3oeCMbuS/t3b3rQoa
ccpKrBRDP/wgrf/4v98vSw30n6cT8B2Oj6oqmyPdEJ8zp4afeuZo6sUPhCxtpJpHcQ7SAH3KSJxU
T9c9864gc7HKEOQqVrkoH0ODw5gazQfUqzITKevAd+11WicwY7HK249THezVVWUNx16fSUQtcSqe
cHrUpWqcCdWKedJ3Q+gEFCVEsKu1HiJX2up3SNMhqxYDUXLJQjx7EWalnV8hdYb/yypqPLSMAycO
D6GgIZOq7dWVis22mWw7N7i7hq7T1Nwu7UOEd5e1mlzuFcf9QzjF9QubMGftenGxxnlHe22nHNS0
HcAXX7q2Zbxpmu8cVQ+5fsBI7auPddupq+dH9mPJBRvwD7XZf2S4P5eROTf7fCHZHujsbU3jc7Iy
0Ax9BE2mfY81rJa7AsnurC8eVRM4Y0aBJjnxY/oLYiHX72O92HSg02DvJMWj7ML8mDo5+Mg6CFdt
EIpT7KHm0sfIGXTfnEELjupexnJXYGiUEmz5cP0MB2cgXLi9g7qfimuxfAkhYrapOT92Vdjx6w/8
fRc4+BQl7QzJRZjnLMGWOh764dvQGpscccc/vAxD0Ex438xBIJLg+CHUk7lF2qkI9vijt7c9Kvc3
tigfruUge675US0Da+HfZaNYirOPjCuurJSIJr/o7jOj/tdFMXjRDPiGOLvLAnUPXBm6++VT2ggD
U1j36d8/wdHqU+wMw6qqy/ac53WHWY18iFO9PasQfxRQfiILoMsyw+j9ck0aJRyBfk+uONiB/FWg
UXnCQ9V/HC0PrctIvEvRzOtu5O1XBJ14r6Puvu/95GkEfHWUAxSKaon34KVuEZbNtkUwIWWQZshf
aGW5R6pnLdpBu782kY6TjurKdnwJ0p4cO5auvYXU11+NGdjWPuuQCUU+FYBLBqlUxdSUqc2tfdSg
lIBZJSDfpOzezB/S7a03va2n+7zWKVwvXU2rxrW0JgGyJ7beJC/IL0NfhA9/rinD2j6jyyTuoiGq
4QvWaEPyn/EDrNmMtNbXGFbJIDS0aGVXPomJw76eFF/ryZkALmlgYId2goHQb3JqLl8tqi/4yab5
tuzi+D0BhqDmo8Dq8tdZ2WywWL7IfLH4o8C0ckMit/t/9KcNA93rT89K/upcR2WtfM9E5/DTVhzT
7krmnSy/ew0nGqvyxNFYmhq14FW7OHaq2NBVkmKibm6QHKwO13mRVw37IAsO9WC1e3gLkDDc0bjD
yt6H4zPcJr05f0t8UNKD7oUHuwymnYUZW6iZ8lQ4ghdSIbZuFDcnFQIGD/TVgYZ8jakBZxb8AWf9
fRCwspZ+/EXmJdK6urlQ9ixgF5QLhr0Roezp9OBIVDcMqwTEtUSp9XKpoiATgfv9bYK6rCpqPkkC
DHW5Ubs0l9nLah/7FAwUUrHvbY1EqRZUT/YIS7xJPXJ9U6GfQykQT5hx13ISPBmSpowOqgmYiCEX
dAcKGQXmuAyomLryltH/GrPSAbNP8XydpaZSI4Plr8NZjapGpwTZQRDRah32ZebWXzoRmFuMh73H
YDnKiKrF9dcAorKEJjcrj1o+31hLT4WavkBdPwdHi4hjcjLdgdc+xzKrbKaPWmbhxg5hpHeVmD6i
ONqbbKeegyy1KftZ9UpN4xcDys5L44ehCKxzL+2zioOGGW4lMFqMzbmbyQknmfMPJ4EnDDDWT8p0
nzhw7/spip7bpemN2xF0z9MlEuXWlzAbq10kpHNM8XvfR067N8dO8iug0fAeh4E2JLvZEPKpiXCb
lonRfFGj0dyDbtCnaquxcbiZkjB+AKYid82YlXhlpN3ZnNFM4sAafIdcuYpbO/glRP1GTVu+DQ0e
cPqyqMYkdSVCkayzMAbabMqUg5K6dAvOTJdGow6P3D59Sw+CuyqRMNWmqLagk9geVSh/E+IzjrpG
WEDy0vKNqu0UPRVHB5zTnSr86HkxbAHA7DxQOW9sIjLMt/3sPoi8+YmEJuJKHOTDoHBukR4cb1BZ
he09zu4JCxL/YDjaVvXwC3NP6sqDl+jrpXjwspiqBBonmNWDplUPWQ9D3E1rxjCseO46RQB7WA2o
fj6P8Ooqc//p+Rw71nnAHR3NkrjiHZVDdUfU8NEtkxJNETN+yXwKvW2aRx92KX66iP/9GMtp13t5
AINueNTSGcmYlA7Q1eBBNV4t8kMSiFvd7bHMVDFcuoKHsjDe49mimK0GtA45pqru73yM0g7BNNN4
uXFQXa/N4HipvmxEAwG4Ol3mLVMuo6rPn4d+WaLm8RU7qVuNTXaMZVYijJIscp56/6Qag9Q8sK+z
QAT8KUjq7GYQqbxTY2EZwfk0+hfV64Kif6pl8t3JoK0YFinAysPxTzV+nTSIQy+Q0t+xTqTacQjg
IuWNOFzjbuouZ7j+F5+kHU295gTGszxfTaNjrFVQTQaKnWwlApsppqNbgCDZ+2T5m9bJqX2RYj2B
ov6uwklsw2LKW+wmllk9X/QvCQ+zoygC79lvtRsVbz23xFQlTm9Mw8uA/UYG+h4xqpVGyLFPlAYK
6Xj1lGCJ8USf/FNV4GpPPlF+w24W8rUehY9gn4AtWEPAz9sPa3vq45sx0KCrLU1qCquCKfxXf9Rm
+CBDjbrOEsvVMCrN3T4VZrs3Kjfbdjgk3taJVpxcX4OIKrX4J+7P7tiOP6jxogGDYuWxTKD7Gn7H
OyzN3NcxHx/VTJwWXpPB914cY5rQ1w4yELz6p3uFHlybVFQnd5iNPZBkt0Y8mEt7TMHhqsvRhp5f
deFWR4B/L/ofnctvpvFFv3VDUb/UudFiyDnEm54yzwuqBO0tPudizbZVvpSTxz9kBHVKjfo5Vt9z
4OiQWBh1PZlucTXD52zpNjmPNNsYcdlZulGvFwdM8Dh2LN2CX5ib2eIczjVKrwUGer4POgvHSOh7
AakLz3O/JsHFQRnr9KbRbp3ACA6A98qd5kXhBo81NHzhSrgP9YQe9eCX5rNdoMvUutX0rWn1fSct
7Wtq2ltS0+GzaCLvNFuonbo6Bkulln4EosnvTS2Jnks9RlSvw865LOxiSwl22pcOb5gpP6jGoN53
uVJdpJXzw7A01ylaIPAbceApzkgJrI0iudWBd+5VQx643dtRQuGn9QTlndxDy0Da3QZbG9iIS1P6
ebzti/bbNaSuZm3x8I1LY6PlKBcAxp++5qZ/BIiTPuOEWO9VHLnb6Wuia0ctnWDQS2s/ANm5kWEa
rKIpKh9Ir5YP6grufPmQ9dOfo9PSVTE16mdAYYZAzu92g+q7OenOAyj/5l5SAFppVVN/7yVqFZXI
P6awQ/fKhDTiVLX5VFnhN3NmBwxcdBP5rXwop0Q+qCuT7BeGDJ5YkTlalMI8htWIJxKKW6GDssey
5DqgFk+Ng76BiyWcGlCxyx0cM35y2aLd2RCNMU9ZUOvxEXwdNevaUyD2+Dg14XDpBiSuvwitOgxy
RJ97ltO+rQZ4oPifnuYK7UTbhFXjclxGim3sTk3rwvNflJYrNPxfUGeuydDlyJX9s6tJgebhRJIr
/xZ4JV/iOreedbOMP3oLM628AFFst5lYj3Vr70u87fd+hwIHDhDVI3ANxA1rQTo4jso7/nKzY+/b
r0Vc6Ftr6akQZkjZEZt6DBg6UPoFerTYOyzDeZTWtx5+pwiE1PdeJaKzMfSol6KYvQbS3H1EeQac
THTPRty7h0pHxNvM6/6jdTMNleB4vI9NMT+1pn3vQ5v+MIsyX0MEAzyyLAe/g9VrkTzWGh43S+Ge
BIW3U8V61cA38i9dNVCqCv91jp0FULBRPje0zn4y7WTdZ337lvH3uc+BWyEwEbVviTWgao9R32WU
XyWybvXgsvVkVC9QlrBy79lu6+BU1OD6kklHNj1IgGKVwYkiJSrqgmru0lMh1RTFxzQK62gDFDzN
ml9t08w/6WkRQ8/Kyy26082rmTuYJefShQ5KNzPHb1i6Ow+qVwTmRkeS4ax6noZS8Ng96Tk8n6Su
b6xKiEMzDeKwVKwgtCyXqq+aeFjUXmST3V4nqoFP3c7Fdi9oMEX9fb/rTT7F/u2eLcbK6B91EfuQ
zDl2ZhhvLAkzOyaxkt5m7JtXsZ3kt3r6NolO/Gx7/qxsC4MUkmnHOs60j8Z35GqGC3kelm9rP+jT
HnVs8tDoyq4NFKpxSCfrOxpFvncqitOSp8jX0EmOMtSqZxWPIwSkVbwwsqPDPuls9t/aPI5O2DuL
L1U1yu+tUz+4yRi+OkHDZr3gDNZM3vQqyT+oCZrI8IQ27PEYT4lxEDPC8Ni8Nt8LaPIj2LSv2AHb
tzLxoOZH2XAWIwQztdRLkp+hmVdPY9hYeKS52RrC0Pgx48OrJlhSC1ZjO+M1pdnuQ2UBqi6Wn2rI
7E20SP5T6EOyIwELrgDhqlH4bwUVV1fXgU/zPnXV5DpG3sATY4jhADe93uDT/a6fYbKhB5k3Vzex
gPvjlNO4aeqp/fDkuuy79GsjLCCwGb+mxPDSryR5oOq4E7lQawbRgGqKmpZjI+yTRHkORBbvcODA
ugly7X4cXLmP9bTZX7v9Eks9rWODs1yq/mXi7yXXWFWOMKVSCXfsXyZHeIlvpBMDKoO8FacW3wLs
s5+7JvkRVU5xby89OSEOkA7OvGk1JAa0mFdW9KVsc3elEkr88zg3joiDv6WcvDHe17GILkkmzyfz
ljTx2yWDdF1w6SdauG+Wyfpc4SkyOOh+9PqKelcXcXZEuVZdLTHNTuo/bETlgAT4B0u4HEuWRnWv
TRkCfG+NX9fIp1mzPSJ40C6WMRwXK1k253TBxsElxHMapPdOdY0WKV57wl7HH4riWUivAHelfSQD
gBzsVRFsKDPjXjNS/UYrfbRNa7mL0kD8nEYX24FweC1C4dzasjH3mPPo912MW3uDrd6XocoXW9Uc
hHZgoIJnCe0o7P7PZkSC+svAqeVOGFl4UgOtNrRHvVurzpTYgfvFnSR+fx3mw36CB0yI5luop7+M
dldFfvYHCt6/Yt2j1oMZyi3w9hnVNH3ayXnI72ZvqM5AEyM8Y+zye4aculrEHunUwk5/13FAwIbe
mY54MnHSHu1bI5brKPCbm0ib2+91v1aI57j2oFDneBKKBdVnQMvBsrd8tDUcJUy7ML+3s3aMsKeH
ahzbdw72FhsqyvLF9oJzU4jq6+g6L7Oel2j09cVZdz02CrUFUXHpqgFNNpscTsaDCmluTi2bslhr
vXFaBgVgVD+NtHmTeQDZxW3ateWH406f0/nI0RD2aDwWP+xy781p/TPv8X1qfSN9xIO0RjA1bu6g
3ebPUYtqiprSTOLOao3hAyqHuAlrNzjMvukdBl53N10/tx9On2/U55IQ54vKHvVcOZCtmyIYHkYx
/9mUgJ32edhDp/gr7nsj1MI+AeFfc2xaXSdf50wD5YJyMoIvXeo8xoGe3CVjHb2y1dOh80X55tL1
GmTlIv4jVHfGDGGVBNm8U10nhSrbN7q/J5kWvTqLyFVtpPJejcZt8E5C2n3gURq/cgx+qLBpOF1u
RNk5zMP0rBYaFiLwQ5s/dtOIiMny8s4BnQ0p6jLqpa1i3ZBQQ5Ti/hpScUByQ002uRUhxq9R0p5t
2UV3wDW/GW0PfLSeIJiW2fwD4PC86fQmP5Y1fyh1adWv3YQ0U5o2/s+Jkqs5lUA4aqt56Mgkf40L
BOn1ue7OQbAcBDWgtiIYir1P8uKuMor2kay6vtIBnN5ks4d6VDCBbKnBWle+k5xV43fZVgcX9HDp
xQ15WqFt4YCnlwmeBlveQhF+5bYIYnXmTnPS8V41gdmiqqkuJ/+9n5P13ITBaxm40X5oIJXZ6ey/
woT112aBzoO5dH0EBFZ8vfytGpVW9rMqbO9BLXUy9Eh00mUkPqqzlTmXScKrzENl4Xms1pShyDZF
XoS3OrLegc3WBKESeRjKyTfWuOfUtyNPJyRfMPnlVBg3Bz0pYaWpodIvodku8y31K8jxj7kJs9xc
NWyEjkbn9bvEyh9Vr3TC9vjPuG4Ok8Pej7kmxjFqrhWZzWUamNW/3UPFVWiMp+FAquql1PNbdRii
imXe9h0VZdfM47dxzi7xXMfIXZSl3PpL/J/zVbyXZfksQ44cwgr2Xd+BIl+uMGnR9mYGV0dLSZaP
k4a3Rj3zYPq96XRsihvzUO9VyHM9/6S+sjLYtVT4tnVVa2jByeHtv27v1IDZOr+qxojYF/1jP3nd
CnbpgBa8g0lNI95JmgwfZMD7TeCghOEu3SgejuRH2QhliXkfNpR6VBznH77YcubdpoviuWefLzlv
hKb1okV5DMnNhl2S69pHampfZdA7j5ZvpQ+xj/idiguPjZzhFRUJLeRHzLIXu0H3gx1fPRLdv3kb
jeFmqyydWrxkoHaw39BOAaJHqqe4H1Wiy/U8mOONiuUuOhpz0jW3BvpgQDPMkxyl85RkSD85vqzv
+Od1nkia6/taYEoaVpr9pKb8XjACbuSojCQmNpb588KKnk03fjSXXip5JkJsfsapbf6CGfKuFzNp
u6Idg4fczdFYC3OkWvHWpuq/K7Ks3fchQl5z1d5PCzhNNeZy8Eod9z0Y+marQslyQIuWRpDUWoF/
xJJIUsLTZrjLsxZOyEiWnbGzgvH+0lW5Qjut7uNKmDvVk7PJA9XzkCyqAzQ9xuBJNQAc33DFrqEV
+MHTnBrzLZt391YuXazc/INdaV/ttHUl6mPVmt3VdFJz4ZCjjDl3yFktd7PiJe/sohVAmVV7wrvB
fJp/jIMu5EqbSoT87Ljfje3goJLii62dvBagVf7QA7gquOC8h1GFHnIhfoq4sW/MJOd4jZ8MRQxb
POhG0jzKwpaPRtRdQkXRcx5fZuCC5T6oQTVtCXmBsYPbUW044wEogw7sHVxRRvImNuIniOz4zE5Y
VnwxF9iDGr7MrI15vhktq1n9baWa5IThz3RA23MkrXaWjfWY2/b0Pusc9Ukf9WvVhS/wNePhdWri
+TLLaMmpeS2w85iD4tKwp+HLOPfAaH/HirCItlRIa2iMLSJQOqYrvQ7SdbH+rocmxg9bRBcn8Isd
eBkWlJWQRK/Liq2wChqZhs+kukxBpIiVulQr2zX1zWrTNqLeZFHfnMM6gn9ru/1PgEJcmP13PdMB
A0irQVEVpdbQ4PUUDAKgXa99pTTR/zQTk0O68Zhnur6Dkt+FKA47lNDRvbjxChndk6tjQ9Wjr24N
+nBrysJ66WEw5Jmjn5xCt15GeunSU2MDjBs1pi8zl7FKpsZl7D/XqTFjQQT/Xmf7+BT0i0lUk1ZI
CYwFFbUJ7WMw19ibO2H1VFo+OqwLuEcg2GWTE0wE4sx5bH8fQAkhh5ybJ22W5X5IaxzYQLB/rdmb
VbP1vQuXX7lOLqPv4/QB0CXug8uAgdiVMDgxyYE/GtlE1i52Wr6gtcurcLl3lgzHMdTi18ggbWIO
mBsbbaodgPSgpRba6KfWubNrsv7Pq1GUm0Aboo1V5gsMZplyHVVX12WRXaHEWgTJA9v1L2NtiffQ
Nae7Kk3Hu9HPgvcxN/B3sfNvvKbaW9PI0x1yZvMz/0wnwYMPa60A6b9k7p8DGQHVQkJu7U9a/6wl
6UjmHIklNdrrDXxE0hFW4aL3UXsN1h9Wenag1z7DkycRrNvz/nqnBlvXdbncmPkoX1pyL4O0O+S+
b63CPtEWfQq6jcsvf2l6TyAroy4vE5dgqiWvBt+ku+s8dVXP4SPYM6j2lXzlsd/8IZecA8yGn2x5
e9yQ/Oy5Em4InLSrDs0Y63sbZYxVhSl9Kt3xsXfz6XHM8IZxAAqokGqcsV6ZiB4dVY8M9vh4GVUL
IskOoceb4HoP6fP4RhNvd71HbHvYOkfyVYVyHiUPBiL1uaICA9d20daBLoz5pbu/dnMtfIt1fGtC
xShWA6DcEUayF/aw6qumSYMURHW9Ujf4fNe/9XFHO9em7UFId/KNAaQWo1BNf0V0qL0VrdGjP98a
yBXWNdCb0dnVs5FtpyW5HpqLWHARo+NRRPlL5PrzXdYhWRMhivSC86KJsLhsVtOgZy+9k0YHUeA/
cOlGsJRMv3xRvVoDy+rXsl3NflrvZWKhErxcXRst9iiRqH5CLQtPmmW8CTu8KlvMveOqM26F1j0H
PrKfedgid9IkzU6OXrpS3UQ42b4wCwfVnnx8Qck2JLmHLrAaRQfJO/Qj0vSZcIaXIfYcpDTFj2Lp
FaQ7HpJkelVjyKVZRz+uTmphGgbWaQqjvRrL7Nh5rF1trcbKqnLPQYjSwHIXv+CN1xa/1NBoR+kL
NgJIlOCslqSbAsEWnMuXT8PiJZFkRNVn41J6Q5kdU8yuQaOhE8VLgHNh6lCqBDtfvswR+cnSbx7U
mJcAijWTMT2oQf7M81Xuy2SnRjU3Lm9sdtQb1S178gRIoeiIqhrU/StvXwRVfF/9s5mmm14fjIMK
z52syFDb85/TEgP+FBION12IitCNmoPeAHPmdkat0pSPf3bVQjWuViddoq+DyEYPq0KfoRKDvmM7
QM6JVzaQHiezDos+1EqjmH7TBpbPr2oJDrUMQGGqSV4MrlifSS4O5nx/beYx1O/NxM52IPy2xtJT
gyqeTuS/YYj78m6Y7eiLChYGLHY0x7jNZXEZx7eNxFqXTd4ffQW6jZIvuNXBSG/KUWQH1UQhMOn+
wlZSrde1+WUor4tzPLmLHsfvOepS05L84PKPXeJOeUzdqV+ZcYijm500r3HN2330HWSml6406/Oc
6slJ9WwscGern57YvXDUKA9pWCPVIOvyJjApkMezZi1PLPsxqtNpPcUIZyV+EuEuGYDUsvqyXKeo
vSl9//FLqFM3u/QN6R+j3JsPuW3aj+o+XsULvLBO83K/MonbB2dCF335CBWCfjQjztb+oUKX+Jyh
WRLZzUr9ECrWe4jueH3Y3Ua9Ua4NNLHYNfGMTOewOYYzbFE7sO7b5cAll0bFNSQoIkO37tVUPAIH
bDHcP2PXaWrV77kqnntTfTBMvvddFU9fgwBBA6PU38fYRfCz89t1ArdPxcNAzO8oPrUbR69R8bYR
32OjEh3sOhlWbV3bd13e9+fJzQccyDaR19qPKsIOxdyQ59S+uLOPHlFS6Do1JafZaqHbn21AfCeD
8/9lFEAQVJw48ldqcZSnv3qAtZhJTOlrh3nhWOTmo9VlKcRCAY2DB4WRx95L9E0Fm9jrnmTvUnxh
QTGSrihFu1djgv3+0demNzUWkq69x1wXVxIkqs5e77yGs/xpBmX/nNSheKrEutFav11xuxfND7R7
exkTWYOfSlq2GzW196z5DrGShocFo/kc+Iff9zFx+Fzuk6TsV4cY6nBjmEdrORnVy2mpKqwnIxms
e9UL9ZZcUDsOt1rJYcmPUbNa5qvBcpmvN87n+eRvh1s1GFizfHAn+4hdJaClDB/x2Ru9nagcfJ2G
yj7zkrLPyBU4iEj55baVkXMuDDM8TlW8UYNqWmSM9k0Tko6/rnKGpxLq1qNaY1ZWdzenk4PPJXdU
s0ZDnr3ATO5VL0A7bOctH2wvMz59sOqGSXJIZfwiRG8cpSMRsk+j4BW5lD98ac2/Iuu51KwM5jXM
Y8Mz5482xgdknC3AR7xm1rV05n1aBiTWNA5BJQjJx9id2tXges5rUOWbsMCMsR7zp2ZpZDjAwNBA
yBRllj/5HhsJM3YOqqdmuHWDq4Bvt1u1yu/z5CAn/7tru07JbXGtA5XcgdRyhy1s4OqLmUbpQ++N
5jZ3+yOIiFH/IlUbB354b+gfasYlBBExfVB9dEVvQcbpe2MJqbiYOZwUCYLgOlahx9LCURq36/pj
biyJTYgx7ZrGCt4G+Yz9bfUxD3qwGfq2u3XitCYHmUERSeeGR6imr3Bcrc7l0tgB+vnRHFVbFbMM
g4Qvx6DOC8/Q0spzQBIWdEfZYxXCmJpVIfQATaG+d4Yet7OlcQqnXw1Om6xVrDFS64iYhHV0I0x1
wtzcXUO11dkPsfFoNuwLEC5leQVUnD94ZD3zFILJz1mkzkE1mueT6lKXZV9zWdrhdJNzOsI+469J
zdj9OZ16r8MO9K9uFHbbkcrs1g6SHzw3fo2I9ZD3nOeDEUQxf8Fl/wTh16WcrwffCuHeGaal/eH0
/loL9fr7JBAWz9scQ98o9W9nzRU4GDSY5aCntMCqw0ckF3aJE4LTctDQbdyPKMu9tZE4452xdDWK
d6gkOW9IhWKJ1yOWWaYU2csISYpsDjDKzDTrzQ+LFwh3zskci+R5prqqwk0aJXstKsaV6oZW4N/k
fW7/z0VWlRYrZ5agt0hOV0aEKB6ShVXbWvw1TOExLHDEaK3qnXPlh62DqultxznXNdLRS1gaMIkn
KZvbLs4wk0lRB6zGQVBgHuNXKjGX1aNpkkZ08w7Tlnw3Uoz5IBWDggc4oXVWTeGHNUWnYACThx1u
fCSNj374EkftxrjhD2NJboZ4iMzrIXGq96gwBBuNOcG5fAw4utjGLXjLgx6Q8ug5Md73hhnjU051
Ww6kgKbeSu5BzqbPvF72qswt8Rhfz17r3KniOGyv1UCV57UF9b6fKok701INt+DCwAKTxdFGyeNx
mpx3ddu6TPNbJJCAMi2f0mE3GNQfTYYelSvaBKVpov0c8P94IPfZNDxRZywIl5vOlYa3MeiAbTN9
d3odFwrDmp6SNLI2FbXJ8i4y8YMvYAAdZoc6Qtq1/p3eRja0hrZv8VGGwjAmw57kqoGa6iVWxvdt
iKL10nPsvl+zH063mpi0vayQxW6G3H+O60k7On52UL0U05bnRfNkGfL6oduXZY484JjArYGwhhMZ
dfq4g80XGDY+NVkZveee/6NC5PZnECCDnVD4+dKy0fEGOf1AZwTvNfzAX9GOwcwzQ1JY6mN/O8Sj
fJo1FE0ltL1Lt4ene/L1CAMxA9MW2wKtWUBYuI2sIHioTK9/CoFW8SA/x+NAZ8jxXrcQOVBjWlSN
95FdQ1lkMGpSZqTGz9Sf0gOe0Mmaz6WolVrtquo5X8x1bh+rTjcuIDBzrP8o9ClHP4CimssG90aB
w4x+XBcc+t8M2VQby3bAvI2W+JAlKdem+cZfMf6OEeRqHq1/mAEWHb2HpDNaDphUNBYeQAmCyJqB
hY1qoG8AyFSXTOSyRN12Vy/N5/G/Tb2ut9oOLdNrXy2/dCWKoWFdmI9eR95orNL+m6sDC3H1chEm
8Gq0JQBqR8fY16JvZohMf93b/rOs4T+DhNGPpMcxEvs/zt5jSW5dCdd9IkbQm2l5X13tWxOGtCTR
e4Lu6c9HlHb32rr7nsGZMIgEyLIkgczfwB9Fga1ujkrchAtDtdNDnVn+Dcmpbht6ITPmofVvMtbD
hljyX0b3PldJDKcd/8MU/Z28nBDFB/L8Ptb2dxeFpYcaCsNTnhkoE6cVq1WBf9pkg0TmvmevxUCS
CBSDOPl607vnsQTG4OGkZo0UIHOwH4+o5pY7NdSLHbgb5THsuYZK5k0vRoKHh2Y0mFHBynybymHA
nsHCenxuKh4SnG4RvSD5A8S0cx5luM0Hb5+UGL/4zBXeeMb7gPKxEJe9rmf9hqSKXc3cKUOy2RY4
NMJ/R4K3n3Zen7hrsxfaBxmxs+h860nPteDshM1zMrjOolC7eAY58OI6bgaiGLy1PjfB2NW72s8T
qJk0ISYoB8WnEo7AVfRiRGVw0ULy+or1kRfhm2qN1nPT5Do2WRkqmHwBz4Y/I2mdGguDRrGeXYoT
F7OMX9IeAVi97YeNUhsnYTlYac4IzxyBGgC+cXIcZ5AoalLBfpolW2WvHBe3CCgzAbzJVj/qqCNk
QC7dyrsBEi4P4OzshxAoAP/bZvhHEwiUdnn2zTfjcM3cnumN7qoXUeIlJEeUqMopRfxPS9Zq2bjU
4/0JVIdTOzhgeMg2NcLBU2S62FV0Qjc4f3diDStNNcHJ2/Cz997EZIPH0AuW9N2lL0NqCHwR712K
dy4zUX1r1CMOAAH5EUS/MPTQgLjMiqdpxd880hGmcExDucQgOw9DyWOG69961gMtWBhVWd7MNIx3
maEoZ6/X/mzUtHpE6zjff8URxH9ITTw9xrzHqY3/2IcyFVcBxvm3nyV4mqooc0dk9OwasBMcxGTT
CdaJ6qD2R3vihVU9sx/bUvcXOsItP5xS38S6Nf42Av8wko351uhFvVTHwDtZVhxgoVgL/Hj6+jUy
8viANM+4lM06tO0tmBWqdHOvnqBPEWa+tQGfVr9SuC1Wjua4u3HutXUSRrZZkdyZe5kMweJt+SWQ
o61fJzCvRVUmN3mmEg8Du2j6Z2A64/OI86c8Rjf0fOeXhX0Vw4AnXyV+++7eVNvmF8XgbDEkWvli
Q6dZN6OZnzON5L4VZjlq8aN/U4FLLsfQKr4n+LrA0Wt/Z5W170m0fIvDoF7mUT3dEh2PzEjBwDkv
w/FsqkmB3IXQX4y5VOtC3fxliyXzv/Y3t4CfmZ2or22KFyro6IJ/HAzxFCrqdkDH4MHyQADrsbOx
Gr5HYPzdQcmfAY1q0b5y2vqIWk1DTmt08MeIzaQ+yo3s+mraegSoykW37F/H5CmsCg197R2Pj+JS
z5sGzMlKq/tuhVJlcSG/BIRNdmuNm/yrJ2JNx4ydMbIXVsuLx0qiHfaFy7P4vrGKgNlR326qPgWv
Onf0Faryi7zRPxDMwqBCNus4dlEhBLA6D1GtyUQe0+8ovmjRkYo4NmJydwy0eXfKm23hd5d7T9X5
0bHrfJzM5e6/xofudSTBcvPMZhORHXmbVCM/U1MEUjY3ozZodobBzUHzu+BNFbqxImmC1cfcy5O6
WkyF6M+yl6I6yl2K+mSNVfU0n3JoNeVVnjISeKHIpjxlT/VrJZsB05v7KWUTrYStZVbOjmtQPTQt
2aoAOhYiZSrOKZ8xuddjU3iwAHpiOzT3fG3kcV9NufcVY8Kya7z2TIXHhFr/0pYZ9Gijcx9E4LgP
Llyu1C6m01fcHAbc4lMwE3IE61s8R2ZUYksmlgrVfw7Va74a3e76hRyHU6VBUZb7c7LtQ+Ge63lP
c+M/ezLGUulP71/j/lcvoAT3fr4iDc4+aq5JojuHdoBPiBIRDFnXM01zKXdNc2LWIXfvA+RYinn6
InS75n6ojNXyeLn7r4MolziHUrPa1Rg6GUQBpd5FHUBdvDFwUsiCAM6GxrSyBqZT5R7Fx8+OMXGC
C2RyRM0Z9hX3EjRmuV8AtydV7S5kd2vqZ1DF/fFrnBLr0aGJxvfBshxE9D114zTIwCM3Phw6y0Tf
X7YnNx0xGyl8/GM/+80yp18OlcH7+HtbNwNsxEj3w5r08DS75m4+fQ8KDKzUNG8PeCn0T7rWvsu4
j9y/NY5Do0NUZ5qX6kFwyxpNechdFNT4s7erurEVph2h0ewoPaqo1Q2Izk5Vax9BWd5Hy0OYXHpX
nKxlg9ofR/WWsvEocZ1lTG6MFGwxEF7uKmqIl7bbzMnTmSW76JvcJMmTeFxZuXLo+gRqajC++EbW
3kpVr25pmbyaZTm+oyCAOuGmCkv1pX2pfad7afzOYF9Pug7PC7DOf/ZtA+HJLJiu0LTdZWwX+qY3
SpwDOmSTgCz9qg3hnPQoxW2sBqGJQYS1jWJ/eGaqG+wEM/CV7FWaIj03k/dDdqaVoTFFOoJLSDFu
nuqNZgRXY+xANJqVd5abTFDkXlj+2G47xYsX9/ZXv9xzKrFTzVQ/CJGoYtsqkb8qc7KrXlx2R6sj
V4HAvyJwJaDtzBu591fMTXXEr8hMMhEzENTQTfA+rhGd2s4JrsLt/2wsB7ngIZ6qzV8dEAZQfapc
dfHVQX4vuGZmHp/5vyz/istz+mHxNKJcsZetwdb7E5Y2K0nokWyfSeuLvWUWcLX+Q/uRcYtFGlS0
LyIRY/YG475C9z0X9tDX6WRMnvNzrAz9dXY9DI6aXTU7c5gSBTYz0hWWL3ZeksUlTAQxUqbri2Lf
ucm8S1vu5SilLow0Oulhyd3H8Y0LglbmxdSnAEWdcaV1SnmxRx8hYi3KtVWsxDmg+7nXZP7Qd96i
mfijgFXm09Vj9Dbq/I3wRsfAdW7mPvZNSJlUe3DD8Zuhxb/0GdokOxPrkavEeWGM/0CB8aHSlOgN
LKN3sDvkDOUgZPxrbleVDrqBE3JZY6Ztus1RDh5C/1xTjr65tk09jf+EDDeZVSNLa2MHOB+km6zl
lG936EOZf1SJnTxISANzlOZGBAZP+vCFdACD/lek0D7ipEseAAs3d7zE//957q/TWO9f5+gHyGLQ
lQ8iH8EUkGgOj7Xqj/YSAD3QsHkDs7Fd5RNWgV1eCuiKiohPGYTVk9xrZXCabBbnehuycpsHyf6o
0ds/4++j5AE4g+hLhL+A5v51Etl9Pyh28CEUh4IV0THxRLPthPdMghfDPHOw6rPcjfo8gGFFcOSC
5KYBqQG0n4NfnQLRkf9B5JMNiX3lGJEdWRT5ZfB+tq6PdyG5R9zV56KjLD/+76Kk7AIQ8Kc8qRjh
pu3xsTG9AbkQCKqVPqNJa9bnd1Gye/uzu1F7pb98NocInWpMNJEw01ADalZpMiz7ykqOgxbj7fGl
a9ZiSihfILaoslw+m/czoOeDL6OaYSPPIummfdiWZdzkprZ1cY7NELh9yN2rCxtlHzn4+3S5MG55
k5q3pApgjCg+llKfMY978KpJHAqv86lkR+HU/mLUqTB+xVTVfveSqT3KM8k499VVA34cGhFHGrgq
PShOfX89GapdM6c8Kx7lMbED4bZr9X3EGgvyfjkA7uN+1flexwwVw8ocwQ7BC/cxW7W2KHbNA0Zc
xbF5weR0PrCUg+SuH1B41GK3WX/Nxur/nqv9NTn7Gvc1Yfu/D2mSBg9u4C+boWPhM4FvCERQX33g
zKgNzxu7fwhGazgIHvPYm8+xqnBeycCae9lykrq+5oZWXR2v+jlYFajqz5AcMepGCpJkKnejhRRx
0pU4ARswvv2wG9/SCTrlIPz2cegze52Win/2WuyvTK1JDzoCzqfGnYKtUbT1g2Ja/SrOouxlmvB6
NDvLfU3F0B0VoYKPokDiAtNkgzNcdiqro5ZH3kn3AzqRCv7TKUfo+hifTD1cqCyM1dSKH4q5sBhH
sXNxbYxk55bcKNwFcGptf3ZjkMTAUKN+W3oVrp+2b68aOzUPTQDZPIhCZWuOk/vcKTWL1lw/thaY
QkraD150cSwrQQyRTcLT+NYi3Zu5TnuVrXs88A6sBZUTBQiMPYq8+ebbkXWQI9Q0TW8u4ss4XPbW
znQCNcB8HFeYqamxUf08u5ohBNrnFM6/YkWTKuvJSLOVPI08oajEuKWszieaj7XmzZAn7b4MQxyn
5VvwVIO5ga094wk0BksbZYpz2Hbbr/csbCN/KEiffr6+7OuHEQGZDND8/LZlCB32+6f7Cn1+wq93
EJsuJZE4sHf3l8xZbgBUYfrw9Zqx46CZmVOB+3rVLlL8NVS4P59QnrDG7e3+Ce/fVhS6SP3On+5+
bt0KmO/w6eRoeX75CRtkxL7eZD9/wqy9/373r6UvIYEnw59PJ49WHeugBC6oqPmLkEcXWf4t1mvr
8HV6h7LjYqjxVgWGVz2BO5r5rmp5Lm3hPlIqe2p0x/uAfIPiXO4DsNT86q3Q8mVpKxmms5659ias
BFqnuHJjsp5ynYxcOPncZaKEqmdq6idFM77LTrmpAGMYljfex9cdpPmWBOhG1kP7OBQnt0x+fo33
NPKHPPOZcLrqShgKc71qlmnP8JlpYld7DINCf0Qg6uQOrXKO59ZYOf0hjPlqZaccZvtI1jPbDlGF
ZIjfhshRuEgez+eQG70th3XWOeW/Yn7SbDzbaa73Vxnjhpy/j/nSfA55VGtGuILYZXaQzUEbmwvg
5ntLHjW0yBlVdoU45+f7DTEuiibNfZChGMGHHWISxfLr/aIZ/rtQ0+YoR6RtHJ4dvbm/pgyh7U4e
dEiwjft8M8ZHEnTi/pUA9i+3apwB4ze+Dd7Z8PP80igaBNYxiK5yz0ozqFN9Xe5k07FSlNwrHQRC
ZLYxLmn/NdpL1GFfw3b8OoEcITe8gp+Pf17hK2wnuIZ5n6/w1ZFW4s+rFJBQ0I9nPqR2aCSrYYbJ
pkJqm0nHRrcULGDbINkznUfMevIGfORHl3J7XV08D6uEQQ3bmwG6YEU9x35WQjdYdkY+vFtNH+KE
aow/4qI9127n//YmajV5ODAnxCUYqXRUyVNXZ36ihv84pvardQLlPcw8F70skb/o8HpWGWqjN6hL
LE0NQ73wdrWtHXbO0VE6d+/lbr0fMJQ6GYUjbViYeWn+P1xc4wmoVonpttxqTPlbo8v2smcwvJlx
lFNLxjw2G0/3qGN4i4EHwRpERc5P0PIr58uoacn3K1q6ERrTk2WVz+Vs7ZYnjflYoT+0jZpyH9Va
RM7UC66qBx4EfLGCHGOXLhM9a89TY6uPsdq8yLgbJMYqnur2wK1Vg1NprPLSUT7As2obT/dtCskc
PvTnQhdI0PZmuOfS0NYyzArx2FeD+hzfrCl0oYHZaYsUqgfPcsM0kSQkFd/02A9memyasoWjPO9O
OqoVrqUdei0oyC+Gq8jtyvU05tmLZ1M+EwPmCK5jpy+lgq2CXYDvkM1OQLmKC/W3bE1K61692DvL
I9F8sR5RSV+iFMyzeN64+Q5kSfssG31SblFub2/y2Cye8NSO1Its8UnQ5fXD+CSHpj0gQEGqfk/6
QHnOWH/uuRRKdWGWTUSuno0xaNFSdXIDv/boT2zK4HOhcN0AFLZI+8mB8aD/p3seaIupPPhjAd74
M46tF4mGTk24kU6vCW4rwKqr9K1TRh35f578smmU5DyNGDfbAJDWG3OAV9XC5Ra6+vQqrJUcpOVY
Nhplx/+YM7h6DJ/J1pgJzIekrkU5X/FBCcy9o8bNsXcm9yx7J+rf4JCClxF01c0ysLNv0+zN1Nzo
OLWzPdp8UNFNxcYGY7GRB1mlqoDyjVg84LByRL3f3wQzY1JuYunL40X48KSzZY8MGmAJyY4iBTMF
df0Uk9YaE6HfRGLUaA9H2JjxDW9kZz+6/pWy470lQ7Xog2WejlxC8+EeJe2j1lpUvIaSAiSyoC+K
CGKWCZyJRLC3jyEXgGD+rVnND5QdgP1EM03cdMqHxKysrY21HZy5AZU+hUe2J+xmZlZjjE0y4nvj
QJ/CgzJYaAKzKKBL/9h+VS6SrFBfytCm1GLqOols09v1KETtPWWa8SRlhMlrUbw0KUsz/pT9P+TX
VvczVXmyL/vO/J6YMBVsiOFPoiXr1aZRdjbUgspdMgS7SHX8a+gYxcrVkuwtspWfmeNYv9Lhdj8P
plc3BauVD2H1ePFVnXLzUH3Aq2/CpWlIXyZsrZ4j/CCeuwYnqMSBPzeH4sacFrA2QFbPnZXIqk1B
On0te7k3JqfO7IGIzr0l6sLP7fHrXNTj5qxW0p5kv+Nl2Vo4/MmUj9wT3fPYZasKOeM3vLQ04BcR
Brpz0ygtZ2OHokLIum3eWIlh5ZQM0Cdkb+ZvKHx0T5qf1Y9Qq+7hwc7CY17M6Oh5VFpwzUEfGbaj
Kqxjr7TpwrSU/jzrU6zUJuyXpj0NZxmTG6AIwzmdN1Pc2issnRgyH9EjZDuCXaVHtnUVwdKvbhmT
vcjBgZ7K7aPapPFS9JN/aezAObeFMyxHY3K/k4I7BIM/vZYTBg6F31RbOJnRe2BOeEuk7ncFQvMq
1ye8djotfsgp30Dr1Z3veTy+aZhPBFQ2FqGf9+Aacf3+2jitf26Y6BwhM1buInG9ZD8pdriQQ9LI
+TM4iNAgNtX8nNhQmxY2qbpFZbUN179ss7rYVBlfT2Tl40ODoNlh6oHySHZAN6b/1NiwXiRzoKUF
pCdEzQlWwehF/6i2iC6SHTD3tfPI/4fj5FlMa9i7Wh1d1QmqgNJQiPetxHsMrd57dBvgI659k5FR
JemDTE67kn0yZrvtZvDa6SpbqZUku6ZHuSzEBC5f2n7zgGjtcI7nkxW+7m4mXKQi3bIfQzxWEL3P
WJgYrf2oF5N7Sx1gLvTJSGNbytqHz75KiwbVxjiJ1wYEkLMGKtut63gZx0n9qhX5nz0Zg2Ylnsah
XIKhiL55/W/DLup3p7TzvQPBbS3DfhAdPUeYFHu5W2Edg5RB1kff4kn9B8p+dwsTUVxGY3QWcnyT
G0hFFE5/8Qw1u/m6+UvGLa/0mQdUNrI1XGeeW51knHtri3ZmJvaxlQXvsUlxfn47Sq+k2xQJtq1s
8u6sz3fX9+6AYSTvAoWZYyWcP++uYyq17HV/0yClEld98atytCsZ2eJ9igtrZSeDevZbrzpWBWKP
fR8lL1MHRIE0SvELNvgyaQfzKgw9WwnT8JG6DDABmfe+NplQxq3dJSfPFv+Oy7Gmar4Gphu+dJ15
1FJbf/eHCh2yPAnPlSagx6t+sdYz33kb9PTqR672MzaKR1Bx2ZsR8LH6ulCOsTH1Z9QpZg/WsPkA
K78PmHv/1PzyG9Zc5otaK/nGLUm+G9iQX/pgimbRTP9bogRrORQ5JBydvLJ5LmB/bzpTBAcVKvsV
9ahhqWsjF/Fodkhxjz6otsl09kbs7Vhg4GaPWNDblNctjtZj+s0qox9l1vg/yCRcCgQ6flX6tFa5
7YcLrzsjelLEC2EjfwNjZAH1Y2MWWf3LC9UHzNTED6OLfk1daO0U2+s3Ks4jTz7gvaJ8Qi6ieOrq
igXo6GsbGesms75CHNvlRV/cRyBXGCy91CSNgcPcWESPYR571zKyQDHPezDxm5VIi2jdusiJrEMU
xvgFvGOtU5Tm8cq60aqSx3tv68NLil3sXBMH8SLK3YLz/OeQe4xv9X6IPH+oFdo6HqJ2k7qdgnVt
qlx9t9eP6QhQLgmK+nsXv4I/dn6ktfCXSG9rZ34w+2wiO7ys5w4x/pPBQ/4e2328DmrWAfYIRKVU
e+TVktj5MZkljAwRvpd90m0iN1b3Smmpj24cYhk1jxg6+9mAg/kS5WawQx/UBbxn1y8i057kACSJ
8PeOKyBnTVNvdSXS+QqoFwHFBF7XvDtgsndKmpWbGiMYRyThK/r3+j7F0nbtDqr1zR7FKnLy8c2v
B3Pn6viGyHit/miHKP0Q2LltBfCjreZF9rc0y6xvhktGYUhVZ1uJPv0Y0x+yL4HjvGFZbeywbJne
RqNZybhmsVCNm0wn5zWErySUd/IlyO84q0iJtjj7KkuMt7E6Yy1xlHvl3PyKyQ4zrP8/Q3rTM+FT
CHP117EDSPsDqu54lyHxJzd1DE65ikqM1j9jedYXV95EvKVSgBfRZ0c6d6DW76I6bf38K663UG7D
AM/6/x7vB0V+FiD+u8Qelw2s5WXf92+51dS3amYuumj4HD9DsN6bG+Y09xBVtpokEqxYhWVtaI7a
qsRR7xYUlrFuzQHBk87zNqVhlmePld4OVuxwVFt+T8ri/j7ALvqYFWG3a1D5PFs+ijptUlLBUHDx
S9BCfgjjBk0Avw6eMq1DITZmMhrr6gUYQHGtbUPd2FrnL/Lc8llY3z+bOu7QSGBlatv5Vcbknp96
1gFm0EW2DC8OkDLKwurcUJCK0h5HZBmL6wwLwUxNV+E4qk+QwYNDO9UAWH1zrFjrhUsA0P1N9lpp
W62cCHtQ2TQStz+VY/GjqDP1qTFrcUFs8ZQGPqq9ehxR0bWSnWyaptYv8jL2771RP21NL/EfqZ4G
z60uVnKUOzF/qU3m8SpsRYBfaM2M1kSdsPfjU1ib7WuEJ3wyGsgxO2QKJ7MTa9kUbfITbvz44GZd
cstZe1ptCkjUM411aVctupcclOFWVVAx2akF/q6ObTWPtUsW2Eyjs5iVbZPWis4dD3/ZJzdB39Zr
oYf12ra1KQUILR5My1a3AQiSfR752VVuNBMrdrWyMbQzivwei9opg60UhLiA2sAZ58EyJvdgcNY7
VVDg/Ir5SuivUHvRFiAPy2ndpQO1kVmDJ/NEdoghNW1T2g8ch5xdJwQ3KO/F0w3/d5QeeGC4v+LK
/62LQX3NamUCltSE17Zo3B366BFai7Z56TX4u6VRVq9aXEbUN6ruF1hey8AH3qjj5/g5r1WTJ9Ro
3zdt5qBQ12W3KimwNP3veDd3/hUjt4H/iFikVvi7soJGv3jgmaFkqNPaBFhwLiYMufHw+4Ul0Yiq
yzge5d7XxrG0bKslAhY19m7evAmZh8B6nHdjo37udCrEX0ZvMq4r8PRl7D74c5zs/Ro81Fq1TlXT
3ymw0baYrY6gjWxKfJqioB2oWvu4CaK3MMm+4/TeXHlwR2/mXAVPm9fAdwZSw9mTPGSqGv1AybBf
ykEpK1iQX7A0yMLyTBl5bEw9zCJrcIwXOza1VZaMzTXVdOyz1SoDv2DYpypO001YD9qjA0ls2UMn
+egn55Ek+wzkZ/pF0Qpz7+w58pmGhKZRL6E7to9mwxMkqzT1pKFVe8hdXN+nSp2uZZiPqxEj09e+
Z5VcvnPPyU6mVVICiJt+QYJLTVbAW9NTMNOkPAEVciHbcgMkLwbhICY8GpP/9MhzyOFyzP0Y2dYV
FFv77mNszOwWztLX2tAXpyGvkGIjFM8hEAjWOe7brQzJTW/q4kquYCGP+YrLPX3WxL7HGHEf+nl+
pMG29xOqGXm6LGmubpgXJzlenSJl41tTAxDL8LYWia3jVMXVoS16jxS8CM9uYxgbMHHJA05W7oqF
y/hUjFZLwdio5mduiVWREaxcAe/MTEztiGILIgbZrBai1W2ykUFM2d3qvusGKDT7ZNPGozrqQNA0
1tNFIJqnrk9Bgps+yepMzbaq6BFGHEpzP2Z1tc/nzGSMIuNm8ur0oVRkKlsPnk21yJa22lTv+AiH
6ISSWuwQJoXNmTNVHrf+vIhaACxcd32F1JhfOFvHHRfWDPjoKiU6sADH721uOqHwF/AllFOcZt3r
5zDhgC50BxgzRWj8GeY3to9pGcM8zibj8mz2PAxcy7+HMQuxwQlM6Slp23qrpC7F/WTUnyLbrm8h
d3C7Da1q6euQAjoUCQ61l+pPjp3ruyKwYPLPg12sXp5yqD3zULPMiqUG1m0nh2pqmx6EAlxbNk2n
xfDSq/Rd71ASQjZIfcpClDUtz0pey4BVj5h0+72NmQzz82vfkwkpibDVfip5x5wrRWibXMXCJc0V
L4J6yzID01XwNOsmyaqbojTmshFQzeu4Q6NJZKQOKQJ8h0R+LkJB3iJ2d0FduL+pz734Q1x9lJlV
Lh2lMh8NcHCbFh3Vsx0nxl6MmbHDNK27yDMi9ZMjyuWjmt0N4fe6YHbKs2vOHd/PWGWgd+Yzmp1X
LsdZpNAEFrWXa5z/tQr6K0ZFrDqEGantydqFkBTjwhxy/GbGbJ2hP4RKt2KU2S1qy+KlEtVL0Rv6
ZfS7/IV3WQButMjIzJ2TUiB15xr1QfY6oonR77S6neyl6lGh7uTb+HNyLGlYa9OQ6x4acQFDU4F/
N9IPN1JP1uxBYjssTwLfe89Ne5YbjcTFixuAmZ3mszxvIYQlVbdoDKf9NW38QCl/1Wk6ABBBEkst
+w+oHd7JV+o/m1Y04zotUmPxV8dfTbtuWG1BjpTxKSrQDvGwEMwm0zuFLWloxNdZtMYWK/wqGn4y
I0OQeeh/o3z4iqF4+O5l6ATDK+qvcTpYuwZeDlwXt7xmFIRXyGzbW9scvSWPN772eSMgGBxtzUVH
bjCwF5fBAldUjKXHhMq05fP8mqJFZAbmqW8a/9kP+vlC0VuMGWlmnVeva2FheTEPxiXA3k6GidzG
3AyFh44zZsj3UzmlJy6hIl7koROr4kcEj5bOPNRuRb9k6hNtUtYT8CKDKVmVKQvPwlAG401k3H6a
FeuGIVwASR5wfogQHbBWZTL2v9RSe8qpMn73O7tZ6I7tveLnNS7x3M2eVKFGa4Snj17moBMYjmi2
xlOxH0DioHyiKcWyrbsDUw0XPDu9mmOmW8Vy01WR+PlTNm9GKgtUGm4yovrByXOmvUrXOQxt76xr
hTXh2w19WrX9bAVEqFdXsr8eyQgXHXrFjfDPMXn5ZWUO7iIP1efEgX1lI8mwHSk/bWw/r5dSWUgK
B8UzAbYtytk6HlirOjU4Iqb6q2Py8dxEv8qWSgod5PUznqrNg4bm8KEu8noV5I71MXbFTyezslvp
NcoFeWiK3lbPdYTPw5yNvFFNbn5kofhp8Z198HAReF8CC4gNES1RbH7Abb6/FJCY1pHrgiT2HCwz
tb7Z1wF0ax+9yRHvHOx21OnE1fJNm7hB4gOC/1vbBRvbA2GJ3lv00+OHMWpF2yVarOxIAP4Ya4TN
MxMB8go99D9cFhQic7103szR9LdYneRbuyrFLbTLc+qPOqZcBkv/OvtHbVF2IekcPjhxdeuVMN4P
Q2QfEfFGEXLeWOk1KL8XVdgGi6CHL1pE3e9e36iGuh2iynsPC79ft4ZaH10WENeAt7iMBZMsAwWH
Da7b5rWeRLDsyUXCFqpilKK9MFm0InGgfapXQxPTd222WEU8JV/4Tlnyjxo3heq+hWjt/nDdCGWV
HsIZD5R4a9coo/iq1b95NnCt2gy7fwJr3NZBReFOGM9dbnqw9JRbYOe71kRsYXQQHRkTfdm2mEz3
WehuEzTJj8XQDDvbVQ7+VORrbfSOU9p0C5WkB4kYMWy6yLA3hS/eQydvcXh3o0WTj9EPdJkeXKty
fpVcPEg54wGLDPrGU9r2gPTrwYPffGHAbGYOQ+GSj+DSE2AgQxDGN7lBoEw7Kgmq9HMoURRkxTLX
WlPb0c69M2pntS/fB7d8qOycbHxRP0MfT68IO6svhaK9olLoXPS4bM6jVT/0MVCeMovjY+T9ilWR
n1REJ7x4GPeBgwIK8P7CPCkXX8BUDO3soweVsQWbjjTT3FRG+zpnth5tvesvwm4hriuA2kwljla1
KsKj7omz1goXzfoZcTgDE0OPPaYIP5MyBCM1Il8g43IDGQs8vRwi217YfGPSn6OiPb4MeAtdqzR+
abWiuZBo5Uqaeip8fdO9qm4eLyBZZNs66n66VEJu2AQb52FwoDaaYbRktlGc2LvJTkTj+xu+CMCV
p+QHaX1G9Jo17r0oKRf3dqQ7w2Js9BRQXd6ty8GtXisjFmtMIcutbNqGzePH09CXDSb4b145LvsW
GihZNiM/3ncdVq1H34Tpt5xBFcckMB8pBSvLsMeEMPQOeTM+VGNsXd0MVGvfrk3P+Mm6rlqocfuj
N63uYWozyk4FMp919DHVXIexoi9HETe/e/Opdx1UfpLQO1WUmRaoUHWrIYE8I2KsyCNF+DuM4kg4
cTk/ZCh5PuTzHmXoh0xPK0ichGRnV0CU6nvulbKp6mZ2UbT6RwKqp8D367lO1I5nELJQsulEwXQe
XZJlPOeewXz2j5koltAg7OeyULNFBEyAwvnwb2+1aW6micFTN7S//y9rNTlCdng8HvbGyKt/Org5
KGWPUfq78kv3MFRoP7oCfxtYN9kuMmFYwc+EmVyjTcaSe9wYpVFdJ7d2IFuq4v+wdl5LbutM174i
VjGHU+U40mTbJyx7vzZzzrz6/yE0Hs6e2n5Dfb8PUECjAcoaiSK6V69FDMe7OnWR7TIe1Y+pTV7O
5+u/4zeE5FwGlQKEh+MFUuZs7QaB/NCMkYXKUCc/5fF9WfIAOsn13rdtGO5aHUX40HPqyxBMyRcn
Lr+qbnqWC77pUdyjtg6ciSiXtjQtJNe1xtB3jTvKO7DSKJlnagw7uFXsFZPdAHdPPxldQWaa51IK
kteqXJo/7Tx5VAZkgqpMlpGtkdadEea/OOXd+dwLv3otr7DzowyKpqDZlUN9Z/NV2kaq3W17wx6u
smV7Kzig1VeZBKVqJuGv1DyTyQI6zpf5ava19dXy4TktWqV6IMHUbIq4zsC6lGCjCWPxzFVds0pv
lmllRT+KrF/6WRn/lP0SEYQ0iJ9NoIGbFuqT4zhqsLQYYHl9p1PI6Q9ntdbtJ9txFG7ZG6JcxffA
NyjvtOXi4OqdBZ6w+6l4ETdK2wKKb1QmQPgmPEJFHK6J3Ax3iWPmi9YwfoRK7j1RijjsFIhTt5Ce
Os+c0aGKTL2/oLEAQJgmw8OQ6B1lP6W8KdO2eYUX9SA8ArMeqVojPqd2VbZt+monW168hxPC3Cvk
H078LSNSf7V5gXrCWQUQ+a+bnqD7oAbDKSXsu+gDx30ydJ1wUNkfJuxJp8EQXPSgBfs6PgcA9aio
Ket1aSBT7fFerkz0L/f8uEgvTTj6C7u1SX9Ps1Vjozhj6E+yDPkoiQceimp+SEsgFZredvumIXo9
2kr61Ymtnx1I02vhhPo10/x/IdaeUgDtLHJw1Evq+GBYcGRzj4jUsO3bKH3w1ClynTXVXybkWUnQ
KD855fws5MB6LqB+WitK9NUeynxF3tO5JlMDZhkmVXJHO9eUVAnOj0pZjSWYJd8tnatwdBwTaH5I
Enu25VJvEv3lxjLtItxi4kpX+7b3bbPYRFynufRtR7BZ8vy1neXpWfIqBAjGGOKnVotPoC6+WQAm
z4FmrDO/eoSCOliqo3oaK+eoJ8RxLcdWzjmi7stx8JWVUdf9zokrdY8OyXDJpybYpQMhF1AGwS73
nGClm436ag7w6Zd9/4tiuNHvOLFDa/VcEm9fVLWTrTsIkrhdxt54IIOw9HXJQCgq13byAIgtLkyF
WI1n7dxISpd85Pm+KvEX31GhgbERgdHkfDiNFKsuE410dGhq/aozIiL08mBRUtc07SKqm0fIgpKd
sM0NVWG/XSpb7dad1WkLnkbOOqmCV7vqCMNYevAysVGu2sTQrpHjOxuf4mw3MbZkpMYTBUbpzjNQ
vOnUAsafoD53pZY8wqjAczUqe2Cv9H4vbEoC9AV2WeCgkn3lKGD9VFTCUOMkR2Y/eBpPyahNfJcl
aTj4ejYewGPz7rhkMAKK+k8N2CMeBKMvUkXaoaMId91CwLxLit6+l5H3lC215dCD0jx1r8RKA844
ftAsYy8JTmCG030wErCwgXmsCmtUV5rvuJC7dA8e0XDHMEnhj6FknmsQii71avdS5mX3PEtP1c7I
RowmT00e6N1nEyEA5Mh9HvLiunxG5YsgeqQ/8fkxwegsYXhPr3YzyfE2zxbFyFcin8mtKchLrwoY
wtbD5CUmwqJy7+r8LzFA6FRekzCNVpZVjlcYppyFptQ9WRZtvN5ssmFu1djWwb/iIiY4LegXA4jk
ZMm7MFrKBgLutdSUp96xilPTxG+9GKoFGLqhYYT0GpCy8Ll1uRPxuYrldhPzS3guDdR9JdnIt4ni
uFRV0vAxcPZNbRG/T8ezUZr8ACThfV1IEV9/bos8wVoovcLQjbAJJSSlYd0LW21nBBoraEtDW+WY
VLkk6YjqgvrbjnKarrJiuGugA7rKMBssNdf37n1e9ZbQXEy2sIM13xuvNmCiE1+6qlNW8Arq/Ey7
+tHJ1WRbh/rX1m+js9/+iyB4eRc3Q75xbBe2mAAFosqFdFP04FSGJkd056a27vqiHwidIj/Sm7KJ
0IQFX7UUf3VhRflmIG+xMHSpfuF+ryzr0PUeC7tEqS0s3Ysp86EIIkh7guhoNmjzqo3BT8s0FE0H
qQdVkE7WZwsxpfbErdNuJXWxetWqh0CQM8lmjDwPb/CNu0kmHLenKoz0xUhRCadedQr1IeAmCJZE
U/gKjwW+2WwUT9ZuBE5l3SBG2qvwC00UTsKvQ9cKvmjzFGXwCOShF68aS9EPdUC9vgOY60nxzeqB
4/RC7pPsCebHNTBJ6X56UHebSnnVYqc4lUng3oZGniTLcOjCDQQuaKykbS+tES+VtjEw3YdKz/6i
dAKMWNp1B75rwaIjU3VvZBF4OScet4bjArgqpRcfbauHbkiWelNWT94wlE9ZYl9zyITvck8qnxyt
M5btMDTcYRnatuJuSVGEK7d274ws785tPrh3KWLr8HOGr14SlvtA9nMKN7zo1YyITRKHDHZiNqKO
Gow8qTIx60oIV6WR9CjbuvzA78dOmHurTU+xn4Fs4qAJQHL0IW8gg2loVbyiHsJ8NuIIAm8V7nAq
qsznpCL2DdBMXtnT0BhkZZtn/LxLkWU8J1QpAQlV4rVYqzqtt4Xhu1nf1jYgh/m112D4xZknvGqT
ja4HTxpbRW0fQNpO/ZcYqohUrmHmlzfCOe3ApOvQjt5mZS9KCd34+fa2tu/dFYQ/8lY4axRTrErf
dm+zsVk1K4sy+51wloMO0FM7pWHFdUdfWup1HW3Bje4My2kvrTdYmyQY85MdHTMidE+ofbWK3D1N
lTRPSdm/kJ9zzhnMAjsYHmDX1/ru0tTxnpJ252hpEmwswlYr34uRyqybqdW66E4HqeDKuRpAXZrq
R7IjB7tDbVr4p2UQrzg/B8iXo25ipR2PeAF5YjmMka0jd5Eo/V9pbrTf89xXUbXVjAt16eEugDeq
Jh12bYzouZGRCjOdVD0QU2+XodN7ryWh440Gz8FGzCoVsh91EaMuMs1mOpC+KmuvXmBrL833qki8
nepnkJZ3hO3CxCxXlVSUW9DM/G7Z3jgcHGQqjHVoWL+78dTVlaRQlx8cPnT1RMk30VTt5RkP7tB5
Lyb/PYqWh5UEDdCLxqft3o0RIppGktHpl9AbHsQoHNPsrgCdJ0ZgrIyThkLPIpjo1ccSkie77+E7
n3ZFoFPbTOxaq9CUtMvgym+NLu0tiZLD2cwDf36IXcCUk9Nsj3U4F/0hMJefJjIvlBeFmwzb2Vm4
EI/grGPCNf9+ObflwGiUivKMMMGG+u7hqz2a7mqsne40KKl8llXCXY0KcDDkjOwPkE0Ek6KQaIpJ
Vkj0Ys2YeDAQhh0tFIWETXnvxdmUZG6Rp/00IZzFLKy9iH5MO4tlaP568ChAZLEeAVHfdq2ILQN7
IinVLEAyr6JhTA9ZFbw11AamByLf6UH05onZb5745PdfuMzbAzeD8F7sP68Tw9lnvtJ/4fJpq3nt
H1/lH682v4LZ5dP2lSf9fvl/vNK8zezyaZvZ5X97P/64zb+/klgm3g+lHdB39IMHYZpfxjz84yX+
6DJPfHrL//et5v/Gp63+6ZV+cvmnq32y/X98pX/c6t+/UtvzS54OtQzR3oFHu2D6Gorm34w/TEWV
z6qUHOFt1W3c6FH2cXxb8GHZP15BGMVWt13+k/981flVyx0qNOt55uNO/2m//3R9DjMcvTs95Ol8
vuJt18/vw0fr//W6tyt+/J+Iq9fDeDWKrt3M/9v5VX2yzcPPL/SPS8TEh5c+byFm4ulP/skmJv4L
23/h8r9vZTsl1Lml9n2QjODYSO3EkAjY7Bi/N2ImGobioGpXYRYW0avEgtnXdMvwKKZLEkh7J0aW
Teu8h0xr9KVXGdRW1YZ0nwUxBGp1/8QpGCLbaRTnVBK24FumebFmDHTzQPb9l5gXdheeqM1Ywogl
bKKpetgyTB0QWA3Z/gm66AukHvGlsKV439kOgs8ddb62Gd0aGCrjc57CQDp5aVGEkpyYDSwJOJsn
n242Ma1G+s8WABWRswZqGbFV7vfUOeeqvL45urBKriojsOFJNqgvyUYkdjjZg8NETHXjR2i52vDd
GNTPd8VFJ2hA3j6kumcaDoFVXAolLi6K0mhbTy+ArovVrVYNO7cA2fBhtdU7AJPT5ivkguwoFlZm
jiyRUd/Pe4mt/U6rCGp6x9t+QVI0pzCNoeX9fUnhlvZdf1Z5sLi56SNHNEvdOXLZU8SMXpA3KdTf
xOqhR6ZE/YNwfSNTfzUO3dbg73YElOud/GrSsncNFgmjWD5PF+BEHMnRD0nXgKqw84Ki0xSmj8za
54Xl3waOEjigYSZ7DhwXgiuCV7cVwjgvk6wxWpL0qNcf1tw8q6Fcd3GSHj8vHJXB3zehdP9pLzE0
MvNMpNvYK5WBVn2M0Nood95d0CTenegB9vLQbS29rQtklrw2s/OE8OucMTqPVJZOrvPK20Za+2Db
UUzcNNAPohkJnR1QRtYPoodg2rBPpGQhJpN3NzF0dd1LKThhRUZxNGKz0qJ1ZOBlqI35EI81hXrX
SpJyJ6wtYnJrMLXaUkzcZid30etGmZC36p2E7+xBxsncSDmUHuA13nzn2UjxHxEZUgnY/m1SGzN9
p6v299lugidU4dNKM7I8rrwVM/PFHDQMQdV1UJhMr/r9dd2GKaV6lBraa/EiDMtTeUfKBIYt2z2I
xsgyFOtv7WztIhNrRk0I0cLJNwHZgvD1gPLdGHfShw30IidgEHexdNvwtujDhmUP16sEQ8NKhRn9
qE9NGObNUQxFb24+2ajTgzaWg9hynvifNpiX3a6h9s4mg9ou5eBT9qeEIyIKyGpy9WU/vYZGyukq
RFBCTBBvi9CgRqQ2gyMdXlr7QCnAmC7EGOzpm9Ey/CeEFuSNsIMecw7zitm3FMKWYhuxdvb5NMy9
nmoMp96PcvRValIyGbkBk5seRo8BALW9bRE0kPmEvRatthMeFHA5nLkd/2pNMPY0o7ouN+MSSJUF
hf8EJ2knOEkzAOrJx9wk9Th1hbGeZkRv9hFLqn5j9cg3za7C/E/DQEBU5p1iebxz23q4Hx3jqtdJ
91Rw4D7kulquhzJOv3u6QUoJgBWhswGStykFJUful8IAuBoV0K+Fde0upHrYC7CxQCGLpq5sd2kY
TrKebQK2nFJVt07Aby3FxA2e7DpuuNVsPvofQM9e3UZ7mBd/3BwbqrirAMZcBK7cg1M4zoGTq54u
RFc0cLEbQAgqNO1v1pIy7b5QjY02e0J26iLDOfmQN0ImdmrEcruoAwCWhAVys+phDE0hVJdHr0Y2
J6juyhzeZ9ETTT4kVNumOqgOt3qbiN57sQfIASZnfSucZU1DDjry4UStrerSp/FL6DoW5MMxkFMp
HtAN+W0LSWVdxIQ/9f5kT/r0JX7fI2qfCFvmp9rJozPc/9G5Ka1V5RD6hNTrzSQmx6IbwZNUSr6H
hPYkj/bQLYRP1YGgJu+JMnzqRNQHTnslbV0FW9GNG+OnHajZ9oNNXCr8lcMLfhJ9iZBp32sJRHe6
c0impjcVGCnnseihE4wuiVntPtul1jn8k603fPcgIfqEpvvkc9tVWMVYrBFNO1B6shQzRTHIO7LK
rWEqV13385eaeLMvA2Q3Y19/JupRm03+4nmpjIJ6B65fzl4UJOQvRmc+ihVhbsfnMuehMdeJ1poN
Nxqdkuujn/ruUfSSLv82eLa5EaNuKNyjVwFJ5sf9t0v43pttHTBT1HBc1Cem2XnitljsI3b8dLma
ap1VWicTJ/7f1s3Ob2sDGRUKK9jIfpBti1H37iW5hIW+cOIvRO++Gr2u/EJc2zF0Ur+2Fz7GVlR/
ddqIlE7Y+g9+aHPPNELpaNZmfPy0TwPp19HvSvhu+BCfFLmy9p2UE3+CdmBRI55zCpCXGM4NrICb
NgR6CRbBLF/DSHLWMWxdC4tAOQnTJFp3Wt6cmqkhWfexmW3CRZGVdVTa0n62iwXzULgJW5pr5m6M
HLTa/ralkY8frzCv10LSEXWSXF3DoBAqRtzBgpV8K4axnCd3ThLfAbCN8mWTombh+aht+VoNz1eP
ApeiBf0CUq2OxPnfmgy9XvReDbi9F2Iq7BR4rEU39xJUYAvCah+MbpGZa60LQbk5VbMJlEiZSg78
R9E0OgQSaN3fi5FXQIAze3STW4dHYI2/PXhqAv+oIO+tFGm1Iu3onUtBklTUMY/tbtavhRHqTP88
CEKkeHISxj/7zGtmn2qiXRITYah5OxmsHgxCufYMV0jkKvlzW6FE93vwe6aQCmmTUh1FMcx039O8
bB1C5bAUt8H5rpgNMOP608Rsu91Hpwl9cAmkT7dV0cxbzRPzsnmr2TlDsIl4bZJyX6/HR2r9+4VN
xv0wRujFqInlkWulpCi23KZYVnCV+I360E+TEGPYy0YBmS18e8k0jkE16d1mWluQVgmOdqkGFzEb
5PxF0gQaczG0yMzf6V5/RDhIfiyHdUt9TAWSDsjCJHduZ9rKbUx/nyJ0cUosWLg4E+XRSnQhFh+q
hZ2B7KQMtdzUQ9pXi0KT31xv8/NS0euCiYNh4KwihkTZqWbqAeFFUvZgU21859aa8jSQ9FxqkaXv
QU0pT35p2bDdey6K0zlUYbLeLc0p+2og+bo3tOKvYpRtjquTDUyjBwisKffjlIcVje4p+j6o67/E
qJlytsI3oHTnH32nPefloif2VTKp3MPSFR/7qCuoX+d5SuF9uOglgBlhaxWqNWvHdbZjkUl3OXW6
66FuUZvrvXzZV4lyGEUTVwCcsklOcCEMH6am+Qyuj4OXtG894fLBW4uCL2kmlzvQO+VBlSGWfFcb
FJKDYpgF2ZG0iH8UplqoElYJqTNTTicK/t/6hMK5NKmck3oV6DGShR9W9Ep+NEzLO942EDPzLmMK
3fXq/WUMbUWifPTipRHkP0ml5o9koIpHSYq/ketvT/o0UmSj3wGZRMpq8sgLtXjMgmYF9fl4Ff5K
MSJE3FMiJSYlw6zu1ZrQ/bRcLHLdWAFwhNb37QJ2nJyT1KC2X8vzZUeoZGFGTnYUzqAIxr06UCkk
ro9ChLwfbNKSEFdbrfbaVKV2tiTgsWJoeZAqjzVVOWJYOFa1kPXIOqeeJL++rWlbRTtLCTzjbuFo
r/MaHmLDq6qi9ufDaRlY8Y8EDM4lmxpSmMrFVxNj3U/qpbNNTCR6hk5ChMqPGIpGuPh68NiDTjzM
JtGjZrQ3Cc7M+5A7tA9uCuXv++Vuniq15m7vgHWdXoJoekuHQT31t50r1UeDs2cO24BaH9W+3Jmd
N+xspa6hp8UUq6ZG1YoYi66w3taI5WZFEhEoblGt/RH8c1Nn/7Agk6n5jAJppzQcIUQTt54L6moa
V7Kk3oyUu7xNz46fbOO0ojEb522xmNa1WN0q4PI/b23Ejp2g7fm3bXNKX3baAH8jvCDxKkJx5ovS
OB2/tDoinaaXfVHsZ0iRrReozcpzFSIZaPVx+iV1h3xte5SXc8SG6LmUF1YmKytnQuYjBZ0ejQm5
KXrCNgJEB1Y8zYgme++JITRpTDtGDC1PN/3wZt1e5pn5BC91c1X8pL2qiuGuug7Fm9lmyoV3rnJ3
K0wdRZewzE6Urtpg93thFE0IMcTWBNAx8Vw317kxH8Paza6gMy2OigZFnFlVOgDuuWARmvI5MUCz
UWK6CqHX3OVkq1+aineoCg0khyclZup/qa52m/qoT8OuBsFKhbB7ErOm7X/vBme4E0tBwF6SUi2u
Ys7W822jm/GDmAukegECJ35SHMV57pAfhuHFMaWnAKa8K4DN6pi5IFKnUQK1wa3XODEiBEpb7cVE
b3jl1SntZgeTFs8jk/M80fjSXlb0BsEL3IQvODZv03gAU2ZfsTsickXk+7fVtzm/BI4hacpa8jx3
43Q+PASxl11EIxtIQ401ArpiiKDx20SVV1DTyLK3mZ3TaRbJiW7lRznUc++7RL2SXTxfddZdkyMQ
9D4hVhgdUbtQsiBj0qWNCdP2nuuY+1RBNWYip5QnAT1kudAKFrSW83ieRrgQwksxHuq62FU6xct+
NG4z8v+wPHnt1dVUPm9TT4vOIRqAF3LKb5bQzbop6sMfSDhME21el1QwACYlWrx2pZg6/dCBJxAC
2n3n1NZ1mBqqclEBLomOxUpgXf3EsK6G4lrbuo+sxWzTFUk5UeF0FCaxVPhCY7OoU9UHo8huYlLx
vOB2mdk2X8ZpqThu4aY5Or7V7inMpjg9zsdXk0fuVaI3xCOnoQ0bFWX7+n3fStVjpFtbT1ZHsCat
d4xBmC4DMdStaB03XrUTs0HRfw/dKVUPOue54NMrvOBWgfieAyGiFWxdVEqKqlYZbMVwDAtQlIrv
nMVQKUF8SulrqvnNHb9U8W0R+iwwD8PUsBZeuWZIi7IEzy+GqQVhp4rgtl7wsTXzDKUF6ID2VW6l
W2662iPJBu7kEAn8KzCh34YQ/wccgf3SQur78slXhycALRZ80xiVdx4fVxTvOqtaHrVjOzWiJ5oA
KaqjVfhuAQc6MxJwq0WrRTWEmwyjsnrQnDp87aLaCZ/ytKlfc7n5qTTBxraK4j7vZPWJsnTgkWXF
k2Lga089aI+VZ3TuVswGOud9VEs0ABg4Dyh/HyMXmFQ0OZfEEK+UgB/EpFgfFn/FNqchYfHz8KtX
SjBcT95SDrH/CHW8bBjyKuar9iAaiq9kw3/ojDZ/oJhzJJYkQ3Y5ulG8tGOOq6muQ4z67l+32Vbz
DeNOtdSfboIgWd8p8aXLuFPyOAk7PmjESzM1YqJPU3Pv9clzbRa/TdOCNLXzc2mGy5t/Y3qH0B/P
jaAoncjnRW9u6n+wDYnxn/zmZWHI5z+T6n6lx14EVtqFcWfQqRieak7VyldhDKIRvTYnT7IQ40/T
YEGDnR+4J2G/7SCWfPKbbR98crg6NnwffipyofKQwYU/XGleInqfX02qExvqeaxb/NFR7DjvLfw0
XzLWBXcVmLrRCFh2NqzSfGqjfGNM3NJiDLVJAHgYQONs63oNDaMP42lhI4xizdyUthUe8ryT7gEO
Go9tlf4lZUZ3EiNCruqGs5mxavncPCIcsguirD+lja2gkkOlxmCGKvqmqXoRNtG0qQHJpa1mazHM
pRHsbtGOe2K2fP6b0n8BDR1QoaY0aAVm6UZ3huYcRZVDnUrgHaSJ+ZVNCVwDEPLH0gOD7vkX0TNU
fm0ypYEd+e8TqIwRPXaNV2E3xySEhmJyUeJfVUciSeyRZLYPOUSvcpuTTBRkqQ29bSx8y4GEgftX
jDDJManj7Gj14X2gG8k2fDcJe2GWfr743O2paMfKG31bLeY/OL3vJmx/3jJ3nd+717m3BeRkr5XO
Sc9VHLQQLVBpkFNjsgjM1v+ZAvOkiOgXf5kvGtxYr6OS1StXseNLlsEkCLmfuhvMQrmYPKOtzLbJ
l5TuOyQf6vHk68CzN6VPKZFVWf3qg1F0RaN5ANTbWnOBa4HZBtutjqd5eoDivlk0Lm8Tusnf54kA
eliU2NC8lJPsgV9bbsfQkYoRlRL6scrGr2Ikmi7Xpw9NV67VasgehE0OIIIpR5svNyYX0WxStcFa
zOmTCfoTdTtKWrOcbUlS24uhBaw+b9RHP1wF7fLbrpSDHSiTCxdiD2FLHbhl3bgPN8LGw1GwLNSg
3sEzcsnyAYkPZJYeWsfsz/BmnsNpRJl88TDAwr+BNG1ciaFoiOH/BCgfEp3ELa4M5+KS8RaLhKmm
2noLs0G7LCGGpk64H0CSuUgz9rl6iUHH6/kY3NXTSNhV39SPPDscxMiWRx2UojoUWwvJrYUw3ppK
Vi+uilSY1sA0J2x+J2t3+hAuqqQM16YjFXdBbpCdhZp3F1uKdsf/2wbwbCnPrUkCRW51/19DriwT
yFAo5m71Q6oH2Xe/oHDVhpUKsiNJWkdjYZ10GEoOTiXrW4ugyLWlHnIFBYv8amTBDzJc5S8r3KKo
4W24z5Rbi+q5a+Oo5jIrPGxm0ziLjGfzU1M7BzFrShGM9/HARxytUXMng4Xcx0jcrDS1NE+Uzf+E
UsGngEJB0nsyzc1sM+Fo32VyQ705HsIu9UPewmX9exm1m/+X7f7pqsI2vULOXeraAylfTunLemqa
KfMqGoqNViGA39NsEh6eOiibRpX5g06+wibWiyGFoA/g3Y29GM37UiWTwgWyzSiXOjTAyieZ5eSp
aGOKRa1vUNk7l4oM21ClxS5T5eAu7Wqqfw3NvCcahPKU40KuhA7pAlkM41tvNI9dxCdY6qul0ZHj
5JR/vPGrfqBaFd3BSdR1WeiUykzMqqpm0Ije1AiXcWJnbaaodTAmv0Y1Hy7c0aC57v32B8Uqh4Ky
ylcPcqMt9eXtrgjcEBkb+YfBZ2yX2hb0O5mVvfQUIG0dexzWYlj1dbtGqCndiqE7duFKNrRwL4aO
OpFfIXRxHLhVvngwWVFuBPVWIcvSGf1ncM0p9GuFbKvPvZK+Dcsp3iqGTuS4UJG1b7NimFxzfT14
8s92HB2YX00Z1aFYB+tbpxHo6I4TjKmgWMJ/ZpVIrXwWI9EkfjIRWag/w05Lk3Vv7VWTQD9hA41y
GFm79aaHdQpjio4kEIVmYkJHyuE2y1dNp0Rp8o5LQ13nagf37Pu0UxhavhI73ralsnYxpK60rpGK
WbZxmx2MKEEnELnY1Qj+/IdsQMKgOt+ksTPWo+IHh6a000ct0n4g4plsc88Dp9N42Vk0ttvXp86+
iMFQFUWzmic1yVOWRonEUt8U3Q5Cwxc3LSgmdEp14aiWdFdPgiFkA7xLGsO2ZCjaB3tepJ6+6GzI
J4O6IW6Am1gFA227H1uULklfhF8bFY5K07C/153HD12UwxPfUpfRdHULZ0TmfIcm6LuSt+Wjrg3R
gUclZQ3Fc/c94vE41pzvOpE6MrW5DBZWVR700f4p1nEO4OebspP7nopH8hGNzu9uYNwoyeT+UVdM
5RsVpWh3AhHZi6OjaBKOQr6V8zM1nSZFExSUfcp1gUB4atkwDeejdc4dcyUOoXY4ybWl3lJxa/lS
RaF8ySr3axl4yl6MRCMmw8hddNTGnWe7pqr6qcm1sUCqUq6cF3PUxrPpBsOilREVHCGZWztqb2/F
MJGM51bNlqixookx0dboSujzrqn+SfSi0U+qheh6nh1Vi3lKtmsOLaUCMpwlHxzfusj+LfTadGBz
HPtTODUeUZh0VWrdFyszm62YQH3LRfokyF5NPaXiMC/9ir91B3pIdP2JdiecRC2mH5zTrZmYfG7j
m1NDyk1B6wtCrAkzLVDRFXxuCsdP30JjFF5qiVAxeq6juqsn7Z4KuDy/6qG2qxNVfZZb920W6rvw
MHQow/GcYC+opfN+jFa0LUNd/wXD/r4KG4J8kDRwfHT3ZmVlVxHIj9ViXMhe6h/F0FN8f13IUJPZ
kfVc9SP6SNH4zXTtfBPXPcFHxyq/TPasUIdvlMxCy8pHmPTOsgAhdcjkPvii2xFkxk711AywQCZB
+1OY7aTzt7nWL4xkZ3JGO8DcDVPz1NP/PhykvpvkC5m+dW/uPnArpMMhz31f82mfm7eCvEC6mPf0
HOveog5iW6ZWd5K8rEPwHikro1MuDVrmOmK+2MRsJPfdSTRZmT5JvWdtoyo03bOwQQ0ChkbNy4VY
AcgkIDw97VqkY7RTyP/kiL+i9U1NUh53m+i9mIs/oDUuxKwRhF+zSm52Y62oVDVMKwK/JhOUmwFV
eu+OogoMSh8TgNl3jrFRBLVlywNNzkNIWZPE2EplZG5y+Mxgu1YVeeV59a88J5QvxQU6gdS9UFnx
W+yd/yuy7033NiEE4G+2iSHj04SdWhS/ztsIb6ESfxOO//v+/7TNbLvJx7+vSA2YVfju8mqC6dUE
kzy08J5fq+GrD56eagtFqooVMYbsisJYerWmHvgCCpjMi7CIZvRRkSs70/rg6sT1wHlod1vyvkNf
DAm3MbdZi5Via92W27uBWJYw6Unro3hh6ISRAz/cjKHhOQuF39VzbndrRQzFuiSPM9KZsr6RPcrG
KfNrm1MAInR+ZeLq1Pta3PDHdjtPOHXTHiuCjreXocuTCJi0QsjZuk8IOzUOgVLVKOz7uHL0M7iX
g5iTJ1PWWRB1aANPR9NQTNR5061LxXFWashz+JITnLuomJ/UoK2bD3/Uiwl5z0nswl2huUfNZp4H
+1fvYXU5W3a0s4PGuKuNLOb3NSEFqlQyEB2YDe7CUTfuRM/2Sm3v1fXjzU8s8br4X6mbjruEfxqB
b1ZYfCV2daUFC3PaVfjNW0240MHKs8PtkgpcGQFVWatuyjZ2beNRgpfnOzFE6xwhYINSJDG0E6g+
yuYRwQD7iL6EdWs+DcWEsLVOGGzywQ9hHgT7p4VdvEDfprxHY668D0JyXnquUvHVDSVvMw11Jh9t
wplfwXoVd7B1iKHwE2vrkGcPnQDzbe2n/arKr7d5RS22gur5Uc/at8ZprGPHQwMl8DAtUUz1e2KS
LC8QQoCO0wirrNzAXQ7nBDSDhVJ4K7HDh67YVniLGRcGEb5oSCONMuJRiG8iiZknaMLXoXOiZJog
W2eglp53iby6jalCtU83r8HxYLAw/R8fZgyxKJvWw3rO8Zs6QR7DY55X9NKVjiNVhTxf0RhRLiHD
TNYPQh9VOUR9HpwC6lxhn9cOYRJvPGKcu9CirGrMC+NAztbceXr3IGkdVdawIi+0sa03HKCGbxFR
BOpPhy+qBycCn5B6U8btzZ6a5Xizd4n6wS78R+AkN389bqQzqopQsvTQJ3VFcVdO6rpxxPG4zofg
ME7au52FtICCgN6mmsR2NQ4uO75R/krMelCznlwz4gdqWlukg3mVpWDXTL5IH9gH23NfoDAd7yuz
1RbV/yPsvLbjRrJ0/Sq9+vpgHXgz6/RcpHdMeorUDRZJSfAeCJinPx8iq5RSTU33DYTYEYGk0gAR
e/+mRrUHLbgFit3Gu6F12GMEIkLO3ITiqjf6Io295CyiMn3Ecem2Qk38DZhVvrGDRkFgzSvfPJjM
5I9KyH54tFPwxzUxu4GiWd8gXY2BUIUJUO/Wl1BghwgUUcmvb7RaIZeWAc+Wg+UY2SGb8lA68Nj9
AEeeIJw1X64D5ZkySzoX/ef18jIsL3KN9WH0tXPe0qGYNrXRBNqmmmxIiwrbtRVGpNWS+2jDMmru
suKkOg2dwV088+J0QwIpW/yPWWCp4oPhGavLReT1LoPMRHzRFKPexUYcna8HuwBF3Y/LawR5pOiM
jiVeCVNkPZGSDPYydh0iz5rSnZa+pimra4c2ukwjaxpsLZHBO5xf7BKUp0UNsgP1ppWRmr/+FYZD
Kq4ru3e3TvpD4I/i4KnOHwcZk03ZcW3+MiSulHTxS/vnZZTJN5c+tlpL2Xud/L9ey5lfWGnLcIdn
8x5pj2kbDU64qGcJrRZlf6QA3HJVKp5xzEMP6S0ptZUgGnWTUN9ZjlZEstevRxWXS+aoBR/KOOlH
OQT5gQhlJQyYgqC0dkPqOKwea+Wt77U9zDnUuNVwoPg1a5fP8WqqvhsJSh1RHOrnsjUPTdhtekUc
4sYqPsLMbXhKGspzFJvVamiU/s5WrWjroK1xdLGeWHbpWGJtpyN+37bvWePEz0apOHcFROIcubdn
n3rMUxEcZJc8IP0ApFlt8A1kNOuK+6YxF3juflZ4BT8lhs7z01CWsmVhZvTkDPzI3KRbjay1V46x
sJUoeQzCTjwmQxav3Mxvt2lmi0e1KOIb7oAvslMehsD/6rJaPMkWchzOtjHhbsYqaaElF3Pni3lO
+MfFpibttiSCb8aupeA3FaxhZhEfgUI2mJO5ifLJ2mn1bZWiBhRFSs9D+E8nHmmMo6UNws4W+NJr
R9WU79i8OEgskwVQspAq05DcSaQVKMPbqs2SOwnCmvuauSX7gji+bdRUXYwtqw7HakvKhYm6AKtf
PjiFWTywloYskU/5VjZlh1HAE45j5yxDjSXqk946T5fx86RAme1SAzY96SjidNmb7UfsBd1RDqGS
4d62k728TtDUdqlykzw1mrlIHBbBSRkJC6ng1N97mXIb14HCZgng5xnLMnHO+ob6v5pCWvGR8twa
DpwFPIrqre9rBm+i3ywrK6RENj9MUz1B2zjG9mduyYPsLOYR12H/PjYKXPiGBnJvoqwL20WdkD21
i9zIeowz9zgMYXWLR0m1xKU1+/zPIzKuMfx+jU6r8CQximBXJWn72IzKq8/feCrmVp134W7qB22p
KGbzaBRD+5ikr7qZJg8yYuExgpOh1W9kXzR6ztkc0EkKmvY+jXVgzZV5Zm+KM3cmxEfPIzu0lPi1
dTxj03hGtC8S1T533Azs3vWPNY+5Group8PkKWu3BACJ67uLHOaE2dLU6s8j0kuXpi5s/bkTvvNL
89orB//d3Jzc3w7N22zS25M8eCrKBzx0C6Qc/4zJM7VD8YJUsE8VJJ8BnmOGra6KsuTqEuxmNGnc
ObvMNqbDVKKOLUXZOxyQeCY5T0KblN0oOqD6uR69qZWxRPQz/AA4CRwscp91J8YisQSDkwiEXY3o
bPWKfk5QkIHcxM/klAXl+tJpx62ztwP1SwilgVKP/1I03CI8e+q2AgObVeFNxlMVms2R8odYyKaO
OPhd1CSY9NRKtzSML5pedo+yr0ZgIVGq8CxbWjmWS/c8RdzK79DAcY9joiRLAADYi4z2eCOqyVhi
txR+OIazYaVkfRFtiaqIjkKWPSrhSzkbgs0D5MxkNiapBxSd5EyW1tHHVFmbfHSsL33fl1uRrMMA
6e8JxHD9LarwORxbTXmxRf9RW3VyK1uq/tJ0rfoMpK67p7h2k6YFzt+dTyVTT4OlbOp5n22BAttr
cHqvGfz4fVXb+QTKXpl2JahrPSU1pM4HKxzQnPp5NmQoZbAZ6DeyQx60MrUv4xwEP46Ihi2v89OG
Igr2R12DAoQfbpwcF63B7dgZ12Ny9jpV546Zag8oNffLpGxc3vQpWDRObSLHZQzL0g2Ko91VlXs5
zfyyOGquRQraKVFkVD47A3VuEm4FVkMDMPCRp1Rh9NjidG3/qPuzZ3hmxp+p7y9JPXY/sljcmYhR
vU0jPxjTqMq71kvKnehtcoRapp+NuFJXoUbBHs3udzlpdPclKkTfHavPFqGa18+5wGi9dnyxqAMc
wKkPChRF+c01o1nv2sTunshJzF5jYNtlb12EAUUe81N2OkXgPfLGyC55wO78Bf9u70a2DLtxl4bb
gzibL4108d9eS3ZWyuT+fq0IwxPT0Lwbc54srxXrT0GamSuZdhNWl+JuFLV/5Ot+aYtBcZdZh+JQ
M6+tWx3tjwk9mB1aEdZTqsXOphJ5sm7ntbaIa6RvFe7AYm6qgzGdyVpT96WlaKX+OCT3cqK8mGOV
exw8ep559GMQVMHWyryjvJZqDH//SsFzGUQ8eozAvxwCvbWAjoZJtOlE0y1kjyeqP7pl8zJGzRpt
D85jf50cl+wsAvSDFtpocButwbgddRtvM2Cs1AJT7q9zyJ9lz9VQGyNsmTi9jM4iwLWKFh8mJPJU
V3uz1BCYcdv5mz4oxq/GhPbUn+GuQmlXhlXnb8O/jZYXyeec3m+jZTiM429egbbxoLpix87J2iao
0T+ZY/Ap7Hr8RCTkQUGA6MXUYwtylaXC3KzZ/nTTtJAjkFnc9MKDzemHJYD27osRa8PSoAJ/w2oS
5VVVaYsb2e7AjfezLpTXf7K0xrarMH/kQXnGV8Z96/Uat6OKrLZDPnVbo7NzcJpOOQnh6eup6Jsn
hM17dOWa4bOojfnGY/4gMbRFdXjR5d70JAC2oE+igvGa3zWrBu7xN3E81G5as1SfAhct2N6y/hgf
YRR1HX+Nz+PFPN53GC+vL9/Q38dfXzfgOn8ZL/+e38f/zfXl31/Pf78zFuuBAsqT4VnfQ6PrPztU
oKckxR/GXcCkixD8t/IdKQP9E//0b0NsOgdEbgULTsvaoR4Ub3zXH7+i14YUW618cXQ0j6s5jnnx
+BVFnqX5M55DtLvE5/GTa4od2ZN2kWG4cmzMpK4XaabYx6o3HAw8hL6SPfIgO65NeVY3BlP+0l3E
3aELh2F3jY9ab5EpC9VHbJ3RZcoS/a0UzbNLVfUHeruZ4qA31k39bsCjZjkgw7JJS69G2o8Dflr1
STblmTwoPeXywGwblFB4JClQtMqpvZGHpPTam2g+yKZvDdYSiZd2dY3VZkceW7YDZYo3hhlMCzlP
TpEdY4mqLJzOGnl/R30Tk4HVWx08F64VnUTvaJf4GCNxMqQ2dpoqjiTsDcyz6JF/SdLsUDkdLuop
aK6tl2PcjXa7ciLRC2/OgYo8GbP+XT49DhHbG69gu+WMj7iDTI8u3gVQSgXmi3MM2s2IsSsLjsiG
5mfrd5Dbxsd28JDABZaB8rFXV8tgcGEUpPpZ9trRzLMCJbbWjHB67BDimnfDLCbbpaEa3mscjl80
dAl/pMmdg5JhsLBt8BHTzBNEVn/dpaxb9ALYgVC7rzoMt36L81x4RgJq3mIaPVa+KHENO9UJQQZo
CLupVXmQrYHUyK08q24bUQ2Xc4Vn7MrSU96zASAQHH5YQ1kA9byCmXhT5+VQbGsxsmRGUG9JcXK4
saBt5WhBofRjiA+/KZZDOZro3ZbKOlCz6JBo/fTQWDGSswjL7QbV8tZuGzYbd8AxVlOC4aVNZsHH
Ng/3etwNL6Mbaws2gDk+DPROVcITBQM8M4sGXEoqnhg/D5hA/tFkfxQfFK9Cjx4toDM0KPHcON2S
tQhVk1jjtpEEeOLMTXj2iN6JfBUPBv8lw5nVNQuwxKTg13bZ6K+lMnuIN4l3S8GtPpqgS/CGUgR8
yTDccPF2UbWwI3LX1e/lgcX9raFqSBkGaJdd4sgOmEp514Dcvi9SiCmRPiG7/ecUM6p68obh6zU0
IdK5Uw0S2tfLUCfF2IYn42VqgzDlMp26fKX5GCHXgHFukkk3viDFXwVq+6Ww9ODsIua5kGE10XHQ
MO1XDVVL6v3uBgt2cFMJCcWVos9wZTXf10ntKasurtkjFbm5mYSW3bpJkF8OGVYnGEMjgW0DRTkX
ICu3qoEPm9V0420WCBv2jeZ8RaJ5U5pB8b3o29ei1oYX01H7taLHzQmHt/5UtEW16vWufRJV5q8o
kUe7RoumF/ILwGiCGvJFr40vodt9VcCaQBOkpQYW65usfzTz1nxSwU7x8U4vOc48d+HkPchB1fyV
gfOgLZwIpWU977aKOiSbykS/D+7L8GwI76Tw3H23XXQwjQFwThThOgklE126oW/fqxEKXeGk7v2A
stix18ABjCC13yuSb4bnlF9Q3k93gRNE26a12re5ZCQH4NKLBu6Yi0MtdP1Rj6qXjrzrNiAXsKtn
4dfW07SnGXG0SWonOmDjCwkSMaslZl/6x6D8qHRl/AaglLsffPGH0HOinVFGxs5tfPW+DdD2Rnhs
+gZ+CAEt5bMO3BTcTaPfBQ621Y1wsJwF6pAXTXz0ZgVpefDHST2B/ck24wytuMYuZy4i027LF+rS
Y80DQ4232DFMgs7P6/De2BihYq9WlflwCCaH1OJfT2VbHnTTHA4qNJL/OUhtFZWyc9APByuuuAoA
xhCMEFIJKiAzI9LEOagj676sB3EXe++xaWCrnmZhfgpG/0H2OV5r3YelUHd1Dia1h1IQLxMrNNei
sDVqWHM7QGV2ya25QPaN4Z6JxmPpbrMKlb+x1LXdVFOShszusA7WqPg0E/hvDCxFd9c0EbB/tT/L
FoK33V1pu2SY80Rfy5g8zHoKeBVoZ4xMuJSMtb7+mmlKe7iMsF71LDiQoZjQEhVwtwqwFnjHzPjH
Snfuqd7Ht6nqYTITuveZUTn3eWa1Bzy1o4VsBs6g3+KmSApPuNN7o/WHQQfponjJtGsV09yw6FDf
ACAif6rsm0G5J/Mk7genSg6upXuLwA9+mGUyL/lmD2vr0a5Ym7TUzRYDCsrPehKnq8avGl4/xQgA
lOCN07BgcRwo62pWu8cuVBsqtoW49We7AiRix8euAyU4mkr2GgTYNjsOQnW2jboAPO/70m+SD1z8
goXITIw9eiTVErfRMYOIgWY4IntCLhYvrC527jsSf+txAH4IbVzbtFUDGwPgwc7OdeMoWPTuA8Hb
6KrzPUK125059ckN9G9uRfaQ3GK1yGORXcD9OJuZVEE5PWJvppIewZBtcFwL7ZVBe8U/IYFxyI/a
Qci2DZ3qm6mO+zKfRfh9C8ZwN2FxkIXjwhaa8zzZ2ONGXc2mOqhhSOvJymuC+hUEEs4QRoH4sOHU
r2W6YC8UvI6qXZyQEkmXclTqwPk2UhfbkXkSki8rN82RRdUbcbYav+Y3bddYoVbKixt6kCI9shOF
Lh6tQFmq4ym0ziItIzxrhvygY6H0aZT5N0u14jdVA74YxS6+sppN3TVNJ4CyNlIXWVCfpV2Pjmi/
Y7tVaSzUvhG37kwjk0xaybgFiymQwxcP7kzHlaE+CVBnSYV+8Ny0fJzgLh4wmRaLqk7EbgATt8Ee
Sb1N2ihCv0I7yxZIWYAp8wHlwnaboE/MEzIw43Vl9PpCKTP7ATkWfTEOtv9VdNUtLhBusOBRa8+C
trzqTZQnMEeqPNrkRsGTsjcSBXBUiqerHjsQM1rnhjSVMa0CCFesE7vTpVkJX9+0FoJMLmVpPoY4
3riJpqoHNWnw2UJmdJHqfnUjD9lcvKl554dLMMl3qNeYJ9mpZibqI+TI1pWFmUfqggppzSA+p0a2
sRWk70dwYPyMC/MuFp5xFxaiOkMwRNX1z1Azn7UoTPrD6Byv8SFRzKXdiHKjRUmATjSGnbvL5bgj
gt0Zrcul5IWxHO1OTd3/0JoJbf0hLL5n56Z32+9KYnUL063GR7eePP6nZn9gZ+ut+rb4YAVg46JB
CVmoeUglDIqdbF47Lk2KV4nX5Dd/iQ9mp65idLVXctj1UBSkMMz8TkZMNyvd1TBq3VI3vXw9+AdV
D8SDPIQub62vC3UvmyiVayj+osQzNOJB4Vv4gMxlvg1cF3f5eZaMoaYJe12LvYMc17cQX5LJ31wm
zMMKPcw3zeSPKzmrr03xUNfqC5akxUmGBhevWdHEZzkJ7F6B20i4K6lQnLWeRNyo4Vxp1D3JWGT5
uXvqb0qQBRvTNoIDaWXtQZuQd5UjBqf5ILulPjaqW+9rq+k3fotXsFrE+6YoLQOTF90/Vy18/86z
TqiSIOGKl8DKMmeRKqwJV8jA1nvylu6rzcMlKh3zJYy0+NSDQVuWvu2+GmHDrVCtY3bZhfVi+dif
ZG64bAsQ85rmJvsmM7QT+LRoG8dxf1u0bblGbVR9IFtvL82miV+qKtLQl8nQpbfHrwqGEJ+NiPdl
Yhg829xxG/mTD6+EQxdyc/byUWd3Qzbe9hHWT8c330rdZTt507FKhPMcpfY6LCfi6K9stQndVCs3
hrdcJystkHX1yUTgQm5QApmnjwWwsLAcytuunOp7P+zf5fTS1e1VZiHLrlO9TqLshmSzsfc8oOZd
OYiz4Tj5OsRt98mqNAsKax69Nzbu0XLLU/f7SPT2D0QOni07Kd6ioqiWaqPpD/kwBht5xZ6tx+WK
DrqtZyXrMZ8a7OKpGgYLaL8WvVuhuNETnU0UV8xBVXzTqHiNn7P3jKGH7psdGXwevW2cjCw0H8Me
GEafOm+9AZRFQX1gb6Ii/agGKbtIBAqmUs0x9MovKLogN7sjd45uKVF0oFq75Zh/+G4VYUDlu8ta
q/Vd4NHsRYpYUt/jmky+Bgx1a24jBYtw2Tsk7NBCINlL2WtUkNodqIV4+1lHxdPdFZrFwUcarnn4
ax9Vp7WYdmXqyYqa9HZUzHymqg1PM8KsLPR93djjM3v98hDocbiWwLLf49Ecl0C03+Ml64W/i8vx
ylDWVCQza6emcbDJPC3Egt6In0NhKNsuQf/A8ePkudeV8mDrmF/K3kJLFfYdI0+kudfzdNzUh/Rm
0uYiTtt8SLiHqYj00PfIFFzRHzJGvZNy/E/0hzKY6UHGJEBEdjQWdYEGcKhjIHTs4dB2404GZWQl
1t8qlzt7o9tYnpRvLY7XL/UsoE8SEIWzeWj63Uo2XQGqUWYKzLEzz/JMn88Q9L8dlCk9yNA1XuR2
u+1/zpIdFMT/mOq31i+z9HD6Vk+NudM1Lb7tssRZFdB9VlaJyrqMyUMAtWGnlx6uVpB4bptadCxw
4f7B8zKXYkoE/8OfU3AH23pV5x4v4+S1fB/SZDsTV34JKqpvr5wJvENnNZGyEmZR72qEbhep14QY
bs6vkPAK8tryOpfZ8yuYpXBWma+RdzI6796eNJh22lB/84zvZREPH1aZG0vehuyW0rJ1CDEI2+jY
7d6GWmLhkdY4ayXz2FlqIn+xVQE7p9K73TA3c6tGejlx64PsRcxBAGUK+9OoRvmL1WVfvbi3z3C6
8xczZivPr+rQhnxt1JRXbSa1fAPDh7xRaMbnWPGyR5hDtzJuuUUBQgPS8ISj0pvTl6vRs/MXbN/N
Y9lHf0z3MyTGIlTUz4ad/u30AFDLmz0Vl+mIsJvHwPH0pZMZoDGMyF8mHtmexBjZC7hd/KXpXj1E
jZ7bulHugpRCeubGXzojdA+keFo8bcrky8CudaM6DWgpPpOFp9jNVh99HOaMOjwPLe7sA/rQu2bE
IkkJRrFqw9J6mSL7R5niTlGl91CTWWLPJAz4GovYLs6uYQ4n6bQr/XjnEN937DisPy16f4bqCs/C
Pot9IKx1t6/T6iFGnVrdwglof2niHdPtsYp6qDq1OIdJDcPQ97KVYZooIM6HLOu+psil7EdRYRw4
tnF2q6E4vowdp9vIphynzh3ZqFNErI38coF6qFeekYLCE8b4NPhkEWKjecWBsKJCPlor0EhzQgHB
bTS505uBh9qL1aaLxEraV9Ow1YM/uMpSzgoCvVtmFjbRsld9HZH3eyXREp2yFCc1ON4tq/c4W42N
Xx6aSLVXpDXDjUh5gqMxIGx4jOzAHPNyWiDU3QDIPYEfIksiqP4nYZPtjVkmZ8Xa2120fc3zHY2y
JdnH+NltE5BZeKV+zxqQer79LQaGQNrYmR6NHBvaYTCDo2nBZ0MqIlorDpx7qy7wK5pIN1NNRx/R
+ui5C1MaDJC2xDZhO/ils4e7bZ+byKtW3pjqr7Vu3coXMqNwl8CFxBqOB2mpTkANCj++lWd2U31T
lNChEPhbvKpbDwN73MUzUp+7QWHDKVRLnITd9Cd51uXxH2dObylHNQIqzoBr+C9DcUfvL72dmHVV
7JLEZELZLOnCbOdhZXUpm/V8QDeVHr/KznKGixTRYkzd9EkWvxzFfGeplN/ILvwD8pWOv8VWdrIE
SS/XqiJPOWQD5eQw0YM7TOysFUZNQJsi2Owy5s9n5N3XiqpTLsal8BKvfL3ZCaq3CzniOiGNkJby
nKECpfnnRaKMP8WNEPmZX0bG5axEuObKS7Ajlx2/XJ0XNG+jWC3v2Up0z03u3kSjAAkyt1wte1bU
yDvLltMU3/xs1uQYM/Hs4OiO12Q5nay5WYJnXlSm2wOdYKaKaM1SDzxx6JpJPCciHJcZPnl7OZeM
N9aSsTnt5NxB5YY99qG5vfwNGgojvsA1Qc51KXJtOkNNN7K3T3wL6OPsr1dhwVlnNhaKoi9ffDve
TarufLVNxV6lgB8gD4XlE/zBu0scVY5Vwn7+pA55++Ca+ruMy+tEY4M6p9dOd3YO91q0k/t16EyN
u21b34ZR4p1t3bJJQ2hoCLbZsGoGbCUrN+zvYGH2d8pMz695TE6qB+TsZ9zSrXBF4dJihcYI2RFY
GmYVOQoscygoVcVD2HW8zTErOcpYZibxgjumtar2bQz4W2MVv648fdwnFDaf+mK6b+sen6CWXODo
NOLJdiAj4hBw6ufWJRSiZlKjOStbMXw1vMzT/iibox/n6yANx42fgEF0u87e5JK5o4Z+tyjnU8zj
N2YtwnkJQ6yb2T0auN5y1cYhIJwZh6tNyTbzpkNeOspbyy3VyliRs7XeITLKtwtE5FubeTtM1Ipn
HhLNEYXY2WGXOBpBnyOuN6r2aPV5Ea7Gu7CqtGPEMvtowJNxOzLkOjfthdUP9UOu5N4uHONhO8Tp
+JTpwyepf/sztrmPoJfwpSjNdOOCvDiQTI/ukMBFTsZO7E83f7DVoftodSx+Hd9Oz54GKKBpQL0q
TmYe0UZoFj7rHm5zNOXBT3rzOCdmgPvPwV9OPRk1uirbUB9G83Huby0tWXrzVpPl/RJDAv9E/tp0
V72jRqtIUZxVl7XOGQfvjj1PzK8lLKudMAwHfA0dgdUAGBXWAEmRm/VOBqlouZduKwwhm3i2WAwo
da06Db0T1bCnB7xzre1sLIWF19hm3I2H75i71Ng0xNND4LHhRGTlLFtyAtVDdTXMW1VVKbuMhW23
rNKmvpNDfJ5h+6nQ7IWBGvCDNR8CHfGNIE+8vWwaIkjPobqD8XwH5Z60fv1iob4QLCDOP6j8yW9h
kCTYJUXFowp3Za1mWAyUqLLsHX8K9+yWgnPqRfghkXt5DINKWfDDb7+KKv3jijo1kD+v2KCbtfWm
XF1jFarvTC1B06Ku/VeEmL/XtlHfhTAJsHv0XmR4NFTSK9nkbd15VOkYW0uPtCd22xOm77rFZ01c
oI+7GsByH3Cmal7zbCX/jdJTP9gGW17odE5RwsVOh1+buFsqC4pQ9jIbJ4yWerM+xQqE0804n4rZ
CkgeGq1y8A5hTIkASruQwesYA+XerVVm6jLKSTtKZ2BNH3d5S6Eq5je5sMBoPo9OqlMHmuABB0Ww
7uvWfWnt+RtUfMFYzDsHffTj0gK0uWtY7a1Csyu+jFXWcmv1833gK9HK9X2xUSpw17qHU1cmeFL5
vdjylS1ec0RPujlxa0KBWSVlgv0nQrT3VuAkC6zNpvcOJClPsCy915MkpXwawFb8KdUoz6Tg4kWV
8dLDRptVrr+5jhNxny0jOzOWOd58fZf3d+N8SCuXPHpQfu8yNEBkS8aNIIJFWo2sRdFfvgzz0rq6
La1XOeoabkcWOJZeZLtrR1WSwIodAIzyavL1GlVo4F2NPHkv+2Btcms4p82Az1U3Rg85WJ6lboNC
HWsADH1YVF81rX3B9DL6nhtUQ/WOu66nbfNOK9kCmsFBdxtMpRTruzGGxqtXjSEZnGx40vtkWOVl
Zd4JJGA2ehM3N50Oo0TvzZnQ2YvVFS8vwqFbuqUHRY+CGRWWPmxuZHcDHxRnmP57wwZxW5EORoqn
SLCJK+6nzsZHRwPGlSslufdEx/wNo0k+7ag9dODxXmHmyeExeZZ9IppwWTd9seMuhexiE5urcL7h
ykPbxmV4aSdWndcLo4FJ/s9//N///n+fw38F34s7UilBkf8j77K7Isrb5l//tN1//qO8hPff/vVP
09FYbVIf9gzV0x1LM1X6P98fIkCH//qn9n9cVsa9j6PtR6qxuhly7k/yYLlIK+pKsw+KerhRLMPs
V1qhDTdaEZ8bL2/317Eyrpb6M19Ucveuz+diVSrEs8F5whMl3VFATley2WmWfqwx3+Etpxdkgn9r
+PFJtvrGd56gvYM3uvQarCyRvLyVHYU+QK2qCnTNXIS6TJGuu9YoXwM3cvfulLYr2URrMF/Wbhaf
BrMsX7sViOrsNTEoBqWTli7lIDURYuWRCt2befScu/l5aof6TjP9cucFhVhoRgF9XAbzyoWuFvon
2SKlWt/VmjKu88ZLVm6V1XeFI97//eci3/e/fi4uMp+ua2q66zj675/LWKKGQmq2/WhRzgFTV9yX
Yy3ue6V4lqbwRg6mKJ8seyMt5mOhvshR7CZSNtPsCAIt/17OnBl5sITW4emTfAeaV9/zkROPk+7w
c5Q1Z0p+htTANlHlVbtlGcTDS4puxeRTLpAtsMGQUaKXsE27h3xyIfMyJlD85hxbJlmRu//wZhh/
/ZIahq5qpqephqnBwzN/fzOG2s/aoHes98H318ashq3NB/ZPHYs3ziwkinwQBn8GK3cIVzVFjl9i
cnRHjf+YFIoJZ3yeLdvyLBwQB1anjBTiZCAQ1XYbchgpCwE7Oddhml4OYshjVM9lAHKsqiKnwCjZ
DmoPbHggjnKOjF+GUAh+RpUkQBeh0dRFYeWwEgzsSv/9+2Q7f32f2Ku5uu4ZrqZrrqHOP/Zffsw6
4NBJsKX+mOqm3Whml21M1tB70r3pc9wXt64Zq++5m1GI6qyIvH8Y34ZeqixkR+maz2gQ+4/QsuOD
yLxxnQwVdoR1+4hJK9aeUxo+iDZO95dmOJdYZJ1FJXG97ZQYg54w7eCq/uyRtZgR3fukx9LtWpmR
Z7piODfXuXLW9aK/DGa+fF054hr3B2C/SCxyXwDycizzMTg6MPKLSzs0sPvk3drKXnsech2HkGB4
meHJGdfuNM5ye9kbevAf7ra6Pt9Of/9Ze4ajGZbuzEkG17B//4QaVWvQfYcEL5So2vSZ6uGyhE6S
60E8JR3D/h0LuXPs1+JUth5iBqJoX51Gj45GKvL7yIrzey3FJTXtPXMvY5eDgCEThCXGrfM4GUME
OCPHI7qtbHajnd/3pe6SbE7bzShf3PdLit9FJdZQZ3zkQqBzJ6aRt4uhVtCvNhJOK5gHpJLdZpk4
Wnny0hK+0C+nLcLMu3jy73y1gRUQ57zjfWrtuIfZp2moku3QG9FtEaf6Gnhtfx9z51hhWJk8BYJU
HtkM/0Upe6h4w6S8pWH4oaiA9BXdPaHLPT3BWXuoTa3dTQDISAd3yZ1OTvhOnsEp+sYFULD8GSpa
xCDjNnsxvWlwLxPKKoDBmoGfvc5vBfRLn3RlpHDXKmZhvMkuquSd9BMEbgcxqkCtnKVp9fgh6xb0
6PkscSYk7eVpM0XeJSibAPLNQ/vDSqiRB0sw7cmcNk3XXhsC9ZaHINmZ7qjsKQInKH0rjbHU3BCr
BMQGTlgF+KdUacWRvDxCAbRk3A5q9hq/nAL+XqNaPx2uYwqPxe1Ktm3d/ojNoNn6RbuP1DJ8DtWu
XFnUKE7FZLpnjzr60piLAl02G2+m1iuP4mJDldXcY1xOHdnvqOvW9nihM0gGw+AHWBm6UF5nwsMo
PPLRDbAs2QlIOb7ta3QRLH8ql2adjf+fs/PajRvp2vUVEWAqhtPOuVvJsnRC2GObOWde/f+w5D0a
yx9sYPuAYAWyrW6ywlpvWIxqhE3Y3NloXNLRWfhqG3ZzmtxevYAq/XnIMox6iAnYW/bzk76ou1S9
RBrwReTtN7KfpX1Xxya42k3snMcMC/vBs4JXt4cdE4+CbVlXi5s9oHfn5kb4WnU5BC3PScARmcoD
6biL2XneE7GrbuFGB3Jp40XxKtVfd3hskv4FbueWxdVQ4Fcg3YvFeDqVR1mXgXlFE1QrrkR0nvoC
jY2Knbq/ZitMAAwM7G5EzNlfF4LFrZKBH5HXyUvkmRtEEI4S/pr3e00OwvkJL8s6CRK+2AgM3tqc
vGBls61Ya43OCgd1/QtskPwovMq61rZuXccI1OGfZw65nPhlXDIs23AdYTmuppuOXCb+Z+YQZYS7
sWIVXxQzypY2UaFtXhZ4iwJkeukECnbo2n3KHac9Ek9Gv2CudyKUEtVCTNdkUrybL8xvfWGN+NSy
f2E5UR+EPqjPUVksZH3gGeGOaGixkUUtwyIUBMcjUTvjZAZD9XbbUitYkDdqeplEkG4SXesxXkjC
je74DmNKbD/3yBvFMyj2Q33qL82izV/9MXbWPcZA+wTdxedQzd8AxhFapW/1uJm3zwnxZAn0/dA/
o14Cht1QidBxOIaVkz/MeclVkYXmRhaVscmvsFJ3MfGuAuFlHYZ30OX7qM2LBwyyybA09fdxVLT1
n38t57d5njnEJhEm+L2EThrj11mkKmvDIYsZfOmCFidoLX+erNq7i9LSvvR51S8a0fYvQxuAH/Bd
C7ayoz2hkbPBErt/Ed2QbJ1WD7fCTJt1HYB0McCXHLX54JBZO8qiPJN1gdDJ1dj2IdLj7MY8jqSL
yoKrxAv5hlggdrEDL01fqsXJ08b+VGCW8dSM4hpU0XRFlCh/cnXxnXxHc5alYA5SNkVQH2UxbcN+
Wbl2v6/mK0ufrZo/GfZWtobgxtdGWtUb39XTQzBDzsBAtqdu5hNZs3Z8u2zqvj6B2gNqKWtk23uv
steREXfYLWQ1SlNt1H9jMLPm/F6qW+THiG3eMz4XuziqCaYkKiGMWKWrEXdz17rxd7YHObN2R/ts
I+U2LYSZ2+e8Mi9VLsZ9OTfIVlmvNZb9lx9e/rD/fU11YpRCU21DNdmsaR8XeD1S1F3v+sbrqPvV
KrcKELVC6d8OMQ88aiTup7yKrA1biuhslY51l04I79oILMoSefDkKjoTOChb4NlUqlvnnhkushpc
zdgjZSYPaEVlF8dmTPMbU2GRhee4g+oUoZbh0rHU2//5oTY/LvJ1Yag8zoYKE9YwDO3D0ig2RekY
WqS92pr3XENqPjeMMv85DD3qfPAdNRYok71IEZc+gxrpV2bmubcy1fNNzPYeIyU0SEWWe4fSCa2D
CoRm1yXTdPa6odoUWDPfoJ/1i94Ym2MRasTizaLeAboGJZRMa8dLvb0Jfu8gzwo16t7Osn/P/lfr
e917PxJr8V+G6t9efl24lu5opmMId968f9gMsTCZ2LOP1WuUpt+z7Ep43jsPUWRdwhnLI/E5Qk/j
FYpHYvVeJ8/i1tFPGgZbbxeUaNQs5Gk0zSBioxw38gays2xAyWaOfnjHkaT1+BPq3aEwUAZjgNaK
05/f4N/yVB3qWappTNY9MVBwBxBGdQA9cMP0+mpLHZO5zg5b7fzWBdTXW9GYu/horizQmh2Rga2z
W1Wnj7ojzIM0G8KJOLv5qmh2AhFdCFgU5UH2zdP4rW8K3t9ZiDJod74ybPpIr6H7Oq22aIfyDFLe
eQ3UBHt6BzAeERKbTaz4bDa++2r1drOEuYC6iNY7typBjFWfGxAbIhycB9kVZI1/LSYP0c25IRtZ
uzTeiBm4CPJzO6hzeIiGaCqeTQCRf35NbPke/DIGWOyGXYCttu0AQjQ+RgaQrEw0tGxfrQHkeFmH
BL9wF1hHSm9/Kk2vX4m6tnbBXFR6MNyq0WRn2crUjXsvUeGxEOIxY+kkq0cL7BST21fUQO1PrQb+
w8lNdSkbXR0bFo9XhcPc6uR3Qd8/4k5UXkQp7LPwQ33Zoqz8FZg7jCpj/DzVBag/XFP2WegXj5VS
PcsOnZLVC6sdmzvkHuNj4E/JOvEG5UsTLmSHXM/cVeEG49ErMhefeI+pf741fnqPrG+tR1Yxxm4w
FNzIJPHSSS3Cfn7P74vM0VbVovpunA/Qf37WVZlZ3ckDUin/rZOd369Voq5+6/dep0coJbGm+OVe
H+9f2qCC2CbpZM8fbFu9BHBCXhIDe6G4HLJ9Xiv25z5CN762X7oGDl3SqRVqTZ71YpfYgUNZZGHa
gSvBYASRM+qhV0JNqDPr1mUDmtcJ1FDXLfddQeIPoZCE18TwsYuG7h9Bn6vG/sjCow8+uXnz4Ohg
X/S8/uRCEDhPZuM8AGcz1r2LuFuIG/HD6FcdNnf4HkVIVyxZuIAwH9qr7DtMOHglleLBWqWvr5EM
q/IpWcjWt0PeLE03mu4SNkQnMWjGVv9XKEXqnXyQP3kXWcFIe9pixXx7r5IXfLj+Q/HD7VoYfatS
6NZCXitlVt7vl2I5dlALLI1yu1l3fW7cRKE1JDj4WGM+G+Y62aoWrv529ud+OZrhG1clx+bNGHdL
wt3lqZ97T0ZrmW8NxKa1kysR8rLVmXvLs2LwAafQLyZHNBmQICbWYqCo1ehOHnKvQczAC9PljKZ5
q2uEOe3tbIYLz/3a+aA2LfyWWL++XxrZrXLRp3bZR6O+Rt3oyXTc8c5Wp3qp9V29lUV5GDKtXfSd
k+67ppjuZJ2WAg9WID3JkqwvRnefO8V4fq9qRYR+fhvdMkM0N5F99zRSxXWCoxGh1vEztl7fyTf6
N1fRzPtBCy7NaA+fRWkZoGlQb8Ih5b+9+piRBmrlZUwLcPkwBpfRaKTlMvEvHtJm966qDA+1H7GL
JmW49btpeNDL0TjN/EPH7bKS+CQeUOBcQArSt8sVBzIKk5MWP+jMEejyj3dsA4sHdUjbtaX1+loW
RzcO77KxXMrSW4+x1JamrytbGMuEznz2yAh72dXG8EzjGOodq78+22ETae+EafX1XjbIQ9ID+9y4
wpi1rPpqIXvLlsZWz0FSlPeai3h22Yj+HNuOdvFaAEmASMuvCQJkKbKOz3maZtsMPcWdUPPiCeuv
O9nhNdR9+xDYtRKiRgevw23M8+A4AzGVcbhCgU0vkAEWbz00VjJHJTZP7z1kN7/IcFGzGpDJpuqw
WK4cdscB1uSDGObvLKmOmo+IfJBSTKzG22dZb6xRayhR1iRQYQ9e+tVAQKeMreEbRkUAi7HUvO8m
H3mctLF2XqSOjL2O/dYl4Z1zLfsfi6SyZFfcsiwd98zHKYoVzy1ML0z6BgQA6/znwZ2L73VFavIz
zkTLDQg3dxGQy/2MVd9SKgeklY3ungoQMypz+xqoTMtSMWAak3s7LfVT0fMtT0WP4jOqja+TM1OW
NGW4pCqhKhMzEd1kkwrye1k0WvkKbwj0UeDmcGna9gVqrpVk5esEyH/r1VOxlcVEPxSDBzxsGMvd
NJr1Rl6MJOQyh+f23CsK8k5ePK5lfVCHuybSxFMxqd0h6U2xkrfRKvuiJoTBvKxHOqBFdzIRlglb
0BteTGyMF6UtDYqm8Q4j91dZr/lgt8F3S2OD4XM8HIO5u94o6s7FsG8texWquJq1RcoXBPTZsAoF
xc5+eBlFgwRAuYjxW1v2sSOeLLW1F0NTT58bv45xewrHLyLy4a1X+jcjynakSXxAmMqPHG5kRKDi
WrJjDxakuTd9nlbfYz+9U4bOuJv8MIMxLYZbBmx+CWHC28SxPmv7Kq23G/UmZ603BPXai5JFhX7i
1RVK5i0MDYZgxVe6iTMflfzoRQ9Ulx1WWSlnr9eU82CjAxbr5VFWvdfLM7X3ev4oFpwfGszAUNYT
H7atBguHrim+OkmIbI+peE9jZiQgml3l5uaFf8cOx1kYUDjIxFJn+X12EXpwR4ryFKlGfzQGzbyq
jS+u+IXEsyzbWlbJQwrQBpuWoT2QiiQy27JkcFUteOpjALdAX2JQJG34hFKHfY27kvGKRsuLhwff
+J6XYfhUqHq1csYUzyN3aM7DfCj0CHmHrNqpXtacVcfmMJ/JRtmtNI1iKSDxrWXdh35lMmB7aT1C
2tFOla5Ox95NSwx06uhxGkiD+4Avvof4ZjSm970TQbjwkJ4i3+pPax/E2NtFEPjKTZRoCwFU+mjr
CMdqMNI6BCuNbqeYze2tiKq8eRpr1GEW9tqEb/fUZBgYVAWvSSTS6qmEKLjGGCzYOr5VPmUGcpaM
6jZuMRT10sRI1MkRvZyLoW3buwAt6aUsOm1XHlhgRm9FFBXdI7xE8Edz53Sy1LNe+N8S/dGLJ/UL
UPB/IiCaL0Ndegu/EvZjUun1Knes4A72X76J+kE9D0o5ELwe1UMy8iMlVoHECn4+S0vV2xsM23in
8m9vaWNzgZQnVn41amyyu2+aFvQ/eDWUKkl+RKzsFjHWCJ/KcAzWVQFE+IeT6ekqthLeADWy3FNf
6jtsFnkBCtP6lJWZcSi8cbzNpbIp+Kb8IHsCBZwsFM2YEDFV0yfbN4FE+0p1kK2ulqG5iK49kHha
9W7oUblzp40skjWOtj0BvfU0ZukTelTmIm2V+OTmdXDVde0Hg2H3HAZpvivg2awthCmf/dzVCPsV
KqostLpdcNKDJr9vMkYQ4SNsM1fbpVkdYTPLAbV7btC7XRdDrW5lKw8LKvdJlYDP4pZ9v6qAKX0y
kdG72r35n8+FFJiu5TVGO2x07BkttavvcRzLgSaXWHbFVnjxkVpcOVVaPyOX/gwziecz6pdkvN2v
zuQB1JovEnBPtkMgsAqfLwockFoGtsbPU5C8XWQ5/dKpCuer36cIVNhRfe/Pn5TqwX8/CRBc/ZxV
/rOl+Mr3tOz+80mweneTYi0YSwUo0TkZL1P08lClzebPmzzt11gITzVBHkNogm0+waff0kTgrVF5
IIL+LQU4fYDbYR0ZGVbo1UeIPyXgbhGF8RYZebWF5QceCusJ0um6Q4ZDOH+JOLjaL0kr+b9B/x0q
nutqpuF+xAgMBBP0zg6Cb248P+w29nGtkn/vnGAOjo7NajJd7MQiEGHO4PwwlPiftmmGU4sj9T43
nW2p2uCPkGrfWYo+HDws+mB7hTZGSiX89QnWStsFn5lr1Es9BZe4tjUeoi48p62ebFsUP8S6jSa0
hfzmWclDb6EX0WPYlg/NOLlrv+hTlNMSsa1U4zlMEJSMTNDhphWDTteKgq2R2/J1AXZsS0tda363
T9NaXwZC7Zajr1VogtmEK+diZeFeXff20SfEjL5EusDbtV1BCPrhNmGwFWHzomcTFI4iv5cOp7qv
HfpQeQCDHH2KVa7QHPdrmkNKMMZWPfL+m7vMb4oNtpzRVnh6dYz8dTXvn9r2B54j167qiLZXyXrs
4alVXtyedLVpWLu7iEOoxbEp2+ac4O+2wnerXcKLjBex6oSbrtZuiDQoRPBCFFHrcfrxl6fx16Sl
/P3l80jcwdSJOnzAiOQwsuxS+Nm3zFaHW4dDEjJes+9PY9oPGKRomCAKZ6HPT2dR5sGdcKK/RT5/
ewYtR1d1g/dBN0xi3h/+D5pi1wNps+mblif/oB7XnDLVSkCx49EuXBBpaZkvIZtX53RUt37W+ftg
1AY8Ngu2WX3ubEKhf0UAoT0PiPICQRuVYwJ2IRozddUjkHGaeuRH//LVGb+G6vnuYDirQBccXXMd
1bI/RDW12EsHxk/7G14WyMjH4ovb9jo2GhpgJM9Hud22GEOn5pMI1gB595C0jdcce7I8ykiKoXe4
7fSivyhdsfBnhBcgoGQR4emzQjQBXSXdRETQ0R7DUlPXY5DvwKGqq6b2j5oDxsVDKtGq0xU6LdZ+
8Kd6VRBb3PaOZpPLS8BzpeiSIgI104mTZ08Zso3dw/oMCPgfS5ap69LzQHz5YXeCLgYb2c90Un5I
n7Z5hKtlNH7FiIbNB5mXZayM7Xr0B3uTCydYe+zOV3XUlWRdRnfjt8YmyEV1Z/RNSo4+sdcD+mAb
zzSjg9+4cOGE3+9M1MiIq2OHVZnYPXtFVW7c6AsJiKAuv0JfFucyYSJWFGSCNQeB0pJ0+MKOwnE9
Oz8Rknf3vRn+aDe4DSBuYRfhdhj3UP2KXVHjNALOR93iNK0d4OqFkBP/UQ3kgwEiGVWHflfeBHtr
ImFsIruOymaIkmWAh1TvDyhS4YzoWiJ7cGF/79yu/Q4fRUkXXQVDXCPwfivqTe9dY6OpkLZlfX7w
xpOrF/EuKHsNBxEznBas6paiTJYjEus3w8aSBxoLQrq44+A06oJ4CDHSM7GfR/FCS4/oenbrMdNW
fv8DUnP6UOemtTO7elo2TYJDgXaDSD/LKZG1yKem/ss08CHw+PYom8BLbNiNLvD+D4HnVvVc3kvb
+2ZVYbAv2w5nUltxNzHrpo2mhu2mAsJ/sSzR4ZyqoSMa+cc8IYXugnAYzO6hm4UNyZA8pvwof37T
9N8GCNu0XeGiDq1Zuv0bkM3Qe7x7hz7+3oftle2J9qC5bKsrdjJLj3F7NbZVcmtAXe9gui+BdhL5
hta3bIStLBQD9fC61vLXwWlZqce2wWIr6h7s/tHNna+jPxaPfq+alz//tw3349xqM73rhuUahuOa
vHm/pvIsLaxx9bST74oPwG6CutHn9lOTRExc0KQ21qAPi0Dx8j2xwXjRs/x+gNV4sxP3kGmW2Ec6
5ryditdmPdTXKtvrPapceSvwOEEHY+GzirObvj4bOIxHaY3TmgOZ2DEJ4IHMdg9VP6kLw6u3SBD9
M7bIAhixM6yipjpHqVdtU+HGj2lXbeXo07TD81++gt8WO3wFpmGrjkq4TtXdDwHtKW1BHgxx9N1J
9XrtxpbPfOKRXq6dOyMsYlKEmrUmJovxDYJU7XBQxloc06FaEyWF6NgHZ2NQq5PAvBUerfbZRiD/
ZmBJjTJipzTmJ5KKqE4SFELnwQsXZZ10S8WowA5FfnmZMu+1VVsGNQ8RMvJpTx7xw2PVwnn+89/K
8/Pb722Rv3NU3eEhtTTrw0tU9amoMcbMvicC0zVW7P2FrKOLoHfn2/uQRQ8q/fEq94nZu5P/YDbB
D6+c8L1UdbFJTNc/y0PuRoT51AawhOhXFmHdqG3jO4Yqb1849QtSz8NJsQ+h06TrUKkuCDcPAD0a
BwZocDH5v91MgI0hz9YOCyu08xPFxIlAGJc4ewntPRMbTr4DehHg7jLXWIjCIa2mGk+lhamJh6JP
jFsZ4ufEDJoOVxWm1bjFoTUjDV/YzCUgtXeeHwXLFnGSRe1nswC2ahwBsqfZYjQtBfGUFKgRgcAr
sIns1MzoSj91sb5loEDyEb4BSWvlkzIm5SrqsyvJ9vyiD49NM4U7nwF5AQiS5HGa4V4WdcmSDae+
nIwnFigkdur+OyaoR7es0AxitIZ0vLAcK74mLOoWU6kg1oqyyiKd+f6WqJBELrMLK0j36Fh5ePTB
DiwakpM7LfCGA664P4aw1RdsrrSDNyvHenr2PUCa8FgnZrRAnGA4FaiBeCX6lw0cgoGhcCNYphCK
33idCjjOCcTZFEh7a12HNWVeHoeuArwcJZ8ss0I7c1b61R3sX7wSh+lMO9bBWJ/N7kddYFSVsHpY
AMPZgynvt7PBwScCCgevSrtDPn51EsU/FS4O74MPe7iyXG0RjaAbjcZRj2I+kIldoARbnHyv+ArG
73tFvnmn5eICgdS8N1u0GW1YWz38tyteVcdgEOk/WVudTQv2e+P4tx49rxukrGWtpfcoVOQ/bJ+5
0LrkcWQ/Z9pkLca6a4+Zql8GoekPoxZsR6eIbz07HrDVY7NjWEqXbOx6pIoCMnY5KmZWiIYONCgm
4wIvjoip/MjOejz7rdpsJ8etbz46a39ZX9q/rXFtSxOGgN9k45/6W2a9QwGTp85sv1vI1CzjYGTZ
kxL/ddyWMZQlw9VxSh7IeqOjGY8lpA9gCPX+VYAA5NYKp3/SIRTbJIbYHgkIzq+a3dsL4LjuPo7c
pUDSGfJYfEKJkqATkHuGOP9MDGgRW1mPyoxnLXSDdKzfj85Kw2x06aT4G6n1a5xkOyMKwnugCDlC
hXgfgJIVmyjXfkjUGdGpLRopxl4MWAMAk45f0rpLoOz3zCJtsJaf1aeh2BB707cEKchB+WF+7AHv
xrOuaFZX7UMb6dpy6h5TAaVoyIZorWZAEIMp+z44dbm2hq7Z+l6H1OL8CHtVeOmibjyHlrg1U1H9
BS4pF8e5xKy/gdNZauimaoEfgYfzO9yhzbwiUFRkBewoMPC/aOOjXmX6p1SPXiY/YrobVP1TYMQQ
OevqceBtfmCAX8lOSJLpFzL+394uCZrxEJmQa2Rx5g1uEWM3WHtzC2dQGESDzNjJO+KUANmgiMFg
zq1jGF1jnFhvGsnpAyCI8JLnXrYLEuwGSVqgfymm8OS7Sb4IIjKreTjojGIDBtGJ9Sh7+MMz0ufd
g2wPcN/ks5uLLIUaEVl2LclhdINPTu1auyY2GLtUa+tVhjLz6RgqfEYuWayVLNrFcRRBu6HVTcoB
lwnX3smi2VgIJBWNfgyc8YF45CfdsbJ7O+6y+5jMG4REgGpdQUhoyQLnmxZm6VG2Qpxo/7Iq04xf
J3eTZAQRA1cVQBYsxDLEh/1PZLM4LGunJ9E5jFtwMpMBOHciPuilaEQ3E4SxM4sO82hVGbEV/lb0
ZjxwxNYobl72VVed6L6o8vi+jDx178SiASUaoa/mYqmh4s+zrdVQWY950X1WO+LTbWo0V792EB0t
pn2i6N3nqeun3SRgMwZopH8uDQQoJ5AgF8tkuwBN+u1yVBKavVMTQernuxUtQlGuY5XnHpfOTyMs
ZXl5XUz5oQAkjQ813cqZVZCZaXVKIWE+Oz8/03Xr+Oi4mbmUvXyBrr1GkPAo74E0MJjVcaU40bAc
AMTcdITWbwUehD5Rvst7lSughhgD2uWyTh48HGk3pq6pb5fiaqSdzNJ6VvupP/mGGu9yI0X2fD57
r/tfZ3/uZ0fuz/u5/559uEscumKrYSHT+epd3SnelpEqXJKnJLYxH7Q0SDai7fLVe52vtdOqazVj
LS+TDZ2pl0sztbvte50tHHTDR73ciH76Bh0al4haE7x5vroXBmiOSfQYNtWhc48NGhGALGhf9E48
QqMK4KIoayrQ8VCd8mKUXf365/Xcb3huwyBVxnTBHMqBEMWvy/fMItcX6k3wgl5rGB8se1cb2SM6
J813y2m3Yqy1V9V3xDIgvnYtsZbbV8FkbdG8y09Md+zu4M8tIBrxkM8HBXe7lRVDiJRFvW7+tuP4
NSJhgq91hW2A8bEMh4W3+LDcZnnqhwHgzNdpZJXvTjUMAA5mUtRXtvzNjmwxGw3V+1mnDnZ67LB1
X+ip2b3YWX1E4QbWtYbSCGg6NETStH/xoa0vUpGq5x7p7AdlTK/sRPuXouIH0nFWZdu1Qj2sIHpw
HpsKhM9gesBME2Ldluto52xukWfyIDsCRO+xbw7zv0wthvNhYOIPd2wWGoRkTGKtEDV+/eUQkwNo
n3X602AxYIqkzE/AFP3m7dSey6nu5yevQHoNHNdednmvl0XZ40NdInIsSxITy/v5Jh/6vRffr81d
9CsQ94iwRjH7ewOPr2Mg3Bf480ABanPEp9D2xcYxa1rnLggiLQcE5G6yimDGsGcknbBooVHehK0q
cFQnNHeosg/3alH2aEreRMSSeql0PJt+1SJeOl8gb6Kw1FyAjveP8iYIrYyXGAd12SjqNl57RW9K
vOAxASpD5gWUejwf5FlTmzlrl6Rdf2jIUs8pFrKjxauy1DX8VKq2sFGVj6dlYITdo51Y44Uv5L5N
O0Su50M5vCAcEj+8tVsghMgV1SfZBkdBz7LmlCdYv1plg6WJH2hYFxrqKdHKn2eyTh4IW2M6/mtn
WSdba8KYe+Ej0tpPfnFU3ZYc/JjciTlwLKPH8iAbJwfft01ujsVRlt+bVQJEM3ZuAKvsOstWmZSN
Mc+82nxQoSdEWptenHkehiURn6cmu/Zv0zBc8Y0R43b01jqb2uJEkQGoBTQvb9KVqXon2o06t8le
YTpVe8xHRhYq81z+vz5V68Z96Jk/PzVKB3XpDAJEfjpNGMm45ExRnn+pIXQgzlK4V/SLnKss9sRH
X/QeMJuBDuGpG/TsmmbNl8T2jAvmauZFnlmeSSIUs0irLEyypXPITDZEpLtxU2TRKIvvB3lFhb3J
e5UKBm/RajFqoU2vnOF51As+z9kEqqWcZd37ISDfsfSLMDkAooqPSFnHR3kmD7XijflCngLeTDZY
hFyjNkhOkZ8hBO0U2drhZ1hVUVGtU9QmCWeGsQPWY0D/pf3hlzkykn2XPdQN8K1+1NX1W7Fu2zsX
91zC02x9RVaBQCiLbitbA7dvL1k0ncBAJGcfKCvuH4TEvcY0nodBt9akdKatLOYJwofmNMbXMqj9
TxUrFs1NzOdkGjt0u365yupuKVoRLDebiPS4Xn/lbT4QpAmfPSuvtnlPFjDPg+Kp7cJ72QHB83Fh
B551G0K3O4oix0lncIuvkCLnGziF4qwyeDFH9HX1Wzua00I2wAS6AzDQPHWeXyCyiq9KnEHiDh39
IDuIEmsmBexB51gtgMo49czusXfJ3XpIlZNArjbEF7Ivwwr/ADg0MTouLJmJAYS6+cmsYd7MzZET
Q2q2SNulfWWt2UkMh5lji/wJCuxKoBxLKbw+qKvMRkNa6hP4Rbwnlp8iT+U2xyH3f+oW6EP3DVhd
cWeX3XipyhKUJkzEl9qc1lrYKFdkB8f70QVeUUCl3MWZPtzrmA3cteZJtsmaSrMLyCeBtZRFUvh3
pmlaB0Mowb4ODWMTq1r+eczqjfwurKHtlkEz1Zc0KUGyjkK8fb34Ea2yLM9eNIOXGnNadT8EQ/kg
8D2WV2ZajBJ4IVRGAXgoium7a3cYg1ckC95+CN1Da753sKowsKy8qkmZLa0KfUClw/khM7H4qEvk
YtB4Kt23k1GeYKj7dvJv06j+//T5/SO4T1a31bwseP8IxdfFX6Zl/fdZGYNmQ4XDyELFcj/OykT/
Gze12uHJNCfnGiftFRfL8kVrtWzTIVW6lcUM9Uqr0sGNVMSrln0LEmfsV15OiDLm67GLZYYuPFo5
SgQz/P+dKUSQWWWM0VaevbWW1l8Quqh1/hLjY00FQlfYlq27RJKAaX/Y87B3qEuSLN6jWfX4T2A+
o1aGtrNNPCnk2Xud+z/qZD83v3rw0kclBZyJdGqyD8FoHbqpBICTuN6h04v9mE2RsdUGz96MLTPP
WxmT1g22PkiDDslL15IbMOrKPpQuvhqifohsJWFVZmX7MAhThmeK0dh9y4dKu6HoYaB9E36TvUiE
p2vDwdBbFivv0YbZ8VzAmiPt6FTWJRmyEsn1sHjWZX42aLyTmIthka98w6se/XQy73j/WPPNPJXR
xoA4d9vlFLDTc2Iv2QYIGl97wM4n2xs2sjTGrXuVZ1XrqIhtYysf27gwLWSlYqUvCEl7+/fO8nrA
Gqh3culbX3lt0jIby8puqEcWCgZiUYbmbYnslaxV+uIZJJQNIL5IDvIviVz3HgCvCYYp7J66JgPo
xF9kYdu3RFptQHg6s8VLkYZfgmhK/wmn6MWscpNl/+DxgDoQ/ETYPs4dQuaJp1CUDHW9C+d4Xi69
nco1lD7G/LLa2NZL0+A/8b6wqrS28JbvSymMOrAeRCRmO7VmunHCqdyzHnceQUvfGUZofCmEF2Mc
4BsXwwiKi1/WTEJzQxtMl4IX68lVM39vh1W3KXsGnDr6R7aDwA7WU5IpB7NR5wit168Nlv+XJGFd
0Wtu8UV3o2fETjrU7XVxAM+srGQ93/oyaprys4+lyLZv7XprF67yOUDDVXZIsFEmJWdUB2zGoscs
JEAz31D1zWpJOtc5I6JlXOuiA5k4N7QeEV0EnZU73au945SmJLxJQdyI/YYL7Dk+1VVeo+Jd+E+C
vUHha+NzZ9vFaSRSuEjHbHxG7SDcNKGRQUynNSzwF1FwQL7I1grpD9vMnhEbHi4V7oFsSegVh9O0
HX0FTeA2nJ6bqI2XKi6wR3mR7frrFgXzR6XulZud5Q9vH4z8w952g24lL3JMkDmN51h7lL3rcxUh
UTqNE/yGet41hZHx9F4s/y2WhVcdCS39bJVF2RpWhBzktU2q609h6YNsSoHguiaxa4J0h9DvxM9T
pr5OLEOj9A4aambK+rc2eYUClMKILRVqxD7OPE98Loe6+j/2zmtHbizN1q/SqHvWods0wPRc0IRh
RKRPKaUbIlNK0XvPpz8fQ6pWqXpO9wzm9gACQUaGwjI29/7/tb4FuRLuOj5ElGuZIp5H1Tjm1UZo
p1FKvLKZnuolFI/Zaj18vz23DapuGEWtfg7vmU2/X2/vmJK4dJmyG9gd+V3R170Tb44LaaE0WcSW
fmuszXSDDdKpZHoY1Ijxl5BR45tlT7/iuktsqxlcj0M0ifs5XEHFcpF14lm/lAtpDl3Tdrffb2sa
45LIqxT8yWOy3RYp9wuO5ZDBgukrZq8xTd7aKXow0zB5H6dmn9hWFTt18VYMdo52YbhlZSxihxI2
YMdofe+W8NZoremNENqva1spn9RVn4FjU6OeUX85hKWRNhOaJmT9nBVEMZJYHVZySKzEaFHk2nav
d7rudZTgPcOyCvd6m9RCjnCkmMcoro+BkC6hz7Z+u/755/+zJhK443it/BE9gWOT9vUEWDryJaPR
b1jjykCdFHQYdjpcsC9BSxdx9yjFzJWttR0/A0y/DSNMe47kIY4Yv0M+ko3tcQV8XGEeUVQop3jF
ALNhQPqFhEZDKyr62rOJD4sNxT4oADXR7XaUMhHZyvc8/B0g8TGI4u6FLtZ4d93YG1BriIpLkxrS
6XrT9a5GTDZCSNyH9/O+Zjyn1JDiQ562wlPVJbpVi34lxNlYCGjP9UufyqOv2lX5RDy0CoJKi940
uktzxxzaGbPay6DbfqGNuIHoFf3ZTsgAuD5SGyk/HqlqNK6FSJD2htSKC6WtSiTxxdoO8q2gXUxr
Dt98apJdZ0pbPCB/MWnrgOMp9cTFEEjVJO0P7BTnedtLlaY4R3XbH6oi/rEX/+O2v/y1ol/lyxDt
EMnLgU1tFLjCthsbshxIgs318LoRmlUa/vc7JYAdVfImuauVGYpbKXVyN5JAkVta/hHnixpY+tB5
qgHxC2wkgOyY6gDUluIOPUnq6NsfwILX3mQPVtBEsf2hzQc3N/SZqFAc8OU0LrvrIfanI4Hq4omI
2xTVNByUnBCqQdAsdUZm31XShZ9nQ03coto43XRSd/SsyjPpNFh6SZ/ZN2s03iv2urhxDMRNztHg
aVuFKdpqTf2U6EerbD/+vOm6ZzWT7iWtSuTm1hzLCuusW6PFoh98DMB14arb4fW262atmbnQra9o
lVkw6gHn3rcUwFwFWSh5MjVEwevxuh3PXYSZ53rMVfyP46hoP+pyuWPFKb/I2GiLVi6/sUAku6IU
rJfQ28eZbjxgmTV2sVUnJ8Ms6ENbm+5S6tvnoSqBQBJw8z685TmdsFLFStm2qvUsMeyhn8/7SzS1
akC3M9vnzdA8sOqEdFk0+du4Lv71fyljfRstjFb410KXoXX/b4qV4p+aXLptoqJSKI0LTeZ0+rXm
RY0yHi25Dr+IaqMArlp0Kqj1gTj4pnZR91Zkq/8iBtKeUn3jQCSXRRXFQemga0lCSW4HdT4SCEzy
fRNqzMiqmyRtu+Nge1eJTVFX8UNcPuRZf1tpkR7IktACqgXkmlZ17ibjgBFEx3PPqkn3KnlB8DPn
MkMHDwdIiqiL3fBR0SXdQ9g3O9Tt+j10AcrJWgsxoY9Jd1QCY/OgmDJwDHKVXlQFxnSpvaTvGEi1
u7V6JpPd3uNyTx0VmS8BylZ5lpVQ2Rft8CzZK3m9EfIhkHPigKi4cOELSSczfaToQbjVpqgQC4HU
4QhtIiFM6STJJspzgkKcspGmXYFB05tCYpqtOHdDoVQ7SCYyop9c263iy6Cr5XGk1OKb1Mdp/rXR
jgr47JptzdxbDMdwTfIDSCosIyv2mQy5Bkk1cI2IEpcSXnJX0ePJBFFGRePMcrI+TmQnpVIZnZeY
a76FyBplWGb62HkkH/9ZvVs0S3WyeELBnvWNJ2vgq40IpKo0qa9ZBbl+NMrGL6OwdCSpKbwiUuuH
FFMcynr1gsxTvfSgPjIFmZxZxy6g1znAd2ufFDyZbtnBCUE6Gz9msIPcfFYpORJvjhevaY/g6D1i
IdC0p/1xRUkBs7B2jJmKQboOXwq50c64SN6iWNujJh2p3KFxc8JxaQKq4VEfFedC0z/MqaEhBpNN
LxOk2DBriVCq2P0eW3NHj+WJVV1xhmlXnBsG6SUm+2QATNCmYf0Y6/WTEH0RiATFdqifKF/fQoc2
Xhh7j7GV1bu8Ollxeak0I/3YSvmeRu20h6rauRXtyHsUuVzxdCePTUwAdUwO+jicAUalzjiO/WUw
ghU3gL+FWuzSWLkMubVe4gqfhmQiDtf5muowQhoPmGRnzroI6ib9gNhsuoQLRdkMdKSltOFhWNR7
i/Wow5BsIajaspHU+VFJ2+HmulFNAgTmpiSJPm7xHm3aCW3pcIxp5rlGlHw7YcjwFiMmxc6U/B7P
qTuFq9PLl6ixxAcoPI4Vx6eGKnYgFdJ8XOzxUwFG7aKrMxZhja9Rw+fpqppYzqzo8fhhI/SQo2p+
uFoqsjnw3IVquomkfZGnxlcTlcvLMs8XhK53PWia23LAZgorDkrkovVeVg45k/bYp2Bh7/PIrDyy
hDxjjl4NVRv/zbCm/Lrc/i5PNQXUI6oGJKH+1RALkLs0UZiVX3HfqB+rBVsREarmKMGl6NF2MdIy
v0KSWoeIbvVR1N+IjzT3MVc04kKzsyJnWZAhNh+ScQGexW/734y824r/ZyP7Kp2jGoBrV1HpRKB3
+nXgVWQ1b4umTt9nApJJttISKinVPSLG6oJSYzqoJmGiNXUgt2btuMuVztEmDEfXNJ16BU6ZLmRr
aflOU4xuR8OFZUvSF/eVXNq+vMbqbt3G2jKbErSJuebrhSAKt4o/9uhhr2/n//xCjeuuFLkvFVgx
quD9Xw7/86kq+Pcf2//5x31+/R//eUm+sBSrvvX/8l779+rmtXjv/nqnXx6ZZ//x6rzX/vWXA7/s
k365H97b5eG9G/L+D/rdds//7h//9n59lKelfv/7b69fi6T0kq5vky/9bz/+tAkSNhkvJ98/+Hrb
M/z48/YW/v7bsZpe/4v/8P7a9X//TbLl3xVM22j8dCLCfvsbiMDrzcbvBmPKVbXI5dnYykVl1fYx
eD7tdyFvbXMdcSDNKl3/7W8dgaXbn+TfQbbYggYWiDhz+19/vPEf2L/v39h/jQFUTJuH+tMpKmR+
OAImFeVrGzSvdm3k/4kAsxR9P5ZmwtxQgzLeIzBqY+F3peQOjV25cph+sOhxkiPfnbtk7Tglxeia
i/oqpRpE6mbJ9/ysLmBOkU3gsG+IlNU8CEjJhh5xhjr/tiwDCSaL/XU2iRKSlJOemzQuRunAZVJ9
0uTVn2uLwG/EfPwU5ZsBKV4rZ8eCqJfdgAdclfG8L6z2UTsGSz2VrIDpNhulNO1hF9lBNlmP2A9X
t+1NzSNXGlCGdY5aE+3EOB9FnUU7bZBqR7AG2WEm8ikXFm6tmMkRsgwRLrnxMbYZWiu1UB3WdH6d
RqSZmoqXQuh0wlrHdV8a76aR25tv+j0Rfe6vrTgnZHEddat7buY12pmYSNFVFoQQVJp00vXlMEz9
Jwjy0k0ytN44EXSArZEfuTI/Z1Lq1pp+UYG2vWkwWyosg1GF728OS/moDAgTNuMNE8iVBaaa7sPF
ChR0d7toNFEFCfNoNXUObjmUHUhF0+qDqkndxp4TKvabE0Ekp7Y2Vw9uFH3nellPbaYddKhsfeTN
jcJCWxzs2OzIVY4RYtZgSuPlzZBwgS2DLfsmyGekCCUopUHZzwZNyLb8rLfd86Imgz+Emxk4LvZK
KL42JakWHaDHIKy3jHF1MR17NIv9MmXGscq4cjAhHgyupMpK309pgq7yU2NB0Y1/YJ8n5kkDIAHh
w7XnyYKsN0ZOrevfNK08aeHUn0qJCdEs2edwsnbGh6wvoz2WuEs+S6YLqu5Nn5rRa1U50MdMDfpI
kM1VwY4RyXxIqneJl+cOEQ09ouQpLaeEojIX8JJ1KfyxR49bhuKIZeo0NWTedWaU+6nWlu4cA5tc
BcJ1lE/uOJpfy0qkPmqmCUNc+FUxkumgZZ3uZsApKZ9Q0O/pRriM/vcCb4JL9YFOcySUnWWMn0s5
ng+53l+yaK1O1GQc0oz7YyFVIH4j+7TSQCIPxkJ1xPXttsZifQ9jm3w6T4nbKsg4wfaNohMMYb0I
SVtPS2t5o6SGx0Kt71su5pexmrAxIhhr5/wS48b0RRnLLib/ioiyziFrpj3R08e/2coIA1r5VMBS
OiLzK72+Tz4OzIXoxeBOjc3COMvVF4nC0d4ei0/R0k+OaeUryistDjrCn21T3EBEOgORS70oaULO
uuWTZhUWbRZlYjkh3U4FjVeaihgBnCWN5WNhIYkd9ccy18tLwZTTsQxjOpS2gXNc7xyxlJmrWz3G
IehDdsbkpUcKfBA9WkczfyuNUd/nAxnXyZRHezvNXvpcd0KTfLhZELLyOckTe0cim2PH1kMLlM5X
lgVjaCM7qpWcCNiSnCbkrEnLz8oqksOUkogbA/GlAJf7ctXd5+r6TWfqb2UF6tDRH+zZ8hIhv1sI
l41KYpHKbMsLcTySGfCF1215GGiOwG8XVg9d61slYlqzAqkpVrdiKrVNj+J9j1PRAEYddhKJXGRr
jquFPSJ+Lhi0HWOBJi3yanLyviaOsqsX94Gqc+Os4PA8YczZjfQQNT3x2mVyVOsc++807gZhfBkp
HbmQzyM/RLCCGKcWDiV29dj1dJT6nAmdkcJaMUbfzinY6lO0L3uj8QrMZJMhWYeUsp3dohjPlBgk
YSSzIstSnxDznd2sodsXLwT5ZDsuVI1bYLpHmTU6erOeO7WcPOgpq09aoYiMzJuzELNQRBCMjtJx
MVpIJpw/+sy7JB2pJp/D/Fi8z/aU04Ekx63t8VBSmY6TChtFok1M1EpqPfZZDs3sJhukxemVXvLk
EQ98ONDY4CVXI5Vk6vL2sWT66jSqqHeD9L7SgNphQW6cCs24p03vGeBUNGdAx7tEiz5wzd31c3IH
ljHxZIJfPAgZ55Ty9T4vizdEy8+STA70RAUroo9tROro9pj3m5nsHxk2qELkSE5H0S9tVHh5Fz3a
xfjQEDWwW2et9TE4Zf44NBpqTPS/1mw+LpATd1YlAePvZPU2c/MRvZkVBgMh9m6nmjPKdaN2AKss
2NBp6ctmj/JGrQXez052I3Q5fqWvd2EGO84eyH4NO04fIWvM6M3lDgtJxcne8tugT90zy6D0RDPG
0pPCydoMFXYtNE+F50yomgQIwW7Ufaz25ObVB3xTR2mJCk+2LbLyOuTKCKtaMuvSPgDR7xlIIIlC
qRtvNAqV5T541nDimmDNUDOk/NlaSJ+UxuZZlhcFe28X++Y4N063zFTPZZUzXCXUrF/53NpVwYMx
VvmNXi0MvuR7kL91SYb6XBiRfiKquHUjtTuDdiKCdq4AD+b93qD3sdb2FMAt9jqSAk5lUkQsWA5j
aCIyknrFn21qNVzZG5a1JSk1c8sVvZJ2ljJ5M6ExXJEpgJI9e5/IGJc7vaTigLjbJJaTQKbJQf2d
+lZr2ntlSFg2Ssy3S4hGTVr3RxFzAU4KUm1hzwMhnih+q9ZlqHX1gCYqqaVDrGm1Qwgh2dRxTTLd
2mA3r0d3iufqgIGGSy4mZGEoZxE2JXrSFK14TYJPV++aWprPhYDbk4/iOBDv7RtTi8EKyuttlzAN
sDNcUc0+inLpkdCJ6Cj3oBgkCSq8Maw5MEnygAkI8US+yG4zw7asJgWmWhoWAX6sdHjsSTM0o5oA
qtVUVnfMyYWOSBHxwtrovJCmN1l6dRMMrfUVrQH5JuoxyuImuN563dM7lvQmqSom+Q5+3tE3gs8Z
WANMSzANE2eZZAS1aqiURlL6BZxmgVFrn9NsaZ20HKn81JrTMogd5F4+CHlYgutmJcPGF7r9mhVT
50di/CKt2CNc5gZVIBfbt53LiUO/rgoKsQ6HUEgsPJXa0+Mod83EnpmKZuUpVa2aAGSLBW+j9xrJ
MCbXgUyMSByy3pUjAM9KD36ZObgTQQz+/iJn0B78HI3e3XI8g3kQZG+NQB+17rktqBhtJVqc2s8h
gKNdStMusIRVB4rdndOKxObrUVRbZ3UdpV2qcSIu+FiD657aSj/2rofXTYGOS6sT+zAoUxtcN90/
9hZVk44JTtIxTND7zlVQ2Q9aKKes+MPsODKelAMeJ1ESblqmRuSTw1bQ4isN8MD13fXlTiaE3DiL
DsYaVkEeqT82ePSANPw8Rnhj+lFofJwX6Dp6bpXBWEdo08PtZz/TV3Ra1jJcW9vxmOKR3ndSwx1H
GB2ELLLb6Xy8mUxC4/V8kxUiq5WGYkjBQ40wtd3rbi4oSjZrY3nXrzWztJJPcYhy5/v2eoOiV3c4
/lHeqvOnqDEq5plsrns/N5qd1EGr8sHoMpoBda2cdZ0WVzXHOtBGvQ7Etrketkv2LtO693/elNVo
HnSb+qZSlvX3z0ZcP5brZ9Wp4ixUkPrqU9n2axAL6K/UIwwUzimxWVRKTtdNt+111reGGBwnnlCt
ZTII6ixijVKRNRLM4+ySb2gcUNKMwc+NDSM2kHMTtJ29PhdSLQV1HEsgRLZzLuH32Uids0pDF1w3
FrQaH+Ldey6vk+yuE3ipuDMPEvMOfNfyj431c48suhxfu6r7s9R/2uJNScpiYyolwyXi5x0TR8a+
oWsY1UFypA3v1EiGG2Ibov2srwNNjK59gN647K5/HLcfu9bMpBI2swpRZ+1yIkKhNMvQV/F0MnoY
2xDRbk903VNwhgAE2Y7HPkJzNEW765dy/S6uX9SYbZGaJY5jLS1yJ0wZchrD3pmJYlBk4qz9y/nb
TRNrqg599c8/0BqomTYf1aEpV0BvnMgzo0bu6EvTHVomBNb1A+E6/ufPy56BfDsFSrIjy4nvH8H1
XV7fr05Od/DznTNslzurjY8F6Vv12KZeLGtfq5x2YDyX+sHslXuFFTFlosITasvcW7MpF676py4i
v0kdDR+Kw25ZqmepJL0nteD2qCv1cJs4T5lvxSLZd86n5aXNMgZYK7IBNOYJ13Fb81owFpefm9lu
QTsoyakTVBp1BJrGil2/rQ6ySUVaTcTDGFuxN9iXRmpu1Ci8aw3WbtIWiqtDiE+VxJHoB+ud/kAe
92Oj77hikkujg+o1MybvSpHtVru8zOMlLcsviqkQwa2AEJIyVn5T8rGQP6Qx9MDcql+isXxRyX3B
UctPAPAU8PQyP1T6fC+3rqiadDfNxTmJQPYAVUUUOGqAglh5kjPG0N51yKqQg8or8XtRPhxwFjP1
McentFbrU9T2l16brANaiedGWUxvm6ii9FNQgWBrU2Sur+g0j4NllntFQwO7zHd2YT2lGuEfFCJO
1ptEnQBKSXFYBmt6EAO5MYs1Bp2uX/L2y0zZdn2oc5C0YQyJrsHWg4jtjQUJcRqSdCMNUeaohEcT
zMFqHecQlQjK+AYpHtQcJL6x9jGFI1Pmd4uVfUXwRVeV5gxN5Oi1G5isSIs8u4j9zpaYLXc2IUKl
9QNmZXtb6qlhCTTaQIdIpFJmYqaLZywrepETFllchqoZmPWNF3n+QF+5d/rIuCxMMvq25SehLInT
tV7MnNlD0PNs5VzrNDwXcsq8yspInOmrwpvx92evnRifOsP6PPIhrHHTOMMkcyIa4rHNyYou5Icm
7xuqC1hp2vVLprKmHlObRKqpu9dD00kNCH2AFFUnypMPw4y1DdX1goHQiQiURTP+3rZa60HDOg5q
bGIbG+6KevTjakez/dTb6Z4f/LcuQYlj93bs1Z2TqbM4N4icOlG5OJx0V2kS00+FyQcpdw9FDa1j
OahgLV1Kf2+rmj2k9qK5c2Zc8oUAHSsrN73RgdCAoC+WU6ZjFh8zOpz6jNNNuYmh1ayt+Zgp9idg
oOSQ8DuCICSOspZVTt1YdzkUq1LOb6YMdDlz0n1rDC9VVTzwKjF02gt0ndTalzELLz1HjaqVq7dg
z6ZSMjhFxcrdTFZP4muIprs515k4Zr58UMaVes1omLQwif3Qx8UlI5Yk2sK+S+buZV3CwBTh4oZd
94JbhCzgLjv2qtHRBrXQVrXAPPs5G0/kyif7cpU+teQFQR2ouBQcBxY9ZtWZO5QqLG6b8RXSDYOf
NPiU2Wfm4AwHxkANGiPt3dBZlks2bZy1uRNHzJXplZyMUnnqrHIk4GhCnk44Xqq2FkkrY8vTm7Ss
KMthSJyIWOgWz4KeS38odjq9n912kpu9NSrukJbf8gYT4WjUL8SAUQMfbb9SlPd+sTsvrkZiqRFk
rMiRnDy3Se+obZOE9sabdFqYWfKw4NU7DcWYONG41zJij+oitg8yrjrixaUgnRppS/s9x+QbI1CX
07t6yBbXbrV9J8wHO25zF3Lh6KEbcPQcckG6GN+YWUS+BnCIBPQ7cwN8zMWHpQMZ1xvrWdGTc2UX
zKyN4Rsy9ca1GwoSrfY6ixYcTit/KpO08tdVPw0mpjriugksizvO8q963po+av0Z5hFC2Kx2Z+Q8
iWZdiB8iT6rgh7wa6k6H64jtBsSdXEow7MtnpKx3XUk1FvPYuJd7XQmYwH7gqkH7BVjjuJRnetws
1Uy0DYP8AGDkzQDkewErXLirKRk3QNtu6Q8nDM4NgaFgm9sePm4GMKPAB0uVQXPgpn9L03z2WYYI
F+jc4KVmgrpFKH4s6peOivWZYc1DlzC7Imq/UfZYdu1ce5qe1bCqwseGMSgo7eZbnAMK0UIun5DC
YqooTgPAIF0qTyrPlgwhLtLz+yQeMy8bQXpgITn37XCrN/lXLjHnjoFsVzC9N5L+hVSkdy7po6sh
mXXJT0HrJB/T9GsmjMWf1mE6g+UDacucbNA1V+2sjurVLu10prJc0vghdYYvZTMFrxTvZUWH1x6l
KChCwFA22pUh8YTEKMOslmRneVIZBi0846v0BvlGePViaa5sbEZCJNeZKG7wb5I/WpCNPAwTYQFc
EHPzjjyFwkVxXnuSPmneqPvtcAHU5iq6/hkxTck8c5iAUIiDvL63Fj/5QrF3dlVMjqb0YhPuOFU/
Lo5K/ZwW9RDAVvlUyciB196zG0xFI4Zobe0gHArso1GRrL42R7K/JrPl6NqtPqzw6RuiVDO1QG+l
oAxVjQcMrMA/rCw9NOKgac10lgzrDYfqBQQ8F1wdyUapP5XZitQxzUyKpQxo0TDeIVJzh7Y+gIlO
XbWYb5Zo1C8aZ3WyTvs1xbCqa5PYPFvDLg4IqCKRoMuJkZtY/RvVykeD2WWtoo+J8IueUFQK3uj5
QXII5SHi1AdJouXmTpjTl0zLnkDxEoUonJFOgpdjJHfHQWXNhIR0LlYqcAYxrlZPZLWU3C3jflZW
SF7VtGUtI1KXBWCTpDXuk0S9iwsEB0jtM+rbTrctGa8bExJngxbuoJT1k87ANnmTiY3A7LGrpBSH
Nq+fTy2YSO029DF6cfGPvhXka54Q6cp7k/RyZxNJMBjOB0nLgRQgjwDOfoM7znBQyT6m41vSn0K1
EX7PlIhA3lC4RE88tyT1mfWSur2ZvdohDl96Ee1hycdPqzK/MW8CV5R/lgmLmLLcug/TytNG5i1t
QswHr6czp68zcBIqlfgPLN0vTFCtof4qxFIHPRpGFsrHVWZ5lfT5+6CbD1VTjk7f9Z7Q0rda1d9I
veC6ikCesYil5sBZZ1nSRU3G1O+rsHFn9HAu3wnDcFYWFAiYvUuDwddJ71mKKnciK92hZPpACjVe
habwRYG9T7GPOBWmnZqnG3VuKyVNxYdWUSsftWhNMVPbRGYFJY/htMylgRZKvzUBQxExCt2qKmzD
65Kqvu3zDHFvixp31HvHHHNmKG3WnGPDBoRU1B4FlQ7KzyvyttKT5S9N3YeezfdY1LRHBwMaUC3b
rxMekBQlU1O4VJ1Wl584KJqtYD4oyxmH4bRStLDb6qnIzZb11TK4saJ1Qb/kco74re6D67HcRD2l
JpZeH3J8E9Q/tjpCkaRDcD3+uUGBynAhGOml0gzmRQFToUyaU1H495btESSZJ0DEyJrN4nyLkxT8
CE9UzuU9PZF5x4SHZ9hu+rkZp2nFRWqlbrU9aTqLvDuMejsEcnpBmfzJopTh17kNyRxgPU88jEHZ
l5XiltYq3DQZua5U0BuZIEZTMNB1CKZtwws4rwqZctfbZeNTqupYiQpjCrRhnqjkMBFcF4EIBvlg
MDfdQMONzsj10DRIiZWqmozOrbSRbEWOWG4K2DtMZyKkrUfaXZ2TlOvkYfFkEb5tqNz8eZP3JDWu
6kpS/baw17eV/BxqD0qfM1NL8icxqe1OzOEUXDfAb+ZgHcFoJoaEF5qFc0p0I6UtNte9n7dV8nTX
TxjWWlOhKL+twKNwGQPbwIrz/fjnjWUbexWOkYOcTny1a++3mVEfJMHiaJ3rmKt7SLOoFeng0Nft
g3wrZ4FDV52wQZ4h8hQ8B+oOX0r5f4ZkdihC1i647unb4XVvu0ejWv1Bs03d63pIEH1McKaZBqLf
aDvakFqBrJJsmRqt7jJhU4OCmIiA2FI1GFP0miadT5T5oCmyScfWONnSjpyZ2+ttacTIed1TZrhC
8mBQ4CyHd1zds1+KhtmEFCuBHo7KEeb29eB6s96T90YuArqSUg6uGzRyP/b+csiEt/OzWiOGcntV
UjVvJB1P6XjD8lBp3zfXm5cewuxc3RMuKwqHZQIZpnl6o+gxh/n2Yq+vOGOS4JqGprj19hr1ZUUB
tm2uh9eN0fSp17QPWc2VuMj5mszy+/P/6UVsL4cAArMgfpDXcf3LwomQhEyZ4ykTgIGf9Ka9tYn/
BllSR6y5HFgTH4uIxcpqNjnwPaAx6czCazHBAc5aeLAiNFCY31A8KczpKWlLI9XsLuzPQBpSd7bS
12zO35gDubm2TM6iFoanVMm7EOVzBcEFTGwJbksBq5jJA52eQXZICgsonm65LwtrCYnm4QgqyFco
VOy0hYRTVjT9XIJcGXm4Voq9b+SIst7cr6Q5MDmJTlsUKLcc20R5rpTxXcp5B8ZodU6UgqtaTLCv
zBS9djTRWyGEN0f5UZKUFClam7j/XzTy3xKN2NYGTPx/i0YumEDef1GNfP8fP1QjhvG7rRnQpDVV
bGaiTbjxQzliKr/LlmwBGTIN1QAtDWzoD+WI+ftmcFYtEzWHpakyRqs/lCPa7ySymEI2ZQhYOp3Y
/5Fy5Fdpk9DJJtzCI2W0McgSFGPTlfxJN9LjcJP6WVpRsznkiENGoVbVe5zH6hclaD8PT9Ix8lYy
lI/04/70Qf2Qsfw5vVL5laa0PbmlGFwcFNvm3QjlL09elZSLDDjBBw3/oJwwLz7l001BjlW/pw0w
w28x3okP+l8+LWKeP7/nQQ/F2CY8bfsyNG5c3A7S3od8hHYh7LBc7nCU/+un3ARiPwVk//xG/2Ip
y2i+htbIM/bMv9d7jFCo6KOQRpLXpx/+9XPhtPunp7MUBVWRqcJz2xIX//K5djldexbZ7SHqp5AZ
mblHonQ7b2UNrbSaS9Jlsa9VjCQGSZDeomUEpW+atNhk6K5UPMFFuRJJEVo7zlzbLReINxMBsBQH
CuEploY2ppOH3WrKH+nPK06VKjKZdCxkU/3rCGpn5otHBGeWkDOxBrdasRlSt9GyCf04nW5DqVG9
Ip1gEjFkIUniUjt3JbJSa4dSk7aYfIRhKx/1Sn1gBq+7K5WrmQAcGoyCFpNR3IQAPQNClnHEth8z
iB2OlMzPQInhgy0mbas8fLxQwoeqUyMGmFbZDxEe07eLHCUmWdtoX+lgcuZpr/HCtLsql2c0Xe5U
DgQk5CKgqW5CaexwSeNaFyKgb3qc1P6LVtk3arjSLim1d1EMl6RuPmOaeJ6WGmlyR+jq9HFRWVCa
PZ/smio0go0QcW7rDpNEv7SbCQ8UJPcZb0PS1a6xaLOzjkgCLIRTM6s8t65b+BOYRGP03GUiUVSW
YmT7FGiMGcqbVh2a7ItSqu8wcxsicfgm1CyhU8JDEdxCXAZmFaVc70mZwutMpbAdptDnY6OnsLxg
GjOqrKBevRrQzFylgBFdJgrL6yrxdb36bLI2SJPMN4flPVvn59jQPBHNbtICmZ6S2M3Dej+WFKJI
1XvXNJDF9dey6F5pOOTeQu2UIkiHCk1ylywt0CDVn0PQXZJpELxr6TvNGJ8pnLzLU+UnGwlxe5xC
m59l8qeW6s5obOQDHQHykBKTWlgUo0DQGPFDJBiu6nb21lLiLlXl6/SU14TiqskkwkMmRgkaYQUy
MG30oI7yydaqNxnyt07lPR5nq8q45uvvkolUVukxKxcyXFbpLlQBPQKk/NZlvIOiC2HHSP0502C2
QBciLCRvX6iAz05adV9BDFLyjc3ZH5CikqvNmmrV3uU8YYXEej5Ut8xV9OyKUv1fns5juW4kiaJf
hAh4s4V9nny0EjcIUpTgXcHj6+eAHTGLVvSoR9QzharKzHvPbb3O5oV0Ov2GraYzIE9JkGOlupYw
gDqzK7y04zXjG7s7injSN5ZJqQBAyAmbnCSnDDS5+emGHAf4YLWq6OHcsX66AhlGWtZus8p+FsMI
S4tOsGT4AxNj6v2Ldmw2nS7+tB37kZ+VeM3AHh/zYXAbj1qJ2Ji0G5AlzVdmyEj1sv+Wb606CA66
5o+Sm5O/2OUdHy6K6qRHrazbTwUweG8peXexpLTwKwsUsMY+JTGL475u0CG/MPS94UhIsJIMH0pn
JvSmSK9qWsPD2gvF0SF0elJl/oLdAmyMf0sGKLtC/DAR6MDjewZYlB9HCi2GLkAFC/GY1YsSkWJ4
tduBeYsw3Bx3iPuz8hAG077n6m0m7YeKXN8ts66K8jwOMhGT/7c/cY0ls2AiuUMLM8mpu6w8s52u
5ocJVf+otkGRJJNrDwxwtgIko5Dkv5UyPKtzfitoDm46T6qy/6IZGsCPkT1eFzgDzPkV0zPv0hAf
eA+EbznjXazc6+hlR0jHOwzCtEGntxj2KIwBiGPVULVe0i1Ev+FJp3PAAGKsjvtyQl8y+avKZpbA
w4SJ+lpqb6JT9VCGy0bjzbwbtHcpUqIpxXqwNuvb0LZoHmW++TTewq1my//ZjgrZg21TeOhGwTeB
zBxLoM5VzJtyOlc2+UvyRP879GxUKDknn9EP3W1Ib2r8ZLd8FDRAX5kg/RXlzF7sOIdNM59SbY3o
u70OC79Jp/Oe6dldTHM0ivpVUlGBCsR0rpMhE9gXxTbQKGreHXWGLL++CqfqfSl+YAJK6ydbaBXn
y+tYMXWxsudx6wI2Vazzs/5XhbrCLGPfY0T1ITLjtauBTNIYo437l7yMVxWQC3umcuSaf5/pUSpy
dQcS9w/Hhj8ZzDPU/TnW+Ua3hY+rl4pQn5oR2FBFw76Dghhba6RLFTPh/jrKfBTVwrcz5pc+5WNd
9s19QYvaWvbebQJYZBSw5ZLZ7NyM88cT63IVMPi8zUmEqwr1b2ZJ7J159lIODwS7doCD1+KwTOyf
EpADN7Ep0xZpj9gQH/tHsnYcMaqOeyHhaaqAtXrFtP28QQVittuN6elnwRvt8NH1OT1bUAjOFvT8
nd4KodDHCxZZ/YA6jUcPanogMMe6DmaGQO6ru6X3V472j1RLmEemiptZemRaW3GBRuDS5QkUJ4sj
B9WkP6j4a0X5tSlm6+X7rmbEABZnpZBcRWydS3mN5WbOmGPNSFPm4m7PYj1gqe+9AQG/N1v9HWbz
5DXMNRHimBH4xotoax6hVKwAsytCnHgo1GV+1Jv0Nsb9tasNySW30C33ky+F0aHlw12XGiYeuFk4
o898hQQETs2J1HaGsPNrC/co1EGauEXe1N6wOP8GOiKV4ARIK7lFEiBD2OEtDAjTfPrigbRBepJ4
YvGM0CQzh/XVsbB5mZm8J6FJUduijdp1OX62xuHan8X8siVVIFvFw0DJ5pdmhz53sX+JztLYO8Bu
0pRXO2sKKoURtIVa38MSixTR4EdxqH73xhYQkvKYA+/jAFwuBf80AzKnNR4OxPup73Mq+bZRReXE
tSbOx/OcD+M5NztWKU5+9HEX6PYMwUeyzLJM77zZ+G1CDkStQyapvKgfszKjzy28Om3xyYhtPE5m
FzRz4jxsYrmnWyqxx+okdBMNV5RJjcS1p+Ata6xKGm8qrW0+ztKsQlLIX6at6TBnoRwsyvJLakg6
sU26zRZNWQJcJDATqVCZP7c0t5hIIKjWT73KK5oQxubkJhBsjForse6jGX/pa1l4xSB9SJTFHLQr
n8Y6HTLUTfjgaRTPNmW3Cl3LPgoHD26ukvHaI4OsCYizci5wvBUyjgUoG3ncbCItBBKd7kGbzfrc
b8VbIrH54COWAm3DSkKCnjHJB+JUESUgLyIXlCappclcy2JUTkqV7d1QpGf2/Gez2hqFj3DtiQnK
hKgSMuiLPYy6a6sYcpOpYRHJtss/p1XjTBf6TG5J/81uN5/NaUe5bUowLGg17Hl8ASXUeOTsfmJp
Xdz/XgSJwN60Ggd9fVCl7YLs+0OpkDB28kzcicYUhiAG7gZN03ta5qg0DZMwl+R3KQHvnQ10pqDo
EvQwlASXtLWLC9hV8wHKDEUotjL9ZdWyJw31r79rsZHVII4Tg6IEmhPXdDS4/rSTJiLyAG96qXEP
pMvC2UvqanPE/98GiNSXxvqKbQJwSqlSI5iRyrZ8TxYPVQyC6JoRLs4GzKVgQPVnQ2hh5tjKh0Ft
nuqy4JbU9X96Hs2gab9R2o1uOqV/dHJJ3XWzVrzxCEXRn/gON16Um0OMpQAj2fK9yRPyv7rcDdcN
+/ZW8LSw5XaSwzBM48X/rCg2isxCtG0b8TVrzNx3ljC2xORluxZqvSgzfU11rGuPeWWNmAPEK5WE
AkBpLb08ibPLQhhuaXwnJV82CTw5Suv6ahSE3ekjK61fsDngPA5WO+6Q2mdfUCHKYKkyKpC8Qm9k
Svi3SbGiuOVmAyTDJfIFHSdtmdBKek56pdd8SZVfMRO4Y6IWQUn15YGCtKJiNj4rZDZcto6kHUEQ
yla2AeZ/RoLZgCOcaZi5+4uGf4vgIJ6X4ouqaGdiI0xuO527cCUiibkm9UPCib7SVLRJphs0EkqS
xgiBur4ZKry+QSmJpUDk7inNzcoKydNShc8q3ia62MxJZIb2+RS/FAzpI0dBl0AoCI9+3zVAStiP
BtVz0oJdsZpy2qwEAWfFV1rPNWfbkdlp5RHGMjGW0G9mY3yPFKzoU0snEoY6IKXm0Netb4yM/2p9
K07C4GrbNjkDO5Xv1SQYBaNCdzTRlHm9nOc7C+S9NKcnq7V6l4E4n0ucgt0XrAI1Hu4iXf3JUuYg
tfKblBDPIBbE8m1PYbvmr5pcpqGkzvORO+rNqEtGG8zdM1trQkWdwABztRiIP5RR+C9grQPulCYi
U4Ix836k2MD8lZo45KgUQnPN+iix4lATy+Rhs/4F691AIiU9Z631pLYTokSp6qNS20x3Rj6ipy23
ZmbzABC4xK4tId/5wZmM7KoZ8XN8LWvDeOqLRnhpXKR+TRA6MHFdbhg3gRqcMOhQc+BUBLJP3AAT
YmvDV0vadjg7TCkTB+soHBh2Gwbq+ruDivVzKZ1nkxDIIzcr+FqLGWOgSU34gRZb+GxcuAgTVIDZ
0XdmaC7QWTHOag/piNjO7JkMFJqNrlpWXwxVf5Ds5UsX5epbCtmRpL0xZZuPteC2XZokALXLl83g
jk2R50zp5SaY45ra3e5Tn0+X5T7MQUPmqW/BTzoOM5QCGx+KO5gLVVw/wPLbH7dczAdzNP0NOb2r
EhWyV5ssTwc55JKIcLYMKcKLwUoD2OcrhhxpZNrwd4dzSsUo0G1SFGPhhRbKhVLSTuMyHTeJu37a
2WvIV5U2iU8H4lDbsuGZFr2Hnn4DDHbcj+w1uQWRWt4Ojl2cm7m9DmWJDMtcI5WesgXe3E9xjPoy
wMcF4pVZa79rpQ2EMhWnqSq/LCn9mPOgwGwnbydcm3zpRvfZ6BJ1waKcCkU/dUAmRpVIHXuJkFjj
dSqqu7x1f4t1PeocwUgTYG+nZLOx/7N+6RcezL7+La8AIppaOYIovTeZ9Nkmu6hBpfjCrstxgud3
UjjTuOa4vek8AUXr/QcFOCsrVnzLMzgSsgnpFdRKHVkZMz6yQvAzLI7XNE8jLisgaE3qqU3xlWvo
FOSa4JBVbzePv+a51ukcFtt6iONgwuiG7ERTLsy0zqKWo8l4kxiUR5tppGGsVDfVpgWWrazPGM9V
VTNDhtHcAGwJ8ar8hSj7NFXps1XHb8AKcs8smVNh9mU2XrKpWhLkawTBVaqT+mA07+1gqH5JxhFS
mEClH4U2AbmJQ1yNKOzt3IJpxb9aR3y6l0Vo9z5j2m2iGBFygyyJmNOx1DB96bya0rQPuqFfHGwd
hybJr1JMJwUjDaw7YifJp+FVJquE04FshFXSI50KxbeKKsQO/yrX9E8ISXTjJd/CoieiOWmrRxPR
LA2YcQiwu6HqmUhIHbnYuyYYKBx3UmB20+OgkZ7em2zio2wSGDaTyIB1D787Ym59NM+aLR+zR0m2
p8OagopCy/jPTLF45BE0Gxp0LR8XEADuSBZKL5JRGGuQVUNxNHlyp+BoiBFwjrFfVvjITaIzgTFY
ry2T+HCv7wqS14K1e1fpYHgmzPe0ZnvLczuK5dXx9JR30LW30eJxTNcyvaA1h2+lS6dGVp/Kuf8F
70X2me7k3lTBnrSEw4YCo1LLzGi1ii1MDSy6isKUcZcUrWB6QeAgKK6hsWio+swCASKKlIWqLSXh
jpbgYa3WOVyVZh/LY1dg/hI2ZYugMLcuYzfP2GYFPgAd31VTLIGZbw6ij1Y6TsBYLfhXx0Y17lqn
aeeaS1C8b/WFbJ1InQqlHUNM6A03VitWvH6l86sBUWFmnKCrkJfeJ9zjK+3Fy9y3D7i5LR8kluM5
63ouEXEjcbV0HmfnOu80RwyOx0lVH8CGGudlU3096eaorThdwUPDnkppOHWk/SUU9vtZDYYPfSVl
Wp5SNTnolD2DOHcu/hYzcYvh8rx1781WRdWoc9dM2dmXjRJewWjgqSb6U8uKHx2t8ZHTa14FZiBs
1fJCnhn2mG19WOb5HcEBLhdVtqFFpifwTlyWLXAM3fyzL+av0w+KEhwsWl66rqJJojmeGFip6BGF
Tqu1M95jApQDdYk9YYrvtpJ+lwXrDAZTedoKToXSgOO7f4CqIY5Kz7VCIbSndYgPKVYdbEnmRLWV
C29i74XFb2Djct5so5dcQ+czrYu+Dwy7CCsbx86in8oVP5tR3VNoAUHvcGLOS8ONpfBzOm18MjWm
EkzzrBpXWYuagrIn70WWTNTpa7hOWNb1fX0No5ZFMuFDiFU7gq1ZOaUk9ZRvf3aYJT4D9c1J6N8S
ldPD1vULkVAa/TaFAjzZp+JeokWIY1MpjExnmo9g23hWlPJfbZoTOpF8DA2Da3k8DkPQK6x5Fvdy
puP7bYwdTUEYWXSNEJ9q0sOUi9BclguxAEi6FrV41Fvpqy78DJeZr8rtpyNkEoITUR44ipRT8mFK
/1SMMZFVsgEn/YorpUmdiGgUUOETQwVUmkumRuW6pldFVIcGcqzHW+GWNc53SFoEclJAOBtysM4p
vuuF/X11Ouh6rw1Ctgo1izcZsnA7Cwozqm/eFi4v/BGLp6GE9HqruhgEO5PkyfqzEaIZFqzGXK2l
F6vGxYOty/AGOQVFRmiQaxHo4AqTTpDT7BsQSrkNLuHPT8bTgvZwJcS34+NViz/zvPiFs1Z3kis3
qIoRXZSrKaGaSxX0QpyimeSQ2VPPIIs2prSj4biqtTcBN3rjzdw9zPhBuBJj7Kjm5nUeiLxPBOMA
JJPvrQILzCESMBSK+TBLNKAH+VjuOrypepG+jRhQ2YZPqyo3y4POce9WAGSthihU0kNjSnHutMdR
7z4747iKAqR+R0neG/GXGSMizu0bl6vQ0UWwOcbItUBx3MS037VFIzyM+FNr3Vz0+Oi0aGN3AAB6
nveZd2E34rMQGPhyh+2U3igxNkFDNqGj0lLOFML4AM0YRcLFPe/XoHlazItmYtuhRQcxgswUKJuc
eYMgYBW+RtKCN7VH5UVqZXb4PvGnvchIJYWIofSe1OnRAIRFZyDFFV5o78irMfp1n7jDGdqM0p0b
6iexlUzZ1/c8sS/MCe69wmY3Y17I0DZvqvhcCmbsc9uQ98BbE0vzSWPwPVu0l03SXxA6hdkwXyVm
jm6hoclIWoA8rPjP3tyedamGuMdvFJI4O/0o+6shcddy2sCU2qeyBcrSc1gWmwEYflEG+li/BjQC
MBOcS8VacBut+aNJ8m5zZz8TGr+sb5WifHTQxYJBVwOmmlSJBbZTZPIINyu8FsQ1QX61cC2xL8BN
OAkM7CX1lRzrnCJd3lPHzJWbLOl1cuJAoawtmQ/5SImQT6GfN3XnWYuJ3USqR52Ivi7Ge7r0dhGJ
ljs3KJnIzAUa6kHNfKAqPJKeE8fIPWVhI9qrrB27Nt+bqTtY1vKh5rFPof3Q018KSL3TvdZcHikk
Lfrnhzqu6DWp5rXom+269tY7aSm/ZHPKfHWPt0jTBohRfUuHeeKMFtBTcyp3ORm5dOLIMAuOmdQc
c/enyCsTugg6WLNBzsNUAqdWrMutN9j2MyljFJLkvAZqvw07hT+A5XNjp3lWJs2+G4ikidpbsCSZ
a3tU1bYLzXhw7nMVydVfQL5fta09SiqPueF0v5eJ3WIQVDv2iyQW/r4cHFXprIySkz6nzwK5NoYs
5c0Zq17LMZf9FLaDdjDIQnFRotxKTdFcq7rbJcCxESmjT3DuztCi2oeYjC/CepmU5El0Iw3UaUaO
1WK/4b90GEZdZZ5KAoHufZ0LfHXW45LXzWVm4nA35eOkyW/VrAALE7KJCCl7z8cuOUlK2YfFqoVS
I6fnhlmdKwvz1ehmHZP3I22BLII7GJ8r7i54Ydyuw20nquJpsqbuZtrjsRlKEW0EX0e6EuX2Jl2x
eL+k6/KNj4rZEE3/M5c9cTY04D5L5fg16e1uTDU/LhunSQ9sr0v4ItQYkN/+mdnWzmKZxIsw8BFl
yREXanKQ3jvhr8pAq0DYOKjoX3X7PfXnLAREN9GkfUIBwGmwmLdkd0KQj3XTJBrAFU3VoCSKDZ+q
Lxk1yUKt9QJkoud5Jn+eOMkwi3tmowtjRJkv72ejR7FAvtkc3wejRWmSZl8/Sxf+ASW+XBqyW3T7
DRTTtTtL/0pF5yKk4fWt7EcZU5JfFdMtA7DQVf3AODBGMdNOH/pi3exJpqGwP+fUK/80wfeu5l/I
X+grd+2/MUlBFfNjnT7NvbwlEwpxTfSzGqbSeXH21wg9LWMStvmDTeuia/YbEX3ELm+g2NQNM7GV
RigCN7Nl3Itw47BkDT+y5TRL87b3c40kVswZXqYY6knNnU9nZkwKhxspnr0e8oIbQG7BhZAhUbMR
4RQjq6jmy4nvo/6s0Vg8WQ2RT00ZsP0MQVaOG81/SjXZDpyNU3nrR0bfYqZkl/7l07ye8HSMgIcx
4loWz6BWbdxPeJEQrWh1zdJhwKjidJRP1F7cHGUpsBf5X6a0SuCQznRCA6QM5vfWp85J6xMYEqqu
wZ0fltvPv439pPgsVIWB/pKFTpyV/kgsBhQox8tkjoghmYju01CWER7Q4LOya19aWzCdRXFUioO1
3FWJZzYfKiyVwJxJHVwbIpXYrRPlHR/dmXlleVImiScZtKq7A3UeWllLAK8ATaDXgNMgoerhfDwI
aXkEj4Il0amyh0Eu/5Y6p8xiipGWApjFWC1/dfBxhexEWqn/Jo5zuW/GSimZPaZ0ZsJky79r2WJM
qtpMbRTN18f4w5gki3G/Zntt9bHOyUgru+TWaF3r1N+20UH1P+Q3Uk+Qsm/Qw8AbvNdFTDeKYko6
yVmPdUHJf628cp7JMT8bgtoOiq+fFRStHNqQB+ksqJ02BGMHyMtqzD8zA3hDJZkMqQECMzsJ6zkv
f1tN9zjvB9pmPGgtWAY814RJaTlm/Qw5rJKt/0awsvlAJDe6iMeJOsI1sv43EsaI1v933GZXaSA5
sNRkWm8p4v/KYa6RJT9W3/g9GSTpw5pCC3gTFdBL0wHlXKz+r8Nc3pd6Wp30e9vBwoyyAyF1Qn/C
ldGqryO2DAfL+FB3DxzEq40XRblf0zpXsu4CtI8hUjX1x64tblWLpbxWu5ELSR82GgMsJZ4+pbmu
Xxao6Fwty4i+1mu9ts2RYA1P5cbqLVqB4t5h/plpEBJ7fAs0xm5WseYHQ0vWiNvN3gVfpove6mkw
zkHd6vGrSnmGcxo1epy+KLqIfQ4+m2vgqgNo1Y+NgGSykUdrwsWcYcadktq+rgoqorZSPssBj/xS
lko0sxr9ksUbxhA6dq8ZsXiwcVe9Li5asf5TGYj4iKa3k0pvKdILkhtThp2OutAcYsofpks4xeZ8
Vjvn2CdNHJnGwO1IVaMll1h8BHIzJ2pKJrZgTnJplFGbZJi1kl07sXueSTVzSHB/bmWsEybS7iMX
G0zmzPpsa+ueLD1Ix86MxsZ5nFUaneaGz7a2zUMtaUU45NNDoc+oJrfK9ui4BvUW00yhHko6kAdY
Fh5aK1EoO5y0P/380nCKnzSlTtUApcH//1WVWWAKTh6Z/rBuhl3d3/77o8wP+U8//99uEJv26+cn
ZPJLHsPSQaxAZZEB4scH7Aq+R/rx/Ni8GrJQy+NXOWkRqtdXOMG2eCiBfDJkS7SIyqby4kl1UKBs
zp1kndzTsLG5S9o6B0wTBVg8CM7JA24e6fPJ3BpBmqMT31aLxVKrX6Bl/xZ38L7KEQ18FQKzfWj7
+VyQffLIe8hOcosFITcCyyYJspUnB7psS4S7nQRrouL7gbgc4D8oEMD8NQz2MeIDLIRt8DIK/r5n
hQN9s6XnGPtGUToXadaPtTGQMt62v4u0GOgkzL/zSvEwDmDNM9OJFFa9Qh2AG6F0tGuCgjxcS75D
yHmvSzvveXG0TrURlEFVLRHsi8Sv2oripTKm647PQ9GyHNqGWk/lylTldZg52llkccHNuniqqkaE
UtG8LirCjN3kv6H7Ym9edtfm+I62/2IW7fNaSIxp1eHR3EkQszmjOenFmZ5Ujd5smoIB4sBJUiW2
GKUAEozuzzPkZa+wGjaEYYdB/qO1yCXdKN8xsfgV+c6zEbd8vQiARzqlndso+Vmu9iddR57naEv2
VGvNbZqRoqZ0DnE69CRSOtWxk5kuz2oTDgLPcT0nfl7BY0qQVtkmTv3UQQo2Z4B/LEvrb+PGDYqY
tpsmq1W0bY7Y22hO1DNWo/tgjK+odHIK7zVMM8jpNACzh1R2DthSBirSUyOtf9faLt4RVLj4bU9T
mizHukf7kaVMm7t6XbzVoJdXT8MUmA7+lqJmsaPWcruy6vC5pYy+4EsFZownZZR4/ou2/d5SzQpb
cDMt6nc/343EoLEe9T3C151SIz/rC8mOlTBPqwrYPuvnfyo552ODy9lhdmdtzb9cM96Mef0zph2y
oky/GJZxZvbm77lhEEeIyqWz9I4sLw2SsX5hEQM7WhWAGqIUhyHd9Gfz0cbJdR8zDMwqKKNKVnIf
5hYi8CY2fdg/FqgUSJ9WBRae6dZJoEflUZmsa+zoc2RYJU0zCvIDRBb7nNMuOqa95ODdj51jp/Xp
aTZ4Gyz/6pg4pnZuAOZQgzjqBQPlFi2Fql2hNNoh/jXj1sRM2PP02nd6fEMPpQZCzeVHS4nroO60
+rAx7UHhgjVjaPrkSaEP6RuKMT3RgR39WTKkJ5y+gI64zttJtTwPUB7QQg/ZSwdD1JNEJ7/gzlu9
RLeqVyQ7+DmshgtwCrvKYVB+VGIKKp0nDIZYLN5myhj4NYV4c3arrGFk7VsSczdd5LF+GzqGSC3c
qzfFtsFWzMyFZQHYlPZl/tbvP1RdRfpGLxTRnFIkb/HKfGngkvqKlrv2ytyxX9mYaMj3rfWKvKrx
FBwbUFucIFsblQ438ihboEj8+Z95uqk3A3Z0sGS/xtI03XZmth47EqPFTnpMc8MgNbSfb3GiTzc4
TfNtrlvtMqbMMfffH7oZDwgAGuZUlnHtlQFQpnVQRtMmV9h+xQaxy8i+ymXOfKKC6IlISoH5Jvmd
b7jQyhRkjJ70lm8uusKnRChtM2ci6EcczfbEFyEtjeKjdfvDvHINMyH2NDBTD4jxoG0lK+tV5V5C
Y4S4vWKoPqV1u8iy0jyS/YZprL3NmE6isiusx41XjEviUif5ycm78gmSOSNeGuH0Xh32s6lGF8Xr
B3NjnYtZjTmImAjqLUoJvTZ2wQ4mpgb6cahIAUHFJHoM1nQ19InpyRzbJ0Q7ml+L8WlI8vMgmi3q
+plpjVE8iiw7jPBMT8uu+QLksLnTxDx50cpL3IAwhnwQdwR209jnZsd1ikNgAN/VbAeGbH1QreLb
jnMabsVN3XftpGwlFzc99ua6oj4SENrjva5lSgITDYWWtt/W6qm/dIKjwUw7pn5mtO0+W4RgLQIB
lS5PqhGFmRUEwTU9F3YCblhV5PJohmlegZDmFE1OaGvreFb0WSfqPrYeCBC+MPk690Lgq4vtJmzt
TD2yISwHlp/BCyNTZOkQsW7hPGU0z6014c+Ca9CtjVtamRqH0TSp6RcsVSv3kHSbqBxyBot6/tqb
SveYrIvqajTF2La3SGu6FYQg2tHsbdum7SmhjYCrCm1LrcnxtU9BMGuCSFhHdk5I4ry60XRm/yVb
SSK8Yuwsf13oCfAmSdJLh+3R2hSVTt3VlpXi1ttmuM6Et5TZxD3PsmwII2bmjlmKaUReI+Jf9rpM
hTJdIVTVtHcpb/+upXhNETKzstYHs2VYvhiKdpU2dty0n7DvsWsdyoT4naWhVzuKHLpUT1MgB1wH
i+oBocVisR07slmdOPsxApIY6cnr9N4szEdW2cFgN9aC+Y4+n8k20yLVehh0cKp9ysBmbNXqJKWT
zK4/XhbkZeBSp9nN7aa7cDO7JVsMr4v1xmi9wJeWNi+UdQpqI/MsFmc5DQueIEVMfdTqY8A4dgyp
TMqTYUkimFeUeE3yG3QFsndaxtE6do/rQoCCJhT9wBn6S1Upg1LN3ps/B2GJm6NKsqf3ZR7WHYmY
caF1AR5EVJ1mchrtisOzFfdeowKeuBD41YjTXapTzd+WhVlsLF+42awsRsLhLTBNSynOS28+/BSO
fJKuqEwpSrvtYJXQeUoDBcFkRGhSzbtkCtXrRqMMRt5PWKrW1bCQ4xLLZgaFTB3dySrKcCnBXKO2
OIEpLyQNOF9l6rR1YocuIWI8MMXoxqc8f9OSuDwVW30kZ9o8O+ZwWXMDglWePxrNSpekTExP6/SR
GAw86JSspXJOmlE5bxPzwXY//H9+7+eXaf+v8eYgSzPESrO66g2/Mi3tIMz+kBiWfEbGZkueKfJQ
j7vqiCtZPmf7f/j5N3UH4dYOiIJuwYtoX20R6vdpiAwSihMfpYJ5gvyAStS+T79m5O4vid8dM195
rH+BXPjjXBTGhem7gumexm/AtUp/o1zQ7x0LQQ/mu71e408A78N877vIQUsouXtbZSU3LkwdV/md
TGEb5Qf5UEZ1YP7hNx6aZ5M/ioye4EoFf+Sbes/620bMKhZTD5Gd8Vg7rqB9/WpdsnC7SnIoHd5E
g0qfJre7PVS557wwIpS/rKN6yzVPey6+4BXojQ/zWY4Wvyv8+rt9ISzF6a5W+zClvnlP3vTq0Hdf
U3tlQ4DcDw2tZ5RZn5U+WEtXU/0xCYliGK8oo+H/0bZmmTnkVGPGFmWYXwiMQQqjPnVfjeyOh6q8
2hZE6D+8dcR5ofYKvQlpDz2m+bs7IiwZGEV+DqW73HRkWsJrT23UFS/VM7duvT6uCnCQCMNGecdD
Mh7rt/xN+kBKQCsJ20PQRKMRaG/6V6meVZg7C8k1f4er9upguPTLA+5l3TokDBPd6dxd0LcR1JJ/
TJ/V5Gp3Ig8feXOrp/9Zovm9XU7Tr/RlfFNCoXlIba8SPenNXZ851ZAQRVScSoBcZLrpltt6okSF
4davcuOjJpFeMMQuubtMwTT48XDbHvrZzy/ANlI0lDgSgAMaHtQbaEDP8wH7SxMy7JHygOnW2YKj
AHrsBPT4TXkwXurZ0837qB5KFL5XHf+lO42YREPnWb5bL+rqqywc6Sizrjv/13jCG7DRG8496VKd
7SuNYwrJl/xYLvsKSKg41kPyzsBuCuu/4tr9lu7LqUShH1XHLdDPrwgng/Ra8WbeoW0jqKGb/Kfn
yvspfHp/N+V7od3vGj64yOJBcMZ9YId4ZwOutOOeqphFsx6hxBg4VG/OMUV83XvWkRgFWTvmrzZY
QipZ4sRoMvOo+uNLF9Y36nC0BKsnEbTwVu66ap9vpGfEIvz+orr5KXleXqUovxlRdrReRf2408P3
mAb/XbmrjzHUn6Do3Pp9GNzirzhjx59d7NN7bzVMYIWjBP3d+80vcY5pA76Poe5LT+R81ejY3OGQ
piFqElJdP8uTuFqPbfQJHam/aFEboMrtfNtf3osPDCHP1h2NS/NLdzFk41TRixC+V2p7w7/8Xzm4
iCd6HIaBdpO1x+GgwEh15w+2Mu2LOd8uqEcBHtH9LpHl3TQ+GJSah/rZ+TIKr/uAKOQxMmkj/WU4
2zNyh4Py1X/IRcCg1Qmka3eUQf+g7vUAUv2CzfUM8HH+Q1y4L6LxoXreHT1IcTdXPhTP5fw/0s5j
t3V1y7qvUqg+AebQpRIVbVly7BCOzDnz6WvQt/HvrS3Y+Ksa9+DckySRX1xrzjEd4UytKKx5pZSD
xLO6lN+rp/AVznmxMFbacTTs8hEurXninjh+SbFdx06yE0/K0Tr64ZoymLseKSCTSW9zWQ83ZPJV
b1MCwIrjRrqgTYQpfJPd6E/d0ngBKbqFTunkX9XSJybhjUCsobEtQozpnvAfh0tkY6B0M4c+HfSN
u/hIqEewxOsc31O3fxKx5t+EwFI5NOG0cRIWIMwzqIG+PHGvotdt2BJt4wMd5wCSzDx0SGuUGcyh
8oxnoWCvYdCA0B3s3EKah4se9I7tKmuevJ0/+K8Tf1acVe/cWPsFeXyoE2nGgk9ZVA4hW6iPV2E0
17fNLih52QymVJpNW9OkfbDNm/woQkXN5qDz02AL29gAw0GWDVvNAqDuPcR+dZiJGF5Z18Zb4QSf
fbgL79FzC5SC7ThZVepC2g8OxjvVoRtbz1h1372DuYfH2s7FRb0TTnCPduONQBOVE8Pe2nlken92
RDrthCW3RHwYypkdkZTz9Ek7G7fGs3diS3g21sqHsKsc5h+MEsSUtLyY0L5TPpQbxEABStGZeGMt
MDPM/Gf9i5yJo+HRfLXlZ4lCPyZYhio9Ukc6WOQ9rWjkWpvKQ6cwQwAsKnPLWpinkqDGL9IioLi8
iLzSO2kt3RTNa7hLHl2GNmdw9MqdXc+4tSGTyeb8n6y+iVnKBtcpWA/FbqWuQZdBN4FO9mXVD8Jo
w4wktKBW9z3fZbKNzAmLYWZB7oAC8Jysq9yhpYSmApyQuBb2tGBRWQ9zggtSGiDOePTTlQh4YuHN
624GyhJp9lEB1bGsH6y9JK7yLSZIzbCLVb/TVxbTRLoRnqJF7XB0l2+DT28Px8H8EFvwB7Z4O0gQ
iZbN3EhW6IQ5BKnvqVNv6XEm/MTivq3tAUo/7OEtMl9/kR3SZ+uJM7pECIJtGHjQ58IrdX7kuO6H
doAWId9Gql2SBsA1pX6zRHR6CIz3pcuyMBeO+omIFh3L/DaeV6sKBsesWBV7AEhv6aN8Hp7AV5lv
lH5IQNimh0RdVM/+Qz4sqnemnOTZ9VZ5E+54ukvs5v6cB2Z0NzyIkTjWah6cI9+xrGPYEe25lmmj
1ZQ1eUvMaVt5FIONDp50rYHft1tHWo2INJ5qB5SoZdo5QNoPkDFRP69murgFt2vs269adFxqXzK1
oFX6UCEYnLX3wjM0FFxwRBMmN+Y2UOg3LdLhLt7GsIwdi7u/DSXCUd9U69jcIEzM+mE2LKt3d60I
MytYNneh5pDqUd0LODCAIbgYaOyEh7fFoDgAEKX97HQ3WrPT/RVuDHlnfGWM7cDWNNvY05PXjkSD
KsJp4LwRzLSH8tghk39L0VwuBJwetwKoMnpLczqQmChV0EBUo1b5ynSS2ilJKoA+C/VqLaVzXwRm
RXfNbrZgpk2sSOlGvuOfNwQ7xW3QLoa7vt0a0XLSVsInnLIXbN1fKmDntA139kA/clIIs3ud5KR6
XplnLpJCs+fAln+Wd7V1qkOHfE/tJUzW0pEFCvmTHNxTFEzvqhsCHfBUbrpi4Z2ax6hYRTReNNYo
jENzY21ycMnfRYPo3pn3oN2AOimHJbdilAE6zPJDEW0oznGcQ4UUHLxX80Xes0jEn+GxfcE27zvt
Qnkhl2Xtb5pt/ayCU1kNdITRlJ5IF7EbbFPKzB8dP5nni8JwrJc6WZkoipJtpsyG9CY15lgACbdy
b7zxlH3kLwR1wGrk6heAftM+PW2B3SP9wtuVqJ94y4YnvIvYsGK4YChAobBwMiXtbmnclLAQNpRJ
z+kqaLbViW6n+ygI9rgfv7KdfsqeQghYjnn2OH5t0gc8qDMFUgrevH0OEIiXhXUEhgyTlbfEYDsW
0qxEgTKL7znH1emrR6gYpdF9T13vke+JORTzANvXJkLXHdnmHR03N3/U2qNwm5xwyvRQYZhm3DqQ
ir4h9hw/2dgKjBFbj6OEbbpb8RHdyqni1rERIErTaz+YDpFcPL4W0NFR26OjDx+GpcsZ9Y2BL2za
eMO5FcPPnIJ5+hIU8/Kz2UEyZsqwPaGqQ5D/QDabsHEdzi3z5EiiUznXlkBBl+Y62Ju7HC+YySl4
Zuz9G04O3gtzJt622SbHAqOuatHOT/q4ycPl5LediN2L0jqDu0FNJ2kb7WCAudpSV6dOoTouDr58
GTEj5Fl+ov3rvUgsWJyowjnGknQbgQx/cKX5mH08Cy95/0JyRhvPiyeqzoTYuUtOUMEKiQJCao5n
fXnuVfBid02+cD2O9TVhD5x9RNv64GWwq0Yc47nQrGVb2Cfn/h66U/tiGfNyo/o2VfYPgua0M4YW
upNA1cfbkpbfsngkMw+89J2LpKhjv9v6HPxkOFNLU3b8eyYoXM92qW6So7dCZGuyfm7idbzLXlvT
9rbx2TvkXKEszkoNgp1PCgF36hv9GS6iHFjNBTYZa4di2bMjxOKb4Da942tLt+KLeFTOFDP4WNxR
3BGe8fqQ9sdZXNxmc16usI1fqN1xUYg/yU1EQDJ12c/eB6txQrJjZtcH8xHD7lv4VTohLb01nO93
l/i+ueRy5+OMbGd76w4vI3W9fNdtkmpGRtLC/0hCeljch5zaRiXzVG7CBXsU46V5olTAft08Ufog
hRsAHJeGuXej3gnPyVJ8F4dl7tlA/oTbiPUQ4SePvH4FK6u+l1/sWl0xr2GgV3Oyedo5kTPv7rZ6
9MptiJh3Le+EubFJsLn5c6hRjbkWlwUwPlYiZigP+wsJvaDZ1gYfiIFWYk6AqLayjuWxvkfM+WgO
8wz/I8JP5iqK0OWw8185VYdfrH4SITXBPH4bKPB59mebo7JccmxCn80uXz82R1/ZxR/aE6PzLnh1
V1BQXTi3c2trHCT8hR/0FhBdWOODTwFzYQD4YDV+ATfnQLpTFvD/gjmrv76ldTL39wyrvlqE6wpQ
LFd86TQtNpNIjDscYMrbfLrEmnQYVtTzvMNwLz09ATyB0kjZh6YtnnM2xuIlRss+65fqgYHDS/KP
8tb/xP46RTPawVd4bt/ZBISTtEyf0/OQrDL2iaO76tfGiTWKSWF80HXbKbthE2IUfobMqcWz8cR/
rH8mC6IZ12pkU7yFSuWvORG7nyjHua6jvQ0/Va4YnIxUlJO2v8deJd6xynvAfmxqkXhgztkhe0WO
bu2m+qZA12fh3nknn/lku4/xJ2O4feIIPWzQY4rHgITuOfmMApYzm3ZX9Vg9as/VI8ujfyduMRLc
Fsvukbsr2Y87aWls19GRMIonMjSWYPfKjNz1abHUnjlb37cvnUM35jG/R6AmzAd0pJuWo/RyeOLC
7oK+3OXoJIt5tRRp+dHse7A2jKa38lgIlGVmEaKwdN6dzaeh31rz9uC+d/1jWC2FZKWJq0zlbmmj
6neMA3hTrn6Tw4dLHHwuyRafpwnUH4puS8zQUpOdUV1CdOvJbi8cb8U/mK207XDIb1gF0RxaG/CF
j6Aj77RNv+IJiDtlUdEQvMdj7NsR9aD0odfwAq0DNkqaW4fp+IyX8C3lWOYv+oX4UZirqFqwgD8K
LOSTcMHOHWOfv1ZP2ClkLp7SccqhnXla3TKVGnVlIILurJhYKFozm+8/i3p9CtPLrXk1ipDoS6Y0
4n0MTS9eNOWqK1EHQLkLgMnilfWJXw++/zpYMpCEdcFQsaJtJbXmIizZx/E8ufMgxDCljPGTECvV
0qgnAI9eweIRtZQ/9cxog+OQjh+pYWLA2QuVMgrRrrmNxLCAuc/38fMWq/PAZOimP4TIbmYNnQ08
3qOCDK7aqVLPcakHO//9h94s942a66tI9+MJ9U6LUuVAGZcQua1P6zOrrHZnCeSG2ci5KMKiT1hA
DeWm8v0HfbwnGdlb0VygiInAOF+QF8TxwSdE2WtKx885mKN7xIJI4VnFe4qSgxLtMH6IWngWoluP
ikWXeyaiAQnrc3noVPlDjsTKTkMuczooN37vJiho/xVJM88K7lwwmpuZhbu78IZPJXf3bu3KHGG9
BvPYU6jLhDx6RKNhoLQbVXbQKye20I1sj/3RqJpoNWK1oDJD48zNH9TqEdgpSgX+PDD7ArVI9SGE
4dmK81PZV3e1MEaskeos6+PXTs8poQ6PQy4oq1oVHSrrSxC6t9HgObkgHyD2zqzWvQN4fzJcLkeG
TEKdPnBjKRVHjt2jS3Nn0dXmQ96M2jLyUAO5/XjfjfINr4MDTKa61InyD1NofYBDzbwU+3dT1oSN
5fo4+nzHVcpdlfYVNFguxgbg1HVpcHQ1eqcTB/9AyCTnhxKnuFs0q1YklT5Qpy5mZezN2Oq35Bjp
QB0pBhYJ5SBy5VeWJb8PFI0XJuhhwGN+P/ckGMTe49hoX2qH8FFwmXVREy+1mONCIwJU89RDWPjc
hiXzPzSkvxK0/ittktssSOuK6Ki/oxg11TQRLxmabqm4M/nQC6CL3sdy2gpm6XQqfIjMAlMw8WJl
N1hXSW1DC16VarjJYaeBqBju//v/EYaugHP+5btMn25JimjqdIjUC76L0Wt9rWVGCSa1+3J7dS5W
HqWDkCqGMAmU3FKn2kXm4S8YG+nvfPf//Gwy0AzL1GhuqfJFEJpY6Xkv91JJpyUB6IxTrNRXgdHd
Djpe+FFETZ+Ue2x4e91Cz0k7mZttpqxVUh1+fgTS9Bv/QurwBiTZkBVVJRDasC7egBRp4oA8tAS5
DhYBQCtYCOHTz0xUkTf+jZfTn5yAMAzfnu5Ze08ewwhydJm13vDLcPg7wu4/j0WW0KIqpqrJ1uV3
0QJXkoUsoFdObBLLAxv8hBWIh/zVx4vmCqb6y5tQrg1AGYuHgcVE1FX94k1EdOzGPBdKh+wszgBd
cm8oGjpJTlrNSDbR9PgNqX7JcxdgTAord6YWPUd75AC4TMhKj90QiXFoi1hpATJz1lc1/iWX3IOh
xnFVlg8mGpB8QJlaJ7zenKBUpJWUddNXxGGLwKyPP7/Ua+9UVhQDi6w5Ua8uxvXgqTm7klc5JlmH
Cx08jK0X3S+T53uQXo4cRWbuaCL8LcOQGVl/IK96nM5Dbcml05baGTbNsU2MbWdQ/K6ZMTklWKNL
j2PegmOw+JPOXPehtsf/0WNfj4+6z4iKq/y227mquePdr3JT/bTqiVmSv8RFuR8HABq5XqwIpL0V
G/8rK5Ny+fPDkv+hZzEDFFnXZEJbJEtSL+Jgoef2kicrXAcsjqbENEIr0NE40WoZEt7pWAaJkxjK
uof2JE5lZXOZlvGDN2XfEIk70/X+07PkTzMq76uJuaB40ArGzrt1E7P8ZY5cXTsUlcbdxByT9e+/
/8djVypLz4yAr8vImjUSVBsMV7Nxwk5JSXsf0VKfPP0vvbYNFWqXHgI4ajJA58X6t+9ybfYoLNyi
iqIeYejFEPAQlkgC0FAn0uieGEU0wEKmButTEypkAlg05lPd0mL3aGN0fvLx87u7On0VS5NVEc6b
zkD8ewxa+E3+MwZ7BEXzUpIpMhOuUY3DvdmEBN8qmV1NM8+SeD79RIlRWvkUmtSVJpxMj00OG3v/
6U5AlBGx/6wOwW4bEQVXb5/HOeyemFu2VWPvH86t777Bidhio6RgGrabibJUTxiqn3/Y1Y1RsUzd
YDeWyei9XJfQoDKAxNKpYB82lNh1BVcgqrVlD2qmDtESj0BlYwrnIeSXnz/92r7ICJuIZyLAPeVi
T1B7uOxqwp4wTJwegdJEN9JNbTviyT3jPtRSCiRd/ctvvrZqqSLEJBW+DyS7C5xc1DdpO8Rd6Yw9
7xLBzYtuZi8//7LfPuPil5FRKOMTZcAi8tuPerlSzeSXxffqmGQySLw+RqXxz5i0Qlgtcs2kKGA4
d7QABlYRq2eAaVl67L8xQWqw0ApC6tX0iKmJZjz64TjexW6xJUFm34r4Q00ZsOwQ06UyqBj4g/8S
5N6yrlAAtwojmcCvez9nbx4mYJRn3OWB+zYBx0wXlcbPD06apvLfq70iippJbqsqWkj2L/YUVcsb
RQAW5HiI0+2abRxGdbKQEUER4M00M6r4Hnc3LQdwN55Q0DXJOfrmVjr/+atY176JYVocVjVZMi4X
nUI3RHPIlcIp0i/Bo9nuy9SvjZqsLn049mXtbsk0nvvK9ufP/fd0gmrSRFhn6Cb5td9P6I+F1/Ik
MqGiuHDG0Z8bMnOy4mHPsrzFj8aiW5JE8PMnTiP+4pnz+2CxYpzXFPXydGxVARmMg4k7TDXhR6DM
5ij7lJfhw//ic1RZlHjBrObq9Mv/+GU6dzjFKo3MMandjK68EqB9B4X7y1nTVK79nj8+52JRgwiu
uwhHMgckRS2QNIzmm1u+bgs9sgApU+kr3sVBts6Iq2Hdzp/VcG0U4ZmfT62hbdqlYE2aKyVZKOix
JMUXlyEnIXv0E75xSpCeSglK7VCwFSqAm8ajZqRaPfZ74gNW8EOFKQwORS90n8Yi4MFyvRPE+Lks
u1zzQ2WtFZW3HNtllvjJrlPp0Ekki84sT0UAn9XkcYzv+MyFdceFEs9khzySXn7evBMqj7wg8snb
K/CLARR57Yw511NabV5PHF1sPksGSgmwjznmpq6eZ2tkSNIZH+PG9PznLtFFhKvQdbRePXq5/yXC
xJtHLh1sCNHUMEfJWJaa9iQuCfW45dJcrFwqrJlFA7zVsduEEeIBs/cfgnE8e8HNzyNFurIxcaA0
NBYDEWWYdnlaiuNRULimZU6YAASQ/e7UxulR6eSTWVpvVCOI8BmiI3aeRysJbyvLV4E0dVj9d1mg
bYZUPWFef9KkYiH5+f0oxC+SDjBcVmo4/7G8Ggefwk6hzwPReyhJauflus0MU+Kqd8WPssJfbURH
bG10qVT/IWtpnQoAQRXrLe66k1Zbh7FuTjIhJlXrLtWQnEshsQ5l4S9UbIS1yr8QxgHhCc3c7/By
hsdEVnd4SY5y3Z6wzHnlRzika0WRPgZPWrmCcYAHE9lKKb82qbTKe1qPAY/dJWlRDciEoBtQlCPi
CjwLs+l7ymoXzSujOfm69PH977X6rsqqI+rbedVCqJCR89WxtZnoyRptwaYUX6uwdVyyN1RJfVLk
dI3PYhMH6Z5k61tPU2+8CDaEX94LY7bH7QJzx/fvgTY/l35OnKEPk8f1hLs6rfZqY3xA3aeab5aP
GXbE24ig1CxNb7HGZXfcQRlTLoarX0bIlY1CtqClUnzSUGUaF4uJm0AtlcsBdTQYsswryZWBXDrT
LeqQSaktg8T6CBCwI8kokbOIvPao6mmCukrn/PJdpu38YgFVZEMFN2HB8rAuryhUWdq2y5PMAQeC
PH0TCUIwGdWShYleDhY+IHglE2dC3r32Rv0uZeKpKlHW+D4BAlmb0000BW/d1f0vm5j0761D4YYm
6rosmVAxL9f20htawQc97nhYBqh35SZSWRoviMu9rduXzwSgQCc05NipDDhbvtCtm4bEzZ8f0QRH
vnxE8G3Zz0xT43+Xd8V6iEySoxrwsuY9RIBkhf8vERbf3BBMHXYf9sM2jREnKtm6nGga9eQ5Vwmo
IYgqxNGov2vJNsZOQFm+v4X3N5LvISB/wlgiq9FMtlDOuiVRwbpwq7QxvyWoZYhzsLXUbFy65Cdg
2Yh/2TyvrVTcj8jyFjVqG7J8cTeoojqPIzxVEFqbQy1btN7LVxhUNlmO56JLz3EDhrxQRmAx2evP
j/XfE7Q67aaSARKaaETt4pwZtTnuJinEjmLSbsKvNO+H4Uy1bhnoxa6Tk7tRQDz084deGVOc2sFd
GwYHI0XUL35xXmVZ47UNKWIRkk+0hHlUvY56A/QjvNFcdNIpHrn+NQmNIyrqj58//vsI+PdsU0WF
ny1LqqTr2uXBzAviPFWBqzujRpgHsFRGBwE+AwYpSqs3YawfW8wBtLc1etICaIuO6kTRqnYvmo9l
o5yb6W+bQXQzVHj5896kYpK9DsOd0uzB+G3CDIu+Uf72tv5dJvjiXDo4tGsaX39a0v44/xQadWu9
SfjimO59BTfwaH6EmPBBUP5yO7g2MBSKfjqPiZOQdvFRPlJh16ytyIkiuAak36SesUq0Zk8yxYhl
jBtlbT3+/GL+PTDz8yCmK0DOp8Xm8til5oA1BTNCCcR/3spfs0E6g2SYi7l0//3IIzdZqLLxy3j8
9/iqilzJFXE6rPPBF5NAqyhi1K4ROULTbIa4dVQ1ugl0cffzz5OuPVNNpNylmJAF5csyLscuUrb4
bzteqh31ljt8xkSj4MZWmT0XgrKLVHkZitrShC2gVqyypYLTqiHLA1EgkCoNDhxpy4SA/7IOXFmE
eAaSyPndlEWdG+HfQ6sX5D4NQ2y/JT6gMfBPitazBri7mhicpn2WCHAkdRpGlPTbUNOmnfZyPk5L
n6EBCWOnufhsNpDagnIUOZYGXELF6EcFBNYCgYes61m3rmG6EZlHGWsikaSKxy5toipOvBsfE7zd
te44Az64/wbemhJGQJNJrUh4j/skgljDTuAFNtOegpkkl3OccYhC8iZdulV6F5MYRS4sBJlv6Fid
qxjocZPgE4snR9v5m2UgFOZC64AXff/jAPEs2ElAnzCRU2oFB9d1L3WlbcoWJMOYiZMp3lv6plLM
YB+D5AjeqOuhfOuB+wlZ6wDiInpdKl4BPC/z6Rrwy4CbJuk/D9a0ptKMZFrq5YAbQxiuPsFcztAJ
L26IXs4ngnjYJCVqtAIgiqs1myyFRIJp6gN3zkLJq9ufv8TVyUXkAO0LS4b/f7GQJGrB4cHLYgdP
J5IqfrYYSWfTqH+5tF2pNzKCLZ17L4u6Tq3v7xGM201J84Joyk6h6YQ20WxAdrBOV8TFcIQ6wzxA
D867qRXt6DfyrnTbXWeOv32Rf08qU4Veok1kUvzk6f/9RcZQxEYMmtWRKrgX5OkhjCFc1yMEeXjS
JitnVcVvZaEdJiN8Yr79/z9wnoLKhq6aonhZkWMa6G3ks5oNkfsxPe8SfVlSur8s1vK/l2SKYKyM
9Bko38uXs7avolQaM1YMPaLFYMH5t2NS7EvZOEaDBOWBNStUaidoSXzqakY5QHJSvoalXEIRjzA8
cHNwRosj79S+C1TrMYGZI7uEDfTIAysJgdPvy/C11YYYClWi7XClLGPqpQnCr41QdjYboas3Qp6/
8ihJJpZ3g/jrqn/1OckKrDuwF+Y/nZuYh2ToVL+cob8RpAYkcpS/NpRNQUKaKGvi4K2J31TAL50A
rqrjRKqTwpQigPl5YBjTDLhcDnhRNHlVSSGc5GKfsxoZwJNXRA4mY1w6gP5NwA8QKAuolQHaL0xS
WV3d+pwmOBIcLbNaieazYarnBG1N9tl7WFeCpHUqjkshGySoaZ8oB/7QWhLK9l7ba5a7H2r5bPYU
M3IGg6jkr2odPVhKfUry7NXqxV0OqN6uUE6q5XNpaovCE1DXcl6iVE0J0jqPUnGnQGvKrWACD38G
Gc123ySiLJP1HR7ju5ZkK0jc5dZvFPAW4pIOP5liBsBT/ZEg+UXBsCehtu1FsJbyzmc4EBgewNp5
+f5zQ08W3085L6io+NlbKP62q6pX371BhZX1D2/f5dG+dKuppJCwsxXlJgW2ZEbtpqPJOZ8mRNl1
6IP8wdGkpuQC86bzpENLOpPG/Rp65XvjVwTBqWeBPGosQyzYRVmcYHHcjmrZcSy1ZlHpv4dvkgVy
pPERJejDLQ4vJ4NFFk2cKSPWUUYL+kfL4DJzrZq1CrrHaS1WDP6WCAEfvFSOW6fFSZB5d3VFP8sQ
ftkGrh0wJFHlGonB25qucX+virHR9GEAQMQRasmW+vTO692NGC4kr7jPyuFVzNHquPHRyoZfzjby
lS1IYjGcDs00a5XL874sMatV7NvO6Eof4NqegP0/kFm3KKz0FOYvjaQ4ijN86pOxTEO44z+JmbHL
XOXVbOtTWgDUM3O6fvlUqVpVPQIKIn2X1HuwVFn1iUzS9c9z9drqSk1L0jnvcx7759rdQlvtSy/L
nC5E0Wak66KhvpN0pzJK12MebcTOWCo+Di1UmkPKl0NHYndic4pr1BGGj3XGv4mN8T3s1afEFD9I
kCtC815KhteoEn+5U119vZJEW5JeDHe6y91XFawwKM0qc7DTHQq9KxENPXh1vhXF4EjkLbms/WII
vdVgar/mCl05WPPZU+VZljTS1i7GFkteV1dqwdgiPGUmM5qlXt0xa1ZaRjpoeMJZv/FH8SOPxQ/q
1FMI+Srt3IMmNyes+XZUm8iYgU8rYrr/+U1eu+zy5bjOKJzBuLldrLqJW6oA53mTpDQ/gRtbDqP2
FGosl55vEKOm7cSU2pKnaQfdszZq7z388g2u3Kt4M6KlmDoXLPPyGJgbalAnKdWlYmhP0/vpdMvx
KiDm9ZNqtSdRjB6yRN/1kXkI8JOh88hC5Smsxo/a8I5Cqj6lQPYFFdesIf0yO69sx5KCqsZSVPak
f7rzLXzLdKQOjRK64V6dfWpacY4rBlDgFUezSX9rBl8bLAoxW7ImyUhKLhciRoabydWYOlQHlqWH
Gh6eiQ15dZ7r/in0B/5i/8t0nt7xxc5Lv17UFIUOtCpb0wr1x8U9H7u+FF2KVziWH0d0jD3ecKPe
e1n6W+HbuPa2//ysi/FmCWEUqupUKLPgY1WBi8FUgtTFDUcKXgvC8LrARNaoKitSHg9jnhmYcMyt
OVhMWn2OZf08EX0T1Vh69PPKfFiLmfoIqD6hk086CbileFzlUhOA4RHXlZCfscT6IPSVmmItFImt
sc2b8vxNPkaimdB+hM2Xf6qp5AwK50KtBbsSjuvKl9ZFaizSrL0Zgg9PNhaEjKOkMzYmHmxKLnKf
OXU2rMTC2uZle7ASoC/CsCrH6iB0xTkC4NMIWE0xgMbtPmmHtdLgUiuaL1Ikz23Ft/TSQ59CMEnc
8aTFdEpki0ijDJP2LDBA2MQ9MeRv5tqPuJ5lqgXzxRWfiLJ5jirdKUGWCYMyzABpW/28FQnJUSDS
LAv8aN+ES4ufslRRSeLGUzc6miAj9Ipl0qOUFpPXHGkWlcWKHKx6O3pDDAs1ZR/RC5J8MkYgeIGV
qowyUCQv2DCDcYLSalmFXodws+5g0wGK6oaQgIgmumsSDomKpQIGIeKU/8RE3UeWCCtBO/i94a8g
CyEZp4JtE8Lw5BborENLWaXEAplCfgSjh0eHUT+a6RHU+VzJOY8ZYr+uUrZCDWpchF+4JTvIij4t
7EFGUJ1N19xqZvnZBtnRK9OjUNVoKVw0TyqW9uydHMtHOca3mEbZQ9ivYRnahg7ulsbBowEcyc0x
eQMptnzH1/hvRe5eJNSqARyg+NqyFtbTkOj14mgNxtbUB0ykfMlpHQCSvkLfSmI43EPX33VB85QZ
Xj9Pm2H183J5df5IhiGxOCjIVi4urHpRFfWgsyDJlTsvdVZkv7sdchIvUAmpg75oRmvLT/xlHbx2
SKH+we0VMQVapYuP1fwBhoo34CKj/SOJ1iGNEur56S8r0dXtSOOEqdCxpY1oXXyOijgIeL2VOt1g
OU3X4ImCBJ/g1qWakiGnA7rpH61S3gfE4hTS7yeFays+m6qh84ypwl5eHK08KZK80+go4OGICxSn
Dfr3TtB3/OUDQgEufabteuMdi//CD1C8gkTciSWAZJPiY0MgT12Xt5FMpJapb91EpoOlAUt2CaLp
IGfaiUSafFi5jhenH5lX3zW+t4ErvrWGFpgCaVOtVuJQSKnmewSFeBiIk66ZD5l+VhowcBHLZTNM
PcJYmMkltFJ/mJxO4vCqpKOTjgTu+MZMsoxD4osI+T/kKkKY02LAJ9fLNpTgrsiPpZmhYVcxDYj1
+Dq9zQwyGP6vPpqbof7AVSpKdKANA/is8FjCW4Lcy0nkxRU6hAtTx85n3VDg6M0lL6BQ04Z7woAL
sgpCcApUoarEqOdy2HpUGcA4SiCEYzdYEflBCgEC9TrOPzFSASYVYXP3LVh+hBGdpxJpUKvnvO+K
5YDm38hrD7yDhUNbgkNB79Fo9U0lYqKMS89uejy2bfgwRjn0jWQSieP5DFw+YMIK/jwHr+2XusIV
3ULvxlCd5ugf+2UgVlqSRm0K/ZAek3yf6PF26MRVJBFX83/6qMsrWpvDG85APjq+AUkxhS+cUmMH
kzjrauGXn3X1lKxzr0KXghyN69zfv0ss5Dwr1JLfFTmVT5qely78PltO5/ZQGp4lj3gxnOzghn/5
mddOPVRpKElx1OIednFE1ktkBWnM8tLT9oWAniRYXur6YPjWVsp5v/z/nx/s9U/UqORPwab/VBuA
U6NugWPolGGJAaw8Q5V5ldzhMYvLz5o9BKrT4ueP/F46Ls9Zkz6WWidqZeNS/DNWOVR/EhScsI/9
mUrIYYvGEbOlRdCoWNpjrZ8q2ExkwXXxyTTPRQTFsRw4I5Td1OrL8JjXRxKstxVmV3ymSc2JNBhX
1oC0QRMyqBMkjxiJto0QvVHocjHFjWs9N/TZWI4rz83rmWEy3zpcaWQNUNvetnB058yVbRDAl6J5
W80k91TGGONqmHCJpThZIt/3VnGbCulgu1RiETTP/dqHJmwJ0VwmP4HabIfreHKfFxXQJASAhIRl
M26f6QyO/3NoQp3QgOP9/FSvjlrGrEIriNY0GtS/R23Xu2Sl+VbidEX+GQ8PFrSRyB3X4OsOsrqo
m3mI33H8rZB5bQDBA6KQSUFX/edmULXC4OeynjgQqj/DkddnjdXrENevyaTB6Mv8CPfn/POPvbb7
03lC8S5Of/g+Xf+x8ohWGSFIhnwYsYVk4GpmFjqtaesvM20TmtJNnBXn6Xzy8+deW/H++NzL+3M4
qnGbaWKCsblfmTFjjGDuQydLj2XWHn7+LOtKhZoUYh2RGNdSVoWLUnndmQR6EMrkKGl41/dtNw+Q
rXtUY+Uyrolxyb80wtzoPo2rQfTxspswM6gbSrxo160MW6scxfuIM+hHut7fhJ5yhFXZJy6AUyVG
5CdIH56OF6tSgeW52nOIRnIhy8jyemL3KhiDfgg4Rxvv6wakyRidWBth90KeWvrpmjMttmjcJhVu
bZLbHr/NJboZiv/D3pktx41sWfZXyvIdWRgdcLO69RBzIDiLg8QXGEWRmGfH+PW1ENK9VKrVN7v7
uc0yoRjAYDACcLifs/deYJ+w3cmrtMSNVGusNwzir1esvCgYl8z1teIezEaLJYS6c2Dsw96Bcada
aHqAIZFSwU4fvvSzPQCBY9ljKGeP3OsqECFJzgPhlzBNuAQrMibSdWiSIZxa462dRf4yb64b68lj
Rjy2HBsgFbZhND7Z4QwGS90nZXcF7qHauql2GkGUD8TPxlr0rs3NtHUi5cOYVVdOE0GLwvwKofdv
LjG/O2nkAqCm8cDZ+quoM8uqFt1lRV29YnVVWk89cRRKt5+cyjnR8H1SIMr+ZqQ3f3fwSjQZuCFc
WsW/Hk+sL0O4hQwQInOvTALvkd0G5sZo1zVJuPFChzKWFlwby4MIEpCGeXA1xklyCJP8U9PR1qxM
2r451A4zeS+C6jN6e+BW/bxES6QnsnjJS+gIVCc2a5v1WIANhzSIf39e/MYpYOOxQOdhMtxQq/zl
vAi1KUNTmZF5FOQ79FM43HUq3mNjXNk5fxX8rWoVY+rTJvLXUy0CticlwuyppEIeYkTUpNr3HaOw
Kj5B1UO/hdVpD7UAJy757SA9ssfe2gXCIjy+IvFSQYJPM31BQ+twX+M+Ovz7P+pcX/rlmshs3zGW
yZRH+Wc5Yn4a0aSYvFyZVnYYzWRbU1QnSs27VyUoi8Ycd4YMqk2ZEx2em8Z9RL4Ca/gCe28IG0QV
6T5OWQaQWulF3t+MQ78TYiDapnW0zBLc/6UwG47OXAU9g23lRRddnL2AvL+NSozRjo0RWcE4acjx
bp3xnvDH62hUlw6tr1UfsPJUrfs47PKoeFMpXxQp9cjc8rcJWoE78BJd4Z2A1qD2sbX3v/lM9d+M
oGgjkAogcKOx82tXU0+CUFA2ytFnN4CUUvx+3cSwEeg+5Gc0Iny641zGxyHy5UD0QJmk86XUyW4Y
om/6VJvXNNDobmckBlnBwufsalRvxvQSzpwuU/YVPmSxHQp1TToquSeQFWVFjaMQnC1O3GubhFxV
uJ2cbBOp444X3zFYEVBZlO4hS6UNbbdgLeVZfmlCyLEi6sJL54vclMgnQI2QvowCRd8vuabBGz7F
u6e2tiK0hlLb6nWF8lSz7jwnfiqQIa2szjZWQ8VcydO8i1S+ugNDsEi6b6GjbwKH2UzRHxCybWrx
TGLpWxiE/hiS/RQmzia0ytvletK7D2Awn5dJocqsp7Zp7o2u+2bS66Nv/tTHpkH3nxe2dHUfMecf
hv4oK0WDPDqRWt9vwnh4vwx060pyNQjtJN1TLcSS3tQgU6R7Cw6Z5SOJgAyxPZlflTrM2ZI7OunP
RTm9/s2x8LtDAUGapSNaYVH7a1dtopmQtcrKD2NSZsRCWivife/ysB33rOf4fGJ529saEM9l/MJn
k+bG3yhLfjNpwSDooTN3liv6rwVecNd1nS8TNFny9Q1Z9ShcIoZ7WfPZICc9yKnezvhIVzFZy393
Fv9m9KdUQk+HMi4zxF+r7wU99m7I4+KQdkAkqyI52CUZZi5B9xurxl5VYka68JxPDufALg8iwkPb
Q1CVcJ8j5e3NIrkKuto8WtOCAOwlIYRwuXTn2HdjcEla5gZg0n3sAQ5lbrFnVsOcsGm+X8X+8y8m
z/a//4v7r2UFeDWM1C93//u+zPnvv5af+dc+f/2J/76E3Fa25bv6t3vt38qrl/yt/XWnv7wyv/3H
u9u8qJe/3NkW6Gqm2+6tme7e2i5T53cRvpXLnv+nT/7H2/lV7qfq7R9/vHzjKyCNGNvzq/rjx1PH
b3hdhbFYzf7z59/w4+nlT/jHH6eXon1pf/Mjby+t+scf6N//RI6Plo+q1SJgXFbrw9v5KVYMf6Jq
pIO12K5YlFl//EdRNir6xx+2/ifSbF13ud5Sq3QWwWdbdstTlviTNaqHhIOrw7lV/8c/39zN9yvb
9++Nj+PH/b96d8/a0J8ugXQ+lgYsDRiKCTTAf72u14HysgQixskICBGiaIpevtMvIGOTp+TN61CH
WUaI/d4gg7M/xR2uc7sdCXxEzF75netFxnaOsWiJODueH8N5XPvnW33c1f7H3RIEZq8a53B+sgie
IUlUx2GaCx/4ZoEjnlvWcqvpOusIFubj4Y/nzo9l80Rg1sfTpCqn+8pKTw1q23kdefWwi22w5mCu
YIR86fPS2GWSyyPu2Jm6np/qxCtaokHK34KXRIxCnHth9vGMTRd0k6irQwMYAci9fl+E40hTRNsA
IYhOmRkjehTivVddvXeNPrIvmhyrZteQsZI7XOiWTRu4oFy97MkgY3U1WSMpEzqf97ECZHP+jGiU
asrT9gYLNt+E9+rz+yr/l7tjZT1DUNHhWI+kUpF+w2yZWIW5I81LKN9ATl8Jo93XVTH6503m2MUK
TLG3sm2FI4k+HhJXuU7MhMyTZaPNBgFz55uO3lWHjL+5ZGTeBKTnUtr759s4v5d5eX/nW+cN70Pt
Wn24lZUo/Zo2xE+b82OqBM82ZOpQQMw91Ag6iJ8u/cTBBFdmZPGBdM+Q8msWIlPPW/Ajmtv6541u
0b4vEdGPeHUQj1bhdlaZhp8j+jTKePTL0Yn9Wd/FRjP6InZrH5HFNES9HwRxszLryiD3w4JDO1P9
t50+3XuyvdCTASVNbu0G1yoP43Wo9dKXNWE3lgGBoujQE1plUOIgR3aTgqhcOMTQj13C1qXu2wsJ
qqQvvi2C2PYHw+nWVW18xd1xkXhW4Qdl/2Njdrl+AFC4Pj9Eh9PbeV1ETFpGBla4ZNefN0H8z1vl
5PRHI7sjqPnJnRakFWdVPEeIYGpqZUdriWcknQdY06FwOTJl0pFuW7arRMAenbSu9YdKUqKhd7XR
dItgFg8ymzLlu2TtsE7iMMN5MgNN+L53ldNsWZ33tNu3sf1CRGBMRfPQJ/Qy6cPdAhCxdzQD9K3R
m69aa00cosS5oZ8gJjFRg18LUNrQpKZNVRVwNhewFT1dstmWj4PJNecSF7ny+yfjpEa106uKHGX+
7I+/vRgMPo+A1owKGm0hqCMZ1moGgWVzvnU+N518kD9O08ABRNQVJDpDKrN6ebRj7VvTg9PT8gvR
zsHKVJ5cD5DjEZFIUkBqpGXBpBcg2YxhnWlkmkU9JSHREWATdNW9GCHlUaMWvtv0D5lG/HfaSdio
kEfSND405bgbzYD1jxp0dCrB7Its3+q1OJpFUfmz21ccvz3mOTMszbVH9PRykJvrYSTdyUMpwRsI
mm2wLKFBSDebuneGg6uTDGgMWDxsLHBZwUihlrtVPhrbKQ9fcnNUUAcq5ZsNKcHaGH7Fd1Cv8MzM
wGMFXG5ywnDMChYDMflEfevsVTbuDT4/31o2MdEL32+dH/MGo9+mInk9n/1ejXGprlNGg7kM820v
CMQjpSRi2orDI164AbVlNFvdIPHOa0jM+/6W0mw81KS3nseg80MuOqaVrRl4G7MXoxsHHyHSQApm
hmZ5ldoJ4LEChfvBrRdmb8HXeT4Wvt+0axjnLA4O0si5IKTls4QGtk1hjKF4vplgV5CjMROISIY1
mZoskGickiWdhD2tEUYIU+8mPw0N4CrejTQqc3v+KJcAIKaipwHU0mpywgdh3s74I+KStCDF5HCj
Zw2BFf8a84pIP422wCm7jHteRAx7kKN3dxtmcrpRaWBahlstJvU1Ig/TroB9l6zoq7izaY+SucGU
AJdyU6YbfY7J8R8hyTpJc6GZhNgAykNdpzedf75lUd1eu5o65B3VG7vk60Cx0PiRzjB9vhuY3bda
L7ttFCHfpSFBailYUDqL1tuUWgY+pjw7DeQFnKod9oHSJ9el9umC1Cj1l5vnjftxy2yTbQCKFhYa
MOVRKEkTJ4aSZuMeDDO7PGIpzk+znuUnBIv5qSNQZVtq+D1y5QxbUaiQdHWGmbHuEtqZuLPDZUBR
QZQA8V3PVi59XWeEZQEkdnaa3xVtR/Qv1r7a824LPMLNjFUsL5XyraQtjy66K5bpXAvOj00C4pzM
yIPNB8b51nOnPXaNo1voo+/UiOrWijN+H8jqusgAPsQiu0TRRrTKMM5+R1+KrjBRxoFNpF2Lejqw
nHDrpcYRKw8WSTvc1+xFMKXZn5D8rsBTppLSzFgFO0Fqvb4+fz95gxjyfOu8iZgI7S139G25zjF4
o17t7sZpGYntKxX34aGrbXJ0lLJIqEMRXXMKnDcF0vUd3PHHzk5LH1hg4WfLZOe8KZZbXpUnx8Xe
4pLkka6+PyEFw8Ja5dlbMw7XNOiGC5PsG8KFCHgyTUzwjXGXlAMBrW7/YkKPbWj6s4Dtn+IQ5wUe
zL01UK8bNBYh+kSktW1svclFciiNvTHgSm8nF6wXKXPj8Jg5EYt1gRozJbA4zWCRdkTVavS2KqKB
gBNxSmuML7gsDo1TP+W9uE+DkQgtkJR7L5q+Olm1bUluGjgZV/MUXyrsIhgNMcgB49hnVdysnVhC
KYwv1AAzWViL2N96b01xVSICOnaBuR17Eu6UEc+PjQzhDNr9zpqTgAG6fhQ9EVBx9uiqMb+CzZpb
0MGKOMOfnUTWKp/dqzbVL/S47Ekdjp7dUtWrOZFbi/nTtp9Tao9Ffkjcud+IkaArZoyHrLbIvHbJ
mSRCaMNKZ7kOvFQAO9ZaBe9SlYTZK0yPhzFV5k0diYe8mHx+M8FJ1XUQD5Qf1HL1kVxaKCOsimDU
15TxCfoP0o7SZ49eYJE2jnZ+H5sy3VTxMO/IZTEeW65JXq+/CzufVzLTXpVuiV2fEWzYJGDXZ6o4
c8DsbxTfDNjnq1iqe8NAC6s6GpphRTYJiOtNMjPJkOMstrjPtmWpKPO2nHRGeBqrY5AsicohlsxY
z5/H1vo8TYOBqSeP1hWsl5EgLwGr6jSNz7VTRifTaY5yigfGNHjpjutem61VHO1h4uOVwYtH7d9W
OCBcNwFAmgNTs27gRCR3aUyWPdW1aocu5mh5U0Z5TYd1SrizgE5QjcnlKMiZDJg4EH5H7OOkwgez
rlvyB2c4YQUpyspLjlxVd4Xdw5ErhLXLSPmJZjfeg7P50kOXiOOES15C9dptIJ27Du3bSM82ttY/
e52ydzLSHwcH+k4i7ganYolcekTF5UTtOWTPRRA32kthovK0LTD3LsaKyw6idNH1GxcTCjG+HhSO
WX7JvOFSk7zT/r4Lb4EvniKhoIfqBGQ0UQM+YooebA/WdtXqh5lF6CqOyxtlGRiNAbuubKi5axrU
hDbH7TPakYVOCdWz2TpY7zhE3QcxU3asZjr5TsaUtK2iTQW3xRosYNxmD/sJhpc74SZvyKwaHfkN
3AQDoU1cul266V70gb7X9FFsSqLTAwFot5ScxR2h6jlqbi0FpgNOal8tnetOEpRvOCBz6eLrgTtt
ojC4CQfQfgSxD3n/qcydb5pW7SuDP1xvvR04bVh15VM4Fl/DCLHxPHjdup41uer4YlamG30tXSJ2
3L77gvQ1+2oo8dLXhFCwXN55Rve5kQR1CtdJiNBJdhMIgo0hs2iqCNYsmWjLfMz9qhasmaZludaP
CWQCLhsssZwqCHbnHT42550+7qLb5ifLZWp5fvCXp/8fH8vj5lJqFVpdLMiY92CfsqqxliuuMS6Z
Suf75028PPNxd7DSfz4tmDPu6E8QX1w0IB6Y7J1vKaFXx1APV00qLrWcNcP54fMmX/b62PXjsfMt
IVpmb//bpz9eBu/dj182fUp7PpuPF9I1JzyigyACgXf1seNPv+DjdXoQgUwXbUEC0vmtnZ8ihavf
B5k6zgnO0rmqn5LlGhcv0/gOeuYmbdBlZefV9vnB8+Zjn4/HymlZ3X/c/2Uftyf7sNDUlwzX1U+7
/fJ66XnB8MvPRstb+ngMUn0yU3Zclha/fWedtGCbesR0/vRySw7PLkWVUtnUbbfl4N4YXjjsaIvU
ft9S/vjY0Dr7cbcm9m81BORCx+e5Vl8tZZSP57/f//1zpOb9eJXz/kjbgTEt6ggX4gxzct6d0Fdx
r5fG+rwUzookHa7PN2fbZVExEgk5toq54RyU/vnWxyamPP7TY3rdgy5xm8PHHudbhba4wFuif9O/
/sD553/3GGdMTJDxv/b+2Ifu0G1V4R3WNcvwo7xn0xRvdC2nbVdp3nfp2o8i4V9qX/8qT/7/EuZS
wqTy/G9LmFRCu9d0+msR8/xDP4qYnvGnxKJmIh8nYm+xEPwoYXryT+Ryi2QHA8dSwaRO+aOEack/
odlKgyomKR4moryfS5i29Kg7YsRCxG9grP6/KGGeFRY/FTBtWvTndj3mBUm59tcGqyVo3njMi3yM
yAnOIAbCcwFIEO9RLqmTMmShNJPm7+LVqQBPoOyMDvp4G2uZn6ApOKIx71d0koKd7gake8ty3I6K
6QJafbIhrJzVZpXrCJ88wsKST6mmaF+PebbRBevfQKdoIePgSJDIW2NSl+rml5++kt8UagltWpQk
f/07+aSoI+t0YW2Kx7/0KsfWmZwUptoxaGZjXTpqN4JgPQTL8j1Am+HTzWLVIVEOShaXfmjwWFhC
0XZpz/bpjM3Q0B+LwPJnR+di3hDgOqdJfEoIhY5EQLK11fmdNB6EclHhdOWnQtO/spaxb86bDFUS
KoERoKIkkwMt1mgOx1hb5sw0xLiOF9tcUGlFxp8OJy0rj9OsdYd4zuvt5I4NswtzAPqahrx3+yW1
Kua26QSsQ2/uPS0yKKCwkdR8fASWSi90/7w511wmZA3HWbv9eFi6NLLmHKFYAgitBQR7sBZ463lD
QAGCDEOCyFhqrefNuR5tBcEt+RHGLnAU9RKDGegOP8sXKBuu+daX0UJDDZk8NKxMad5/LnWkDElk
Kj/q+MyKBd4bCl33iVeF3yHkFZUEFm1jR2a91dVLNm02vxo2I5kqb7N0xGY7RB6xGdmdgI3sV2Ue
+Lawqq2Tcgkolruz0uVPm/NjGvG+rT25hyovon1stTfjslfL4deGQ3cwx4heJxM3UlesmORCppGu
wc4rShvhEbAcmnRp+/WCvDzfmpYSYPuUanW/U5RoKFEFahcWTLZJRarCmYrj91IqclC/5XTAeocw
0otjweR4RjaCO8tMO1hDdcgnYlADoLsL5YOHZt3c5VnYXUiabOB5+2p73lRCp2kZlvGp15z41JXt
SKpUR0IrD503YTjyZD5rO+lYt7MeaXBGuk7zz5vKezfKfLkmoV4P7ecqzXr0KBfC4aCq9dHdkJTj
+OSnQN8Z6IIvmWdmM4NQkN22r8GIls0FrchyLWLz2RNf9K5Nt2NEsvi5dnqug1YUlIFYa4+lxuyj
GkRyxO68ysnFKPFHr51iTnAwn86tiNCd0cP3nkGCpHyUIsl3QZFQ9Kd+ofJZHNtERadiCsXOkvF9
mEBJypwMheFNx7LXb+L0MutyeCEy3ERj7R2wRkDiScODmxQE00ExhAsi+dWxAOuRjmraa4p4MV0j
M1CrgS4103Cki9LZnbGbA29axUutm9lo873aN+ohEqAa1EY5lotyj1x7mYFY0gRz7/KJn3ePfF2m
P1P+XDVON26jmrKemlhPRY7tJ8DAN3lPQUBfaHhmTR07sXekMa0D0Z6APpK6VKnHJlYvYs40f+wO
4+wZx8ADh9e5PYWjKNtHMdY84jaBvG+q3maxNxQPNYzZTVXBIW2Vjb2CmYydYyMPB7kSWfXFGiJr
Z1IKpFrY7oMwaghQsUpEySHxXfjXTVJIl7+veCzQZezGNJuPffhaTsL162WTyTuKtdMxpVS4ljT0
1+eBkmtffbDzfhvUTg2/Lb8l48fd5HpKzpTdhdu8uG+ytsaF6RCOXQJZSD1wW+QMOmsHpjdFnOz6
XBAvSRk7ypAIt9Hyx7Q4CZW+yzAFEcmcNw20bWr2b0mp74Y5THaemVy0xkCZOpOfcVquC+xROz3M
Hq1yIEdqqKiWBDCUUISw7IkC34uBvJiJeEHwQfG7sno/qjVzndTp/RCSsV5bD4WZ+fNEG4lu1FW5
2BtyL3ijvmOHxXOgGHxpOJ0P8ymj2hQ37V54OaxHXWzrjHSiUNo9ceXusHHDlkO4EZ81MfMuzX6b
uLbieOiwJ7dZsOkiJorEp6MVandhaz4GMcGrjBN3rvXYGqDQ+kxrd7KklsgBcdenBMCaEF5nc1oi
uPMtjo+IvkS3NB8KlGHdIYlSnQwvoqDnunOujMX7SlTUJoFGuZngR/DlDE7qHOKKNVTndNtMs8S6
kGAWmsk81MR7H+2Ow6uw7igO4HwQ+iW23C+kJSdJv2vj6k0Qt2x7mrEJ20RQkK2P0iicS0HuJnWA
et2qrtqkHoX1ip8ASEgwvqVFWyuGXBKk84zUvQno17dby6SR4Y2AfoOUgEx9kl/RN+xiltW3c9hg
HA31YCOdfqFQnyw9PdbUqTEFZ9vz3DuNFksXikJYI4OqJmK4IJEjNrrOAujsJQx204homUmKPDT+
V03M9CXqm69uE9GzDKHzaKNW0dhM1DZe4JKpJg4JZJfIGqatp7OQL6LOOJTBfDk2ixW2TiFfEBRv
4UdHLDsieZCMRzOgRPTGhLtW8TqTBKHJzt71c87bmLQHNyYhby40EDvt8nxCdS43fdSIa0/LNpp4
DYKQfysB1MlkYS7Y31Dok9w+nijzV1s4rAWsREBbrmTccr1sPdTFlxiAZjDcjZzMdASJgYi84GYQ
Zv1JVNml7XZbohRBgnt2s20sbbcMZTtLldcjqteHouPXpU9CSmZ7YuhXMYqkbd80NzOY7k2Z4mgE
Tlmk4SWhl5vBNQibH7tbXW+yvdZV5anrnx3lPMYZXJHQTlFtxhyWhp1qG13BEqzkvCf4Co8YCPZS
8fVXcWJtYyU6IOFMCnW0bfXUphc1M7anrLx2ortAqeF6CL0vYMQJCJvzbjuRjFUOKMnczxlKnbVd
wLfsWsvemxPddddzPyc4rugKDaBQcoG9oM3MmzwC9lQGn6M49/DWDmQdJRCOe/s9c5mZTHF7kXrk
5klmZPTYz+6MaJ0ZzrRp3UIcE9p7m/ZdS5V96hapnQr2ynOMY9hZ26IAizHHdvlStlZD/kC/iF8S
eQB+SwEzDQh9zcAD5xpT4A7sdROG6sKVNZeQe9vMzQNpgxfGWF96Jh9MnNRyPbdH2koHg9bMutXD
4XmCPzZ406NX5kdv7BYptIZlCM9Y4sybHlH4yaVCQs3nW+vBq8B1+JlWLbVAkhCEXV6qzACqorW0
7GKv9L3UmrbSjcQLZAWCKd05pBhm07FvWyom9QgrZgKHEKR7pn/jqoPMkTtsINXmlyC+a9V9Jnr4
K0ZUYDvM3ZP2G1/6p9Lqb1MHd4jM8hsbRliW5cWuNRFQ9dLO1+TrtOd5XpgcsswgBArbJaabryBh
USCk0b5wrF0NvUGE9q1LOvxcuMYhL3RjnaZU8Qnzuw6D4lDO1hbVTsKCAR6EW/QeIYLF24i9qA7F
7Tx6YtMV5qVGidETOG9KBYVERXJnBt3zmHnMpdLPZImuNDd5EaqF1mWjktAUsaN5sUkFoThh3t4Y
JVJjcwAElnmU/HCPd8TfHYsuoGsYmzEThwidftahnW/KJzV9mwqYM2EhrqZaNvu+wByfdPWDaY6P
4+h+LqrgU2lm5kqq/quiSb9z57w5yPGxKgBLjrZ3sKaAcqy2LpIuWqclR3ZzVB1ncEzyyMo08o3V
UmtcqmCrgdA5iEdGzOmkds6E9nIwRh3ZsLrqqxDvUyR2hZcVuxQFX1jLLZ3oau047Qn4wmNdV1eu
ZUPEofqpGyE8xj6+sIswWo+FCaLSRv8hvbeyexla84Hrzd6SOVRwp3un1XOsZ7yNczyIVTvPzZE5
57vbZcMuzIuTNQC40IS8lGV40tJbZBfDXct0rLQaAcBuvjPM+I4SerASeqhQSb/OxZeqU5AfA6ZB
vSk4Dgfwc9VdBDJRy/SHPEipennFUaeszreRPNU6EAyBzVOE3nwsllwHOsOrSBGM3el4HWsQEVHI
d2vMJ6771W2QXhnOsQ7T5EJU1tfBSO8II9L3eWaxknPiy2Dypp2TihtT2QNJGTXjcG2ZDCmFr88D
Uc4hyd0FwacCHcHgaiyc6nTc15SAiX4AOhMYSbKmN7FSUXw0U/phUwb7KfAgZlogrjdxCCwe3Rz9
7YSPWmciGXrJQ41Vw3KG4dgYNwPIItIS9AeHcKa9XbhXsoFVL0rnpFXmt7lGEREuqypnwXNCEApE
HO3dlvp7yJJ7tOYNHR5jW0XtZ7cMr8eEY78MVjUQgW0T8UePub3TS8ZCpc/ZVmby2bYq85IOzTzT
ActLOW+y7LoY60cikCDAOdq4bkKHkZzSAFfMtw4YkrU0XoC57ztwyUVF7Cy+IOikUruLAr3ZjfXk
7TXZ5LvZRbFPzfk+rZePlLFQkIfUBtVEi0Vt3AL2ZprC+tMKcV1q1ArHjDlx1zZXgIub9dhhVzBj
8yUs+nFrGeZ1MTN60YU81ZrzkAnrUm+814B+sptU7lpkjBI21L9tmr4mhutsaHR9cWxwbnqUp0ys
IMAbCG4K5rtEeMT0zg8drp6Q5Ke60pNVZotyx9pspdEwu2JwnENmjqGBcTVWV1lhMRWcqrU2vndT
/GWIQemFpvEIJB5jTut30fBa4Ys7atMBX3q8l4MTQH0M11uVxOUpGJZJCXq2VTpkr10bXchcvpZk
aEKeF+syK6EBd8duoBkhNTo5kuGPVISTS5/YKN+HrJ3uiXAEjUg0cgzyK1TMuHNynDH9vJIrN6BN
mG404h+oADhbo4W1GDlWTf9F7MU4OyuP8X3qzHhTBTNOjA7vXxOQAxsnMX1r3LSR3i80IwOsCT6j
tZcyhXdzFBiWk8bbdE73SkWo0UcwIkI24JvDh8KKwUXKcotZ8a4qqjdLdG8maxE7B5mq72x3eu7H
doF5uZz0w3PWeZ9i+k39QkhPsGNDI0cJXMpgrYlnoj5W+oC8qRhdjBmBhmx/PrQ2C4fMLQh3qT/x
wkybEgaw1ks/6+2wZP3JNaKDcaN7TPJUmUY7pRDnlepLnA3FEdGOb0yaiTyNTGabsUoPL0Tq4hIP
JpdJUXjVsZZbJ2iRwVoRaRuheUgSsZ50K1qXNQhhm9Fd61lcohwCpIaPeq0zw3YkDV4oCwnNT3TM
81zd68Sq7kRubtGZOmsyVJgDBvPV8n+OHimm2zPi7IyKKt0pkEVocDf9GK/VVFWrTkTrCfxSpEef
Sy3j+qqVp8yrPezwSxpSvkJFSBDUyOnAtIAklizuNlUOmb1aPsi0Mp+8ix4zzgahJFRYmuCOGcBo
StF7O+3IEGAROyzNZ3tGdRPgSwWAU6Ep12teQr5nUfqpindVlL1p1AJwgSerxDKDTWQ7N46OWqro
lUcrciZyNdfJMW0fk9JFRBs84COZtqP07gsmkWurCSrAxMGtVnMhG4N0Td4zop4uu15iBgMtRvFw
J3u57hIIkhNsaVThgMuWgNsibeG0aMWMuNyWIHR1sy8RoA8jF8dXCETBpjTRntlu3bH+N1nLc51A
cDgeAsHnFgxogtISbl8bBOthsifqbjUrcuypq7EWzm7urJiMXAsImROF+6CV28oCeC5F9ZVQTewh
UXwXLGcknWBgVlVyIo7X2k9BRPnE5IKUPFah/Zj1RrrHaXdRDdrrMAAQC9RzHNGvqNwDgvHLBlhR
Ol0yhvSd9slBprLS4/x+Cq8rYW/HXNHL7SW7DQezC66aER4uNMog9axn8uCsfkfc3PDO1CLS6jsn
6cKV54zzmtaZtaZVvqpTD7GWZrEOOTU0xieLD5BZ/sNoFH5rzwsssKEiw3mVCL47MiqyjWIQnQNG
upiVQLb4STzSETdD8M68qr8q5HRXqyBE+B8AZUENVmuN3zXtoZXlhWkzm8/KfkR2ND9Y9fiJTtW1
8mx9E4kIUCFEbbSlaEmcOyerH+3IvoU5ZzndI37l65YmYJcD8WFO4Y7ZyXbTT8ribOmZ9Ue5eZc3
RD+75bbIIeAGoXuSI6vWGQ5JwoUhC74ErG60LqZUNaLh19ZxpN6MZmDVoheMtPmxK7uD1NS1vpxr
VvlWN8VTiSN5PdMHd3r1OpcQ1RPS8Nesym9U11bbHmlAU5gPgfFJE1DOUJ2/t2oCm4k9KNaQKXH0
oP/Pc668zfiazkC2Zjdc91CNEYm9jBrYXrfVMPDk1lcmbPi5EHR0bfi5FvERVygG9bGDbtjHNwh7
RCLezT69csuUWpkRvkSWvAlYccZldS0K+13T8k/l8jdrg3oQZbLJOwZyj+QJg7iBVcs3tXaXGD4z
Q01aeJemJKkmGna9rb4Z9nhExFpeVfrlGMbI4ZPqmDJNXReNF+yaQsJS08FosA7eoS4ZdmND4Yz6
PiuQbFzkoeg82immhJiQajcxk6wHtFHGgkSFI0YulHYMNfkpZq1g1TpXadjpgTEfUDzCZJyRFdQQ
AmlOdUesTogX2gpWW6pfhwWOeRenegAx3lHkZXnxtB4JhQE6QWwFUjGicRue71S7y2bjCyYMFGnk
fO3TqvDx6kWHmKTrzai3p0DMgLYFXyjt3NdciRmSebpFZFFQkWRtLsCRUCJAENLqrOkgcdWP6c5A
UcPC2zB3emw/eg4zGq3XBWDPDIapLGDXzV+zatS2E4cRfcLif9g7s924kbTbPhELZHC+zWTOmZos
ycMNIVs2p+AYHOPp/0VXd58qd3cVfuDcHOAADaGrXLJSzGTwG/Ze29lYtBL7YMS1lQHbCHXxUeVd
EBnqqY2lHXllKj/M5pmDCDCkQlG0Tp+ObV1/qfvyJcR9tMf4/066D9XEo/TSm9UgA1mqLsOdO87X
IO3e+zQJt07mWCT3zRC97MK/xRT51Fr6bS5DUBi5dO4czQehDZaHUjv6Ek5JZJQivzVNsem7pIQ9
yTOEE7Tsg/s0LWgxUMtvIIn6h7rxsp20k2kba2s5ksdUzv1dpntmaRaunsEnhaFHjjs5N5zACNnl
DzslvzbsK2crFwaVPaUlvzciW4WHflh1KfHCuDnUDvLN+lmYQxzhQiVBzMiaTTnmD4sRxnQg8/OU
Iu2rrcxlT6R3MfuPHWdcsGkrvq+Zpiip4grj+thEcw4ipcTsEYoyvWTATdKcXKy+Wi5UyRxfC2F2
yu++ZuX8Dt2jPvuVe/Yb+SAr3DKjHpt9E5vuwfe8aRfn/lfUVzvlB/FrFdh3yPu+zsx+LjC5EB96
RNTNk7EJFUiDGG0Lxz2GvaBT+a2lRvLEzClYq7e8WOLNCP8O9zV8YRWU3/PFlTuA9fVGBHQEThwQ
wtjIR2VYzm1d+juMr/dFbiHq4tPbz7J5mjpu7tmz4bG2051ppK9xZWRI2ua3Pm/ba4f8DYZ+00Qr
5DPy+3hjGyYAumk5LfM6rHSGrWnhvBdqZwKl38iOKs7OUdbgl7/PWr86YIEMuWvJTxt86BhoNwkK
EMM2z53laanvSWID3Wc2w2NWmTuzEyceE0gvzVNaOS4pyz+6xJiuvHnvU5s3h7zWLDNCJESWcfXN
Mbv4wSebncgBBxrhmUarb4NyXyZh1/dhA19VRA6NM+qTg2myTiiTAlFLzaopSFVznseOO/S+DWR/
jn9PlfKujGYVDHKybJELv+PwekqW/KlZ0luvvU8mT4+CQLzCmN1DO/GO+vSgYT/3By/73val89iI
4YV2OT7HwY+RRCuJfIiQXCJvG1r6meSzc2IM9W7JUI4Zenhy6uSB0dF04CjEmd8HH0hoI8JRB89x
WKVbvHDTo5qy71kBVIUeKQoXHvETcJopSxl4cUtaoXqrCjs4rNtC0shnd5eZ4afMq5+tHutdPDdq
g/54M9hL8imJ6TjMwnnU01KxZElJU3UFkQ1Z9rFhS7Aniy/RxaVPGKLqxv8MWO5J5RjqQnKNbLnE
+IFdm1QcJILUhkmFgDar2sfcNid6IABKlj8eReAsp3HCnsIcU7qkcDfB5GzSWJ39gminTqDMAV9H
OjHoQDcJ4PopQrxrXeykH4OrLtFQFe6+6clp7+SEjVxzT7Z37tlwsFjlcdvxEaTnBNZ3bW4Fa4kn
BZck9BmBe2s3mRLlrRNw7oR+EBaZqu+OwetM0bDVI9nlnuncOlBw0RjobyWauWII0qMd15cqJOl3
srG6xcxXSm9fG4XLmaiI9B68B3daapZLjo6ElXss8iyDKAiq8pT0AyRlGq0uGuRlU5rxj7i2SrLa
scgMzsK8rriLdfmN5io9oPXfAxd6mxtgilA1BKPElUOQEcTRfZfTmEdGluFFEWHPPej4d2780JU2
vrK2esLjn2+Kxeb2zMf7IBy+JLiJR7WY2HSDj205vtXplF4Ltt1RmLPthK63t7laY9l27D0ahjs9
bkxmS/cFbfOuVTGqUM+MbERDo90vp2alSYzY33jz5mff/VKk+i4rHbln/TacLZf0Ph4loqjavR8u
Ymubax53yVraVqSXzgngY91UGBjrD4OREdE4HUOHFGYGizIaGw6BkvFMPqxz+1UPibbH2Rcx63pv
roroc82o+mM6Ony3GnYdQuVdNpTJXWk206XviTXpyDGE9smTnvTwuKivpQVkGaeTOqVta0Uim57Q
t3qn4rmXhd4Rr4heANE05oR535sp+CDLEI8LolNvCV8K6ShyCzoRtSYyK2OpD0KYbG7M7Btlg476
ICOP3bcfizbGm8q4eZNZVCDNSFpu7pdPhTFR3Lthu5300LHWR5KOxPw9AR22rXoiI2Tvc1385MEv
5LQLRuyBMkeYKNG7O969zhqxrbT/5BJEjKGQ/FUaQg7tYTs6vn+GIfitmijU5xnlbSxE8rHo77vh
R0xt/qhFFd4pQ++qVZGvET0sBcLZQQx83B6R+32wx6U9EvLpgtCx1f1gWl/LZZG7rDDu1YC6koqf
BEoez6Ps0xs5pUdgUpHpTO1r5+mtlSAInyoLPXdx6IR/lQRrZkP4vUhJYSlOpcnd1DitDQGE1Nza
OSYTNeBgTc5hEVWH2cqg+CfVBHGyu0udIoz6OidQxlHyEpjWfviY6+ZH1RGoPfYk3nb255AQg3fb
K89uiU+5q2956uebyR4OPqTVA4x13BCdvOjSihpjTvfa9WmKiJEfp2XDlQq4AeJNiYJma2gTrEod
MJHOSGubpqc65vjp5xiG4ay2i0InkdnJV3/JURKPloiQn90KQzGGhye2z5bx6npJus/n8joMBWQt
GgfWG3MXLSSEy2YYL1ahD8PgFtdh/tRVSoGgMxCIGxnK2tS8FmUNVq5cEbB4AaIGvOdlGkmYbyef
d2oxvjAyxr9U6kdvIu1tnPRXqg2D4NM3OXgIMqd1K1R5Z7x/ydp3T5GYnQP+DR5+i1U+2mt948EZ
MVWX7Zop9+88xuXYW2iwR1vez7H2mTH0h9bZicI7slv7lnc9wdKdlW/z2GAkRvthxQDwwkCcfeWc
JodNMD9e7ZtKPmVKP+ixGO8JyMppjXk781Z/ZV15Q96bf9fA9ejxeJgRvp7yW1DgqCdATlcTSFbj
uv7XXCECGILi5Jl1cuc6A88+YvRoGa1dXth7k1HRjafGhl1bf+95HW+fxS1dtLcu42cKzgoFqZwh
gYvlZagfRLpSYzPD3sk2wHcTN0e27iyNBVPtaiabPuTONSwI4nl179ZECinRsXzJr3K2ig8+xsBs
ltefXwwjL6+uH9NZjIJYYD4LCg0HRSxSZLdAvYw5fltl+XDuapr5rBQZm6Ogvmg/3grpj3u/8b5k
tc/uNtX2Q2i2nJrsFVENsIlQrXnpZ/dT0leQ5Ygkz9PkvnLz8mMpea97lu8VHOpN0rvoSNZNp8W+
SuB9fylwZCz3HSvCcxhQcC1kgnEyq5m/ua4ug0cmbdZCA1t8ZP6hETGpw7xyNhRDL/Bth9b17O00
1v02A8eH+gQZs1/MYMmISZv7ZevW8z00iZqsZ4x9oT3tWspAirjvc6XZWzLHnIZh3BFTxHSoSUhR
9tx611gaUOBCgdIxIXKs6YIuBQBRVR4SMeZ3iRE8FWbJ1FqPBmVyyOCudxh+odE+NsBc9tm6OQSF
opoCmaEnTqGK27ufX0w/32WZuxtdOzs5jQMzwU5NcoI4ZpnJOejC8u5jSkXlLWN1MGOmOC1eA2AK
8d1gKvthlitMebVH2Ixc7RFCUbXiGAJf4zm1w6td0gpUVfeQjCjbZ+8Mkzj5NPdsQIglDqpK7C30
BEuiL30uX5PWda8izRD3K2xPSNrfsBm3u1I2cN+CZIniBcOKmPKP+OoBIxTmrh3FdZ45mOqmPRmv
uYN2ozHKcc/ceTpmioe7sGNuMuyUB2nNbN4a1N4zlXcyjQFr6FE/2bIPtpa2r8lQ+B/CUn8LgDAI
57WxKWsbY2tWDQFP5G1c8z6AIM/7YxfhIfPK8uxk/kNCj9CJoN2FdtlujVYaR3dufthF9u63ZrBv
TY9kE79zdm62rNA3h1tA181B82mqhftVliFCmzJnion8zDT8q+qQopC0cQoK73OVZUyX+vCG+zD5
kLN4zCvgHRBFDoN8aS013SH+EjlcHTe5ZxNCR1cFJ3p/njIc/Kxhd51Oqi0PEoaF9bKvfTFvVZkf
G8GbrugWNnJkoZZ1fMtA9LWYiffTycPAgozx3aKMg2qRB1YYGHiK3XUT/ox0UJdEiz1G/hgiHia6
LmWG0vSo1hl3SyzYAFJ8uRfDzCslRFqUy4k1IMtqygODze6+q5+SLNb7kECMo1kNVmQs1WcveLYt
VkPmWFxr6bKvqZhuMFcPcQzZVfmllIJumxlQ2C9PtPzxqc/ZxlghAgeIM9sm7ronPzDpldSJaQvQ
vHzimgn3PNUho3jWEfTIA/WtudzrFLN0Lh9rVdEpzek5Rc53AOPOhHtS0AkWml4PvV+A+J/Ega3M
TfLpZf/ZKwLjaAIXjofMuG/dqd/ELueuLhmbmYG3q0m2fR49UnSDRj86s8p2th2jwqxHYwPvhtJN
h5dyyOLjOvKemxynR++8h0Q+ogmojuNUgyh2OvzpcjnnlfVaENOzp4FfMFzx5ef/c1YzYE/QFipH
c1QbSF0Ts3UV/ZQg//zyU42BNGHUW2nOLKFTNEadnZdMoVApnek4WPhkNQVrSj+FOqzqW7llGs1e
iD/6+ec/v6i5JdXRCF546ax8f9qBw7li9GnBjF/dsD//VcI4GufadMxXaRv+9JdU+vXekZolFWcG
g/ii31N17nQdRhzK6qzXL2gKEYDkoESyyabjW4bxzIR7+P3Lq+z5pYNVfVYZ+bPfDf0+Hz39+78K
iU39HQb0/7XUf4ODEAiWkeX+dxzELauq76ruUff+zpdYIRL/+K5/iqnD37D/2D6R4SHQBYB8/5JT
h/5vwg5IeQnYbbkWUut/yamd8DfQtjZbhZWOKGgs/yWnduzf1tRv92cEukv8t/u/kVPzY/6sMyYY
lEOANJKVZofM2PoF9GSnRQj7sjIvlWnUaYvH3R87+0IMG5nziwpAvnlNb3+P51TnURP4MrBZvw2p
/9zm7Fx/wPyf3Hcz9WrjxYm9Nnidmq5XP5LFkfWb9u3ReB+JV6Aw0miXta2JvJibkY4UZ6hnIVKY
2U9HDPak+tC5/iIi01XqNSNnvtjl+KEQGbY9YQ1p0llkzeAvjr+5+JCgRHkiEZcmHeV9QTBlA/fU
SP39WBt9iWhnmIEphWHLkIxHCDuUAMfRPd6K2D54ci1dxDDGy4bfJMkik8XqFzMIyAkG9l0gG5O0
jVuCVkJO7ipxMvMgYfZ/F8tcqK1SxjJv5zQpWRa1c+9t8Z4OimnIoJgCMTYa0/uhcqi2dhOpgUrx
0/LFpKFMXMDI5Ke5mfXmp12RnFpm5ASSK2n6m5aiND8RvTx1hzh1npwJ+15uaxaade1bSMIW0Rg8
OOLiq1ATLk9mGZLxUjKWmJQZfJDwDX1blodSpzNDNdcL489VqVS2N2Olm41ybSgBS2ZxhE6znUcj
MGlz43j+Ej4MOvWnF3tCbPiB/zBs3r10Tl+SkA2wqWetmJa1qqBn7jjgepelK4HWdv/FS4sBQmsI
Tr4MmZaxi7KfK8tNt5nlVsmuxX8JTBadX7Dlx4ozIU/OY+VJlp+W2dYt6pu6Kraqjf2XwW9iLDZj
08+PFCPSQg6aowQQYjGtc9fxq4JitYtigK4mnGbngLRsHjTKeZQmHg0iM3zVeNFii6HdxCrnsZ8O
qVYIZ42xeghlawQ/XH+yFWtFTRbJZu55kq6qAgzOftb56GnHLMmMS5l49hKV8LsS+FONDhqq6dHv
t0BiJ59xKiT+Qx5MrYsRVxruLjYV44WkGRAs5pkqxd4TtBd3TTNaH/KVLXGYCndqb7JXpFYz4pj9
18plvXlElBME55gTxXYoRbyBYVbGjFMzIx0KSh1vQriLvjLf4WHM8IklxqcG9fmH0bftJ6tTyY7M
KHbNhTM9mP6SXLkD8m3Tu+691ZjgTWeWr+/SEcWz0amJHlykB1dM2dd29JIDCVjupTSD5lgrclBC
krcPoiEN1Te4zDrwyKLSZtXtUp5EF6ez2htgalaiVWXfG4VmvJgZ87PsPNp7xFyX0m/9K+rr4hDG
UxklFtiFuHXKU4f694PXJtCle3fZlrkFB2+wxcmME/cVNhg6Azhs7p3S9nennJa3QcnuDqOnA/By
ih+nEVEoqtrqsanGhOuh0i1kEPUY1IzHR2k1p8HM7A8UOeSbF4Of3gI58x/K1jtgbLI+lZXKjnab
0zcu3CpySJluhVl9LBgsALkIqviosoREtBBuYYd04JrUcUZHDALySXJC0jnl1ZdqdmDKDWHyQGvp
H2BuxTvf9ft9VmXBTi8zstlOKCZ/TfUY2pwumd93N5uP4mHESL1nq+0+jE5svIlsmfmr6uZ1zJr+
AQn2wM7LWPYSkNS9zhN5ov+maceLikwqo2B2e1pVN3XKO8qxKmLRYP4ozbyCKFiqO2sOUkTWcPkZ
35qlODlKGx/NRqsbg1Wp2DIvHhSYtGgeUlv6j+EI9W9Z5iQCC0COjB2Ou3JssEWgwWPmPNrIYs2x
R6rMbT5Y/fwEQGfYe7FtbT3CKVkULihd0WwxLpFTeChKYoMD5Robq6Q8Z8zjr+trXX0bLJHzCWGS
0plD+mGsO49a31V3dZvWbFgqdRRZ4wIdKOaTaHoDukBusOa37XObWfOR2ZcbBRApbkYuJE+rpToE
PRi6uAz9qIpd/1s3OUizdZtdTRvuR9k1xs4XaKmmoAbznzFjA3CHhqfrRTQtTfoSK7nc0iFgYSjM
fI+IbMZyDMsrrEv7DHarp27lHvMcT6BAwuU+pI5/k+USvAZqyA9zkLuXHqX/rS9G8yD0ND/Gpdnd
cQ18jmQi5g7FVFNkEwsS5Y3lgSHXAsoLPcMCwG1TCw1ApYQNWpGbsTcSi+gTMqwjy4uhFS9IPiD4
D+cUhOQmle607zk3d3Pi25FZjxbarzG+DVYyslf3xZYHQnCYuaP3MDpjpGCMTWPHLG790ol3mUzd
nZsrkwIAY0KFkPMQmGm2bchQiIxS41YPME8ZRebscg0uYMjtdmf7A+/4soyn1JjcY1WSI0eKqnU1
TEY22MLDjz7b0peiC8S9EfsDoDPiE6eQCr5k8HqODQaQ3N4coj1bAdnztGhAwO9bsgN/pI6ZXKzM
LPaGNrqnIAD0Z7pYT3LkCpE1Wm2UlJAxCx0wBFuYVJRlmJ+ZA3dRPg7TPbrlZmcM5XhncXIcdJyv
mwFo6STWJ4fcARtUZWQ6lqYe9q4BXJwxQDYfWdeNLCSS/DyqRt3wUWRRadmkDwMij+YwtkmH0Hwc
hrEDdi4nfUlqCDE8cGnK/XXz5431joA2fRryKd55mubb7yVWbuYKu9niziidatnnJcS+uQr5DGdd
t+9zMMgeY9ltkyPkTCf0t3k21Re2PfRwiQm/Yx0e0SwnkSSBd1vkmk3G5Pb5Lh9NnqGdKa8sF4cn
Zk7G1i2RjGmr9k79kvX47om9QIAB96PjmFF2aBz9ULk7N4xnUqC84aALdH8bZyGJtF678NwcnUNV
z6gw5DzQyJEUnz6OmDZOMoBRtIkD1X1sBsyd9qSbO0fmk9wXEG581hDTJPaqUCq+YQLrrYghoxz2
qeUF7nG25klf4Z7h/p9b7fXPs6NJ8KW+JHzW6ZrpxkNd1lvbSiniPGeRrENaMWT7nGwKVoJVNy4u
ap2OmDkIBQNIwK+JHgnw/keG/f/tLuj/JdwdeBUodP+9v7nWQ6ayt+pP/Q14w/W7/tnfBL/x9pAl
xd3o+Ktf9P/0N85vJnZN/ocvdG1vaD3+aRe1f8PRKMyQ3kcAYw0JRvgH8U7wFwJOBCEpADmSAG39
b/obOpg/9zcYamxHwM93ffynhOz+wpnPlm4aanr5U+UC48hSFR6CbnluNQttiFXsxcmXr+iCOHTn
rTuTSiQkCnUs0WbKOjgtiMP1maqFXsEn1V0OVXub+8ElFbx8YRDBUHqyohqzCfrUXkV9HwSHuGkB
QM7pqbTQqjlMxpH1nD3RfZZOW+6pBDhdGqONhg4xafcxuFcphEq/U2uiQM8o/5P0Mr2vco4hZkKn
fMTAMbvouzlErzqcBigi7CSbkglHO6D2HMwD6QMhxlZeRFu+tdIZjp7TPVMF99wf/K4kd4esfljM
0/iuNOgN60+WpJUxfO/90TwNeEokA8idT1PB4G89nfyehaR8a0r+gq5ZIAAt1AZrZOYyt/PFCvBy
rUazYLrvFnVEOmxuZ7a8u2xk8OHN6P0/p1bXRKFvUDznnoFeS9j7okaNWaJs2U6WnUQJu5/Q8bp9
abHrrVDIwK8O9HHAqRokPrydwPmyFK79d1Dgf/+AODyjHdCMa9o4rRAfoD9AgfMl6EZiw5tTY4fP
Zm+N259fJGFMW9dTzSZZBgTkcrg3B16UI03MFOTe/LyYf7i7/oPt9xd4KZ9VoJG2aTsUYoFvmb94
foVhIWoqChiJBuzUrKk+U0453bE2hodElC9GWH3PHPl3V2C9Bf5gNV5/rI+JiUTSgLECoMk/XwE9
eJZWxDgTX0SB1ELJ4oO97mrIet31vegOi0EVkuNp2zTABzaGgssbT/15nW2c0J+8/vV1WKGb//aK
CME1oVRyfpjmOrT443ti0tZS+MmTs5J68UdC8A17gVW1P8x1TcO7Mm09JDo7Ly8uUyU1HjtsQBQm
ZOx4Your8Ps4N+HW48F7CGt5+PlXeTE2UFsIJN35h79+0fYvk5Sfl9HF4h44VkCj/CtdOuEOgDGU
86LDTu8ztRz7nPqxHw0sLLnHk893s8ie2s+exb68TbgPs5iSHOx/jZThvfWoXG3s0JuBdAVvreqy
9kXG9o5oJdYTINoQr2xlm3/t6wbpN0ErZwiXlA/G8jUc1B0rYi6EyN5nA2QjHGLkIKl4YjLf73Bn
/E1AwM8Pxi8fHJKKV1Y/yF8H/POf36a5SCQidTPDUT+dbIP5dtdm7GamlzTQ4koG6C6sMASYwsnP
+DTMrWGQEiG1RwDxup1sbBZ041iiX2CdbnYuCxs7yvCZE3YVPo9oD1kf3g0xqhuv4RAIG2x7lYzf
QjK3Nu7QFmc4g+a+coe3tp71sTOQP9WA/yiFt1niYBaJ/+5++SW1hzeaiGzy2RySfPnq/3K/SEv5
eAht7MLkIdfhMHHJ9X0Xy6/GEA+H9ke11FElLGM3szcghdPF1LbzVcKQX2GZROBN0+9tS4QPf0Mg
tv/Ta+P1CQH6N6DC+mWcR98g7b7DytwuR7Mr/LOW9acaFVjUKu+5MdjYacYTPx8HYsSY4mF5rhI2
OrYcxu007gi55zYfxBcF1cfRS7HrsSvxsVTRMLYBYRtAfCzd/XAd4NKVeNbhcnarSxC4D21idUdD
TOauxjQToex5UEjlIyOhj8Cofkay/yVjSvh3yYL/foS5qMLX0EXPC30kN3/+JKJhmbLEa/KT9iB6
sjF+oMUNtyZqsC0zp0cCpSKn6g8TA4sw5h80VGQsM+lTXjrlscowRP31cbBOiv94hjmhy8tg2m5S
yrhAj355SU5mwF1keHFK45B71dT3zEidQwdRvoJNcYL3TPz5aF5EGLhR73d3mc/2VJXW372S9Tb8
w23685W49BOOE/imQ8vx54uTIys1OoPbtM/ireu8qxRWxurb32f5NG0F51CB/+isEVewIIvqOm2O
gFjn8zJJb2v3/osMyGFJ8RrsXeHuaoDpf3217PVz+W+vEcRx6PHk4zRZr+YfTvyB2W/n1TNHiXLv
wt4KwYEW7MTrV0ME6gumJJ2Y5cXP4Ms26Vd/ZIjpTsK8c7PyjoLyvcgZ8ATNe+GG+YfZQowPmJS5
c/kgDJlEcYZCtw6dahfoEgigMF6GISVcbhHqJmeqvaBDJ+U3f3v1f3ksrFffCgOe6RZxw5756x05
LlaRtaAnTqYDOa6FNpe243LJgiCJelURPttjRSLVBhBoS1khB1iN9oJARdUIJ/zpTCKTz8jjb+4Z
95dqY31hjCW54HbAHpLEij9f8pGlYK1jHzA/4Qt+j+6CEWnOs355dk3MAzNEoW1W6KeAqc56AZnF
8XXvYJgSrII17JFNh2Y1UjN+QzfMmOHb/skRC7MHqfYanRJ5pPLeRCq29xktouwLLJj53jHD/fFs
r2voQefGW102rDVHhUC3f5+Ln9Nca2A8McCnFvg83PJxaOuUeC4W8hhlkBnAyd+G9dRd06B/j4FJ
XIphuKtEgaBo5H3si2PrNv1boOHOiTOXGmdvKo+hRNscJuGBUSXGshrN9U86bcwLefzrj7X/Hw4B
lw9zCFAn5DH+K26bcjWeSBA2jg7lx3EacdSAp8dtwy8uB9d7sMvxMQ7X9LZ4rLCVBnIPPqXZexYm
RCsRQOuJaQ+LGRImqF83LREjB2a0jHVz6urqe2077R7N/8eYDcOR+znYJmHnRoIyE0zNlJ2C3mE5
XsQha/jmvhk753MTPwM1wZYsrrUr5b7T4ac8ST1G+oLoygo2+DLa9Vkrh7JD4Gc0FuiYCLHBDl4m
tv0o8H5Mirg1l8EDlmpoDp6JP2RCWy64l99SxVZZTsu2C+gXbB/TuQqTY1+w0CQGpt8mcYdMsu2P
VkBMXQNLF1x/+MVNENGRTXDPK+7JBa/32qjzs6NntMVu+PtqE2j9fyGi//K85CZYg0BsEOtkWMDw
/uV5aYYVKHHJVTKyfoBpo+6LuDIRj5BWs1jLIXd7eF/seNsArao5V8+eREPkB/Vj6loog3yBnquW
W7tw1AZ1Vr/764/Qv4WWrK+Q5/iaBxvw9demIGMYb8eGQqOy1sLtNH4o4yTZ1SbPdgwVm4nbDE0/
bIGYAYzsqH+Stv6yZJTJPsjWTY3H1tE+8mZNA/Y3r47O/5dzOzBJphK0Di6Up5U99cdze2Gkq5wZ
I17QCeeQIRneJgNmudwv9rFoki2upYUkv365VGVmIwk8ljoXIDPXh16KKvevX5D9e0f/50cJC1em
i6FLK8VL+6UqlQx3xdiK+DjbUkSurYqncqbssoJTNVbGJ/5oj+m1uiYZbtSy+R5K0bzZ9WcEEibT
P5u0cXQThpES86WD9OLU3ylnhkvsT8QKYNLap5n9EJd63k1pG+wBd3Bfj9wVGHjt7YiSZ4C5Nqb9
bizm5KHzM1oq7uoTb+Utn9V73dT5DZhdc1S9fogFml2VAAryuZL7NEmCrQ5HVpRd9rXL0/Q6u4y6
irobd2FOFeyGHgxd/2GgwjinIa9zRC+onOCbCdcYgDOTs7Njz+GRreVlkPxVOB3VnsDFdpObyVPo
6eCErHdC0L56cOIyOzd5PG2Zac4H9ic/eLuJLELdtwdc8G4To7STsuOXKhEMrjaeCuTC0bTNrcDi
cKmTzIr81MmfRfCZi53e7Gp6ik2Gzf6EoyzpC0hyNNA85AILUzNIo5iR82uMOGZQ6AHDqouyg5eI
KBBNd+GB+sXwJ/1oz1gtfEYSrgYoWk6pe5br5AJNfXawavnZt4z5krG32UxZST1L8BaRLs7nEk0P
tR4YQrYADU6hG5b7+VLi4tu0PH2P4eDxxBrkvAnTOD3UXex90gLdozh06bic+lL8gGwlngaZv/l6
Ia4aNeUhgNCElmt9hnjBAQmwE33iELwrLSO8YZw8qamP7+SqQobPSrrAPPFOBuNehLlAF142iITi
HjlUOIEdm1vC+Yz0oRElxmunOsbCsUBvDuLQswjiITqQYOCAWreNGJNa7b8mJIlGS1PdqWnGykCA
EqlEyE0RTX8OekapeVLV5yUL8WlNwbfUwfgD7aW4MgNaAToSSx1aoWfa5nLvIfniO8GLWgYMyhjW
4jat6v7kddP75OMjSQzPQvzewFqCbxQpHF4ML26Oq8g18LFWzXDJwmV6cTRGdoqqJPL0EI2t1ZND
Zlk7tqOwCRrv4oSKsdCkWPUo/yCc7mbm7K0LDxqjyIv94FVGZFk9WWMuo3wHKPrRy5xHYY/93q9m
6tQBrZuuYUvkMx4cSbAuUWvtgx7WH+H5V58gtkeztS7pSNvYIwj8WXR3VQw9Y9BRa5WYtDzfx+Ns
HWhxxKmWTQlU0dolBmaLpnOpEf1B7Drfng8AJgB5OfJjbJHNzBS72BZjmD1IFhUbrXh82cFrjbzv
sbMMNGCFBDRWm+MttBbr1Y65IVPxIoxkfhWrqM9ReDYEBRMmzRSE85iIfe2pQxEn8RVpO/1YgKfN
huFdzB/GavFu1EBNXsaYAl2NIdq5D1lC3szy22gCNdBO7EZzESKUXV90psJ7S2JUSGusfQpTwdaj
S94Xtk63Y5q0UZgCV2hAAdhpcieWbx5C5wWF+60YtbFx8rrcdg5yRSOv1jz2uqQZtJJDpsdnh11E
ik7hOrIL2AFybDehiR9IoQeDwXMdrfkWe1O/EyDVH42Zzfz6i4PhmA7WGHQ7Jx/m16DpC+xM+qWw
xJX60Tj+D1fnsdy6siXRL0IEvJmSBD0pypsJQjoG3hSqYL++F3g7+r2+g8M4kihKAoHCrr0zV0It
aB98k18uRwr3nqj5DWl1gB8nMC6zjygFhzcw+NTZlcNsvTUeRALUKv2pt9jlcjdMk7xYc1ltG+lU
Z9dqseOluf1OWDvzPSurTpMZW+tak/qniGy1ymAnEFtn79i6c5x8+hMGirw0R6hoGOYiHfN/1YPV
o0G0wXNlCheU6z21cPaeXQ0/fDtl5slwsi8Ygyg2uVwpJa+Tl4YUGmz9xfxhtyw9AqgwIBFaE9Gf
sqdrwK7xt1kLuRWO1R0sqfUPAH84hGXw2OfS5ezDOsc2mx1OBV48GI1NNRGEnVR7x0teymFsH3RA
zxsb2gb7ceaY+XDxogfeyuJgDICDAtBVtc70G9c65kMGtlfaJB8GhUzpKMIjSFy9lFVxAna2m4ka
cxKuwbq1EPcGzshaL8lEy6Q8FgNOsRQEejt8V7X9pvCpXvIMWHvfeoIoKvIG8mwFK3i63l91lNBX
dCKKwnwc2hBne7K1jS97bFmryDpeJwXj0KmVq77Sm8sssXdaC3IRfAW8fCjAZnDEOc0pjv9+5RtD
xbD3NGdZ+wingXh1CdLQIM5Qdf1zW7rZtogtsS6DFuy2keHWqV3sVq3xkNAO9zq/WzOlKI7DTC5J
arX6wQhqfR/HqAQ1fQi1oVjCk/HxF0u2btrAnKLpGpF+jlZFTJehbl9BHlJDW/1H0X0r1CCkkpPK
1/r5dUxwjmQtb3AKM3IoHRfgStFuWS+AFRQZ/vgqe6hb51y5bnZG1tNSrjEUiyykylj+uatxExRl
jUwByaxtnLQA9o0u2kOm1eSelf5Z9tAcLW9vi8WqNBeHIjE/ZmK4zomn1+s8OereQiovlxlcwD26
CWrFNrJT+6AiJsB/CRJ2D8GkjqUmDeKUud3quusAC/CJjFSjF5L/i/Om7NqT7i6erlYLo4QIMtKA
rD1YBuDQuWfgHPVfYdxgbEuqS2CTn1bS5OqypgOFgpE9j6bTPBDZrvVZqOf4YvrMQWzRduvajceH
wq4CKBNQy/q/UunZDcHIU2G3SShLZigTuKxNQdAeOrT82EoH2984gyohD90G1bnzmOGsmKYkW7+s
UfPrQ3Ngovrmp8PXoL2PpTvG8I1oERPW50fOc74MPFjHD1wF/ioNqAydNnpthnWL1rbyvL1E2r42
Y9s4m2Xo++lz2tFm5JIjDp4luZ6wpDLWmeHqNzs3V99w5o8jd+JxKh80+t8rdn60nWD4ENu3nXxY
ACPoukm6b/EwE4EgI4eeWfToieCYlxiUXaVpWOABD6Ky2HaquTJJZ0xD7bRtDXud2c4zJTW2I3c4
dxBpYtBQ26mfSYXoip8pjKrup4khPqLgB+RhfcYenIQxKva+nb8Q4YtXX+s+ugEGQc9t4DCgIGfG
jgEH/TD8x8mVa2RCOJtIUdIbxtuzt8tT0Hn6nC1JwETbjouei6mAs7dMPcVpF+ojpvxe7zfN+4Cn
mftpDpej4NYM9PdlmD9M4DghIYDpxrbqHmCSba3JV1XhIKbfzWBBayvc34bdvGVDmzBwI9M70rKt
5lNO4Jnewv0MAS5/puAABXKnsGglHjeH9R0tOhEcxPyaIyz6UVvPg/ZhqwWZOH2zt0fTLvxdItlu
F+PBJ91pleRYK8AstcRByNeEDRxlhRfyvG3fa/UmTpofwwVX4iL2mbjJ0YBJLn1Fyy5zd5kF9kGK
pAzbLDhWgQtYksHdHIOWH7WHvAoDzI1rjForVA6Ao1G7rxD1MqMv4ZtF4B+INV5nqhiQKBhgluj8
E8eePFjIrADKTYgHRjZOyCnhVdIMChrzO+2ai5i0Yq2wobVa8cvEMhzE58ldUp4miGCGXlEpdPkV
f6Xidt3q6yT6IXjlyfXK58Zt9xiQXxX9BiIEaHKIgE26jWg9h9NXEVYUxCx8AW2ZVYQcil179ouI
g01JtuE84z5VeCboJRobC8CWxCl/cJeglS9Zl9Vj6Qf7hKVg4+aAhLKlG6j3Zr9rm+S5aSc84ZHT
XhgBckmIUdtMc/tFccQtu3dyoo6CVzfVuXUa1Q6wJaCH5aFf8rgQW2EDBX6KAZEP71+4P+X+4T8P
d8a4R/N01d//O0R9COvs+/489072vj8xYHz4v8+5fzwJPV1WodP9o3+eCNEi2Aajfv7nw//6UctL
D7kfk2iURNHeIF4E0FO2a0TJW/H/X9lUjTmH//2yk1yyTBDP3z95/z3v//vnO//5Yf/1KnFgPkMg
wA6Jng/7wXI8dGBlFPKkDP/n2//1+/3XS/7rOf86cP8+NP+8zvInxl31GkiaUVN8wdjPfFbp5cGR
sn9gKrzvM9QBgzd+BwUa3D7u0AbGNibcZD5qrYersKezjzcQiw8r2jYDeAOvqB9ulk+Bn5XDR5kg
9sjT7z6vLkVLG1Q2DhR5tW3t3EL2l7wNanQ51Ts/1FWuVimc2dAY+/c4qYKLB7lN6EOEVT9BWcSE
GGcUxqcqb+TKsPqbPudEy0QaYsIoOUq/qc41s3fXa86uX5Y3KziMrp/jYmQLxgYkCVGsGCvX1P/K
JIifMv2nHbD8mDmxSgitgFQF9rj1D3NFfa6N8zdE88d8TEL8MmtDJ3bDxbgp6PZtLJ/VNCvGC9bk
4VAY0BDbQQewbD220zKHILFr7Y9nsstXTVro+7qfvbWYCrZSvup2UHN3ie1iVCvgQiEmJh8BIJGN
VcfXbjgtBS2SalNZfbEaGo8BubWPHU17isOWHds6ru1oLTRwQALOVijRUoVjh3PXhiGgP6e0ujft
7P3y+85cKyvATUsmizscXE6dlYfoi5rNtDgaCvIGaQ8C/mcRM3JTF4QT1toztXQ3Vl17oTFB3dPD
rim1azmK4EHzD6IcLvQ1vnWj39V6t4lz7CGlZB+UDES/eeo1syL/TBznNm05elYwfTZGcENTrHZt
ZtDJLbVtPxCbTqm4ZGVlJJio/LHBPr3y4sAjzmK62QULqk1GCTDSbY9Mb6icAhLuwBzLejd7WBVu
TyEivLzmt6WdTsDQuWVH/eCDZYnF1dMjkHGT5UDBALgx1r7YRaU9HmNkzOM8kWHkBVDQ6L6mzRgh
sNZfc6w6a3/W0v0M4ppcMCY5rt0dcyRIBr0HgsX8HfnSwB6m9rDkvVkJk8wJUJNXwesoO+6Bk9YB
U9bBr93rRVdDZqlNBjFBmEjJxIrTfWOkv4FmVttSt35HU5bsxmlBKyrXvyZ4RIye3xidCTZxLyUc
uWtu/GnyUjJNqJgrX7UMkE7q/ZEFAhctgnNipojyMsfp9l2ShViDqwbfWKThESUe9WCkI950Tixf
xNmzN/62dakf+KZkpUZQoOXCFqjdrx6yAwGLP9n8jCuq2MM+ooFvycvkr9Hvt+GM2RA35Pzt2FSS
VTo8FFX0ksf2b6ZIdusB5vMWHK92jBLFL1kW0b73fA2QISkBTYxxNogQj5O314Tc7D7GDu61v5C5
8KNC3VbiwcrgPdA5Am2X5+fIqMOkZSJAjjI3YlJFVpNoT6ZdIwmcf3yd1lllhFaJiKHFT77VC+8d
ZCTGJ7gw3DftFynzx2U8MHUDIm/PTbdWKl9yGZ8d50e3kLPR5bm1M7qWpAQy6C1Ew2KCoKLraKDB
4j1AC57WBaxi3trG2AvhfAE/ZtGwQdAZDqpxDxvz2hxwWFqN+oAaeVKegQXMmn/r2WKOmp7NZtil
f7soNsiHcY89SnICUoy/nIDDehgLaojMfjM8TEXU+Th0bQzLmjdtA/TsKzWjrrVMTkCkKElRrHFp
B1u2yQmYUoP2nFmUYfFDjTGqOD1BeAD6XIAbUhiNluFzbLZPQUWeBgsGGVAkIeXpW6CTNG4Sbwds
JtulmXHB571DY3007YAuqt0fnCl90YAAr5kpxhtPYO71NbvctdA1CQqrfYpQh0ZLlZn1WistL0R8
+ZLRtkBk/bfU/Edf6ZxokT3C8LPD9EmWQmwLIblGpuKxzMvL5Jh6yLDA8ozfiqzsUCp1LmPxHkww
SrKFwdEN5Uszg8TJSgzf8KURaEXKJQOy2YI7LLZePVPPWFjmbZoJhgpxmggkX7K+oVhDca9fUx0O
ViOZTljDd4RsAhgRuT1TNzG6nuO3LLf/mGKKtnJpPc2zi/mMkgJgq/dkqWTrWWt9hBbgCM86S66A
pNV+JHz21eB9aG3FhgUs0aVXZFE5zptndEddQErVxRosWc/iNx1iqd10kYqdb+AWzhfa1exBTvaY
nSVR2+20yn9LFlq60MtPl0JPKKjrZudRwkNc2Qyj+wILcW9E0NEkVygyZ1QvBAjVaW1DxhzYz5bM
Sets3OsZ8VcFhsi0i74TO9FXuaV6gIL1Je2cLyTM2TbAA7GavB1N0Y/eUOmJkLQ/Lup9zBbJeq7Z
JKZRsJZNJqi/6Qv7KWdmEjiQiM1KrBDkNfvF71Cx3/DTCRZ2J6tt7x2BJeGHxSu5ocwXPtC4nET1
87BQ/Yyhhoor1JPp0tMQdvEiu63matbKYvVkq4qTt+jbQ0EW+KlNli2elOZR1eqlCdjX+4CH113j
4CF2kVunNhU/t6qjLgH3ZimyYa0lHTSrvI2m98XeUfHfCJ8uQhVvRynCsjww2cahxCZCLWgauomr
pUM12Gjhg5obp55MpzEr93XcH7AbrGxQUSycLi76TZUjxIM2+IoLNV9X5ojuPR1vpj2BlOtpCltQ
qmqdbh7L9wD8CiJ/vvZiC/diAiZjrPetG6jQKXGiYhza9MtFSuBWEfITcdpDNA7ilH4bviY/3udZ
UnJg0Qp3BmZuf8ItDhzVCYHgjhuaFQhiUXEzpjuL+A9JaSTVtp4fZmaDrdzPnzJ8zLvOaKYNJIe5
tqrf9MULAYwbmQX5lgxo36E1v3c2zBc8pBRHhjhpC+iqIlZsdqiBMCE7mOwfoDusBJzYExfRb6eO
feYiuXWciO4Dd2JetaFMoCcRWzP25kdspFv/GIOo2LPboVEnm69Sjlha6uaaBk52FZ57aIl5JAow
GLbSAxzuCmvrZ3vV9Nlxw8YNyFOpQ1eDGjUlZbCf9OlpjHao57RQtu3Ozdqe7QxcmvQLdAfAhjBt
Jg6P0ZFArzESUkG/aa2uIbrLfhPBAE9IvomEcTZBb+9QoUw05w+dHQF2NNVFTyhJ7FJdkPCd9Ni6
AXHgCAweQOXkweXyXzNwv2ZOX3KxiwioO/1OKd+jzh1Z2Tw4SDbcjpFbo2A/xjmCIFyNc+hIRGue
UfVHIz7Xo3phTpCtfS0ogVBlT7NxUy0WM9tA8SQI/ECZHW0gz9SrDojPrLVn9IF22I89JVcAC8px
xTXSm+RChOpTZ/T0Pmv6kUzeDe1hVMFzKV11vKMGaN3SlK5SNw6zhm7KP5/sesbrLeIg06sZLBFN
sCo1reEW21ivscmMqosxyUmZmUxkwGKoua42nV0TbgH6Mtu7iRfWS4ju/cGLiQ+0E0qnTGGWXx7c
aK43iQeN2+n07ugtDxj1j96sW3sAvCRadPCba7A0MIfN40CEKxGLJP2qQaanwX0lEZM5gVbMn6hz
w9zqvL2Rkw7ajC0KNKs+R0sqyv1BW+JS7v/jdkVIHw2h9f1zsFCdUWTH3Mzao4LsdUyX/+HhZ4hq
DLHa1WB4bTmJY0xb6jjc/8L/fGx1mGOmmAwNWDVWd3K6DLQWbkk6PyQvEewGuPWeiGQNGPxXyo/f
zbyIsPuGU9Zg2V5+ZmUlkq/9349P6b5J8IFw4t3hSMs6K1dBNcMKnrVne0lYlZ8MmnEIL1+/P2kk
0jAcTWjWsxWxQCupATfNF+hnhUelYf8Re3oTFgbRmsThYI2z6UagnQctnzjAC9JqXQmMHjCPu3WF
tQeyD2UFZwDGZ315yGUJveZK9k59LG0wbqsZpGbaROkhIEVuRzto/88Xl/07bySDwvFnxpTJDIzc
kyNhoPE9LKPdMux+HJf95/0h41axGWlbrcwlvnZKyb4qcfqh9r1mbokGtVH4/iR9S9KF2+O4PABR
QTLDuFzt2wymk5pMMjaptgfNNz+JgFAHP833aLlhquXxt3CFFloV569S5babgF7cH+hnb4zOo1Qe
CKSdgHXT0YBZfP/i/X/F8mHrN0xSVADioWPomWjEG1hLb83rxzdZNIxyBNTdpYNjJgQbdq+1a020
0iC55tMnKyConRUCKEQ0fQHXyTORCwCih9v3N6759NwPj4V/yiP9DXAo08yop8urv83sa1dIVm/m
aL0bpvHm9KSBKuiEUK6fohR3zzyCeDW7AzXxnxozXfwVO90HFGUHVR8vTcTog6cNjygw3yQcauQ6
r6NLBUKAqN4H/GxDqI0mfjzb/kZ8+Ti2LpvNRh/XaJYOeOBOGk3+tT/QMjdNoEdQ23p2lFy/NjTI
vqRkZFWqoRtOZ+BObOqWT/3nQdKPYujQJYdqUqv75wtPiJ2WsWdfvvavp6bFcvLdX/L+Zb1TXtiO
9vu/ntcHSwLz/ZP3583S8aEh25c6L5kKVSWk5Mkq1owa/sImuNgFahcRpB9wS9NNS7epbJbgAyqA
lYdn9di3+sbH75lF/qntNGSnBQxKOH9r5oKPGm6/qHVB54B6lIL44yHmDSkBbqd99GRbyyTM0bZx
TtiZBeDGsfiS9Blt9ClA6VE13jOXnKH/7cClPDQwYatxCJ26vRgsHmfXO9oDBiM/TzZT0GdPQPky
KnqKm6rOsyO5LadRluPVIfxm3S69u7ggi1tr1I9A5rmrkXwCmdjTSDDhS4gXtv0eNZ3YOQ78YEfp
WxON8qZMqzl0O+PZyMSIKTGm6I64F/vUGBO3653lXq2WjIBEyNtIboSQOvE/kXlonQR6sA84PvPH
fcKWhVIRxTX2N2tHJ5K9vjL+euQ/Ye+dNlh/+nVmZR+k39GisWeMdzGZde+64fdH+KHfRlqorem6
v2ThXzxXPgJduLkq/m072NKJBtrEMYjapH8dcnOn59IB7AFvRqf4neROOX5/YDv7WmIxYzbMoM4o
p9+19N+EacVbsQwCZO1duTpe0yBBb2DEalVa/tZXCdig4YPVnj+xPtiWyV4iSV4IvLl5DiIn5v1z
AbG2zLnO1NDgLBcDM5e52yH5+qP9Zp81EAfvvhhuDIg9JY4L78QLjhN1dOxpXpPhkxAV4P1t6gHM
4AyYRCJba60jc8wywIcoW1B9+fyMF43hnElEb/luufYvryLJYQkhwtGaTuGihVZMY0eP38eK0kVL
RYpHxxAJD3uzS9vyRquXKpfNuZWEg2buO9mdq3GucbaBvdXsfm3r6Y0Avi/PSm5D3N8yxACklner
wSYYm3gPyFSBoHWdbxxND6FhsdMMRe6epgaimMXwKkdJYpIRTANpfIkNhsBVm/zWrJk0VKGdKiER
JnWXsRw/beg8q8QabmR5PbYuvQrlPOlD/54U/UeVJMCdxn1Gz97JGvgjU/nle+jPIF+uLI3Lwh7q
c11V37z7ZNza8SOA5F/UWjPhTMnBnPIzC73OXOm3K+tz5w5/RsP+0zGSZ4H+HgsEbdIBeJ52t7kq
W1gwEve8a569cvoppf8XrA0FsYNpptW5Oo2bJX+jgfnpDffLfFGdzGjvsFDivf816S5HP/kz+jnN
M8Dla0h516S0PvN5aQWYzCxk/zYF5sieKEMsgCexJYBuErgbEbh/cl6mYaZ7NNlr6zrF+pvy3WST
oROmD6/jMuV10IsQnGIA7oEycLL89tnwcT1Ipom0Tsq1EwElR6uzyAA9aj1o43plMrvFL1CY89ny
LIb0/OK5BOQIbO0lE6rZVVht3VKckk59qkKvGP2/p36ew5gyVqUBDYCYTSjM4IrztlkpzXlIRkvs
jMqkDSroUaAhN6oh2AzGeLV66DcIDLKpy3d9K87uyGCDzfVDEpvc1YnCwTZki9eWJq8bO2e8h5ww
y5plOmR6RclBT2yQ5H5Ma83+NejIcMxMbCbfSDZm3FH76t2LL7OnQQ4rggSMsVlSKkgkrzRavzh5
WK04AQEh0/4rxV5r/T1X6aITPuAOfews7TsK/CeOMNlyI/f2/jbFLD0lhtCJ7A3ilrROPRDbdKxj
Z0/YMxsGM6zL4Y0Gk+XpfxE/V+AjtoGXP9U1/no1vzcDXOTAKI5AKs8g7LuVxtvTO+gfDRpYRvoL
YUheWI9WjkXFU8EPbgK5TnuCMpLB2kogErHm9OumSuWusmpUrhIpyXeMlm6F8fprHvQ+JOS9LLgq
E+3mAP3MdUJUBPPKzvqhNXGaHXxKdtT8Ahf/btPXyRrpssv403TI0Fo3YnblOQSIybckdV+ZWtBE
w/2+Aiv/R9WkJvaG/4gVc9eJz0iPYCF5+lUvtUtmQH8iq3uMGYUyKUQQBxbcAdkRVW9ay922Dppf
SyQx5vRoiVsR296PjK2ksb+eArantvxgmGSvhwyEAFYFbF59j67N1Kkexulgmv3vSLF/ybv51rqQ
p6Ok1DfIZmiWV3912qLcXPtH2KFclKgJpkyA+0leZvlLS7EddXnL2aLUyYC4sWJyT/+ofC5bA+OY
QNRWJwSvQbdaZ9Arp9hLL2nQvscVcTcwGIhnoZu6Ypb8YzAU2ON+AhhRElyTsJbYGoMIhAnlRsPp
tpk1jmcGGRo1KC3Q2bTO9UyfFayC2PSJfg0WGb3eRMfYd67+6NrPYoKMmKPUq5FXGKjxiNzLmFO4
IX8lup+lvQSl+FdEUXMSs+QQD3hFumjYzV0s9hYbMaLDUzjlFnnqUYN8vXbZXxK+aTB+ln9zY9gX
AbKnNIcmm5hms/HQMq7mFmlV1ZXqmEI0345+I9ZQ218iv2ieVZbTQrFlv6PcTDEuAzl2VJ6eKmd6
FMzzzoGtvLObCnOLtyRBKObUZ6MMGoAN5iUwi5+49+ZzhI/iMDITGwJPQFfhwa9TFY4Gby/ePfdo
Lr6TaSxO9UiLHMxABe2cDWKeL52lJeasLbpgu9gwp6I09vTPHtwM9dz9we8ADJjlphQO2ADHm46p
tNAE0daP3QE4cMdN1LDBsw65pD/GreR6fzAmlHtagNLcnm8+g3uwdcPiSkT0CSw7OC+E3m3hjjgL
MzDGPapfU9T2eeRmCC+rg+xXj7C8O6k/U6v2zx4gKH1+9p2cdELdMU9uV5skIjL96oGzvChjLEGK
zFSJWWbu/IxTLlaO9mjVr3FXw0VbPnBjY9oaywy/1sCg2g4EW5PLa2ObKLpzKedrMifcV12qmUYH
JRcoDo9rVvY56QEQ2SrdWWbrnosZZ5XRpnuXCd3aFXJe6wniHy+yroE3IpvriKBzc2wRBZ3gte0N
djgPptqZJIytVEbywdDDJpsCjeF6qXg1IA72XDPln3R6Liq4jv5usBoCo019A96B9BTBpDsDgWr3
0HcIMiJFcnB5zR20X+McT9ziiOdCzGhqZKrlo4Yzr2PLkIDBmzp9H/XWQQuwGCWUEwWMj1M39tyw
yIYKxJOarYRGoAFdnJ45JjqGGLNGjpnTbXxoFKxbKO+Qx6gNl5nNkhrttTGbOUnFhGA0VII7Uyr5
ZkuPty6HbNe4NOK1hr6ilMrfDD3qC8QDmCgBDqQIKqUlqRW9Y1zYNyi+B4PGHxWUBpPNfPN19h53
Q2/X2OlajwFkzOz8gITiz+MGGtp+Fhp2PBFK2V7iUXiXJBuL3azah2a2z7MkUmr02s8c9lFgDzZa
UmD68SJvqYmtkCUHAr0OW9coPxUV5mOKwHLlj6wwc/djT9N17isA+v0CIwEnWsuYLFpqOKvmtllh
akk9LXTaOA39cooXdt3fPBravaKbh8RpvHpZdFr+zQ5338wDly4C8Z4gEmOsmbQDgNTIfGmmdHrw
B43dJ+u/Bct3nJJP2G9PtdRWoxFHCFlyFF4TyWspZYrN7AxYLUu1XQPxQwC1BldH1oXqFgJy/FNk
cCMDa6I1MNXzJUt/FZUTkAxb0UB1Jfk07dSQFYQMM42wFGuuc8kruDleiyU7DmiCtfmRxiuAdCuD
KEmuCyuozozMfcclk91UPHwIoE1G0nX7KmbDNg/ZOciIuuhL+zSN3WKZhsAQUDK5BijIOLdiqhmV
7K2RnXVW6tghy3hriiE6WvAFULQU6skyQC3Yv6M8SKjBUVyPjFZPUZbcOqfXDhEzaRUbZAeCdDlU
iXGS2ehvaj9GgFX0JQwJhkec43rYWbSG5yAXp0kZW1Fxw5hG/5B0TXvQMV9ljs2wp58fC6O4JaJ0
9ySdwl71jPRcOY1GiJj3wP3wVR+bTy4heOYaWk9/boODZ8Rkk9DJM836zWQKtXM79QNOZDh2TvqE
qnhxm4znKYPd3sGeSbFUrWQ1vLUEXs7ugOqEmcfo0px1iZRMSPpYuxkTknn+En3b0VZ0zlLHPmA3
7KiIbkSXBIQUK2V25PxK6eU1N4dQi1F0mH+8Bvd5ZR+6GSlN/Fg1vY1/3Dn5gCMdRMtMJZz3AkWE
5fQ+DpMeQ3dl/xizoW2r3KeHzkQiTEfgXYH6uVvj70esrFQf5ulDgjEpkthC59fG2evgz1eN750k
hxYySi03tU2JCOonXuVUVijMcX8C16EPTJPCt8ngDJzHnsDI9d1CcTf76YNyTi4n+Dpyxm4Fv23e
Q8oYrw28rcVo0aoWhWaApxVMAWLvihqkTyQKqEQEvOlE0jsKIYLp77zBDXbYMKgKMp8YSVlvAgEx
zK6yi6czNxEuwpGc7NgAcdylDqTF94IXUGJ7t2bqsfYTT+ULe31mZnOyZ/Zyyo2cYhM3TZ3/JEOs
7w2XZrCcjTB30p/KRsSKpIVkrsVrb/T2dhgY4FYlEqaIK4CECPads6p2SbiQLYErgRLAAI5JE5me
Zjt4Fr6sZsDmjWw0rCcI4REDTr/CPBd7nwXNuDU7zBcom/2a4DEQ7yI6FBZHHF3UscRotZI4YDsX
zWxavNhi5EfnWI3pmeztpr91FhUXOUg9oyzUklHbhDKIutX9mV7Ohva+pOaOKNexHX1mffQSq4mV
jhkS8jV2ux2BoEOg/bV60nZKAfWzn5nQ5BioW6wh6KwguWj0rqBhChw6MstvRkMvzhwqa2X4/Ixc
ZJskQQoxmKSaZf05daxvz2A9IlHrWidU1DoQ4dhknU+YHyNn5FpwHrTB5k0ynSfBSTLxW/lSeyH6
IIDMMn2qjr0YwYjcrVLebBtCdTJlFEYaKjMpN8uRYRgJW92nuJMjpOoRhQcNzp2HuNAqC3/TGcnP
/X4yiyWYtzpM2a03nV8AqFHUBnzLvX3XWmiCeOpILTlW/Ucy894ZtQY6ta6wQyNCAVq5pFI92IZV
7dxmLE9ZACa1xUAgOzVuy4RNrm9SzvvFoL26iRqPg2Hvha5fZ+nKSys6damZuRMRUxy8vBoPSw3s
FoO4Eb/DxmGyP7t4sG89ZaQ+mi2GvyLULLO/5WqZ8MwbZm3VZhjGbF917qeMoWjfH7S++0oSLT5O
WuOE5KWdtbjTAdBMyKsNNiEnIOXvyaAhnyUe8DKNerqPZpzgrKNPDNv73WzqT42j3C1riXOyuuiE
GIV6CL5nwxZ/L3zxFRSGuRbSeEyIudioCeqey01yOan0BeuQdPaHtpAGM7UcP9prR2fCmWYTxm3T
BOWvPI8BsX0q2C17/mlU3gqBk35Q/t4TRbCjyU8iOvo+YOz6phj09gATnQivRXZrdL21hmX1D5uA
woCMecqEYdmpma0Zh5IBjKoZ/XEhxqRPpR9ZjxI093AzUD8+OjlBh7DJCm/etLh7ZOmhNm1TzqVB
u9ZUMkgcKJoKN3+2lVMhw/mDw87fuBYCbIPd+gqwNrE6opnWdQuIf3DfVOO3bIMol2LUPZUUby2V
8VqMrEH3hYj2CnjbwAqIuOF2HAGv42L/matlN9p57P1T8pEEV7/HXILZPcWtWIkRZDbKiEPpMfWn
s9YTY/FQ6iBLoH+JvQ4lYom83PSmjaIDzjk/jdW4k/27oWG4jijLbLgwlPqMjFWzVkV7xPWC2rbn
pno/Tq77oQ1o02xjiZ7HMXT/hRsIhMRlFTt9iF9nCsENpSv3ehgoBiTXlCH6NuEUQJhi/IEQPm64
JjdabePG6hBL+ENE0TrSyMRVR0eBazWFX0sERUbPgAXLNFhqcuQ+SvUdVQ9Dh4RgW987kLJO9HiT
HFsv+VnM/0oWP2XF2YSQFrG3oZFcs9jO/f45NtTbxGmFRwmSyv+egnrL0DvD8034yYux6XNWrJys
onUF4E1c82Di/ugfUiP5wEUvN9WAEQ0qBGUJT6qVt5tKh61v1JKyk+t/dAzsdMv8jd6y5ENdnCfW
ZHe40Lqe1h44GBID1cqJEZmgD5BLXBdHAKuLUT6xj79qMQZBD2DyfSXv5bZHFIFmn5VcTmz4cp5u
t5R8GEQWZFr2E8jpcm+pYyOxViW7eGQSNS24bNpotnv2lj4lS/u8jZqFcpGXt8brLimLzEorf5QB
izGB170GRBjORPIIe96XkUw2Du1zsk55H/9ZE7vhqBn5sA2G7Ic8TYD2FmYZIllTs7dORYaAwhmC
dTFytfvTA3uS5CqYQq1K+rbvfZ8I3CJ1DDWPMJISz6E++Es7o/uT0tDZi9HRb36t/xnH5ziozS8a
FSieq3k+p7ab7R1rbtcxZvWNRoOq1sluqEV9SB2zu/wPdWfWG7eSbem/0qh3FjgEJ+BWP2Qmc9Ys
y7ZeCFuyOTPI4BTkr78fdapvlV3AOUCjX/rFsA1bSmUyInbsvda3HD2eqpHLX2gJ+4asFTLKFnTW
kljUkKg+3LwQUmrkm2j7eZwbkAeb1icgMpnKHYnc8OaM+rtbWwA8Stbj+oQoa3jrw/mTbdc3MAVu
JwkOJFZrWi/nrqnEid43l5zBYqxHn3lanx7XbNmkqBLNdSfQYcExy6biEJnNkmLFiSR4XUAj+yU+
Z08Un9f9kHWC6sAneDP7nvrxsyzah3oRX/o5fS9L75hONbtaDnaargYRcLTwSUZ5aimvHbidWydb
O/sl5S68wo7dgG/USRp7i7taISsYqw2hTSh+yPWj7MB32xN1TvPNZEcOSyKjSv/4cWDH3G1N+4Jp
jkjaxCWnl4HHkF/Gi62C740ZnAoR4g60T0TiYM/qm7e4C3hmebjMwX3WAXNycnvxM9dhNW/qli2a
bAVyrDl8CfimjGWQwuGXf/cwU2+SJTyua9fOgS5WvBxtBM+6Z7tTZl5sDKOH7k6tOKzlhHag5bW4
lQN5FzcsBrPGLd3R6nYTcSvR4W0+XrkacWnn3kwUkPE0jNAGR439jSqiWcJbe/UGzwsHAbkp3aaH
7TemeK20T1oXj/8HiOpjuSTg9zFI3Bhop+kt8vkmmBCGgaxWt2FbIpgkwrDx4q1/zXrQm1E5oEg5
VST+2l0F+ENa4XaexS0Ydt4F4Ss2MBJkMrHUh/XvzRmpFaVrsCtHpEJIhlTc8kkKJqYzKc7xsPv4
Xuu/7djgwCNtZEKUyMd1p/FNewvXuN4M2Q2OqLVLz6GT1oTmBU6Phop2SG0wLfHYbJuBhyLA01R6
ig+v4gwbqvK7DUNRFQH2sZWTlWf1sfTpKBKwhcDO48dewnyO5uriBvCp0vVuXxkEZ0j3zW24qcQV
53NKC9pPmxAmL8n2VD4vIyFdhuJyx9NPrjOWgQ9rLgxjBuj22ikknDwmgrztuIpXJSWCTwChD/yI
4Q6GDGNynlrbzTbI2zxqMLW2KwghJNCpXY9NHg6JJ305YNEwoqXFfUYyGc/cq+STI2Yi/NRhrLEy
44FEiwQpe8jUVBBCgO5uGythHizCuHZx1z2JaXjp11tWqfxLPzpQaROO6cBkXJ5O9zne7l25ZN8n
m0WvhHcY1jgLr6CsbXFxYEBSxwSJPxrLBUnJEtIyXp9HmJLOxpCj4NX+/Ni78dLRaLBQsGt5HPsa
ljt4Zy72zlPQNvmtP4sfZfUdjJn+whjUnKHvuzVC/BJNL07mExz/+dxaqsD9LMKdS3TtFllDcZfT
ewAF39CE8XzQRVXIDFwGT4xztvWU2ju+xB6jMPIg3HcWK+gk8jKaQv2pGOZ0F6oCEc7cMeI3+2xL
85CMIdIRzMmKb4yFHcv25+fAQRPF4setQahu0IbLcey6e5DC8yX3EbLNrjqJbGr3ar7r6Hgt6JaC
PH4Ja0sRPqT26HC8w5jgGlwaeBowIywSkbCahgAXnYEzNqEAwtwgyfWql71u+3uwR5ha5qJ8tByU
N5LtGyPNiKgPivNNxw1+69DEqw2zvtfcFh8XBJwDepI/kD7/r7mDN9kbd135s/+v9Su/SQxuWZL2
//u/fvnT/0d0QseDpPVv5v/dt/7bPzHrt9+qH//42+ese5PQeet/p6//83/9Hzqh9/fA9Gyo57Yb
sJRN0DfTj67/x98AKf89+JVc+D90QuH/3WQkL4hTCGBU+g4v4590QmFDX3dWtoAnYDKEvMKPd/hf
tInutz//L/rt9zKr++4ff7N+pSeIIAzBEnK8CYcvh83oNzKPbYHcHdzUw1Ii1dGPe30n+keMMYqm
uJ73AefErUsuKEkozqkGvoE2Z44yCDqHQUx/QYSxfoXw/PFyfBtOh2AmBXr9NyIMsa12YzcVFyyX
QfjcpM0+t9/G2W/uzBrkVkwqO+RbNCvNHcq88vxvH9/9H4iGf387fgXS/PPbc2SYIYD7gHnpryyJ
MPeWLrR9wRAy/ioxLTy5Oj56QHIuk4kQkqZzRdhXz+40Zoc//96/YTY+vjmPCs+Ky8gUa9NvP7si
44z0E0tcimpyv8l4Lg7eTIE7U4/mKrOfjZyxG9l90sf7kufvHnKoQubctDv4jk5HImdC+DGCOIKf
/+LF/coQ+uPFwcLjeQtMC7X3b8/J1BbjbBpKXMqYvTLv2q9uCSSmbZm7VR1ZTgRzowQR5Gi6aKkM
IGzlkJS7YrSfSmnMJyQi7aSD/Z+/rg/A279QGx+vi9UAEdQl88MDOPbrJ6ZlySVVZwK3fSwOtIf0
rusROJK1/tMkWe6TMHNGFyV2/UVMVIwj9Ia2cs8SJ9ChOHa5AInQjXt43PNlnnt/b5gxszs/ye+g
vIdoNAWZ6k/cOXE5+sKk8s0s9H/6nagP72GQXxmD+MewEMdsYSQHvFK+otP6BAtaPBoArVlkBW58
csf63HrwgDmXid2ch3B+GJL4J9Ev6iFeJzMZOp1TmvtfDc/+bJJ+dv3zd8v6lWq4vlueybLygM34
5Aj+DiahkoiHMonFJZPS3CcxBGPPtfpdwdtIE5SO4oIakfRCD+F0rdaU9Xb7f/tCLIudx2Kls6B+
W2gJIYtlSnlHeYUWczCxgpux87gQUtPY/RPQi4PbEJorYiYXfUX/A5z7n78ZvzLJ/ngvAAYK1/VN
ADfub7yvrG9AqctBXMY4/YlSRfgMEbAinECq3Yss3/MZ/dX29p+7rQdR0rbWz2Fl5P32tJpjLvze
LrnDmKCHlXR3Rmc/IVe+lzE+pDw0lwvy6Vu7R9lQLP6NCRtFtRSWCjLhn//89rpkf106nunYvoWe
XfBB/E6LXJla8BYI9JFFf5XF5IBL7IHTM9LLy/DRDOY31zeo6GvK6JKo6z0ToRtLy+XULTUcybSx
boY+DTbd7LrnKSB4L/TKR8es3ZOcSVJqVREDfyLJUHUzuFU2b2ustiy34S/obfZ/7tyw7jjHzHXz
FPbvT3ZsW3Yce4W4TIJMy3pp4jtF8Brq2rQ66NWfhBLj2hgdumK3FKeyc8Gzz96rQ2zVY7cs2NtM
2voDjh0E+Q7SSopNSa7HaZicy+jaxm1JrEFsIlKCclBFNOFmZByJz/XeSYhQxvDjNl0G6KZTf7H9
/sqI+uNZFQJvYbg+rnTsf93lijL0sEU1PDd0qo/aaKp1FD9tpnogWGT8MiRa/hX16Vdw2B/fcyWz
uSuW1bF/Xx+atp2Er+BcMjfUj1WSzPd09Gltt4yHXYUmpQrSQ0rC1OXjlwC+u/de0CD/i0P594CY
FRsIuMsPgUnyWv5jpTZ4gcu2bQzsGwUEB8t8woZfkraWFNtUZ/pAHpm5b4hy2VSJ4dyg0+Uk7JRz
DGzm8yHqhSRRyVNtjeovDm331x2VIkT4AdUYRR9LWji/s3ubYhG2Z/nhuQ1pxht0NCww6BBaUL56
Cd20ccgr7KrBjYne9mJhNGyqOLhbzxU6MXZkt765SUbHuEwuAiVPZ0d3TJy9FbYocREgKMljXNcu
TsQJmilVGde0LmTWzX8kN5nx0BxftDW4V72mFYYMym+DzGuPc8/VUov4AU/a6nUL6b665141yb7L
A/OAo8YkIJm6r0ir7EC6wR7aWRVRHhVYpjN7l2MGxXgcHkXSmPekuVlSXv5iG7L+A1HHUcQZzsLF
3IX07XcCWh1gM9MVAx2ahHiKXO+TuaTLXmaegYenunN0PHFoD+YuR060WXjtdPvIjaRCSyuGOsQR
56umHwZRHWUB3SdTtvO5cuYCgIW3KT+k2f2U7ym7XsFtnpaVLJhqvLZpo/GJ5J5zhur5oCcs2uDV
so3gAruzdL8tCts/04smLsWbbvErgvlPULjjNunOKSP4rQpjRHqLQJlkabhXeVUjuyTcl8Cu9c86
J928CxHdmcrhkGm42O1jensOpPmTUdK6nhpHXrKUOEYQ/OF50sd4mObbeqKJWQ7VxZ6Ijuttj6yu
nASDZiLYuNUk9M7BkX0je/B6xwCoQ/Mmqz+T1jeelrR+lIH7yL6WHteySJUjTDYdzWXaPaV222xQ
DxH30BIx3HhefIfUhWwD0u969tC7iU4Diq8ljTyzmU7U/4c2T7srokWAPG7iY3nAaObPXXgFAoCn
BdQfn56tz6IecAUvpdj6msxcRF312ekwhLb2F3/V2WXJAK9u1N86DuGnsnzN6/yL4x4Jq88ia+jL
nT9m+tqhvsThZX6WY5KcBguLfT+UUYPrA4YsA35pxRKEUlnvtG+SmVSNznkvQa1uRJOJkzveQvP1
browPyxajpdawXfsQ/9poge3YdiECazvD+ESe+d5mT/lOEivOneOtmuiD6y8H7XGtI1Nu2UoQhas
I7NsL6yBDIW0T+7HkW69ORDfQtzva1HPdyKo6SVn4yPyQKYmDoV8Pzx6BSF6MYQiUlljZsN5ibNL
ovItWv8htWK1DZByiKpSB9x0/SkLWpq0dfmTnnXyaIykL5vgTye3QGFAUN5B9z3FLKzlmzp5KRrc
JZK9JsO8etvH9CBtwHxfpkaR41vftPmEiIBuORJqf9gWUOQiCyTbLpln9TyMQxSqBhACruOgmx8D
tNeuTPWt4YJeJWIkWhp0nB6PNdyaQm1737CioLklhLSOzJK5Nc+as5OKWbxh8dmAXS4QhWHvKolG
2bUJ6bcfT7giI72vYp7UkN9ZbfwzpBV9kYt8DxPO4DBc5D2JKLfsZCTVpkuIkQY3m9uZxEQNEKy7
7rvB0vgUO19z+G5hkdnXZaKycLhJHxrsg7C4xxtjKPfgPtqnDsxFQkfxvieJOSdDke0D3FTo/cjq
YDW7EXjRGek6GB/lqSIHsysRbYg8T/ceQTekKbffANl1R9WFwPKS8hs5Ths2jPB2FKK95wfEBpUr
/xTb8TcRwp7pK/kTpfN0kwzWKip0AsaVHionNWTPicsTVmfnzsrmFxE/gbvkqRgG/72/uvSpHqWN
uha+AVQ231F3HeHRi0fKJYpZB8XVzxCpHnb/7huihfZOEMZaDcv3xKyncz3MXeQWDimnmfqSmaey
bP3PnVSvmQVsU7rYxBB1In5NUGAFYXETJzh9J588Gej/W4Ay1bZfKRVLSwOgGMrbQaj5YBprtn0V
fsC2zG3NCBPEgfGiuA4f3Am3KCNSHEehfKsoKTYFndgKD999UyTdaQyKayWz+MZOPQw2S/1kajhZ
XuicRmN5Td3ZIWqXUE7L8MtTC6w5bsdXgi5zkoOIWu3Am8iNQjGfI3geLO+aBdZxJs4jD3UHF3pf
k1iz95iVbYULQ7ebZBepVXZlSNt6rn26lH7yPABrQGlefVIi16RCF/FLK8SPxNQzupa54BrNKxlx
1zyUDTokvE3hyxAW8pb4aaYCfgmKK8WTxmFdHzNfbLRCxWnF7WdNhbZBjqWOahj0tRrD53RuM9bb
eHAQhN8ZKcZgQcObsacGb+rOz8kVwTLVtUC06Cd4gWVYvI4JWdtWnuwt6M1gh7Btdq1xGtGFt3HL
fwfFRus2oDV5o8Zg2n9czmpuxnvUqLxlSuH9sQj2PihEa1vC5kvqxacFa9tGa9GeQnanhyJmDlzr
yFrJiXOx3NdoTSJF3N2+qrDVm3n3THPMvyRVADuoCF/xn8hHsibrbd7nuKynCW+njR9oFNa4b3LN
EIPNyVkKTgi7+7HMwHTqycEYEeMeMrgNbSa3HaJaHrAr0lJPxRxJj4zeprAfEqMD7+pylwCOlLJ0
CzfyvV5ERDM/+wYRxk53nUdlHEPZDjvSdJP5gtyH22Kj77sgxk4GOySFcnRtICuHtMc3sTHqTc9I
56CHhmt8oTjzFfMWAMewIAGeacOoztr0nTt7Kpi0+vgK2in80nbzl7HM1FFXYjjYYfvVaCmzCRRc
trFVeZGZFDReWzM+FgT6bJr1chGIqXsHyZawQUKXKeQCixAcUoQM52fVOSm2Hte5tqn/0HstZIgO
wm7YN2gjhuA6jr16oA5f+HZhQgiTuy8blV7KTpAwZAG+NNx94+v6jNRUnJw5cs3F2XuSnNTNauDb
w5hdXa/eaZo1t0sHOltItFe2QKfXRbM1tCCKt9f6Oqo8j4j5UXyOg0sdJLn9C/o3VhuoKwOks6t1
c8lGG+TRMk5n9mF4Pziz/Zm8936cdh5iyNIKvTsl23Y7yhxns0j700yywMUey9twUO+4X+ZXqOgU
YCvRckZTSXOc8KzhtotBX8b4JSM1hrd569DoW5oVnoGlCTJJsEP05HH42/m+10w0GAGudXIRgEWr
NDo7Sd58Z6udEaKVz50q3ldOhhe3pOGwadsVMb9+x7xNB9SYOK8L92uZWHhl4hCZBw/XbrFz98pw
IIONquwrhDaHJErID7N7StM6AAfiFTeaExwzUsdoVkG7VaVBhJFnRSgyf/h98DOV43TqyAYZa++9
aXKuuwjw6jjvd1Zofi+YzHMlqdLdZIz3Y9W7+1Bpnn873DfKgTmiFkLBxluCj7ioiP6rDeyo1xdj
5vmurOaHcK1XMjpZXTYW/1jnB0tnnB3MhJspRRRXfRmguB3HImObRlrVWd4j5he9jwPX27V1+up5
l7UZplMnPfhIjLml/GTQjOzQrr7DmvzsdsWJBLS9l+lw10iglqJ29wt2IpR33RPKxSDq/Bq9VPMK
4qY4VNpamI8R503w5KkMk3ivRM0oZai2cQqcs1Xxdsy7G+jp2P7rPRky/T54HqfV9qmdF2wWKNr5
2KZ+fnV14e2zFGSW26IldfuZz1p+Myvy9kjkG2brjZxsq603qVk+jfNEzHyQi61oxLFSL8aQ4QMu
wlVs0Dnost7tEs5fVyjM6xZZ6QODSM2HgVCPEjtE8cGkqt4QtX07j/C8JgwqFMZQXpyGwJU6hzyn
2oVYupVgkNQPI8iEzJ+HyHJWqp1h7UjoKcyZQd2So2bNigj77LUF8Lorcg8Z2JQoQGMt1a+3k93A
NNUU3W7K5K3MUYL0pKnDNOat6J+GZilwvtvjaReGWYxlJrS2nYUeU0wlEu6x3I+LRn43U/eOzEHx
s0SpC/kg67vjbBccsnFNU9wtosZIeZwT/OZLAzvbyntM4sA+rQz5BJc+2SOXKX0sYXnINNtb7tri
1nCKr9g2XqsUxJvwNDSkwdg6bn1nAAgaYrPfjshDd9zUdtSIASkSGdpoATu9zX5w4z2KOu0jJeJ6
N4K74GC4pxZ9F4sHPhBwQQ4bbkfdOe2E4T8EKHoOdif2jnLbNSf8sayRTDp13UZFkO6p0LFCFSeA
hOjvNLucDxDbaH/MLlcMR5Li2DefVYyMPaSVBDqEsjIxLIbE9pOZsltUFfTsxZcXkVdw/pziiVvF
eZk6GflN3WNcQRyREKjpSQ8ML+y5vEOaxqHF9Hvwq0NcvAep+2PSmKxSWM/7bgZMr/3nLG7nqGhT
DgLyFasKqCFS76uJC22PJ9XcjEz8t9zxH6qmuM2C6bGhCGb/6JHoGeHbSJANI3Pa9Ix9EtBfGy8w
3nQLJHR0nzD0gvKb4k+Tct6dppIozWicg2fcqRZrEc4IFBZRbAHEXaSkcpQcP12PL8wavjv1/VKm
Gv+c4e4KGHMG0UbInneF68hdNWJEk/I7JHVM0HXSHQv7vRinjkTBEZIt2F7fgOA4190VSTFUAesr
WkAG0X1JLrtQq8b4WPt4roXb+Oy0Ov28HPq2uwVyiPhnChnFiu7BRjhE/iduKV7IyY35KTqAjptx
xK3Dl1tGotkadVt5iG4D/6FG1YqEzK02Jq4m1/vqKsvcuFgh7ubxGMPbAKfkVtt8lSxMPu8xj27A
+4/gcMQkpCyu44JmVSQqcYblLtkqvmevUocdEgf9rcwQqRohlXJgc7oMTFqhH/RodoULqRJhy7AJ
WoRVdfIoPFwYDW5+RMop3JfEu+aK05WolEMBysexFKpjRrnKOtpk6Pre+E25X0q7fzfCgvIErgFH
mK1naFSduIDdKLfccpyDXKxrpgaQRCYRDMZQYLRNj36VvGD2+WklbM+DRpw1hVyHXQBEQXmbcMrF
doWSJfTuDRIt905ZbBfa00ffY7xPwNnjlDU7yH3jlRbotAqJrIi7xRLZIV0iZ2lV5BLLxelTYBkw
y6NjWQXW8Rk5QChe6XiaZxU7oMnsIN6l41AeLURHtLC0uR8MAC/lDHO4bQH/+BOwVi3bH5DYrRvP
k9eRbfiM2kCCm/P35og12TYlBFmQ7Ld8nfz243elrjEqJsDQZjwZ//r7rscSbKAZY9eRGTcqAl2s
1TP78cePX7iUNCZvMydu42AqHJjfb3Q3YnkDFnLbkGJO1qcc0QfE06lf/25NNjc3c5++pzU2GwnS
EsqYcUygTJ39Furwxy/u//zOA5O81cmsNjoJPjmT90WUDlQaT9N0KrspJDDZuDLz4Y/+1F4LcgA2
LgGJocWcoM3sCLha8wo+rwHu0RnlGuiCzX3OZwJqfEw5g1HEgMrNV27F0FGsBVVZU6Np4iO08IlX
zXtX5xgwgFOA1RkfggluKvcfX4pi38C6kCFQpSI1rcvccX6bnn/mRxrrbj+4K6zUQEJLAmcK7nFX
Mjxk44Rp63vGu+uq6yLSDnE6/TGXY6Zwh6c8T+4G7P0HQagFX/aOpgx6kZX9E1phudkwpS3IZ7HD
ldLw3LXOtxkNHebL/OewrJZH0bKA1h5j6lD9t+kOZWAFnZpBGxBrX506saSPgTVeO9vBwoAUywL6
O4n6oMGf3zgY5q/rTjnNs8PJnVDWEjd3MZLJpSEC2MYtuA1KzCwApsLgopuhvwZdS/7ZUN91S7bc
NkkpDxxS+pA5LJ44z4xHd7COwp7guKetfepM7V7Kanmfca48Mb248e0+vQZBaxxVA45Yz3F45w2b
2u3Ug1n44VFRWkDIsvwnFB4KUZA1YsouqkvnVnedC62iTEqi5aq5OhbFHLJj9/rgYwHfzA1LNG2T
s5lZaLEJPTaMQLBDr9DSLs0OOALkvUmrDF+h3OL4766QqBE2Tp8rFMo7xht4H+qaUOL2zs3y4ioh
dHat791MTZbuA5uXXJNqi5+2nQ5ee1+bnR+lcWCBUH4syqCNJrzZn8eOWJoG0bZs9n1AsHDmZf6u
Afm8M2x8DayWr8Biy2NVQi8igMbY+nABj9L/lPs92/uklxu+V1nguSIOF+XgkKmnMj+VwM4ubirf
FL6nOzLWAdSNAYTbmdPVdvVrOPovi22D3lFWdeFHTw9NZY+R1skZovWZQrU4KCLMuKEI77Ki53wu
t8jskptpvrfJYmU1TgiWSwCmYePBf+6seMtEED+Vq+bHhvKegN0W7L/8bMvK3Gbwyo6+XxhXkIhP
4VzsQ+AD+wCq6rbvy+oKN9TZJhCBex0mn1UTfwPTkZ3hhT3Ok1BXBBefrNK1Lpa20SnSozs3i/HJ
nFOJ/sY5cd3GatNCxv24fNqyTU796N3QKUruhy5JN1UNYbRwElSf9A9vEJ+aN6UAYdaZGHyYx4b7
rjOXGX0df/nxb+AIjjcB6E2qNwF4gLTZ9GnCVrjPmAHTsKIEwHxPZVJX/cOIP/LEUYg3TJeS6EYp
3KuMtRNVoD42IWmuIyAnJgHOMNEdqZODHzxbjaHOUNVvnQVKpiTZZNVl98dp8p5JkQ2PrapgMElS
FGmLHpoJESphSzRTcow+vT2ZpwZqlyhjEAsuwBCe48d0sb6Y+gu5ssPOKcGBCKfAsmOOfAapZBnA
xjUwWe+cmtKTDQththUpBeeF1cirZZPDYpnkMZVdkB2n3Cu2lUzf8WlyqM47Gw0i43xMLJkLmRDR
16DusG7gH9R4Njdtkb45XmpFi2HM5zyDQZB64RGHhH1GH+WdzOSlwXJz/viFdfQIyuhNGAE7aUDk
gW3SalkCevTDRI/+43dSrz38Jre7qKZvsMn7RF5MLv270Ik1C9abqctd3pUyoKWZLnJaxbNbqjF4
4FCBRoD4xKG01E4bd5AGfjSsY9MI3zLRJHuMdc4Fg/5J4Fy9mrVhsjXjvdH7MLVOlZP6SDNLYhAV
lxB79p7mCShFAggix73P/mo9T6iGD6PVPEwKiahmu460q+8yEheOGZLEGIOQcpCbkqxac51k/+oc
CGzGkJ9Tp6PGc/oOgvOPqhX65IvuYix4Wj1K9Z1XuacCAhzJgPKnqwqDlKrwSBcOGMIgZgLJD1nD
lW/2nOkAk7MkECf81Cx+9pD58SZwkx+DaL0zrCnYgS5Z1WPP7siVbGOWKrmxPEDlICeaLTnWVFkr
/K+SsXPkFpuUcBdadk44pfF8TlstuFaVNzSaisjscS+atCI2ZhG+OKNhX+AxPWllrh0QKP2JF4VE
l3Jq9AlzsvAOj9a0Qeb7OnKXPOUZjXULdrOP3pShGdpNeFWDdtvN0hHtPCAYxvxvQgUpWkQttMFm
ez5z7dyIOV/uHetkTLo70OU/JJ54bBhpbd1laAl2RliC1J94rTAaclPQBvHIdDGYY7iN2IFJOJkr
SdnyFxqbhvM1s2zzYJTqpheqOpWg9Rnexoe0KQ+MFIhNqBovsvUbrTmD2xotPY8ylP6ij/eFRmX7
btIkqghwIzRhbflo0NZp880v7PQ21Q9LOovjUpj3VtL0B5QzCDLr4DarhHOSdhrvBgNigJyAoUNs
ANmWR42tkohmyAh9q9rhQZeX0Rv42QIEkn7NedN4P1pRDXs/LMAKhCEXn3xbGvKzx8GwT8g5C/Dy
xG78tQrhOrdWOIE5GJNNVSwuTtZ6RPeos0j7Oz1zr+aLMUwp7BahryRzII73VrM673AWh9NRpiGC
du8xEWO56+34XXnGDzchKnvESb6h8HvN0PNsjJDiWpSM0lqfe1CW+mezbcSeDQJjcfVk2kESJV78
daq8hTjuAFOsokswdegaCrb9g6qZ0/SVfyxNh6hI54Vko6+hcqZt48xISD0y0uYZRrkMM3YFbqtp
hp2CLCt4vvGuN1roqrUuo4V7e9eBmvPn/KVPHSYehXrM1fC26J5H8eeUUS0gkoWNOjWXuG7gtiG2
zWmKZEO0mF8WldHCz9qWLw+mqgmIXgnHLFpRc35SFRcu8J6e3sJmbXEwkd5Notjmqq0Ohkwo0zNM
lOaBiTAnHjz0fWvNV4sWxR4Z2SdX1/jYuvLF9VSzy6isQL1QNKN/Bh1UeSRflN7DYgjwkCMCdhCV
Z0SFEchvGYW2o4BEdNNujlHCeiiRmQv/dHN8L0q1ZeTNwj3QnKblYV1aiHUHhq/s8XP7jkSM5RF0
72aMA1P3oNz6PG129mDtC4sm0MR9PPQpwBeyJ05msG+n5ZNRyQc4/4fQMHsiiibzjAGojRox63vc
K/laSNL8UhwPq9GDrjaDOK2QgFmE73GFv0wSixuXsJnS++yEOTUpKS9blDVwvSZgBobXirObKZ6g
dvnqQ+X6lGepiz15vBvGMHmwOyJP3Kl4LrcBg1UFd+k6lewJsdHkB9tgnjyZFPGVmMcLhJyD7Sdy
P1QnhJbNtWsPRKp/qoPgG/5eyGSzf2yL3r9rIHZAe0n3S6Zy8LBcLCqb6xPx8MRwjBeCPfVTxchw
U9b985IY8SUVdXAVQ0p9JXaTE8ZwGkR4aHwKJSTtOS0nh3sw0L6hamyexTaSncc4f4bSztyA52+w
yHGdiFsXBajI5myMInlyl+zHYJApz6W5vqkkVKchmA6z7bQR5ru3ehlXBHfXHR0j+IZky94kjWO+
2Anp7X3mbOy66I4NwJ8BLT0Dd31fU3Cdie+5CBF+luuwI7aTV0fLz/AKiJzzp+RIVfpmS34aOWIa
gpHNyGhZACnlfg19uccY5ln3ZtKYh9qvsFE3lCuEVe+tMSpBee9rYhRRLogtjC8c+7SatjGOcEbB
TIk+wAhuUr9Lf3gTrVkc+ti6caUXXJ1sPBaoSU7A1JqtxNpfptI52BaEYsflhGaGFOy6FKL+kBJa
VvPfYaQFwG0H5OOTGXT0rAbrgC7mO/NoGHV5+xCwFx+coAQT4rWEF3QYwusa7wZ2jNuqNPByZTEf
D93LzG2YcGnxgP3p4DncRCsCZOnE79yM3Q2AYQW7vqLaEq0dJWHbU/RahyELHwflmuc4AVWQ6MCL
EKZuu7a6qd0pwVRR4Ahrk4ik32oj64GxJPNwK8XjHiYcunE6+1CG7a/xyCeXIo4obQ0PTRcnk51z
SyyTtaOhW7h9eVpGnnZ85ASm0IWkhqYjuOvy7hi3Rnp2IhiLsEk5mXSbvjS4qfrVrYK7Lt5CSuXQ
X4jaav1x5qjxnBMRMtbexh+GcRZ5VLh4zSVM80vh98ShqS/Kr+rDuM4GBf4o6EL5T5gA7aaZnO/a
LczjECxnUQIV122yJlbOhzZpy6sqBCpFLXxYx2lyMozCeIrbQ1C4IKhI+6MdXd2Rs6S29Q/fgFWu
G3GVoN53SFRAGAAWLzzXPjZyX/Mp3Rk1paqjOLxRz2zXtEQDtx7TMyjf6RRGM5O1vsM4lXoNTygZ
QTvaoETyGT36CgutWcv1uvPioyOD4ZSTEOkbXIsSm5G4gU4Jru/ayfHTbJ9VXD4TX0SQSsJzQMP4
HhHVs4kqbSMz+7achAEcjAout9sYy4YVeV9sXRFlRa1yFczXIVB85ZYdcLqG5j5W7s8W4zTeHCSD
VnasMvBzKs3WYwPvfxNOZw7Q27HsDxAU8ju3w7RnWN3VVkr9N3vn0dw4kqbh/7J3bMCbw17oSVES
5Uu8IEqqEjyQcAnz6/dJVM92d83GTOx9D62WWCAJk+Yzr8F3JgJC24uzdJtbWYfdzqqmG1tW+V09
G+Sfs+FROYBm1oElx5pjRMZXQnL2IvTsZ33CnlPWL97EVPG1/EXovdjF4UC9XG9v8PY2FVOY3V46
813PnQNP051gBjVr0UpEAQJ/3oTK5QRu/BFczCEyMbYKapMMVzPWFCQaWg/krmmDQr9nYyMWRMCu
FGp+hen2WZ8aZOPhwaJr6U2XwdEJOuFpbf2+PoNa6LYloiyaW7ZbiyxsjWQNwAavK9dBaxd3jTCm
vZxcgWi3N266tCMFtfzwlMnXdI1mj3nvVTB3x1Bvd94IgiSW3qrvEYU1bcru00gnR0h6Jn4hHyOg
gk9FYN5kKAIRDaXhKYSli6fjFrOlt4Tbh6gHkkZibjZpFNwMY/DizOmH0ccH4sKerTf964/lNfn3
f1he03K9ZkewRoTAEZ61Bc1opfyJF0p1QoAJZd/l1+XF5UftIZANG2VY902p5PrCIwbezQnJ1+ak
dKpzdgz+/vNFT+mY1uxdqF2qX5cj25BxFuNJsyk8j/x7YLVYhVkz0b3n3UU534RYhO8zHS0k6nWc
U7yczvKrXpTFEe4BGwgqjX/+qOWkJD//50VvIg5N3PQTmcb6VHN5p9nRH5thqne2U6EvZbZKwrEG
EP+PA3QlsdqZwl+3StF0OVsjmlE4XX5dfsTqYr1envFNSwnrUaMtzJEf6rYPTP8c/faDp5RGaas+
1Rnq5I76K8jA7rkupVD11/LS4FvVro3sJ7tIMZ5xItR9sgyeJhVWNCORGd5X1pQcJF4MlPKj7+7s
/FjenqmHJGxEE43yubUtqieYdq21AMjDgrL7fwrP8yQg4nz/gVokCjtdg7jZX8k4po7j9HKrICFB
kfknCs/t92bKv5c//pc3/cHg8Zz/1G0wt6DmbV23/srg8QK4OLqDHxne375hQpoo4Q3E//UfVvCf
ALwM4Kqmb7lwcMGN/kHgsTxoP54FAN/xbA+ih/V/IvD8HRrs8P266+u6D0I2CEz3d9ZIqYM9KuJs
Poi5Hza9nAdS2/Y0eTqsWQQiqhFVORR/HSr4aD7LEcGZPGPb8GvqGJP7A/POM4JayJx76b/DEP+G
jlUnRwiqILtcJmHCb0aoXR7EHSS66aC1/QkagL2ypFGunW64n8DBo2bdQFH39nYh90aBOJxwrfbf
QcP/Tl1Z7pAf8DRsG8qUYf5O6ukAj8naiUfwsEBydDkBBhd4VEyCmwL1WFBPK9gaCe9/fqToWWwd
TPJW2puecYoEzdB3jacK2ixiVDbU+gRAr55f8+5qayJk/+CctZid7y8D8X8hIyniz98g+urUDfy6
lXc3/nA84N84Cn0/+YmcvA4quIc2Tf8mvVxsTcs65GFEQ2wkjfGL5Abqqr6JdEyX9Xol3fk90bnK
Tssvwwg/c7nXcyZxhqLsAoqUTdq0D5kDrd4aihdp6M+jGTenBFvWtQzfuUkW5e3uxiv5GqxqH9Aq
Hw5CQkwd62wf6UR9RW/iWVZTvEvoL63mg+E1NpglPCB1K51WU5Xi5ZBnJLniEQKaiZm2kYGqow4S
UwObPI3ED44QMrWU4uy1XwK2AH0U6gUkzFAVTSTqIfCm15jZgJd2yqPdi6co0i7aGAlErDkmL+D1
m2zrdO99PBfNA5sQftGhj5QUTRlPVKuOSs/GkwVeDSjpdDMmUA4BkYtV6MbCLQN9PY5u6KISiImg
oAw39yD5NdKJTDTOurUR6jWy6IaUi8xXp+fRuv7Wyr9FsCMOcQwdNg9tiM5m9AWVLj0OBTLsPVjk
PaXUK6Wbb5U/A0xRAzw0KWLkSalTwICbHqTiCi6Ae5fhAiY+AQpkGyv1AWFr9KNJSXk7Lp42TdYa
fNIG7VAqfwhmu0hb06J5RT23xglVO4QBvV27ss5eaqqoTVxqNw5WGkz5FVEmGSlek2GAT1t7xQPG
iv1728YTHsDTHnFZXenVrSE4wz7pMBFphfkTBROfoRTyuegHTeEAOlFdhJKN1qCrgwa51EwHePrP
Najple8Nb62bXhFIvROKCwaurYErbyFCug4L5HosULN1jLot5UfCdMrFiAshJcScbKKbQQIFgem9
Gq30jQTguvxLYfCY5DDsRsd+mmqeeQDSpJ9zAcxjNsENYPMXE0pG2IKsyqGF+aXqFTiYaFG2rd0Q
EEVJ+mfTC/Uz0NQ1984TTGswzl+eAI+X5i9wMleu5qCU2ZPmuD6NsKpJdhngeToaIPW6e+RrplWD
/Oq6wUaclhxa9wYDEamM1WBQSMHt3MKOVKdUX9KMr9DMpE26Wa4gSryIBG2CfE0MCEGAZjaJ3Qoo
4CVTz31GRw13hoPdDGcrHTC0K/K1ZlBSjnh0FQ1D9Br3hmBZarQ2exzIR0B3j1rsHcth6Deh2+xK
qwfZb4lLizDC1vP8TeCEtzh7cYd9UDrgjrc9RTYeogfWbLbxoYkKJBaaKt84w4wO0jRQIjfL9Ug1
ZE4CSD4jx0fbfpprCh2O2FFXIDXXpns556+pYzgnk4zNNHAxqUlId1FRvTSNu2bl+Bn1KC8JSPHH
dBhewVe1NCwdDEaoDlp6JbYpNswoYzB6k6AcyAKKl64YsAnBTHsLnv7QIGO8qduARwo4mvvFnat0
uP0tMlA7bJ4xq0OrF0dkZNsQU1vxmL2YyuSy+NUBGaoWmveR9kqP+bN3iF5z2z83NfT1xlh7Xb5z
gv61V+ogfooQ8vJsRM/4qIL8OuH0stF8IrkUVKcpYAoxSYaETBkyH5Gwi/iXASFKN+yPhuQLsMRk
bn3mTj8JBHDQ7N2k99IbOhCUbL92xtRenkjfsTAPlMCRkfoJX+kRdBRiDcjm+xSWsA2CQJIcfAN7
y1wZFpXhjHWD7Fjd+PR4AItV0LgveUaVmX4tFHyvcxnHHTcFLBdKf81mrF7mAUQOjeF5yK7AVcR2
+SKiFGb0eHJ6bG5qBvs+15PX1q/vrZTtZRkm7A1UI4bocTbbBLMkpoZE0s0IvqdDjChJ9G0ZIjN4
z3WuR19thYgVvWW0cKIdDWCkeJJHcmhUM0SJTFKT7QYj+wIpgDJJy+bRpzQoDTNjihv5veOgCCQB
nrcRCl+jihQsF9FcUIBVcB9mElERc6R3gOqO2is0+ledYX5Glk5rOImLtRr7GF2zENCe5Bq4ob5O
fWfu8CQZ7Lc2N4CGjuFxGZihSluTKPvCIlCn00vVE0vpHY3njy4JBZjUZlNDBl5GkRWwrNjR/N2K
Mzhm/tbD+QyDDh5nrQZ4m6H6YM/FeULGBw2POFu52LIhKsqAbRjb+IoUFB+rqwmLiT5ntmuk+17y
6KigOOtCLdFVg6FA4RorfSpPaBMuuFgWzAIXhKj+LGMvWNOhRHQpacMTDkB+wVI8UwLWA+6p1qkP
klA8yuTVVd88VQJEQHZfWOVVsK2uJPqFSohF6jwVp9Dgbwjw0UBCKKQ67IZCbRyBrHddDjI/ith3
UnTMDCxJDLtEfgEGsh1yjBT1S8u9DX2KxF6fiW29lNJMvETY+lxqvYjbK6ci0m6EbzbLjm3YLHZ9
EP+EU7Kjrz6gNpKgMVJYO/ykXyRXT/esuC5xgDYy7kedbZJnQmfeZL0vka9W0sUeqjPW+NbVbCpp
ZjHh2+wrE/27sL1L4aAAWHXnCdPM1GB1gfjzVY7PZlUBd6/DK3YyrImeUKHzWVbQ6Nhq2QbdfRGh
etkLFjJzLo6Q3tcxUQtNhPDZ0qPvuI8dlgvRBHAwtI5yjV1o1gmk6wbj5vWI+/n6j2nBPU1Mc++x
2iiRK/bTJQQxEuwha2oeAeuYaBkWnY/bCXXqrZfeY0G3d00LKSmmeTTUT4g/vwYubuM2SA77zsL8
MxGwimyddps3OkT3QX2g/bRpFfi9aRhISo61onYSOtltg+J3rf0gKZHMTqYK9uTZPvfNG2ED6urt
8S3KUTsRalk1YrbYTHB3mkpcA5hZq9rijeYdQufYdcQz6xn3ou31bKG0KTIOaAcPsfOC+MpyOIV0
PMUjNmnLlDXBJEapU+O0qASwIz7M9qYfkY+1mmuzkHakImsCMWeNaO3PwM7guvcjCGuwATJUoe5a
n+mMUK4dt5GtvVZD/uX5bK1OwPipEg3J5OCLfGPniCDewDY5TqX5rUPYYII4r3vRQxu3iNTqkBro
+OLJZoPs6vJngY3Lzpq4yLKKDjEs4NZkVdYcz91Qwdh19NSCgvuZxSygcgIWm2bRfeXq5cosGDBl
W3y2ff8IJ4YgLWGaWx73NXXe0NHxpTXfmf17qxb2NDVuEr/y1tDKp30/vGZQlFa1/Apzps5s0wG1
RpxcfNak2OzuOwI9tNnjL199fyFRMKYH7+oDME63uNCFvaZpeRHaRz4m9LUBs1Tpso9WCJXG+sFD
Kcd2s2veI/hXVuxDWkOlI43R7K4ggBW9jee0t9ZtAF+RwVhtAVSiRUKImFVKN4/VR9rVptU2RYXS
8Fx/L+Zoy6REXJKJv8Rz1VhcljCIInOOeMp6WYxTwwc5RAyyLOJpy+ZqpPpDaHW8LTOIe7Lmakbh
Vj3Kvm8B7hfscJCVIUn4z6JILmPZXlO4aq65l96I2fWLhQlPNBNmUAFs2QRUj6PNPpfY13M7Ezdf
9nAYlYh+Q1XDsfrAeiCg1uVfumDcq4A7b7N3epts2pIQ0tXDU9InX4mRXTE9Y710iwfQByiIt+vK
PhlTc8FaZlf1E/ufT6aNIZXAnRhUpwpRZ7X8U/Y+RDUadexHRBs+aDLPoOLOAts08hC3zjUDZ761
aeznNFLLlHstk/zqQXRbufABLZW7G2vK4M+U/J8Bw7NGdu5NNznXZXecsQongevvMPw41YTgJBQJ
xCbnYtv5NWmJalCH+EGAggMXozkvwmcz4pLVtY9DfA4iMOgqbgAsQvzZMqmq9IsnRBrCvufYGRgm
LshQWwDclzOVD4KA+twgoQQPEwx+4nw3y589SGtMBNybMjcv2R4g1c9l7COgk+yTMAlQZ+KIHBdm
YuX1QoMt+/apqJtbj6YYGMuZoCX5puIFMuHn3CfplgnxsOWig6/ujT/Mt4kGjsgZ5UfVXbOaDXN5
zHP8gHwP8tppNO/wA7lEhn/Q7Bxzc9aeui+vZsu50hEDFya8fZsE1U60n3q4MujmslinXypFAm+t
FrSnYWa1W8ax2odr2z7oE6cFMWODHeBFDv55MB4mfQQ9jhYHHbL+J6Hm1XbdftdKa1c4+VdnAXCV
EtmoRuW5A6hWvBpj2qXtKdHGR8gZ9nHozkIvklshshtN8CDsio6nO2sHTavfQce8dLr/PQ6COy+v
LmiFEzUYwJ5whv8BCVjuU0bu7j6D70VM8pzQTWFRGuTeRuGaaa+rLCWpTB08LvSJjekgjD4HqGJ5
GEhiMe8GsHuXoFLVAIyWdL1CgHatNA6XpBPBOreIA8I8AkJDJK+ZE37zqunco8AKh4XQwnTDF5cN
chXAzSH/YpOcAaCjXpTQBbbWaGVMe4E0dy+CfqOHqHei3hcc4si6L/PgS4betMoQokszB6DWB2Cq
bh9KZg2CGLtR4vSNEeeZzfoc+URiLX7zZjRgdt3MTHYHzAeuNRN3ZvpOYwkdMca550l6a6mHyDNW
HqjEPDEZqdEqHm7nCerKgKawj6WMv9Lx5VGWK161SX1YrAHkrlNmURQeLiU9QX0rCx+nec29cxOB
kdb//BAEnie9HClqQ64y4FVXCV6NFIN1hGztwsPHISljNNvkC8RccVpOIjQJVg6Neu/yYh+aMTMV
tqupGMK5TO5rGbk7Hf+okyQQO3lO160iC7JvNoO/XS2OycsP3TARu/Xjw58v/TrEX6yn8ZsqT8s/
YVjAG3UzIQNWDg71+NePWQ758+A/P2xxcl5ssZbXlj+X3/58DRPjf5zS8uKfx/x54G+v/fapWGxT
qVLtgl/njm4knyiddAFk4su1fNByeq2Hsl7XoTC6fNfyI0QLMU6niqqhBoF0+fCsC+zirzcl+AFo
Yzyi3DKdDB2qt+VqWbuG4QwQurFgYje4eZ0sOYTtDdJD5Wn5O4IH3gu/3sH0Kk8BqIX9kI/7uitx
z4yvfed1O+7lcAr7SKxxjx/pIufuqfdsvEFcv3NPnDcyM+rF5Udd5wDholRDTM/STlTBIrK4bN62
7agU4FP/tPzGcuqdEkFzauwwJTDaS4fe/K6acDTRGmGeYgoyp3CSDybasZhTkmG2Tf2ZEfqKkITj
GKHQ14492ZdXbF0kxCH6grQZEMFh3nKBOqlIgVbuKnTLQxUAr4+tee+WdGwTW5TY99kvueYGP/pp
m07WqWmQtIlSv11H+H0Zpii2jgsBzk6TW1mRyh8DB88KX8elHQILzetQxSCawCR2ZXdoR7WAIuNS
QxUSt0zmKi08zLiLWbFcpfOcZvJByAr2Z1veaT480rIJMA8E6pC8RHqE8V4HFSXsUxY0v9i0xkyD
1dd2kxbfZu5wTlp01HLcLNowuwgLe27DN/p1J2dSGryFzAzqfO/MPkb00T3Cvg9WH11mLFygh/aH
uTefelxoAJQlERsdECGoxD/Nyf70Sw8Ju1rzqDsVP4IWa7e27j7B2+B0COGxRppbc8Qe74mLk8Jp
E/B5IKedo3giXXFZeHH82oje9o+0CW5LONsSNi50vWHcDP2P3JjkYwtqaGuhYkl2R68w5pRdBgSg
gkMVGvlxdAaENFMM8xC+vh8L8NkMII+amQf1KUHRVxjZoUiDfefi5IEKGY46lVduzCaGBea6BC3o
ooA09FfgohJEmnq8jFuMOwd08roMiEAxfTNjlFlKaQn6BFib+i220oGF81NkU/MtpjtZaMbBg0K9
GWoU5ZUgpN15fF/0DmAu2OLrcRMEHUKs0pqOEofxVgwrnertCnbB1bDhg2lUcYfgyUwoQ0PkQNZA
GtRth7PoLB+TPV9fGWV9EBYSA4VLkinC7gdnQL5ihME+s8SNk8ErlS7ZSBLOlDJiHzvrPbDZUxbo
/iaKm47TSLdFkh0xt+6e08Cs7tDSOcsOVShBhJ9V36nHYapi+1upd84xgPthyS5EHFgATEGuX5hX
m61xnxGJYeiCnn4IgzLMqCHCBjmhzbulnApuPjJuYt337yS1awYQniUNTLG6TkA8yIMD6swbKnvn
tDjw9vD4fCeHURfZ95B8dmWrdYx71FQ7a3jFAv1CGeHFDf19b7FYuHF9qdzgFiD6cxhSEmn8kHg1
uW+1YXrWWv2DxJWSioudBVA8A3M7gFT9RbQjtSxjgIwjwGUk0sedrP7Ih/RgDGDU5wl2CyXUO69D
HDIb4E13zeCAQzySqXxQGvqI5/RWIg2kAQxgq71z7+w47XdNRJ/EUK4lkdj7bXjGp4F1JhlX5ag9
tAVWaj3AmraNGLYhRRvjrhxxUe1cylWRO8yrEoAsHXJ5aGrvDT5Vfm/il6eqcyXaa0iH1j+LQIkc
EBnNJlZ+JVWEYh63YZDUq3Qemw1iDZfGEs2h7q3dZMbPnShQPRlh5feq9hgY94OUt1M69Ces0/ZW
gmYBhW8mah6unNQ/+gj5zCGOif2A8U6PUGyLWOVMbeEYOy3cL10/l3ka35oD2FGE03HPyC4Dbmes
nUYPbTlubh4saTtPMNkwzHLlLozDi94FFJuiPN92k/vq2M7LqIR4yV6qVgKnRGPaHF6nKbgQyW0C
6boAghwUY/39nLTfwxm/1PQZQ5g9S91zgo+QnKn9VeGbR3Nv7TnmWwe5LK6dQ6cES2SlutYIaWiA
bAlIsirKNpFVP4kCtButoHA6dEm1o3lKh4McEX7fOYYqaQr5bPsuBFjvgs92iybEiDL/+ADA9dOy
5TYJq7upoGfQTyv46XmNyn1tIOdmoNzt5/uhJlax+880HqlN1BWGn0Vw7mvnw1a1DI0KI6V1OiXa
psu2dMnQeDdvRSWeO9e4Yr1xT28Lt+juGMriI6BD6KghjefY7ix9LT53mD5pbbgZ8P9oZHHuRMVu
+Y6HChhS7ZKI5t63rdu4zp4njWUjqKpbBVKX5kdsEgabdXModeN1iMwHz613EQqsjhVNlLWcGj1v
wnLYGHdji8oOdHtP9Adb4lrEPS+aCiU38xt+Xxcjj87gNe9Nl/qB41FonytwkcjyJ3nxgJbJuYmI
1dBkHdJ1lGbgiQ3EEjGghHmmhMFz79Ei50K3s7/kMySMeNxC0n/VdOumoB6Bi8KrejTqoxJvONSs
bPiQsnjfpv43FLbXZOyogDbyPfTdT4xenltYE6iUj6P3kvM4+hGDDubQMM9b33hxwvjDaSE1AlwN
c4eOF3xQI/eOEe7hArp7YPQbI8M90kW+kRr8yraNnU8JvIfHq43XcZIKOYnwLEySLI6Qv4u+U095
nB6nKCdn1DFppeIJ/xgcvIz2qHQ8agUdCpalbo/kBKnqzayV82bgxk85K1viPbR+8b2cI/yyLz5F
nbxtjk5aX7UUsyUr1lCCoSqWVoDAfGhLs2GgfTvlt5bm7IFKj7hga3ggNamOvEGdPY7O9JOa2Buh
yqYW4rNJbnwMJ9cl29Wa+sFxqowMPuDNWBSHMR+pi4JDmmt0JwyQlcA4HnBbvnqDE5NhD4e+AX5R
YjK0zg3vYk+lDgIQok8linPooYmn27h1UF5DsBXs5BZrhpsu9b1tCUJqZE+a3HYGxBde67H+KUbM
kTqlmmtE7kY3tnWhOTfjpB9SUbIalJ3qMokNvJyPNqs/3JZdv7QZhDrWGuypsFTPhYFAA1VuP542
ceWdx3b4iqUo9iUuA+jshCtAxKRRTvQ+aIy1YQaEBeIFPw58IDUZbYCQ44nQwwDGeA0YuFsfNS99
AdhMrbow4XDbpBcxDg7aSEpVNPmrPVjejWtQOU61RyrcDxigW2ulV+OAPd7kJugrexpORmo8TgRJ
qvKCjC1MYBmSDsbeupp6qFEaGN0xs/esfp+GEb46EXC7Tsj3voTdR31pXDVjf61ooMYjjzS5VNX8
jn4T6OCSPV1M8mwPqIto7Ni2DcK5epMmY2RIi7c+oHCaWa6zQ68nWbmU29hcb83JYswP/fsUx7te
6Qx5VY3gLsCHdZloL1gtcU/y+kWT062bxC+48Gw80xtRxoaZ0g09fAdnP7hwySfzHh9ceIegUGnh
JVu6ZYhCzfIrwHpvtXHodUEkiZ9rJ7gMhf8CDBEXhA97Jr4m1nPhyq8mMPfrrEgeQEruh9CGlSbe
ZX9vdGvHNz7qmc4r/03gIojX1/2gnA+HnevIJ53u+8oXw87osOYDL0ibEgnNwoEQY9krHVKEehsS
pbAKf/1bgiy6TXjfAERll6P5XEBVYv3mK1w+Xn1aUpGJCwO45fdG4hXwx1vNWLAaARZRhwT0rkYI
Nnxd5QQH9REAbFdg9NeT128nPo5IXv1pQu6xkpd5vqjPjWp0h/i/OjjkO/rY91ZIPLASclajVb7O
GHck2bNfbRpwroLaWVBmO4MNScTuRvC7BWdk+V39G/+hbLTChWRvCYgj6hiCVAMVkSalYKF/DIem
0laWFS//F7R3ySqA4+wbjcGoRQgKNdSvNdRrvZ36XU1HvGI3aRmgnwKsudrBgDERaOEDDSp2stO/
1ImV3QS9k09Ik+EBRhC1ObnreAfeYbijr2URUMIpmTh7ASJeHaG+D8HaU4zRnDpXpwUYPxfh1UqC
g/py0fRABLkAGtdWBvmmux9xTlEfp85Lfa2mLgdW8XLtfEbt7COyLfXu2NfvGzrZRkHFhEObAULc
H5enbuE/LhVa6cYcieaom9UzyQTihLj0AQSyIdnIHR7bq4LXWjpgk4fLHb+rYyr6/br7oZO22BXV
DA5ts1+HJ5G+15NwjWbZKoOZAYsaI1OC9o42vrdTL0X8c9UizsEhoks2c0+GouNnZ+Sf6qN0VEoK
g7Oh6D41zcdQlRf1keqYoLrL53t1hDqnsvoZ3/3jpCJeVCccVc5RfRVfcTvA4StJntPWWL5OfRw6
JlCv8QtGPTydHtHnHmLItH26dUslP/lNr2hi+SVC2SaFxSaaT51FVw/TqhVEJowUTTodkZV8eQTb
FrMqHdATmDVX7OMIn98kny5LA190wJMd/1kbGa4F8gVzXDxH8KRu9AKoMh1zc8DezE1RAuioResl
Q9GPu9s0DMc9cIQvEbSHcaSbPePAgv8Uon8o4xwgvQMPSc919D2loMdmYz6QLXwolwca7t79AoOw
awaqhNmpyre9aorY9bOtcPZm4bUbdDYrEvm2PJbzIYY4frQiXNxk+RzOPmidziBvGvBvb3Ogs/JB
/YeuE/xlBRNTUDDIy5fFmEDuDK+lg8UmAgMx/tJDWe0S71PDyhmFjemtwxmCTg0laj2h8o2h7Nax
KPVbjfdizem7VXo+glWAi0kYhpgdQlwnp3vKIuKh2aHI7pp0m6yJPcOWpHH6EXkb5zipDatRqvdR
TetbeQnB69Kfl3K3b1NN1yqYrNqmKYoz6i/0qlQHhoIdajXwAszEOkyanRyCporX1FgZ3hSFp2K6
dD38vjSvbqOcwBbuEpaWHQgKRLY+bXxutlVE9mgOnH/5s/IrmrVW/g5+YgvIm4iJ5v4RFsNBL2gg
mYmerfVwi3TIWymM8gwdB2F9kaway97NBo2Wzu+rtd3rTwLLnA3NtGtY9TQh69KHRFIz58LkgK6/
v1qak8TO6CtQOyhjCt0muL5VB5VmDvFrCHK2YVSr8cae9pZblTtzlDe6QAtINPpNE1CMmIYEkoJq
ZjomxpmqhJ8josFpLsirCqjYShdoKTKvE/x8AUhTyzZUG3owwL3l1VMUEqQuA9334nHTly7yCoGz
tcew3xVkMhPKfPsS0tymLERLhEXfuVdDXmioB0IlTHdOfXYnxzpOGk+1h/w+IBxBP8Q/oHs13HpE
S7RVnHvdOwWV9jqH42fiww5NghSZBbqgKBuCvckgGY0m1A6YKuVRJ752yhrTAXhs6WhVdz9IBVVe
6YFjZLICc1NwsLK8TecEcbzIvykSxsWgu6/56AM0Hyic9rmzkwFxy5xgb1dN+2TinV7qrB0U9lYg
wp4thcwYWKPTBOkhwOcKybAvnfq5KCk1x4Onwc3Ets82YVTJY45I0CZ5c8LKR+I6eHLHZt6VRlyi
5fdJxKkQ6ZO5B9Nw07Uz+j3mN92gOREPOVZ7dFemEd/BfigvFpxq+t2gogEFbhHsO/VhfUFZ+4zz
2pef3wYBoVGdN/Z6gsC2zIWwZ2xrxfgC1qVfC5c1wMgQYZAkEYbenQMDuQXqhGMMegunoJWrIH2/
2qmqobigpBBTou+Se2s49Vd3sG4N4n0Pge9tNxAeKSoLELJjQdkmDmIdd2FCI9sdaHUpMlaenHpA
5apdtDQNGrQSVfhxxVqE5q9CNai/dLu6OLPzCOVlT7OHxg0TuBfmXddbr9jF36alhrt6dUWKDyJC
vWU72OmpS89n6LNd6NERqPoSsYddFl5GHSmNxsdueQYXV1pEZepLhhDFhdB4y0V1bXPnKYvBASmU
F1sH0SPNsrkrqQ4xgSFN0yHz811Y6D9V/2wB5sySdZgvvXEscBPUijEbCunTkqPZcbbxkzO5B1Uk
leeOSIEDafVv6jS7mgbyFoKxgA7Au6ZI2y1NbbNPUQgePObzuI07BCQguJAuz0F/bjsyUH18i6P2
HWM/MkwJkgcOWoNJGhgZQCjPxkyNCJb4uhnR3u9jC8pfDDcZ8dt5F0TJDwBi2MylRomsX7CHCctE
6JUnVzMcBsgieN3lwbnQ/J1wzLOdyceZ1jelQwaIK7mIRD0kBHHgCxXNFoehdutX1pNog/pEkw1n
t37ExRKkRwX1/Bi49r1VOdfUNT9F337oKT1kayYGKJEJSiSPAB3jFZZ1huf9ajPWRXyKQ7MBVId0
GJiebh1laFNKfE5Xy4jpG7IHu/d3MHMOBc25JmpfszHYpw53rvHoaXvdV5n6z7/AU0P7vRRf2vCQ
VMfS7m+yXOFiVcsvT9zb2TROuoJ1tgpmkcXepktwzYwFRGzYWYBGovKqOnYIyoPAoXmzheP5pZqC
ri9eW3N4ygzA+yrfkBOjl0Jwsk6E+8C4eSwbDc4PqhxL7wyFt5Wogm/NMH8bRhYgpNC4+iBmEcYQ
ciPz9N9oDi+eDH8Kd/9CBRsuiQlePb4F7vzvatCNyUQDAwvrSIChwLNWNUXp/Pp+ihBq6TzhT8YD
bikj2jB2UvzAFuxC2nOTSo2uu4JH6R0L38jGrrBKdcJoqJrqoikkI9r3FG0D77j85YSjGu75lXtS
n+LI3Ztx595OFhmOjtpt3pO/SdqRgWrg1X19IgF9nCPu278GRP8utrzAodVlIxZscO3BbyYEwLiq
QqSY1pKmHXIWjnE2bgPEEw8aWzO+rreZ+KrwOd2YhuOsat+AlGUozEWVMiHI5EAFEK5U4O8mBfOJ
QQJs6Sx9EYR8r1sVgM3Bh18r2zgfXRXu3rKLUmBD2EG7kTnbmhkXT7IJmQhAkEMt+VJhU6zGaaag
yKPF8/iFtVcAh7KkFIRm1IUo631oiF7UCle4JikR4uK+XifIL9+In3Uy3zcamrn/+qZZf1dG/zVa
uFDTcrHWpLn7203zPT/zpGbhK5xYAOCw+ZrpUXoqJFp6uWPz1KEgtl7AlAs8gq7LsbIpx6mthYTl
7FWByxqkveBjfRehQbWAY+aB0GueWTzQRahI4/KbrGu5c8hgo3EUP1AmhQ7OHlPZ1os06ePOpEgK
3BANSIZkzUMnRzbV+NhUuyimKK1m4L++fO+fKQiWw6IBC8MHyfhPFAQ0QjIzQDD7oOutuUvyjRb6
0dpDL4VabkR/SyJur8D0uplSE/STmwWkp1k8yqRQIHCFJg+n8N4R89mqvS2L32F2WeoKeWwFEMsl
YBjr6WEEaVCpTSWyi+vkc2fKIHgu84IvNCi39Aj86K12ExYDPaIAbyEVuDqwoQki069c6BDm0c4a
vOqEEBFIqnQE4ZGPB0/HgW+eFhxSOtg1eq3i6PpIsbtqb7NjI9g7KB5XaItDjJVibeS0gaDd4nFs
oJfWgP7MrnoI9iiaXjKgCbPXovasdlfaVYKAHFGoJVA202ADjpsCmH2sQWJt/vUTMXXv784Dakh6
lglpxcK/xkK77TdaiAPlWOTT0BxShAY3aOtX+85PRzQ/wOyUw507u9aq6zy20ro/uW6NzbOMv9iT
RQ+w2eyiF7j79DwVzgrz0Zs4KG5Rn3ARiuVNGhLY2F1SXKB/9WtRao0jwl7/zd6ZLTeSbNn1V9ru
s+Iq5sFMrQcEZoAgSILjSxgzmYx5nuPrtdyz2rL6Si39gOqBhYkgEkB4+Dln77VX7VAnG0XTP9Vx
+XLi8APt2XZs45vuZd9uysKRK080PjihNmTQC1VZ2tgqyXLOXWL2H0tegQmsAz4P+70WOk4zoDek
DFFM9mq2IcztWYSziwDA8d5zpk23dCel7tQtQShrtymsU6GN1gm+5irFVLZvGJNEPPV5yKdj4A0Q
ZMnkOwTQi+K8vm/p1REZnZGbzAZBpHCrqMnRzoIAp92YkWDI0oZ5o/wQGnyntml2suAJZZiUsxkd
CnTL+BIrfkPWs9T02E32DbERLBBrk2VyhEollbxfZyNnNMqDOoTf2GJXSgJ9Xm+/5IYyzKurrTDB
bPBDr6TPQgi3Gse6LUFzFnVxWMVvTtIcvDJ4ZqX8EKUpVbThz6I3FGXd2+hZbwFAaSBUSHpxxeH+
bHa0Ic/1wo4LZulIaQxYcinf+S7d2PH7JtDTLRrGb3OYHuocILoa2RSJaOjxTdP69L5mSNgEvu6l
UrWLPsuw/6Ho4rlILfc9WOQFlggrzyfKTdLxUr4pS8TETu3LjZJSicZ1cW5s55YqKHiFqkvsOFty
o4UYJPMRlZ/dLDq4IRBO9be+rRd1RwGUAm56Tx3Z1PsYDSnxKzdsvrR6WOvNiLFTqtI9LHi5kEBF
MCVULcWsbr2Gnr9uMcGLUpid7KZFGElirvHgBuWbTMx0Fv642tUvca2/yQM8airCKovpIUoGFABV
iAGm1q9QeIMj/jQCOGk8ANFax27z6obj1TIUFhvqHmA0yc6iJneVhq1czvZP8yiLNEd9nOrysYrL
6yx8E0QerTrKY6/l5E/00biOzeCm0DyH2qr5jQFHRZbdnULjZNBoBSxs72FtMnFU+MVkOkTA1Pvw
k06/osivbRSdNA3ets7MSORGVDYK/6Qz4lPDm2wuhBKHRfFGku+mdjGypSODaybjz31aaqceeZql
gEMa0/ia6OOBRGRQIbpHo8fJ4QItQ7DFkEbLok8fSa7nfEKM1s5coqtFbXlQUjtbVwGBjq47nsd5
+WGls/6ULvSS0+GsRHjBFkwsnfPswp9hBoOv1enoOMXoPdUoXzdOJQIgyWeLu9iEBdLqIJaNYUOF
Dr8KY0XfZzu7IwN8svscaAgufd3oqFRNBnedEPYg0iz2TmttpDAI87IJRDThk4DjEwVHVGVHI63q
bQo0f1lie91MqkEQ/HKn0zXfRYOCkKUg91aEGizechcVZrrBAnNVeo0wdbNa/Jz8nMUklM9I3qoZ
ogjVa7gdrfYbthUViEKPATS2cUSSZhwdp/3rEmNDsNj5UdHVh0Wz9S3ytX2lGvo6so2b7ZXL0ete
xjq26S8hRcGGC7VRXuwYBvVEKpVROqFXrJWT7jQnJA/Tvg4W5RQ7iXNslm95pRW3yEs46hiCNqDA
oOcnG87jFgJA925BvL43Tcc7Bf2S7NzCeI1rLz1P4US2KFHanpZbjKZmkmzb8q6n/tmX43IJHSfZ
Z0mm4RwhVS8m6+mUATH0yyGufNqIFklR+hURnbWTr1K+CsNp+WcY7XcZoGEJyqJB/BAzUnEBPkFU
YskA5Q8YYNjp4Rwd7CxjvlOn5yxIPN+K+XNqGZ8KVe32VUbjXGN4uDE0dLwtCsGTm7/UwH1JWQkP
qdPYp0psQgKtRE83tdMOs9mDCYBkP1ruztFoqaTsOxm0TC8e0SZLPK8nXf8yxiTdJL3enMy6a05T
pP2sEadv86nsT1FFijwKmXBb2hBKp0GD7lQwzKFLeBp10/ETAG5iLX4KQvcljYGPe4GKnCXAdJTb
fg+DlV46AP35weoIn2g5XCJPu+oKpQUdE/SDSpvsp6ewWLSjGx8XXkC/hOC5kkDbIXIadi0Ez7Cf
ux3YW6rkul7aoyWSMvrAWA0LQxQ/mbUr6PDuiMA+OSRlgPYY5wI9Qi3tjpSFKSaTo8tKzYkncdby
OUKkvPsRW4avO0R8QvS8xCjE17rwqFCMxURgMoxrtaNUAKctTpSy7FBmQX5o2pC2uhPtpYULwAgd
4HT4DokUE7q6s1y1CuHNQF79lUX2s5kvz3J3kQ8z5NTJ3I0647ywa9+GELWjy7gPJXf24c4sUxB+
YPbyaqySRjt0X7o8pKiwd8umKd5FGKpmq9ySKPRjDsOTlGcXemb7DhtpxnUNByOmtdFWLuijtvJV
SsG0aBEtQX6dojWixqMWaReNMFgO0tZfeo/xV3uT+6Rm5vQxhvkuSpBbQc1rAH5RndGm0Wh4+1ax
PIjTp9SQY35B1d+w9vOvEIH1j0tA9zdv0w+oWpzKkJ2zTW9uS51/CD2sUJ8DK/l2MTYxSgQGgiUg
xgQZwFqVXfMxhCCHMBaQBM9UjUhzyuwM5BtXFiZEA2CuX9VkWmdACaJp1ff8nQ7pc1ojOlMA+UlR
sjTJLHBfVh9S2z9EVO5OvHUypKh5Ou60frwtXQxVPk/TVWxEdw35C1uYDNKzJQXCU4ONoBFIkgGd
/cYRsZkIKb8NInBWmOfwkxnUt/W0uDAR86PW4XxNoLVzzOvgPupLo3rkNCzMKvUr1S3eEHu8WSh3
8yz+XuqMY5URVK/c0omOg23jHWjmj8FFodKp9Uaf62vtmPtitjGaWHtZQDtCbdy3zj1qifsRHPx2
aFFxdWAyM9lNE35AcLlQhq4ySTkPQaeRKrXqyyPRE+slM54y0dCshLsG3IG3UmvIEVHPpsU4Wzq6
KSr9ocX5wv/jkV7l7BQBrJbJT9Q63dYBXTTiWYzASBnI4KIKg19DNLIvFt+IJTLoRbKNhJNALrcY
qspmyxRQnzhD9up43Q6S2hvWtEPIfAVfcTqu1WTEScSLbg8EUbAjntg9gXwhcxnDgNEvCxbd/KNV
lG2bKa/yD5CCgqCH9cEoJjgyVnsTph2T9YHVtn4Ve0/ZPwiI7OtqKwQGTxZK3TyljK4xybD3Jfd7
kySU9ZFSgtVVKmLVncdsNi610t3FDipoMsrTdUvQshrGiGqZ3xK/ywYTZtMmTi6WbtMf56WpvXUb
LYjY4fSqauihdYe3oxv5eEIr1tEh8ECN7rNPMO0XzS30/KMwgeWl+ITsX+7ggRy2Y+/cCStqLKxI
gWrw0kzmdLJEVHgKz4nu3CH8UsK7UjAc4aSoRvBdKUuKbjLdldh3CLKBEoEF8zoWvNZgTmDcRA7E
6qG8z5i3svpgdQE4FivhD63gPRS7VE7YG3t2Ppax/tiXs/eu5vm3pmMWEMdtp0UPtpvvh676lQbp
QRMNECD1BEEzdEnn5mugc2qI1zix/60c8m0Sb+l4iSLwoaD6yJcyOC5NBaRQRy5mmyqFxn5UOHQ8
kGBrRRlhBxuYG/va3FkRal1jSr5lR8RF6QDFqvUdGoFrk6G7vFmJZtLgtSc3dT/dybvQg9qI/RII
4o06EOmA1op3QLj9yvCjsEwckn1KzPdCMBal1++1LOSDHsvkw5vSTzeMfhWRXdONrnBS9wXI8QDk
m7adIyp5ROIshy2+CTCYE4g3zFq7quwpcESXooVd5A+1sxWmFVGPi5LEmimv2ZPxR1Ly39HPzOVM
qSD89YnxGacQ0BTh8JD1URVx1g4jEMBlByxl8G7SOCUdGJr4UtWz8lzoSJOwU8sGnOxb62LX7LSY
UroR9w1ABXSlIZZfNn656DObY5H6BgdqSiNy308aNvuUPAnxVZT+HBWf4ypA/aU5YGlk1QHOGWoq
hLJDYxNqLnb2g6aYeJ8fbO/SL90uL0Hga2hPDnGrIcayXaY4cXaM5whcf/zcmzYfhnVKzPCgmTps
fKKWtoltU48h/Mekq1yGxX7sqiLwSVlkxtMNdL2Nn7NYZVNq0LFrBPMb4Tn1Gn4yG1warQxz2lYR
klY1toF2G2u941OUjliVvGMSB70Ndtop01pfKyj085FqT74EM2HFHYP63YxU/Okc3MRa3LdTwdmV
FSnJKRZrE9e+Q4NWbdkcpKMJ63a+arOGAAPXRU+KycGoVGdVgi0C+qwdpUEUMJlp9ZRG3Rqrp1Lc
ywGnLHL1Ad+e4ZxByTFnp/ve5OW70SnbsFwu7ciBKl23gcO8EgpUv4UO5k03T2lBCZkY1OKpMA+J
OuJbtL9KbBBbmINnSPRMyR0a+dWsQmcMfsBipveg6jh9g73EdICvm+908yULLZVk1wFjiej4AEvG
89e6xZne9NHx8B5MLKHNPH6XKTxRy0k56MAPZ9k1iVEJAZOie8BhIz3L0nkSLTVsSufmmfW7HLnN
M+c6t5vfifI+J+ryMOSEGyCFpzHmpUKlUKxrL3mXbSvZcg6j/ocTLPcTuu2xdG6Ekr2YWbFxUvs2
BsNdA6LHFfVrT6sC1RieLcF1CEKl3OTC5SXGzYShnMX6L+tJRYXXMCohoQplSssnLhGcEzzUcr6T
Z76kaq5tz/SYaeZWOBDl0ZUa89as25Nb6EiX0mcC61gmE/JuejR0QbfKxPau7lie5SGXi4mMHGqI
QVE//HBsraQDrta7bH7J4EuhifVuRnKNLfWr6DkuFSXaDjYrp5dDOxCdY9dB66p6yD7EKdlNwx9K
UiJV5l3+PZLWmnGFJMoWnqh+Uc6BYj3JSa/8DJFaMKtPaDo3DPObqjn0DrOJ1rkxaOLMIvZIpcrK
1LvY5dBfH6YpT1ZiGK+oyq/BHN66YHygHcbAIQ2TdbSPbQ6PigaG/DYoTQyGUhwXsoegMGBh5MMT
0p/czarzKPbMiDbTtZxcyAFWZ30GbvckvURQGcOVgqgRNFW7nsgoo5G4vESTgqSBmJ6C/TC9R16r
SdNQ5N37jBp5+pQWVJ1BtFDhjf5uYnbsCmRTdVrOofhCVj21s9hL9wY8BWrQg9IUV88V3l4WXi1j
8W3ZM8WhguIBtTcboWlviDOei+QTK3d2Ffsxo5xAUCWkR9AHs1gs5BaUxgqfrzhSksh8Hdl3uhMN
H2nx0p6dhYSOMFWZS7YKZzGITex2tKA/zWb4LWZ9cYQ+Zakv1ZDs5HNZYqq7VExSIW7eKPy/CwVL
9KQ4R5dP3pfG4lys46z6tO2ASsU72QMCb32V/eYp1BCcMpMQUxf0Z7avsttbBaDSEryH9dgtWzHC
RGrGzMvlY8mbK/bmt5bidqm9Z6wPDC7oZaCo1+/SLHqTx1CtaePWmRoMK065CeE7ux0OE8GoEZY4
e4Iim7nhVRppXWHAF25eR/nKaFLgYiJjsqJd6ooj0x2yDxpH6kIdLFeKnoG2Nk+blI3SlOjizXiR
I44lB0pQgSiOnvtf1kwWxWRy7gmcC76cj4KSGsolh0XLkLcmys5wio84H6+xR9KTGmpy/m062xq0
si/9k4rLSVWvOHPmbXGeBUwgd8hjraadiR+gNKkbxJcVOiDCE9GdEtsWZmTxem67rXQViv1cLFAI
Ro79VTgQpWzEgt8FdZuWMUGiG+RTuDWVvQGB3cYVtCnigLZxwrdWHFiMfY4WjEY9ZF6mKvO4NTE7
j0TNGHCRpWAAiT0zU5I1RiPs1h9NQyKeKNTipWeDEtofeGH24i1jpXtTvXkryplYeGvNNr9GDrtj
MfwWq15S9RvU/mQB1KGxGqfsS/Qgx549pHRwc/54CWHpQHLgaHBTrMEqXh+xT69o/fb4RJfAOoy2
G/vynxANE23vYlnVZWSjC3+SE4xCfDcnN7hJrkWKzZpzJOpfeMklTIAUYp+fWvqHN1MuZRxXcUk/
3Q2Xx0lhcFZDL+J+2AKUIZWOXzVsSRcJVTwtJm5zSoh6FWr145zZNRUvxV/Px+JV+GN7ItMUjMR8
LeRmBSfUtShcfLTRt3hHxV+LjIaKTDg6Wl1kf7BI5aYORnOpVpaVngs6yItVZFvZ5lcpTLV10eRf
fRbfiZ3TkrJFY2+7zZIYV3HBd4exyouq0YYJ8Ijm2jiSPfda9xhwHRodtthIWLoJkpTQP7lmtMKX
niQImlL8kyt8LKegmba0xTe8XAo9hum/bfHsbKbeoXR26eVqEJYamzZpOS0zHLxNiqWCaheYoSBf
0CZivCMcDnnT/VIZeChgTHxw+EmTfyMdpbkbOKRbevRTqMBMYbi1umGNlizBA5IuqDGGn3aS7MTX
Xa6JaRLz5/pkK+chtorrP3MYKbEFk9tMNXKR8ls/3RILRJ+fieaKfNctgiMzTcKOFCKJ6IFLZIEb
W1vqqItEFZAcR9bCTJe3tDBL5ewh5fETGQ4GDtq8qzzLjU2zhGex9zId5qFVuFymkXgLAuhR8TnP
c91WyLifZTNB9jFIdwtRAulPEo7RZDNqWxj3hvADDSnLqOsR+NoYzjHKygcj4puzcLKxwTdv29ti
cupOU5xZudtj1/ieTQBIqYL1tLasp4gJODTPZT91fAeKghO76g3atkz3vcC85E5JHiTZZ4wpP93x
l3SpB3WKvMTjPQeOunEpUq0qPkc4dV134FSw4OvyRr32hTCgoyJaOUvlZwMHURnQhoxYh4yg5nRN
iJKVHyOtZ45WrMX0XXXoPg5iFDxWLx1Lsuis5FB/+TbuayojKNqMcvj2ywK6I1/LMPqXYZxMX+fz
SdMsJrKM1ShgXKIwtR17Yz2NU0R5jvh2pMBw7PRXWpWHmVjIM9aZlekIqa9o1KMue5/j/FMnKgsl
EfiFcVFZ65Bs6Q7iDAWTDoBgs0LINWb2KQ7UGUmd+ZALxUc2Dpe60RfmNfHFdNFgNWDu17kQT5Gw
pxYWRyXN2c3AqSWEDk1wEN23mi7pWvVgYAvJRWe7VJ5WeLbZpPi1x3ocLL8cNrZoc3C9FE5RQOhi
n6Qu+Vte48awGihAjcPzTYlFQEqBsCu1Cb9BRhDZaOnmkPK0DViUzCx7myxDqhhabfhMutYnAGzx
nebD0BnIAl6nk8GZXMzEJHknthmA1BZPqpgK4ZzqRjZQ+KhrdiWvErwSp/Udob9P4rxJZppL474/
QajCRi5K+ITpkKNxmJMB+rPsX+USKtezIvmIyYBaGRVaSvM18+JdENMfkIDUqWnuHGavW8r8DyWy
NlpePUT1r8HtP6uaubqb8JllOlu2GFWdPzkYMEWWginESSw0EhXCZrxaQfOj//ohqrsi9PZuDHYd
oY5R2DR5wl29nHXCYcEDtPRr0C9vzco7KUqwy7X0h4Ry5AorXC5a03gIVo0QfYSBe/M6dmCBwQ7M
ZTkX3S8HKIDUdIxLdBzd+A3FIc29aSXbnBWjHh8/4Y6gj3gvwVBS6TXWKyPkPCCFA2L4l9qIaN0w
/YXkiZ1R0Acrs05/SbCQZXNG8UrisyLjtU/MX0mbPQuAkThtqiUweq9svtyyvUNE+SXHdaj9dnNb
vS4u+yCoO+TJ05WIe7qcQjM0dKgtWya7kTj4mq68YdE8yAGwJvjiNGhWpuddYQHeB8j9NpgyWGpD
NO9d8CTKp2liew9RFn2qsJsNjiBYsTvMhcSvN/M7O/V0fymUX7I5rNvCTgwKVwf1woQEIavF5661
KOGLhggtigMURCE6GeZzmIr67YD4zZdfUgajg28Ntp+3WikG8Y99hHpWvPt8udH1MIDMO4i8LfGp
aJVwL+zl3k/WbqUC0T/YLC4zzcyOLTwjDv6vBuEjwmwDQBMS3XhHoAVUbftV01mSUZv+iISkNtKa
jdfqjEjZhxiN++hS0x7joXrtNLdeM97xPbu7oDVDCC9QYqJKmwQSCb8fMWbxu1BKDznx5TSxFuCn
hGq0NyIk899C1k6QxuQYte/1L8uErNxbX5k14SgUOAlR2YjuaMwZsGjhMRiTgy2Rki3jbkfYZ4UU
hFC5QzK493Ov3kXlglTAoD4zrfoIrZNltHA+xQGR5EjTdHw1YhctBXBpy07LWeL3+j5pKChy8Q+N
xA6g6++Vvd3kxSaYXCghWvsg+V3pwuk6drfo5kktnnXYfYxbNzbS8LYkutMeAmVbzBindUZWfgV1
WNPtm+iOL6XzVSjNpyBaiZqRwccznpZ9ndVXwRQpY+u80PSgicyecTKZnnpPYEvfcBHiw2QlZ7lj
Xbnmi3qT7EMyP9k8KwTEKuqGKFQ+VEGjgyRCMJ2BTLc90cT8lF0WbWLliNqFQrR5LunzYzyNkQHG
xlq8hfOSimSL4dEVYp6SsA0GKIhgKLWMrHjJIEczFpASSlF4yiN3EXQ9UYPJ3hM9iqPB7iUz85+G
6J+Kd9mtlru8co9OxbhusX/mY41NBomumgPv5kvvmF96PD2Ij8ew7HQbMd5kuWcYYPM95NNQaDIx
s6lJ+uv5TM36EQsfJ3TGeOJunS3ahEtjVYudlXib5Y5YtNNlfT05HPSSViQePUOHQy3OlllWgB14
BZzH6WkWC4U4g+M5Ar3PHmRKEElUCVA2Rfg26WwbCinQ1MNUDYRKNO+klaB6aIiXr+DU8E4sYqvt
ivY9rMt7e8KvJlSeS4/iuqndR3kmGVD5gDtS2coz308qdiJ8Rd/Jyd3mS340gxBmG0tUf5cW/btY
a+S53wqWi4HwaINO1AQqDIqtR46z0sP4O4CDsbLU+KRVsA3jonrryqfZsG6SICU2vbaxfGSFd8KB
J/CDpMcvYfjaXdQ2eq8U46t6MLepWcJDr/hAxa5CnmwUFzfoPG+RRLqB2KqK7oV+aYElrMxhOBCs
fcAmdY9E/4Xss2mFu/5WjI9RziQZS8St1nWDQWLC0pV+yP2tUpiKnweruLWey6Yef3fjNI1mgGXh
bNRD47cK8v8Tjf8fRGMABjp6qv/+P//Hf0E0fu4+o7/TjP/6hb9oxprq/VO1cKS7qq1ZAor7j38b
f7Xdv/+DCGbzn6rAzVqaSuNYNUEN/4UzNvV/qixntkvmm40g5D/jjFX+M1RLc6zfEOT/eGl/MW7b
f7n+b0WfX2GgdO2//wNzt/GfmbcqTWvDUA1TtRHQe7ZUv/78fCR7kcdr/w39cRzRYsehp6GEJwqF
lc+xXCApfy7aTg++ZYjRmv6++K8PMEncJEZKiLtSZlIwkejo0JsnorwjU6L3Zbj3UBKYR4gW+1jI
wMWsiMocTxlxzJz2R45aCAGKtnxPpRJfC1yCvsZqsmunNNmWDfWvgrgEH0nocBoFeZM44SVf8J2P
UfIeKctbpMGjASEc7yuTfUQ6TjsdodA2h7OBJklrd1nNWoJghZNsPFrsYcU/1c29oryXFxUNbuyT
vMhQOhtOrtiOD0HXriKlAtcr74r77D/eir89jbzrb++SfJS8UbWJcgLqv+uTaFA3kkZOKqQ9vMmL
QT9mW9OMbhJwLm+SPySwXBV09v/TbebYJXxWgoWTmcF/XDSVAdON/E15l/z1P1flbX/+TCF/UV7/
3y7+3/+6fKI/zxvGFVaiuJkO3QhhB2ozFCBxaRA/5KU/d7QpQuY/V+Wl0BLIIHnxz6/8eRr5K/Jq
lDE6VONMBUD6n55f3qvBgFh+3/O3Z/x9q3yAFTr8HXkxJlttqaPfL/ZfXtOfvyf/yr/8KXk1El8K
RTeH9Z/frWSkmbyO5BV/dAWjqpoFbKeQP0kKLY6jKbg78mIm8EF2TiEYNiXuGO79/cBC3PHnIb+f
Qz7694PE3X+u/u3u9DcsyEzL4++L8lH/8nTy6n99t/wTf3uV2PlD1NtxSbJNBkkoUerimIoXKx9Z
hwoJGd7I4BE53IAZQVwv2/ivB8mHy6uLEiXH8VH+qrzhzzOh8eWX5PVMPL289Oc3C0lb+vM7rtLb
qz4Hd9JEyr1RKfWx04qGE+Cfi31QEI2g6fVR3j+hYlhXlkeBr4Shb2mpsR7ACJHVqgzEIT7klmUd
NGJAj4Hbt4RDtWdnHpStQ8G2X0gUqZbCS4G7odn6fVETzCL6ZLxyFdvfXxflrVHnEIccRjt5Tf6Q
vygf9+fq355S3ijvlg/883vyNjQjNEMSWFd1yIiHAUX5Y5iJqUMKeiITzTiqBVskMPggu4Clu3Jl
Ez+MdmJRL+V6bosbMJ4Qx4N0EbMcYKWRncjRdAJ7X6BWS+f6AhbxxsycWMChcfhk8yk/2tYZWOB8
QPKSH13x75aX/vyQtxW2Ua1Lneg4ansUdY3gPuV1wsLeGK9mUtPUczR7HzW1sQujERVuyI8MD/yW
yMJbnE9s+kUa6TFg2OTZ1kMbBzitmq47duT6rmL0cGt5NW9AS3T8K3Rwd9i60oX0ibHLweloJYG6
WDclSKwSHDCnqb1d6PXbLq7Hg9a/UPR9Gi6pWHkb1qe46InJaRsxcOw4Q6AUYJC9PAUZpsqqV/dS
FuWp9V/6KnmpdRtz7zCgRyDIWSRuIoZnJJ7THmdNFmkTYBZoHcqLf26El3xvjHTgJFtL/qC/hQZd
HFB/fjSzom2N3LwM4kCSP9KoIaIWwTIAtTnH9qqqRyW8r9VO2dmNDVigGjkEZmpcQsvb1lfUgb5t
f9WhQv/+Ihrik/vz9ZOX5G343JgL0WaiKFRPAACynSuOgmqmS2c1HuKGP9flpVrvKRZmr5n3Lqpg
xRmmY1o54hM2wN8WRZRsIKZyPXK5C/4rn8pIZ6Iwnc7ctEFfr2eVzjkhWPj+VLjYSAnExa4mJbzV
D9FCw3dszGPYUD2GlUoCN3kfLvTlIxpV9/ePuj+YSCPhywNy6poWvJcB9R5MPkqvjhYJ5DmjJdRt
ixsFIAiqtkrwENjR7LX5oU228xNgUSM6tE/ThxuRwL5yBfLOX16yvfJdkkJorGvhWWB65KdfpBCl
13jYVeEbvsVqooezn/u3zU+juoCcNdu9joIs2gwgApDyQJ1rN1ZIO9HZ04cnRjdUmY9vavOrDz6H
XDx1Ao7SY/q+yRhhv4zQVJWNGn3mxhkRYSHGaafe3WfhlqYnhgG7fIvmQ778otpOyBmvIlgqW+SO
NDhUWppY71LGNcN2NJ9t5vDWwTBOQ/jq/LKrw2w9W96mRFOl7ZvkrrRfIgM54TmINkgS8vlkMgBA
6kUQqbqHkNt2JIeR0LTD07303boydi1vJzrFlgXH5GXFdxQ3vUdDyzcIVPmeKIAc1A5j/9ZMIuiK
Zwyqe/oVeUH4MWK58+w+FoBt+tdcwbwYXqvuyx52zdE9MTekukX7acXHZIa0uy6yQ0TZjaPV7I9d
fgxT3JKwO/1AvcCDsd09kcWBuzc+obbjaN+p/bFKDzqdnPaAELhULwAWW+I6eX+NW2y8iHnHdSbJ
S2ePugNW133r9LHfmhdXOU60b78TwGbs1+5JjoVclhG2uLEjQD2r0ttlpDa8JKfJ24z3YbzWnlFA
rSFqhR1kn21pQPM/zPZhQu4S4eKk2fqLfKMlO4XlnZv6xEWVgFGWs6v/SBa21CyTiMIIVfIeCDEt
7R0RNdFCxNiV8VOCmGrhuGCOCYAannIZvpjtnciOPqHO4v1OyLAPdwn/NnulfMNYdSwwQPgyQPhF
R7rIobHBpmgOuwWg1zfHrGl9RcsGwzFWD7c7at9l81CkB6TMhireMN4npcaT1h35durOvnYPibLJ
4ShgWhlWPFn3gQbWmsgB3uKNnjvAbSsL7kdyR7piQeQjBgD3hD5Xm9bquXq0lI1m3rzsSG/chJiM
nnofgEkn3ak8ZQtjc7YOZwdkVdusaVpkjO7OSzqvNiBynqNmBUzL22TWQ6djbldWw3C2uu2cbEmi
ZrYMNsvK9n13GJeTjcrmV/JhK7xU3BjtTlfXo/44Yqyyt+pNV9am8q4WiNbu4zeLxDyAfMNRs9mB
+/m7ZxxbDoWQLu61akBXxo/LlK9owa44apvkoAphcwSDZUuMvQOIOl+P40kXxhrwGyhdj1zWZn82
aLyh+CLP/keX70BI06y79e49KIIm2dNEY3xlf1XQJ55dCCUb42JD8ohgtvsI3YIGDycBjNvxPYVW
6+wSwQXZwqOhLCrfkARgaOpJigV4U695llbZJRgvCPDcaxe+zM6ddwF6tKPD024U5rWsm/2KASQK
VASadL6JrVzHKHUR05HF6NBMXlWn/s0y3up+70DV2gNY/qIDljZ7XppDflbA/MG9NBWkNlA0Ozc/
05qwjRVa3efqtWWcBjzEO2UntSdXZFvqT2iVOpX5KDCQ8TyMZ1vdRj/6+LKQMNwflM+Mj6tGbzEr
UGMvdKEbHaaEHz8Xr/kd/sd786Zg63mM4u3i4Lv4MIx7karKfAf0r6Vt1GQ91Dsju9Oms2LeNcEJ
KVdePeORqwH7KCcve2DgMZF3/ECMGaokRYwYgPPtu6v3iuzZ+1m+OCf6vdPe3DRP8FQq8xA+oHtD
ha1tplePpNt5pxZrMDADUj6OZWWdvKnG0V42caGvBrgtSARB1sVwfWFskvSwqjn6zpVyY8TULzdz
Oc7zw0hR2n566rlrODH4EbI9iw8ZXze+tG3Y+DOjpfLphi9+XpiNWasO0Upy7LONQ5xI/xTSmZvf
cZvT+1nAW73mLVDj7k4P74cI7BJX1C3tbDWDNP6okjRe79MAUcIe/kwZHysV383nWJ015dTCkHSR
rq9AFdJqElg5FJoR1EWAKCvkuhkQiS/ouMnqPnqLzRPPnp4oaCLSiwbUZavoZvugdh7RUGo6Tu8N
I9SMaHfq7DWZljVe9h8awq9dhOOoX99gpNm+fdR9ZZVssb83658Wjb/Xal7b13TTHMwHtLI09NbF
ab7azcb4CPZdQp/fd8jhWTmbFBnhV8Vy8BLeEvD7T85lTDa8coBauDFeJ1TSxIi2q/DZvLpfBNvd
hXe/mtceGOgloYuMmAwMCk56vrFcUTaKz0TxEb2NH+xzn/d0FfmoJbbW48/Vr2rT/2y39voQ0bK7
Gpdir19nFgU2AM8M5TliitfkFd0gbvLm1XocAt9wGKWvGfoEN1jB/D/K7ngosul2ONiIMXdGuQ6u
gbMZ9OcsRkm9Y6BmIekTyDPSJn1SgNlCletuIOp3c8j4xkX7qPNx2O+qeygNjDbVXdg+Ui6VMp8i
bLbzJj6aa/rGfBJEpZikr1yWIzMSkiZ/0Nf1F2y8m17faq+k+qxHpBK+cZ434Z7sxvai/FRfmIsM
8ar9RJi3yY/lA73fB/U5PKbg/jglgIj0g+QCAqJ8LncJr2oXP7jveEy5T3vNSX0p/eWHw6tmJr9C
bxiVh9Kn0oKiwE+hIF8l6/ihxRfGuJG3/ZUAZ75n3KA+ayjL/OFJf2kvzHW3w9Vi7LsarunJ9g3m
nKtt7/kmb5pvnY1zexmuzSHYfZCAs5yXc30xtm7th3uFq160uePwznEa0U8+T8OquQGkQ1W4Xdgg
zATWR5tyBQ7qspytbfTeHSxgo58oeY7B8aP9nM75ZcJesHJ37D7O+rE4RzpcKOQtfuozyV97K0YW
q+Qu8PMVD1mXd9nW2+p+cu0OtutXt/RS3ZS3+BGox2dy81bJDf7Hd/0ybqoDAKM1SvPuPXxllGyt
hfCNJZ4lYM3PvFs1a23LWeOVlYyvDu8w4/QMKTWSQCAIYg0fr8tjc3aR+R/Si7JnhHumU70mtsov
dt618FHxQ0VYKd06uoN1jrre1328gT4rlMoUbmW/K8a+RMbNJRBU/i7csSk5ZCe+Di/JrTuP3/+L
vfNKblzLtm1XbgdQAW9+SYJWtBLlfhBSSgfebHig9W8AWfV0Xt6q+zpwIzMYJEWCDtjYe605x4xP
9qZ9EB8Y6nIqX6/yX6/pKbwNrvdX8JZ9pVuZb4IxBoPloTk6Eq26BePnY3PM1OW6eZfv4dVE88PY
skBayuWT/A2BSaKLtxzuGOf6xZPz2bzXoLTc+CCu6db+0O/l23BiIGSA1D/KN2Lkl90p8lf9Y3yI
D+rdXLYXcdXvBJUv+VI36pHL5biSeIHPIl4y+qzh2mI3XBgP1tZckoX4Ou10W+mlRzALGpQ1LTCl
d52rRwAy3Nkv0quyzc6cEvfim301vyfZYjceonV1Hw8+Y0z9ksdufuTsFH/P+339Ep0DXJacXTiK
Vv0h5feKgCcjU0f2D0pyWSCpJvOSNek3MZz1C3/jYAqblakcbNYofDXwoThh8TXR1eOc8Tl+Ro+S
t4zAyKCMgAsE+2PYGASM4RW5S5/ykXHZXBrrfodhnqPlYu79bb/r+UGGU/9VvglWoAscDwSMPxEw
pf3yzQUa7GfpPK6VNQokzkiRsq3Khfzcaa/xRt75u3DXQ29atCCWXG0vHbVjjdfWuqXfA1O7CmvS
VzwQVb9I6dY5/SV+oQVqOuvgOtzkjXUeH5rhSurFgSmFMUHEF/JbvnRcmMeX7/BKs7rpl2mM1gOf
l+vvo3N4HV/6eQCcRwkSxRlUhL6o7vk39jYGFRoyn2QY8L8Gd874wWnwszuaDATPpNmu+h0mXfuj
Pou985kmroTa5kbqtP3BtfIteDUeWlpI07tGBkkK162tyeFc8ru3j9aLfC/PcGZj8t2v0/zgHUjc
O28xmhK7V4gGhofxhRNi+4lRlrcnZdNgzMDGFKE7VgxLgwucplwM+8H9JEQKqMuiv2knwLgLn7EC
j4NbnhlLOU3iZj7CEqruyZkhLzl3R77XeCsvSbU/YO9Vzuo+4AhlCrRU3uXdBCZ+cFx7x4GvF9yJ
rGmVbcnpWpkb5wwi7JRv63plPPkv5bpYDdSrFgHD2LO//QxWxOptULB42/5qPrSLnBNedOZ99zCq
GSRJ912zGnuhIeh/Wl/jW90tjS/lzTjTj11Fa+eUvRQHc1cfgmrp3NQIl7w78b1ob16YDlKHYae9
oxBleC533bJcSQfMBRuxYYbKljcXe2XcmFN03/b06f19e8g347b5bhkntum2Woqlso3W0WN4ja8Y
tdfdbV2ien4h8ZajtYeXBwFhUV05Zr3nydQAAvlbCxHCu/Lz8DF8FJfyKb6lp/ohYxS0fjnn4Ml6
VM5kjI87b29uAHddZRd3xdtntJJu/aHlcNa20z+zRxGJFXJpPqsfyUUy3IiWarIVuDRol77KyZYG
X8wUaimFi1c7QKzC4QKE167XzIv35j52iVemvLtjvXCN1sqJaSZ7rXp3ULmtGafzbtc/+Xt954yg
z9aq7Y7WNwnx6PyusYm69zxCRHyqnxxn5e9N9iOwlE/5zXnhTXz6Gyb4UdSuZzZ73DKxMqF1sDZi
fTSX3aSpEJl3yj8vft9XAQK2VZNaAfWnmZQ/X1OmEtV87Xc1ylYaVJLRlVUIVSd9KifPF3Ml6ufm
fM0fOhwXnaZjd6IUNb8fWDL7JsAo1VnKY9yN+I/9Dl1SVyD27+DVVdZOwUKRteGhkt5bijnK2K5p
qbiiVcPtIOf+3uaont5+KHXEGcY51Aj/rFKT35TIBPfzBUsXU5bMnT+lC8xI//kaGO9yO2okLkxE
/yqaqvpKMvUVygof/Xw1rmXQeEHHcJlUkGvQZ6qhTQXTvvuY69zRhzLYZdkNNxoOoUxjwTtG9JMG
TVxKndpgaFJxUKa7SPNo90FAih9Sn0+lNqm+oFpE9Sivih6Qbt7306SckJs4ORIqxDRoesdUtejH
QO2xlkaMIqaGWLbpx/ykkiLskrZ8plC7LbHSM3DynjQfaaaRv/StRSp6POBw+ElUmK82vUlJA3w8
o+nUrZsLvXNdd75mzc26TohDiuJrE2mUv+eLYerfqSWF8p/7CqkJt2Xgr/1saCmpKF25xwFW7tvp
Yr45X+DhssGyswKb66DzRUGCBhFmk+XU9Lxr3aTteq7L/q7VqiPdaFWEXGInkQiUT4oFpApKnFNl
ePi/14yGVID5vvnij5vz4+anxXCN0QZlw7tiI4sxq+9Yrr7l3gYWazEAxACqJJnzTK3kB6VW1b1T
npK64HP1FCn3gzPlKitav8F9eEq9Xdcg4lcbjZFIpypeTF2pHmHt72tkEB7GDAQVFOxLLpuEfcOV
EftUNFZ7ULTm3IhSWbcSBqhRLYhLpqrOr2E+Wyp55L9vzX8AlG6hq6dm/7c75+f9vj1fhXDvZFZx
0EZqrgYDvoqial/7JfXjyphw07+vz3fPF6CFqDJPFz83f/4qCCrrRZts5of93P97K1qD2Hn58yfY
Yle7IWkhF5YGegGNEIl/xhHTL7NotcIlJFPZ9HqdrGcouXsvZ9+W4D+7jtK/5YlBtLWj737+Nl/z
Cx6F2pPPMD9BM0Ulu/Of5guhSvxoepXki7yA2DE/aH4S1et6BBE6tRGn1wNdziN/b+rn3t+35yfM
T50fGlkxp+H56s/2fj9yvvPn6T/P+b35Px/eG5ity7J9/OMp8wt2FmnqXUlN+2czP4/785397fa/
fWc/L43kPtmoTkTnefre5k3+7d3/7dP9vjo/0/v5jv/2Sr+vzg/4/QGdhnUmbno4wtPvN7+T//id
zK9sVeG/fry/vfLP5/zjw8yb/W/v4Oclxvex1u+06d6q6UySTYP/aCDonS/+uO+Pm//uIfQAqGv9
sRllblr9PHy+9vOYebO5MFmB/Tzm58//7r4/X2bexB+b/f0YSxtvNf22dTN9PnvuxfpTcoqoon09
9TVJ9ORi+usfN625w8n4/M+/2HMXdX7476vz43GtblXbaDb/bhPzI+aLn838fpWfd/Mfn/fHG/uP
m5kf9/NK8/Z+7iNROPida/2/2qP/n/YI4Y/8P2mPHtHGBv+1/CAmNsw+/h8V0u+n/itT3f6HwaYs
04TLZphTcPo/RUi29g94Xbapa5ZjE54+we3+KULSjH+oqIwMm4mIid3UAhv1r0x19Ek6MeOWYfxL
1fSH6Oh/FCFp6n+DplkGKindYqOmpmgyn7r4mwgJNXmclVFIZFNe+xvFa62HUDRPWFKImO5fyq5l
5VYJQLh9264CXTEeouFAWgMuNQNtzdlKCRzTbS89WeLqWZK3ckZn3OSSstdyv1/pgYcFnqoCtr8t
GZy/gElYC5zgVFwInFhqOjSyMKQ00OHfWvkAf5Po0YllVy4z7T7QBgZLoUlrZWy8VQ+02RhibVPL
fr4yfNteEuTor/USMyUS+dGVrZSORJZFWzVPHCxVDn4p3zg4BlhbVp+xqiiuwhtdkG+fk7NVZPhR
wXD0/dRNRCavlb6zyYrQjQfdWXu1D/S5M0+VDie6KpJH7M24Q1rNxOIwbkOJFAERKsUBffRCE529
g8ZqgA7s70BMA1qIUfkA3L/pQa5BHzaXg9NVlID6no4LrfgocpAbh/rJqyPiithf9kwKvsp4YLmb
18OqhWCzqWLcRRInZIzMBgyhsHolR/QBkUTwXCdA06IQXkxIb98Rzk5lrzoQjqNgc9A+S5KDlnYl
MgipOytUjCdHVLqbh2KHRxu8zxSXAaRki5zU3yt6C7LFTfN++Bjb6iHVaFoazkGTcoX44u6myRE2
vYSsM1NOiEaEYIU8fuWY6c3DiYZhpdLPHd6VXUXqOQJb4gU9n9Y2PLQDqy8SrWKAoFHr9K7sFPfW
DOq11pC/RKSt8YBPlQzwwE2a1nvwKnrjHeUYWwu6dZnp5XXMFTDEo3iQS+u5B5e5BPHXrAYPn2cX
16sED9YSx8qwM3OzWzoNGO2hg8thktkzhp7x7CFqrlUPwmHp36ASaWsBSt4WReCKFDukZ3oHJkxk
s6lELg2BOR6GeKSkXBvX0tLiG1/oSnLM7Qgd4amQEKVWjly7UgIRLWkj8kYK1m1xnHdLKcYD7Zdf
Ch93oVommQsxFtJceytSBWnzUouA67TZFbYaCFO5wmOltuZLEBrbLhrgJBe0P3LyYywzmXA3oDYB
wLULWwzHNLCkS9U+mb5cHII+veEKdsOmftQdla4H5wMb8NehUKhnVJ42rfaMLfNM6+oV1bZQUx/R
jb9tdFE+hH1PWb0GOhyMyi5KROPWiCvx19Ylfc2mOtTSeBV5CwHbicVh/IokMElWCJMkS1NowDXN
r3C4or7/Ik9wal/KdEQaWhuVTwMtECzZo9QkpSPUFpEg0MDW1R7lRNZtISAoB9U7KNK7NThPIiwF
uQSkIwKG54cKZshHZIPBrjqXnEBIPU2FFKGM78ScLSXDcR6GJDvPojubJUKv9sk52/gnyzIPudnT
NCZMi/BjWXaxIrPCIukc33q7cQLCAAxI8F5fEITUIlKuerU8s7JeggAn3ysLnkr1OSuxMNg2NWdZ
CU++j/mJyKVlr0jWhdnXE0OQdem65q+g0vAtZXAgQoICXTMdzAeZ5nBK3p3rNE0INFI3N5EoCc2J
82ypmOIEYdd6yGvHo3skdcshpOXc4Iw+6nZzSwvR7aOQwFu7o4PS+Q2hMZGgCgbsg+9HfVcseqiJ
iGmpB81XhRDdp9qAPD6Jt9g9YZzp5bfVgO7ru1hZ1bIUuF1kp5fV0Mb2oSulexJ5cCO1uF6mBVF/
malgpB/ycRH40mUkhI7c7qB1A83+S3e851LDbg0NnHqUZOqb/GVgRXsabPxBkfA83nd/5qtdBuGQ
3kT2nSZ1cy8bBfegvoomArisR42rEwKgABPq7W5Z+1G7KxU1dUkwj8H5yf2qbTHjdJwEApumqTV8
e0WGMFVAay4VlDw1GJUIQRlGtJKGLI9xIKuVMQol2/JzFpj9PbPkfDX0MAgqw3ugkoAhW85+jTYA
jVypV1LW/ZrF9irygaaMWtcaAnpf5BtpsOGxAiobLF2Elmo4h0Oaa55CJ6D2h7WKRxcbt/xcDESh
5ODViAInWtRn8b/mrW97J9gJyKQPui71F1sJJPhtux7YIjl6gAIRftWQ5I0S20CXMszjjRux/bmV
9KKH8B+rPnRJpYEyTjO0GLpPo4fsZ2p2v3HMKt1po3hT/fHThr53LcudiTv5Vg0YLmLjivg5vMBu
VlYOmQ6QrLGczfTwSg+vZRAyxA0cmiUxBCt8+8QN6EdsyvhYM8tZE99XQMBTcI7Fzj5RarIqdKdy
xySFAyXDeDHGc20RsOYXGYKVLPocRyA2nWLQDNKBDRLWlss0OiySCf3KyE4pBggilFja+lmUuuBh
1b2VgYo3sshwh2Co6ewK17P0YevEerwctfJFq81gq4I2JjQtzNyoyz4GunJ9DetuHGNateZorFQD
rGXADpYIoIO5VTm7vLhgTvDvfSptU+qvYBDHbTXqX4MFomaMaKcmGs0Jpf5rIAbzKau2cp6+KlZX
3FJEO7kYf1GbIkSrZp9Jh5DOlFGdxaKYAtCjqQgpSXulKd9sMxYYYXzgwEXXrjwDxIpV0Tl2rDF9
VNR6F3vIbULG77UwPPXi8QFwJClXxzTdKJPC1yEG9155W8AA8UTmkdd6BufQMP36JW71RxubSQVu
/bVVlSWcOxgmEUAf3Ox3hiW0rkH9AiL+K9BbQnniuDpZYYP/iRkMPK9c3iJ7zldx3SSPetgR1pyU
9UrIjHmy0NBBBZX32pvDuzrU9UkJM33lRA+mr+ofrewD3bI671ATdGaLUD4EAa7iyqytDyOwX73C
+wjksdvJeqo/IeibUjYw6gblqD+1VvnS6hBfa8Vv17Yt/JthOh3q0SDdjgOm4zqUcBpZfbxvjP6m
k5p21NqSdA/CC7emv/VHL/gWUAgWhllGj7GXNFiEFeihjWaco47vw9Bzc42CIdhqItgVsFBQ60QM
jSTlqsN3YMsPVmAVO9EH9FRkZT2Kwt9ABcRfGyrephyUbI8CniO/qR/M7EaAMUXVoNg7VLAwDrIT
G47W/urpKBSmuBEcSAPBAwZVDB5OpfyRr0peDlVY7Jpaa9amB25aS0r/YIvoIyRsE2el3fCjGOA3
FLEy+pAufnSZ5lnwR9Zq4pmAFDLMgqm4c+5dm8Sg7CxBz6qRjVtTVBdgkF5e2u+2p2vMd0fnEbqt
5uIZQ1XDdJWxmuJNMgKuCb1vlZP/Uq9RNhWZRpdu2nHgf0YuWG1pIVkpjc8MwVUFCCGodXObZvLF
DpglVS96Z5RfWuO8eSqgU/AWVCGHghNcpKOywE6gBYho/Py5t0FmZH6hIn8zQrdKI/pxxhi8eZdM
C4/E1vfffpEfAj2ADldpjxjjPitk/ze867tBb45Y6xhBEDJuEp1EBVyYZ4XdEr8UMVtm92p0Ci1v
g1kpXa3CzUel/AY+KxaUSMyz3eoHokkQ7Ul/kZ4ZHEi2bFaRDKBEMvvO7Suzcilx6wRp0tJN0KmS
+OuFF1NfpX4oPduNvmceF9AcK+RzTiwB5fP4qyArc1V1yoBkrH8RSHlEAU/JGUbnLW7Loyd4+5Fl
yQSa0BoK9WdQA/XSklW87jUEh8ymxdAgiCOXL1uzTPgCAoZ2Q20OWdXi2yoQxahq+DyX9ll6ICbL
UX0Z03PmJ3Z62ewDHVhlnvJYZuiPRSdBNM4hkbDGipLxUMnBcwboG5FZ/2UbaMAiNS8YA2tAobb3
TAUfpMrE42x8v/t9wfiMrKK4EvUhr/JkjPZBuLMt9jg1Mk+50rYbJmDHXm181ysg48xi5fliViyH
bfemkDiFQVJByyAbpPI5cBeH0m3NvNvHPn3CpFURdfjQTbPBJ53LqgVeTWK79l4Hvj0uCm2BQe1F
wbm3bmpxkiqLjA6DJMEAydYyVKnpdlVz8K0GlUagI1Y0hLnS5GbYq2QZ7zvmlq6WolrGY/MJkQeh
HCEEKLHITsY48iT6IVpBumZNN1JoVyl2psR60EcIroLEe2SbDQFq6W0U1i2HxmUFn2bcxg81zlrH
Z/0QnVOjMZZ12DlQLKsDPDJ/B9xGR9qwH7JQ3sS16ez8Qg+OijSRYuJoOxp2dLYhWdOjiFw/jSz0
u5ZzBEjznAdTpznWw1vcJRtF0FFvcBFWcMRuSmptCkN8O3IgP0oRvOAOt4KbZEjAYi8ioGBsURbg
jjbGDNCyb79mKs3AvO70jWMQ8sghWUVVsEerjqFDqx9HklSWkm+/RX2+HWBLb5GqvzaJ9aZHJjFl
CsK/4DMwoJ/Fqf4ilccA+IioaZt7YnInEofBVzmeG2BJdeysR5RIcke0py0kbeWb3t6eRrYAZ70j
tzsWJoc4i2honRK8ul6aH0SirnRDHjYdq+IyIBEzA5u/bSR1U2Fb3HtTrEk6Gkx3WQOi4ovMbSNA
ENC6WPu9fNZNsoM9+slpp++1Rny00djggzduUtVFE+VOdg0vjQ9h8EyM6YfZaxeO3UvWxC8eDkZI
rrAPe/mkY6GCdXueN5SPvbIVRQy0tdzrVcGJo9BoNBDTZFjji+qn6sHLOY6D0mZZOIWmdjkSB2Pa
/Zo47VgFUT6AYHPwyFbfeYCa8jQdNkOqbRNBInLZOckmjqUzvAPig+BiOQM5xVYqEDSqfKaqRdin
JGq7wkharYjEfmTguYaNxhwnZRKZemq4akuWI67Wjd6iS8842cuDj/hoOBd9pOyKSpP2jQC2WRq+
t5PqL9wZ9ISJR12m2I9ZBJYnux/sdRij5x1SMITz55/yPVn12E+srIy9rgljHzF52ztBo20MtlcU
ur3UfWhGsiKlKNv5LpymeyRF4S0x67PahHT0u25Y5dIkSyvtJ0Xk6TZzrG5NmFyNotL/xWyoZF7v
A4UOjI2sGveu9zQSFKQb+sRIaW6KTX5hDIQQFzqNQTs5yWM9uv5YEIQsV8+yOQQLyQyO2Ie+gIjg
s28zfS3JG0meOBIx3dkuQSkHCK0gxwOGTkubVpa9u9WFwapRhu8ue6tEnz6q6rc5Os9pH/prdZJq
t+gT4kaLF9pgq5skOKekDgEWsCbgUb5rkoqkwV45RBZyOoFKJWDKNKrWplbtS+Qr742yqrLGQNgl
v9XUAPe5jbpqGC2oVk0EqZcw5spfBZHWrDTlw6EisTBEjfBsAIwcs7Yhd7pf+uo35hnneGoGx3mH
m9fa9MaadPL1Ib+3/YNZ0cVyqgF1o0qzyIAgFAz+FFA5iWq07lwDW1qGcgTOnVzdPkyjB5WpPnQv
QmDlpMH2XhUkemIC5scYZsCS8gWGB4xqOa0BqIywX5oHT/KtRRjZrZtrijh3hvIVGfldLurIHVEh
iJSwRQrtpGXFLZHgimO5ku4HZ9jCKnWaLsbbozYrLw5p4+e5RhsfVYzDChhPfrwtk94txuQSZ2JX
9/m3YK2LYNPfhhYRSlLSn4t7YNWbrhfLNCifHUknozNILpWTVG4VvquQMBeykdCSBP9spNYdx8+b
nlMKGdUTx/U6Goo9zpnvomZ3UDUBW1sMgBy6YyChTE6BIPXqAA14QJFdZB9y6ZNkYT4KOSLRIUEq
6AEjUXXCGw29+RgyRJwaZzlHq+gej4xXLOMs00DdOx4ty+C8kDNn0YDBsv4I9S87Cr6oGzpB9Igb
vHFjtLN1X77GZvzWmVOJeKeX/HKKKNa61WwMz7gGPh+4bJOPPFCObY9eKUP+jKeSYBeJDD1v68vZ
l12KXZ/3SM5rY+9lYBkiNOM6M+VFKiMPJ9dvp9PqfmBRdZAj6VLk5GcW1dkvoyfIB492QHAXI/w6
Yn7D5OjGMVL7xTUL229TRTNfKeaL3/annIRWnRJFGRU3Ckz7UJU+Q4ziCz3R10Uc4d6DmKAzzPuw
lTwZzIxIkVpSWtV07VLWJvqVnhG31QNmrS/A73+NHfiLsbqnuokGgIRYu0PYYW6djGgsLxYrpRyO
5Hd8Sr14HDvym6Lwq5WVG2QRqCvtboyztzZB8xnl1I8MSORNk3z0Emovp+u/FAJqPbXm8OF3YKFy
0lXKpiwTdk5I8KfhK3fNxC6JR8EPc44nxKNF/ZYLwKisAuBrrhMG8wSkTkVSMpIAaLHSJk2tVQDf
hg+7DYCFIsyG3QPaTYlofBM6EDhkrCsjlFusjU2dPBsmwY+RV92ImNnIreBPtiTAn1SrwS4+KQNf
gp2efuUCgznkFK3sOLGSmEKy2MBBpQ/HvBaftaofPGPY5R26wajPnmmMYplQkNnGzMtqmbpnnnwP
+i6TPPbwZFrd2KjR9E2v2F+l173pLQKLSGH+mGc2KqLsLDAjSNol0V16Sc8Znz2PEWSzT/k2jrFw
5QkkeiScQY6DL2B4a91X+QAadVwMX0jSQmwNFurVXkejJUqE0GXD3DowJDTcrIK8SH+OtTsoo71j
UP/AlkYOWbys6XtTDO3/KvSYZVTs3EtJn3JEx7fATlFie9q40yISy2OqLU4X/FVl2qk2EPsLqtoN
VCTAFtFKCzL5KPLvgToY6eluqOGjIbMM4kVzE2Oq72SsT9Q4kPbGg4tfl1+kuVVOnywTu/V2tRMc
PVyYrMqTdTJ6uC7C8Jy2HhNTijmZCIt1KDH0KgbAUC3rNmULuFIJWgSdXv/px8F7hlemDIPDzL6b
mXJK2iFXJzaX4ukB+1oSwOEU7aaVUSIKz19FKaw8qaQspRNsUEuQAVU5aoCwcMazK9aYZdDgfxoa
SlVePjxIHFZqIuBqpoKarGIsKwuJvE4MzqJPGyaeKU7YLPow0QDteuDHyxTyuMSuP0kB5aVtEbOr
hob50CN/7qescQR6mgFSJbX2aWgzB8Ln1LTG3cc6IcgkMZSPLPklvFa7kw6wy8qqWaieHB2qgUAE
MnU6WOa05xNfhnSYlGulaYH7hSpzDIW6pKa7Ac5z4EmRRgQCLo6oySmX6zVKIoqfImxZqfuSG3jo
N0uj2JZt2ZyM89j8kgukTt2Yo0ZkfNaNQFmrEmDyrm2fBlUmS0K6jQVemMqiJCFbqIkDENcx/Awa
OxDKk5wQ0CLuN5wX9a3aN3hOIHCtHANzh+ZlzwNVuNL3nwonMdByhS9xPVlXO/3cMmg5ilA3oelc
ZKE/KcEQL1Q7CJHxIkIOiXJY1q1xKypiP4YA7iqU3k80PE+1iXtEr3zGHZ+6aq6WrlxVj3aCcLSp
HQt1cCIwZSnDria+gwRyjquo4AxRUKhflyNHp+04SO50mbmIFjgXPavWhsJsbfAFe4onP5TO2GJ0
UrdxnTFHse2/sshJic2OtyZh3G4rMHcKoIhh9IKDsbjoiE+Vkt2wznwXflzlymntBi3BmY78zAS3
XBIYh2uGmggzkORXk0sqgJm7H1tiFzsswkiG0c6yP75XRmqyX5NG2AblesoWTj0LsJkxUaiIvkYJ
gAcy9T6KZiSmRFHRbmoOMNkBSUXCZuOW9bZoUROyOu8aIEjDvtfSrw4AXKWiMB0l8003szNkD9fM
i41otXwRteNrVoHdMp3ssbd4U/LVtnJGHqr6pdExH35Xre7RzihhOEonu4VBQcGPOQayUaxZVUCn
wZTSm0RWdHzVPjwdgo4QRAFV1bMEmxRZtyi3VrEkYWodFBDV+CMeCU18DHsGbitiASer9T7tvKvk
WY+VRkaSzrHbj45LGRMNfaStADATIqJ2rDUjmmExBQX6ELdhip9zLGrplZxg6MCGAq8rHb6MAV6W
7KkrpaDtp4XFTQ1dxSG1xNc36RCdirR8L7uaPTZ5M5jumn3/EAa4p3vq7lJBxIlphYzKCPWntYE2
ukxnjnX6YvZ0DoPYZM4li+9J90dwF6sUyl3aJpabq9p3L3QXXeDsq1K19pLT/DXylbSG/m33SbmS
C7YCJjhl3wu1D82rXDVOvzA09D5OuQFhr6IWS2i8D6qMfav0ajdtzWuJ/W2scPIS32uZ/lGE1Xtl
YS/Jq2dmefo6bOxT01tHmCorv2TVCioueWqb+rUwvP20rdKIj1mO44UaX40fCsA/HQsWW/1e4dwa
6h3Msezgp2dhZa+OOlzIvbzhWV3V3sYc21dVtR74JXHNrtQh2xgRqDbcHXrI6KO5Q6YApoCQ3jMz
KXPDTRikynpan8gjptWRpU4xHLWCoTJMkdUO41NYZa89hY5ai6CWtw+piVisQ6WuP/GtkX7X70K5
dBv6IWXvnI2uOU+/FwzlXZRGZ17yBO9Mzs0r3IL3rqCqNUZIxM2GtXbfTcBPbEve1uu6rTZgqlMT
XFJlyplRp7ZeaCVR54O4mknzIuySr7viDKDeJqy7VMMlMseLGZVuScgz7ey3yNBIPYnEtXKumWKe
BEEepT2szQBNGtPiRSeM5xBDimng9W6yoygbbYLpPvVZiUq+u0YRlSrJQk2bB2VE1H303Ev9F11F
THdVvSxq/6I1SHTtzKQW3kIkJKojoW9QAd4OYsxqRaufheoDfA2+cgJTFoEgZLAPn6k9o+FWyhaf
Ku4DOC1n8+Tp7xS2DsmAFC3rKVq30Rbe8Cbr1C1MEyb6q47hUW8uvtm7NfuIpAzHUFfwIAY72B5P
asTEWyJToh42cVVsPTBWRlwuPZOuS5HtvaKnq0RwvA1QITGaR48icD2Z+ZwMehgxTAyKDyrC+zTM
Hqcdv5aijzyh6sE5LW9PHYHDrSZWwBtfE4LsSsk5JTE5RrV9p9H+2sX5KjJwIvTAn00hvygdJjJ5
+CvTAKT1aXUdOOQXCvo6iJsdenklw3/pPYhW36lyucE6Hi/IHgLeqRbMX/JUPfVheMqi4oP29VvV
24Ry1/TG1XRjdb8yHbcObU9dGlclExfYk3u7lj5HpfpqUv0+qPa9Cqi7U4z4ymrzaQAzKEkqVijx
TB/zfWSu2HjvsuFd9bH6i+iKe0bWc2zEV3rOO9KJlvEwRaL4ayeLznJLOL14MoNmRZOK+PTkU5Xp
A5vaY+aHbmg0vyjDbBFWD038UUryrUyqt5SjXsqKhyaIXtWie+tqyVr6oNAB3U3g2MtIC1bL6X37
arkmw47PjTcmdfaBRciwVe1s07+rmnLJ+U002/7ivS5EF8ACQ/mY3mU6aSbnT0EqadQ/0V/69gb7
JHxAT0n8nhQ046aonMB/CMf+ZJtoTqTsOGr6odSK77CNl2XcHgypedU4qEyTDtSgwEijZxrL0EXD
tyxV90mJqzpigdswmHCAvRiS8WCEIS6ccFFYYhGExSmwnK3W0kyR6+6sjcW5U1H1jtpJSkHzS5wv
bX9fgdVE2vtEcemx5JwCd8u/5YCK/WF065xdm9ETdNFisDk8U/XS4GX2bpnRSQvyRNGqLc2mPpj5
tPoqSzdB6WydjUHFWmEgfnGyIVhOO4unphfPvyheuQ4Ku1+E1K8YZyRKJRVCfS+jaAVdyEu1AfVE
AegHO45/1ttk69TZkwITqNWwgeeGRhStcGu5OCf14DbWoxZ1O2PQECdQ4ffVV+P/sHcmy3EbXRZ+
lY5/DweQABLAojesuYpjUSwNG0SJIjHPM56+v4Qctiyr7eh9L1xBUyQxJTLznnuGKTd32QgE5EzP
jlRozNCBpNUPc2/dkQr86GnVV3MM9wES1jCbb326qM0MGzhpvpA+eC6yD14YwqB3nI+T+4XQjMNo
j6+FVtJJMcR92yRnHxrq+DIYyCgxGKyb26FpPoXW9NnpDFJTvEuodJuk96Q49b7i63lngYLTFtmV
ekEXU7CdMuvigFUr8ttgnzhORmuMzga8mAiixOCBxSG2HpPiLg7nnZ+wR2LG2EiTxzSg9XXIjbiB
c4Ogz8i3pByUeCo8G9qECtkxXuhu3XnIUmEHHKlx9pGVXqye136YA/76fNKBH0oyKnOjZvgBPNnW
I3veN2xgT77hbjwslEfjAaf4D0Va437wRMTpx2aon6Vtbz22EXQHgMvDVVHCTI7LLW7tANTYCkjD
elfHTSb5pCMFDqvwLiTS+qYWUHXUATPLeHYyOyJ51yNgqjt7oWJKMlLC6EVkYtv26HFXtTHf2UYY
KNIxdUjY71LbPWkh/Wf1Q2NWfewcJAdh9CaaED1hJj8Uonzqwq0Tkt6wTov82YVSYnXzOsm8r6Lx
Mcw0bSQdMyu5t54p4CDCxiDDIzkQcr5Avt7FdrMttQY1Ms4fFqCIVgNys9khZkgAMDeJdgdttbjB
xGY9jPhXOf2D56ON1C2CBJuHSXPupsA8BCH5LbN5sD71nTLN+9DP0XqMMMtwuwdl6qigzKF4iwf3
K2jrQeb0QNGZysD5WnkvtGj2gZ+++ZZ754c+BieyOrh6c519efYzBDkd4Xg5CE6H0tyglUNmNEa+
TJFlluyA8FYdESU53bS1TYc8TYujkQzcyqSzNjOrFhF9xEo4tFVJhcugLkAboAOVrywTBAA34s9q
ygya8ZPMqpwocIwqteZBuq258oi4wX1j7wmmR1gTd/YUotTt+2Ou3Sycxv+nf/4L/RP2pYVb2/9u
PXd3bZrra9g1b23b/Mj+/P03f2d/Su83j02YQWgYYOCP7E/H/M3GutN0bMcUluAn/mB/YkGHaR1m
7pjQKd8680/2p2X8JkzqQJ00ZIk5nS7/839gf+JyV/6Yruy6hB165N8atuVil/dTurJnTlJLKCT2
ej3cF5a+9mvrxglLc6u5YIaRqw/fx9N3f77fTfB+NL371RGFrlsmhFiT1L2fjpiyY7GAZ8v9gAUN
OvbZLV+EvB2sHpW2H3b/kgj8c/qqukAO5JnwW4VluZBvf+S2BlTNc10m5d7A4405aaU506Wck6us
5ssPj/8XV/aLQ7louyyYuZKrE5gN/nio3gEFL+q53Cuj+yRN3lVcMiiZisr45yOpk/7pqXEk27UM
BGfe354aTJi5CW1cV31tgMDmYh/QhERAJGP0b/fP+Mmh0OIGurggYtEKPAKfQl31D+RgXH8yclq4
KjNBHogn7YVZfV268kQmPYm8lY680T0YdYtod6q2Tu/cmwE0G5Hf/fNV/0xTXs5ECE/wNA1puT/d
X4dcUq31hnLvedpWT/w72U3nKRgvrLwX8uLPjeW8+VHwLyNoucKf7zbOjFI6CPc8z/7pDmiGXZiO
UTCEVDGntwcB2xXo+Vy145lgNByCgts4ny+xWyHV1qJrbSEJndjVRVaNcYwrP8Qy+fDPd+PXp2WZ
tuk5jiXlz6+urItOpGFe7ltLtYdSey8djtbSe8Fgr/2GjXCHzddNGwPP6LJdtUX6NCWoncuuf3bt
6WbConmQAdT2P2bBX7wGv3xMpFAzPcHtZHr564CZu7ib4DyWew2F1h5dUbGuu349TQMvuMUbAVmX
qu9zKeiC//OhjZ/zr5ch8sOx1b//MFhd17N6rUvLPabSD4MOKtgRzwJpQumEx8uow9LV43E/SPk1
wuQEzOJfRsuvJgFM3v64+p+mtyHJQvR1nMEcwl4UzniBdnqdobesYqaEf75eoRt/v9ueyzvKuMRE
E1jjp8FZ+BlQf1Fm+0Ivt05FAiZBQoOuQtZ0YgGsKttV+bpPCbhq6e1NoUZMpDuc7drct15P4J4+
nVx+Z0qnk+czdkzNQ24Ja76B0BjgV5D0OGZ1Zwsgi9bIqNSRTHBeBOBsNDCQ+hFDJ6rD4hY2VSfZ
OmPaSRXLz3cS9LTHhXkodsVkPmPCqJI98G92b8nVPFWSAZok/JDdUsmY3X0+Q9okqoOxYhM+AF9R
vVBjP5wtSx56mPOhEe5T1coIMVrhieZ3C/iuWUQaVdN1aMbHqIINHJjI5MZD4XGOuU7ycJI/tg5Q
ix6SkJplwB3kTRyyKthPPiB1PF/aCnuk5lvSxVflwpbQ+ln13pZ+O0G4Q79BF/au3MmVcbsaT8Jj
CBs51xDlT6bdvLL1x72FO6PjtLYKBXvZARrwKF6xZ8O3XuV6h9FOOM5d0yAVHrguY5T7Yew/QI3d
2Cj9a+7nMnm0cjyFqkGo1aUG+JNdDY5JtVfdgIdfBo+0sWGazkaE7bPeXQeNi3Nnmm04rXR9i52R
wzgYWg/zEgN5bObwWFTbcMoKIkqZwNTth6b4PiSwDQvMclq22lqRveM1CD4fvrdOcCcIE6VZnCFh
D/WT35evHht+a+RSNdWZtmf90kf9fey9jS6EHpt+HszAiyvg/bQe82LpHavQeCB9Dt8iizPx3flp
NF0G7Hzx3P7seWjSM9Jqk57f9xpv85Q04MGyDK6ezS3IfdT30beqH08WEKo6RD5j0jyogRZ1W3W8
aKq+NCQIelp6NWf9ZKs7xebnfizlvZPoFw04UCMRISmSqxFn196hK2aOl6qaCBcIcZ0LnsxCDAjB
jXOM9Zqlt4ypwG6RLnRPSUZfge4vUZCgzED9fgbn77aHeXXjueHJkmkFWDFdZs5oBUtgW5WRtmpg
/sV0b1esjg8y6N/ciMMJk4dVS2/aVcl98ZahR3m06e/SHpNH3qvb5ewdQqFvRqM/q3U3rhraQlcB
hDZXlL9QwhBY3HotGSAjCVIri35ZSudKDeVBLc6mLu/JSa7hH2T72ODZ4M3o7qwqWAm/v5h0dbcN
uOwhifEDiXKqtZFz69Kw44NGCplkfg1ZVfdHxgf9psCMH5bhSE7le6xe3Fn5ZNda+skUwZPTYj3i
O8rgQ00luC++D5JY35R3pdgz3RKkM1zMkHXKUIqJyqetpc0T0XIYPEgvvLY9+wjcU3k5vWQ3Tc/N
zJ5wmbZ6tdSHQO6D0nqXdCbGEc810LCLoR4UwYn6K6E6feQ86fOIntrpzoi4w3enKCscXJj62jrY
OGXy4tTJVaM5VEXtF4zu+ol3oGe4GAHBihq8FV0fdxJmCzUiW+ARd00QU83cLT/gdbuAACsO0F8w
FcdLRnXx0CWpvg2HMjiKzzq0rjXzvoElRUfwNE7tbQk5ACSzhqi/nevxpNeRtk48/07vuDferHW7
AS6h12/G2gEFNTF4G1Lmbc0Loi0cwzu0h4rGLi7ksPJ20SThD+Hr1HZ0fkve9O+BsAaGOyUt4g1h
D+ui8tO1fwcr274lLo8oJWJfNuQ+IOQejqVoiCkMh6NpVjAMmEUb+mJA1SNhhoSJbmEPfuDdinYx
ZKxJw2VQtM0dsEejrCABT0rrmRAK0pbHEpO4Mn4Zgx43pdzKNp5q06cGLhAa71Uacq/kMF2WzNdl
QC6bF6wj39VyoGfpO7oWLMK4NUxxbYvb7dTq3+DYPkNxQBptPA2+d5pIAyK7BScnyuHV90c0tR87
IgPGLDgug7/LFL8ZshjxC1rEgMrj/GoYtIKNFN0+ourtVA2YmDGsw7EvNsXUvXV+723sAhZIDvg0
ENlsIP3YRqQV3KTYCsBH9UHwgvql6rgjQYOBCoF+rac567oyvsqusdf+jMG14SFDalqBZV9cibU+
MObNQNvBvybwZ+yIwxDahix3XspyFvhYwvCrzeAIaMZySBAXOHC77mk44kMxF+uyKGlm4CM1GyST
6M20rgwXo7DcO0Q5CowQ8iPZcNhnRbyEtSzu8lIShNSzbXent8pFmgPkeDOxZpKu8CZ1ciGyipvU
Jx0AvhmuOhdmumlzsJ7JvIpN9BNRv7ETuADLsytS3qF+bt9z69LUCGxGhkub1c7a9MQ1CQkLTXQc
aPq5gmRH2FMI1Za4O+PKL94Li8537gx7y4J6vOyJ0P68evQqNq6Hr+akyRsvIVe1hI96U9jAT3ZI
fREOJvmzrfLNYS8LvzdedW+jjgQCf50i56JiCypxKy/QCttV6HfPc05WoJrLbXk/6zYkgIZXNMBv
x8lh1SxTkN3BgoqNbBOWKBkdAQZTvpaNfRkd9y0deW1NV4dA5ujrGWUCVoWljvWDh83XwFc8Fez+
3PG2ojzYWmV2pNBs1yZEiVVCzgrkr9vAFbTDgpzuMGJCx2+xHoqzemOxLq7nSRZ7FS7lCIM3nI1B
x7u8zqvRvu1ypHz5s2jd/jmHIWoJsmHE7L5O2fBkOO7wNQY4osF3DMgl+kJvV3e2TasNH2Is3vve
LPcU39E6HqJPbtPrp8yLh1vNtU9JlPqA7fFJwEqo8MO4C6pRR7mHgV4rYJPB50CRFhavhNcRgVDF
CS4GG0wJLh5BlZLEixW6qpeIpXRNA9UZSdacqppFENs7vUK5wYCmKTkqjU6GlWtFH2AtowqEWUyb
IpGHOjTv9EY854PUb5wvS01uMexJft20nbNzGx+OSDbWq9S8zSNsumpbPNojegCjKB4S2UYgg+6+
DMs1YWM5Lm9htokm92JEU3FoiQOtEkjw0K4edYPoJxtwPhNNcLKy6lRZmNJ3ErRdtlOPXya9mbiC
NYnCs8vxLR5h10Vm5O3GMjvBaq54KZKzlyoqycUlefymVFuGemRFxQVDW5WkCeK3JjeZ37sEoYXv
tvPajiwfejfQYhqSbpUWD7Vp3KJqwR5Mq4uVEa91l/1WP1qfLI3IpilgJgf4Z6MVUJhUZsurL3n/
J8/a9xlcxREzXMfkgF4FE22mz72KEpaAXnQIpLDcXUF97lBp2V4NRXzy3J0zRarP3dFqTfR11xbE
VUgbylOsw2MiR3FwpkrpoY7FFHSsSOO2m2jHuB7uTAONEbvAHzBvrbXRJs6mcSYaWn3/uYl40+Z5
6BE7Qp4w3XSdu1Gy80S+dyDRr1HX1PsB3aUKeqqaoaQjXEe7obNxwPJ9QsvJsmxDH/PBEiM6TaN3
F7Dzg0L9lRgghhM3dWWpo8sWsqRdRRtbEqJXO0fewXS3rHS5WVBkQvKBaWas/DGwDnMNIzAAJ2A6
83Z+np9FZQlskXDpdQNz33mEVbMq7Mj6WwejCO88kiFR+LykPuS1qW++ppXmb6eAAOdMJF+KtPU2
ZvqpkqCruui3idGwKWqjYGfhDufSVsMHIdpSvcmtH/V3cmpePBfxwZT1qikUFjADcGIV7A3mzt27
Y8AGMVeGiKDHuYpQJYSWzbshIAp13smmfIAMYlxyQXiaO7FN19gm25HJ/F2mV7VgfkeXgMVhEiUR
+5+YLJIb3nWCSK2PvS0IbyboUqpNQeJgCW7M2qnQKtZ3wT5LQjLpcQDSB5gV6Ia93bJtTUJzE5QT
Z9Z8pM/DCks1E/dtiT5seBxRm61g3OwQIXOmSglHQyphj7da7slsuh+KvHhkTvpYuOi41VYXXJqt
oABvb6L4Ilw2b0nQnjFrLcQbXAteJL26euVO7ZQLH5Gl8twSOOfKnH4jbfWcru5nm7mDSdC/Gf0g
38xIttR/nuCik5pgohrf6J6c5U2Q+g+ocF2aYHyrHIhxxDVmK9ja1TkbjYxsIKNyoz2B7W5d34bu
xqIw3ZbYUcUWrl291fH32V2QxcW04WsbH22076Cg1IyKIEEeY6yKrU5hLYseMHRrd91FzovfoH8r
9Isd13hcmslVWNz/YW6oOKnTNOnFx4onRngEpoJUJDuRc3OL9NGBbgmx6jlz5b0HclhaKKjiFsvT
6r7w1StmzxdiGsxVGVWk/ZbNauqqZ1uVIcOYfKBdW+21Kk23htvMa9kUJ7MnLN2xMryQ3HEDZeLz
ZJEET33p2AgufWo9ypUAMhw2tNxZLeHj+5aqzZ/Id74htJkdWEXjpWz8lTezoKqyVLYQlNu9ZsFo
oZXxfYQGHb5hEJROcZau3dKH1kxw93LanQtnuIA+0RtUCz3uXsLUH+SAF6d0VTZxBJUZxvVzlHr7
JSzXyPqzmXkQI0JjH5jD2RymU4TTt9053Hh29hRo2yyK3jUPCXnc9eekYt+TpcExyIo7OqNUpk1/
moW4LM+gUxFi+OHvw06dg5pX80LVFqo+1sPpo0ViImzr4qas0XO6PswHx6Rtt1TJZkrkoqPd64il
kLwDVs+8h0avnAnUSYimWHuqtM1ldqc2U9wnuCCqWC3j+dTZL07s1djyYxQnxK2seCcae3oievvW
caZTmsCmB4aYjPlIWhSWkDk/of60wj/soP8K2cTCSrJEv7uOGSO5GT56QHombmNF534pe1h+pTHe
GjOb3cmJrqYq0YeALZn/cYHflpM31JpTWoxXiL5XPWaRMiLx3koMdiFqMwgycF6vO4A8q3oXNmrD
gE8iGBqQhW6M8eRmxtNoRPigmeOdGbNiavaDhmyJO/+iJoyO/CYiQhKd2cYZYU9GZs0g5fZoFYWO
mza3bDTYBFPrIT3AMuF5QZOrgJmutr9oSCmRRVFeJtZ0UuuyUFrbOX+re95pVdT3BVv2zqBb4RTw
H8hAbCUd0RbGJAkY7oYthrdpqYQZwfxGYELqwNwC68vlrZ0VOkbW1beSbF0IIpQRLhzx8vuLtnXH
Y941X5KRAkRNtOVHqNHf6qo/q6lEPdVw7vaysK9w56+x8RqTWR8guSaCPGea0R4mQot1r4BgHnHZ
CoLoG96eYBzPtvMh6cLXCgFiDqpSSxGwqiNkZMogUpd52afjO35Slyk1hSkzKZatvLddwExH49kr
4LJr4Emwa2UheRG8HZUEqBgsK9mMGSvX0hswWywG/XbkKnwYk4gbL5XWvI9leq7w7JiHce2FvP4j
G/WbIMwPY4VcYEnqNUgxrRtxREX3nvX5p0nGmEWl1B0K8MFQ/32yQDXkwFmHjXag1bMz2CQ6amgv
H1GtwCkoVLhFV3oEt5kupUzl/QgfHlyEBhMNi40cxsfF12ABFsIPqT2VELiV+GFg4AURBThiJITP
DHCDdGGB2ZzaCXSdQUSDDc6u+LpZWn9HPEwvu5K6cN+nYtuDnUhb1daMSjGirdYkWUCAc+MCn8W7
yKMBH7r+3UDCIkJrKn5uTgzzVF3iWA9fAQ83VT3gReHjOmuwomVG9qntjbvlfWhhRNeyprKPKKgm
jdTxTH6z55ZaqJo4ctIiYVoHtvvRpKnsQgW5oUHA69c4H0wfstNSavuIuEYzPcL+e+8LarZpTFNM
Y1tflfes98hU3mlOE36IYXs3UBYRFHqoh+6cErQ0lQKKEuD/zWRYeP4qioHaUdugsEulFSioLB2Z
GXI0dW2buWs0kj5vGTpphZFmaAStCNAtt28H4kIQrjEbQPpPVjn5TT1M1VUb8kDslCGJAIaJFOQu
I8AN2sue8lRDHjcUIIPhrupwCq69FuvjKXpuJOkf8WGg47+tk1RbGxTIulk8hZLdZN72Gnbm9yLm
b1dMr3380gaYWqOJxG7RTr/ldW/cL7VnPkuorW64ThtuUetkL3U73Q7xwCrldxo014zGuu1cHSNj
x3AfmNa9NWbvC0qjaVx0nUYEHCBrkLrr7uwIN15EzytC778vdmwVsVKGOh3ZlMaeLTxSktmeTs43
JyToDlIn87KPBThGhm9uQslbkzRKBoSJxzIzVomkE8E89y7xoJ2m7JFvcu+xiDNnq6aSRXpfevSQ
QiP/aI3yvRvR1LseLmygCNDY3+PyMZtYQuIZRGkuPjVz+1BqlN5+kVBEpTYTKsubGcDMosg7LTVz
bjKql7UN1idTnyPfqgYPYgVWk+7DfGrzYuZmgucocVuD8rOkDpANHMgA95mGDYmwY9asLrvWPTaZ
0zbU3O5ueZcbTVCjlvPDsptbLpSt17QubYu5mSIPZDbz1EM3iYCRlrbrAxE9BUZ1btA6eDQYSf+6
Myb9s2+z3S5pAvhB+sWJShcqv+kDORjfMQFpsbseqkORB+lKjfoxOVdJwuYLweeaEbJr8umz5rNX
KR1lZf80OIHBA/DbE1prpBFS4PF1B1UdMNCvySLNs2PMpR2t8aC7JUVBPeGs73zUrLzcUp7Dt1VO
eN7Ukd+bfSqr9hiUhKjXXJbL0FJZ3FmOY3z1iupfbkP7we+Lg6aXn+fARfTqUOtC7CTINigPeeJo
N0yX/RpW9GkQkbgb9b57nvTsJYPloWX2uE9Ucq+GmBK1e+mF2sYBvkO7hYanm0piQwutvjTzdh7t
Y+E37rqYzerWMNP4wYcaSzraukOcu0VXck/mGF7TaV9uE9EjGSeugvhiNKtVlTbb1GDbEHfjA5IN
2I2EEYc9phm6S2eu9P1+H8TDB2gseGpGDaYYFNlhdyVh0YIo+WJDcbczAkWaUvvSFp7CSAP0rSXW
KaWefCTi1doN5G3eGv4gyCvNH/PBDQz47fpZVl27zaFcHTN8AkjE4sOebWQMZIUv+sflwzdQQnaf
i7zHMCo0cW9ePuzCObbxxPZf9zSAjtx0tujPnxZl5fIBG1Yebd6cIQiKQ4Pg8GhjAJOSULzBFWmT
uCYXY6CqhqFvrWTITGNUQQtCyGznk29LlgveNU2avja6hiNMpn+Gz9apZHXoZCEa2j8dXqPE/0zc
jrdBTWYfRzf88WP5HnR+dxNWydeoyIk4KKYDd9M6tkq1unz10/+aIULLAK/PqKjyk4W6eiM9pFmo
OYgW+uOjHLBQMrwyht/vA+FUY9QQXAlV2cdoWOu7vamR4s7wHCroacwCZnSL59BzNoTudiB2acRp
ikSb6DZrJ3FcProwMY91o94rAP/Nn/8Q+xwoTUA0DM00jssHcL/4/lWXJIQNzupfnEFhk7ogJaOK
Kth9Os29Uj83iaGfiyomhjQHGgx9eQhJKr9NRPRiyrq6tdoW80YtyvZaqgdHntK5wKAiG/XyWZf1
Lf883kujg0iWpPHBSxEcuVEeraSLSNnNa/PJNjTxFCFg38g4jKDMkbrbGpDHLHYETDoYpdD8dVsG
lPpfgPbqceAYy/+Ng0qu0PE4hlDs7rqO0wmGqTzPZlaeJwvGG2Hy9n75nkMZ1nqdfLS0B9Q0xdOM
b30VT1sVuWvpRfoAr4zSUJKkGio1L5az2PCo+9x0mgT+Vl/aefjNGANCdvFqoAQwTJJn+KpXT+GH
7+my2faB9ckli5q4Jh+dhHA+azrmoKNyXLJyJzhl9s2oUsN69bF8NfbhM8AZ+S0lK7jT6OMxkOl7
TKN9k9A2PC7fWj70BBr98hVOsXA00zLdMOmlB8LHbwSY5NFG1ySMp6RnlIuiLVnxrfvpyWv9nm4T
H+40vbIc4QJLDuHzJHYF3ERbQ+1bFxDsLHMj1AuMaag8thi/7jorvq1I+mL4kT+v5e0WxP3Wngy+
IwLB/t/GmHS8d7o6OdkmcLhZQ/rHWQDZbKX2p/VmwjrkWKtXvIlqDeiO4I4h0o0DLjZZFHfHPpFY
VWVqtknVRFP4RPolnbczrSo2VujY8OUWuBDr1JS7dBT3ITYYtBLF3m+3iGDcrW82J34WT22JU1ei
/pTU4VzGmfvQxW14SlJjJvpnhAY+azqbiPy1qjj2tEP8yylYmDUU6mQCkbDHWL4kBBRmnxvAGSzc
cZX7kUWipG4dl6+WD9+qf//fyC7FNvNcVs7uMDnltCPxD+tjuJDHaTFBVl8t37ODlyHw5wPoscc6
NwKPhxEZAE2JqlH4brshZx0zb6P5Mhnc1shhiZ76xzKMPqERxEB9rNdhWU97I2hfROLw5JG6T5O+
SRjMAA9DcOtH7lF0ZHZJpSctPRuQTgYHi5IHU7tkHZX6V9+1CAM9NbG+D4vxi1eVl9nGr2Zkx2hA
EB7Yl1L5ivg4CbbwwWS+2PFAfy4i4YdMQgy7wDAaTQP3sL7oGLKt+r75VrEpR5fV7TCxKjfvZknC
AKZC6wFO/SGchNwYDjQyI1m70iH2LvHrG89pPsV29rWR7lcKkxtbWTfZXfCV+LPrZKEjcZozVoBM
67NNP2TcBhrEai5AF8MuXZUur8SIRGZO2OvFeBExiZCgDPPiQxsOa0CWVdkHW3RgIKgjc1uFX7zp
3EMt3ya1/BKl5ud65o/Uc/jujixzA3K3KARqNOzsY1Ai3cQt54Pwgq8mgnITLUpTPUWJHG9wDiJe
w6b8nrP606Alt7N5nCsVjSXo98qs3mL6QDE7teI2K6JPzEJ3iR7WB5zTyC2uyp3oukdRldnKHTtC
E9P2JkNduTF7vwEfZoGbSbanF0cmB8bu9kCiS1LfzhIEnFbUeywQcy8oj6Uh3iv0k7qMUBUCaaxM
fBabDXbUJLTTr/M9xBtxsc/8+snA+aFzKJ8WRC/2gncFBY1LQaWDsLhZvsJv70hAKj5D9nCpPcwx
bBRHMXQLvfUpIM2VTaGDKzGwQFwBkDj1Y1ING1MmV5QZzwikcNQLqJndjGAeJ8cGAFzAXiAkqAQd
sFAapVdRudrN3qq84z/zbSxFMfsLFczTqQqgNXl0BU1DJQP/yC+Cqx5YHRquvUk0dw7fHcCFpDkD
1dBIj8Qps6/s9HzKmJTlLAOfUFCTR0OtU7ENIfZWDbtuAIrIQM9CZbDcygCY0XLXqTkcAkE5y5ZH
wcLN/RhLusw2xWXnU2+XNoyR6V2aDIIuZk+oO/uosHHOB+0pYmlsm+qzdMV1tGNtpQ0KOki3M9M1
W/54nXUazjr9d3/Y/5XQaShC199uChxS7OVsxX/8mZcXiGBygUT2dWZcOuhEi/GaOqVodO8M5zQP
+8AjbWzs3PU/PxDxi2MbOv5gloXDAKRYeLJ/eSBWj9phKNN9qTremU/9xYGM8GIDM2jCvi/EdJaw
RabRuLiOOHjDcFRVGG3Rs+8FeI1Y+g37CFrK7V2deofRAvL557OUfyOFeTr+rzYerzpxzzQN/3qW
eT3iqSYTho3LWYYtBaLbNMMN0zDF5KTgtRz3ulJ23k3gwauCMlYNybsic0QRTzFDMw0jw90WVMRw
Da6mquXcFPanU+TXuM6uKVAhY2JrCTZlQRx+IayVze3jQkHEGpLaWsGBKGLvq08x3mdE2VAULjwN
yoR3GsFy7SDlFj2FvEjSchez4AbzeErUWeK9KQjxoxU31undGFt7vFzSFZZM5ykL36J8ePjsyfSs
CjZwnqush3NaN4TIjB+FAhkjCPR2zv42vGL4T9igOT2niEH++V4b5t/Isdxs2xAmykdHl38jrJZj
VGgu0Mc+kgk2WrqFzT+9DqH4JrWayaxGsaIygoBmOBBJPpFln0pxb/TWVo56wXIAouw6iH+0tGxO
Oc4/+6bXdqlauSfsRbdzljrZMQzAT2qvP1v412xLo7idGy/b9vr8ns0qUwxWylZW03YBm4MQxMLE
jCsLr0FDxAy+ibSceXSqoZhHgGTxwNxfU6PocFRuVPgogh5oA7HYlw7oGzAD+hwwN5bQTdw+DiGN
qcTABCErUsKsqYjpaV8zgRFuhD9OOTHz1L7zJW0ddoXq38OUj6Xf2mlvaTygHXHWeN+V+M+1r8Ti
qS5Dhu8NAMQmHaJdqOfXTgA3Zqa+cxFVWJqebfKgR6BvOqo1go/KkOsvbPTAq0B8LKA5NDPEwZFs
ZlF/oyBuzwvWXmrFveUkh7DU3grB8MnzwFgXvv0Z1/BV5FuER8cJBZYOr6wJmlVNu5dAs2GnZUJi
HYJVBu0SsmDi8lBehRnjAAVtapWk9sXmH+kQHINi+GoNhBbKfOtbHTpO51AqkoCMaDXUWLaatfYl
yHjP1alWh6AI37RhPHdJ0T9MkpAZo9MhA3TjxfTxShwR+SdDWx/Tonn5l+H6ixWFZHpp6CgBcNBV
GoAfJ7Cgg2NiaU2yN9Ulq9XA4Xvs4bxvWnvKSTuSWOTdwMghV7hQzTvVMCsUk85SNKqqTf+Fv/t3
xrdneiwSJDHzFjG3/nRK7SQHWUbEZKZ2gEFt/Mj2+aCg73SY4CJOB18xzoqhvyjqFW48V1+vPpqu
/S/35heTu+nBtxZIJCwokT9Tz7sI81+ZF9G+DUeMdzveKrLX4ga5VQmfGab4a02p1s/2q6zpvwRQ
zhuFb0jFH4NPsWpwe19nvvtB76IPKKCwL2Ufu4rK8V+YuN7faPKepTPnwJD3DMO0fubhssG2aIMP
4X5MEBtrdNFhVqz1vsFT2BeqmU1ZP6fS2dg8tlOOe6Lwh6OjW/VG8IsA1LdTEg2bLnIzrHEiZyUU
GhWRpuKaVrQGZzVv9AZiXtF5F5whIDzoQ0bxmBcaSluvOQzJ+IJovECOCCtWZDXqrQQHR832Lh61
kNDPon7WkrTeLJh4oEWsPvW8F0Rxg/SRFkW6oZZ+LO02wb8q7zZlF4VbXotVC7PyRaL8kplHUuY0
33k9aX3kgxw01F6BhcdWXPPamFWZr4RhzIhDtY91iSoqgr7LCNY/Yc5755B7pjDHhSqag6m5nvYB
gfG7zhoRivCxl0zIc54/I1hnJTOzaZ2Z2sHTbdy8gne70LudNPd+nNZka7oA2sUYbyvsGVYSQ+jK
K8tzOiEAlAmzVTa1476Oord2iIrvu4//l0b9izQKzYFkHvtDFLC+ttf/emMZbKf7a/b23/+5RHUA
HMPE8/27h2///Z/ff+l3VZSDvb0l+TsC3dHvzvd/muKzcluO5Tm27eKnyfyTk4Ye8je83yxbeenr
OnoMgV7pT1N8+Rt/ja0V7tmYowr2YP8HWZRYjvLXXS3HR2fK3+Q02PWriftHKQEmhgWMGGPfzqju
8QSBlZrHG4L+WjpZuBTj9NDlO6eqCCR2TgR4MQMYO5nZFunGKstoUsFF2H2YCEbui54CEM+FvTES
mFSUdbLvE+JbdKc/ZqX20tSRQixfZoxkWcS7tecRZ2WmtCv1aZ1K7GSN8exQ2Qfd//B0XsuN61AW
/SJWMYdXicqWJWe3X1j27W6COYAESXz9LPZMzYvr3g5uiwE4OGfvtcNzZ8oX337TqD02ssbvG5CA
aPkrvPCx+Kt1/8H4/TMJWtjbETonXDJfk7xn770n0V1MF51RZQR2+5VLzsZrNFFFRnPa+s8ZZiyK
U4tDtbNTxmn5mxEUyoKX7FNZE6YUBGpB4UOvugAbMcHghxsC1yup/VtTB3S9Gtc5hsBfCi9Z8VEC
9wU+4pNGwU/HCF1b2uoF3RY00rr+G1Smt634y10fMZNAB4N3vPvOZ3IPFUTE3nwvo9+Qt14dpDV5
Fr3NlkMA5P/3ebh9z1mi+n26hi1l6xcaZJWRs17Cydj1VZuSt52OkD0Qr2Jmwg1i1otJlQvAyTAT
RtHw9t1AxLif3c/cmNI9AI/DoJntFdnqHnEcf9fz2L8lovtsvHh0S0JSA0apUUBfJPMvZcfH/ofb
W3XvXgN02R5lT7Zo3VwU1vIN5KB0X0cpgIcU0JA5/MZUMB7EnOtYZEn0vriL9b5AXm8XK7Y7k2J8
qqwjTiJwrTqtYohJ1jHMiWkNiAqPJjJ2BdCapU9OaK3p6PT024vo/q9TNBoO+ZuOduO2fmsXOmJR
Cp/aFxY/ipteVDbbFvOOVcgWWqd+Nvh76KqaiMAGGHM8/F9jgh4i6YuJBr797mW1QA7cyXM29xyV
fHBt3P6QJm5cheR55+Ufb4peJ/prU9r81qHxI3TS7Ce7mHYmlnyOW7scuP+ZTXypPYBNYf3QW+Re
2Vbd7DMRnkObA5lGRlvxsWBQF/jiLQcTsOLoU1UT8E8ypyYXC/dCQ66HCcrOa20bv3qBUyr3jbX8
zLM9AUHN+zPo/weIlMUhWF81b3anuF4NEs6aufbvCyqVMdYG/R5qh/ZspIsdp90ax2oVAyk9fHFH
Y1NNOXIjqyJBq/yV9RG9X0RBvYchn5q3Gv4rmCdypEIb1NdIf3HUxVU/y03dm3pHsfv3X5fyX2sy
oxXK8pJxoZvfHCU++spM9km5S8dO7uYOZE3eBCYCZG/jG4E8//uCHu6ULXo6eJIkLLliVBFUaIS7
c5UgtDB8D4sG3JNChfMxalHlrhfGqLormtO3Ih+OeQ/9yiw8ucs5ysGOY86QVGmzm0gFol2Zgjc1
5VM/+gV8Eh9SQu7vh8J77DrPOPjkWxttfg86Ru2Suel2gnMB2XGCwwrz1XYzkHSlPjEnYqxmrjns
403kUbdtccCCoJ3FZpkqgksnUCXSaI7BaBACKAGC/+ud5ioExaLMW9eB9WSMwzR3FMf//Tkz7wWD
/rRXDcO62iQT3GnUIVmZr2IS36GQ417yh6xAtece6NdxAvuqf//reNtr2zvRziacninmUUqMJmIW
OMBrhJoThI9tGnBpibUumNWeZoRWcg5ojq4PSmdYJYWkpB04goOeehQbAI0Co8aH4VRIJq17OqG0
HFkKtn0tf5bAzvakASwxwmNY6lbHzIKVxgi4Sx0gzjMhEs3WtvPluQzDB3/UIvYqQx+GU5P6/d3F
Y/YYwgApy0BfLMIfeXj3IcaAs27T117M9aGMYJaAjAlYEUK0vot17lz34AvJzfCK3/YyAVLy0zr2
QJdcBrkOv9cMcDjj/zaiuXevMiVxc0nr6QGBzktdJMkhkcVTwVHzcbbM5rmPokNq9f370jesW538
9e//UiGJkXYyHTvDx8TE4Gpb0n3UHjq6rjTSQ2MV1nEEOUzPO+WqJ2QXpJFJsmRhuQ9Wh/pPiXPV
N/1TEeIARsWpkEd826J5FH0BzJAzJwYMpKy0WZ0PLi2JD8twAd00P9S0AGe7GK50vZ19re2Rs3jb
gj3GNbGBF8FcwZ1yqFbABsLFbg9hjjayKAaeOjSEce0aQEpLoDvSIVxZN35w5sHH+CRJmJa6Se+p
+HETDdqxc8s96TXWTszjvdc6ZMlHjyrwX22wZZTXZk5/2iSHljoX07GwwpO3ji/tdXCJ5euhd1ct
bo+koJ6LDzm45oOXNN7e8GuHyIdcbUagSTEuclJFGlq2CSRwjsAD1CWZvxOYghjQkXM8ecl4Zk/v
OBGUoPU68YGct35IR+YvbQaEqWgn/wjt1T4PDeyxWUXDi7fEblLKW1K3NxE1UE3pncAtttW2EBrh
rEXUW4XSwmEXGSLuabcmQmTueLKq6DWbLBPTpG2xTozNRYeWdyyhWWN+S8uryfeK//0Gl7DeBdDk
WZQg/GTFXWT2HVSveqmd2j80Mn0ejWQALUotCc+rvjKEIvrHzJ/LETF5YkavacqZwnDek6FIYI5B
04KN0F57QvFUXrwoR59pRSrSevC6WbM1nOnVDN89oxJzMs54o8lxlIjcczeEAVYxQZiXLtmbfX4Z
lItfV7X+/Dw58hQExj2fmujJnThIDKrrL/ISOUSdjkoC7EFrfWwW7qoee8o4KzpO4fDahGO1Q489
8liV38YYPTvM+VCl99vRUx2i/2B5WHE3kYW5A8wbKQ/zNRiUH4s+cvdN6t50ICdwvLdxdtITA6J0
1yv+kPapy1qIjaMO07s11Ifa7qKdB5+kJvSlBsj3wi06a+E/UJ0Oz8bS6r1vGZ8KZklsRTUSg9S9
lnl+SAtCh3AniS27EOaa/kXoVatlT+WjmwgTEDBRjbZ0X8AUQMxjUnCD4SwAc7G0hl9A6tI7RQQ6
viKZCYgRhzzPUYKSe7lpjWB8Uy6dTLIyQFvIbHwbQxpuNPyZX2iYaS5v2xI23VtlferR6hmncnvI
jgToGlytxsPWFC7cDjtwZ5rfMJ9zT78MWWY9DAVS8sFs7I/MPoBQ8y/QEQlJCbBGtEN2MSKbzXcc
qoc819ekVsa5ldDIlIj0ftQF+z7RmHhZRXtAHe48TEp4x2SOHszZdGPHG5y3judrS/9h2QlM0D2H
kVtGrMQaB+Ud87QZNtKZanigWXMq3Sp8mlV/i/LlSUExfcXfO++6wBmvqD3Ss9gj+C0vbb6QNNvm
wVtPIAtL38Zps+EtmwdMQwvBvGtYD1UYkOM5RVsssvIh6CoCsZDdOcZq7ctH7xPJRZF+2WhAb4IS
cbdAeN9WvTvERAiFN5CXz0QSeDsWfLi7jczR4QhQ5lk7HKib+4MhMTzAk3HP6Ywq0HCHnilfWsS6
cOBN0kR6aVq+XVFLtIYNydhSNKgkg/bNtFELVvBaf3uqXS0x4VuvA39TEb0+B/1bnVs9o/qZVb3T
7S+Zt0RUWcY6lS4RIwY+QZKq+QmqXp3pUyJTa2pvX8vuDYlk2FriJ5/6m9dAV1pY6N3G9uMEUXts
ZSN4d2Z57B4Y5eaBg07uj++iKsxT4tQlIJW2ORYaDB6rHctUb28SU+prNv6RlW9uF1KS506wnQ8F
BbHyeTq4rtBxIuKJKJKT/mNJLGyOSFh2lB5qDRB1Tl61uEeDlC07FyAFI12gZK1LDnhB+Cmq5JKV
vve0LKrCEdQ/FLQdNmAXIXsHHYxcOvZ8l+SCT4fANFBJ34Dj7ZsjlNxl0ZQeOPftIIZanwNnw06n
z+m8QmVVXR+bSkg+hClPlsV1z1N31w7Bci/rGklPLVPGcaICxkdWbikC6+CVw98ZVtZLAYBr6wTT
B+q4aW2RlCcTqrbL608ginMNLRyoVefyGK9ekSlL7op0mFF4Hm+O8bdunfzkG6exbU5pTvOnror+
KIcGQKJLCHM2GMip08k9hgvyvkQaV2zHDznbp2SxvwXoRDZI8TCHNDz5AjppLLmimekbV6qvG3xU
TkZ24W76UJ7YJLqzMTbZqfa8HzFphlU5HCXCv5gEpzI4kCgAsXFEvI2tEwL68DpFsNkpf8PdrNqI
U3D60HboxUiXxWyOgowWV3SUmu8cdM5fD+fpobPNHiU2rDKWG+qN1pLPTGpbrO9CbaucjjmrJNlf
SZ6cURS1cZBWRE5TYcR+kj7OFfkcyS9aEJBEI9kfK5oYBNSbzGgqgrGGJXjKpDEc57lGSaeYEgQ+
ExMXEdaDXeKyRDvIzmTv5NgwWhbBJ1K+Ax658q1OzBuprTyL+AmERkmMeurg4nUTgDZPeZvz2bxZ
xc1Ud9juEpr2vWmf6665GKniVScE6TxVxUOkXXEZC81FTkjSy4vxyUBg0+TWLqtNe+e0wx89ut1F
2dDUZO1/9ylz18lVXYwBDnGRnofNFE7RyVL5Ns2TGrGvPz6RTfPLEvayLVvsLSmi3o3VuOXByNMJ
tiThARXM1LzIHVzznoPOX81HzwzBSS/VPRMq3LVNY+8tFNXnFr8aY4Hm4pELtR1raPqeBbG4K6aH
IJlubj3spgABX1Tm41U1xatRPaNYFS8MpLNr51p30yCJulXNM46pCEtMKn3cxu51rmAw5hR6wiUy
S/iEj3sw9WuwstCLD8vguhcj+G02w3KxsZtA8IRGAbP0bDYv04jyplD8VmLjnPPJc6hI3zuFNoHW
AAsvMkXkt8D4fHXDcSMCKP+zbr8GRMhVbt1RNYlfIJ/o4nT7WQCZQ37BderrR7sxc9Iw+mofQR6M
w3XHDRIUJTAX5+NA7va2xEuODIGnd0IxkYa45FxsNQJ8x7btx2BTu/ZFwZC/5JmD382iQAzl64LR
DfSrkRCnHZEUoOCPgSLKyGuqEDE65VEGEYYRL/9iq7Z3lVUvZ38Emc2c6gQIOc45BZ4s139D6E3I
GUJUJKB1ReIhwgD/rQQyMMMbrlcPybwK/wtJrENUiHe/LylraG/HNtd7zxawaX+mIp3RqXuYl5RC
3KReRTOiBCm8ozN1BDll7p/OjP54SG0OSKb/8/yiJ1hu2KNk86+oZGq8FbTrOxTw745LRHkUvdlR
/Y3uKYQRpilerTbdh+PZ1n53HWrCud1K1he4a5BK5dh+Y1x74Up8urKaTk12oRQUT5g8Gsn2Qyuh
/BTDY2fXy0eSau/EO0dgWudWz5UTnqImXU5GkOOXHN8teh87yyVkyxPNzeMVvxjGZG/6Hq4uau7w
iYyDjYQMnnqQ5fhCwl+xLbo2eAHtz+xU7Q34Xbsg6Hni1cT0yhbxTLl0I9sSzJlasn1K28k35KFw
uaLLRNsw8ftfflDBswAKuxOOu6IK9TNpUC/IR0ICVYzkMH4uMlcc3yG29FYb82sY6xpXgrht96ax
L/1s2qeFR39wwL4+DJkmeqs5ClsxuqO5EieVXgi9mcjHakbwdj4NP2V9Q8pudndAJR9qWqVjc8NW
OJI+MGpzyy1fHscpdO8s/d69rHxsZOjZYn9snxLZhBffJGTCNkDDRd4cd32b/bKFOnGgKr+qJd25
wTq5zsDQVZGTUalDhpUzAALdCXTwPZ0YOY8ScD79l5CPFfsi+e0VTbnVvY8YuScNbDGq/KTy4akO
tXOXBkIRFB5VPDu0PcxIjked86H9DJ/p7C2SsgZISM8j1zU9w1QXMm77p0o59VsAJC1XqrijwXp3
mbUdJjKw2P2RzptR5mEGtNodCVDBbkBJUepo03fptaxLRPZs6GQ4MwyvMcLaFTHyRfKQlWZzyUNk
yc5YvXpa8f772X4c3ZdsWu2vg33p8TmoCMh6pwk0PM8F178Tz2r9Ivz6qwuG6smreEA59flpi7t9
RjOjIvZGad0iQHHjWeYFxJMuQc0hiq1aQHMwzK2WAtENE8aNbBz4VgUvqR8hQe/bYNsYPGFNm/0Y
amIM231YI/P/cfmeM/urT8dDn3iSiX5960nSiVvNihUNsSiV88ZVZii7gmzt9tecuMdiptddZU+w
1R3qnBrwUehcPb3gkyp+PBQFFbWiF93bkFAre3I2G0xUMC19+dfNAAQ0jdiFxIIQaGCaRALZt9nH
K20TjDqNF9rWPT5BQv1qk9SkTLyhv7zWYKZF6aZxkxlvdakiyk6EoXbRzmD5Ba/c+MtZiK5T3pWR
PbPRjHl46fjeHnkkzpu8+phsCmvypz48eiMG9YY3gcVZFC5rbILWzN9qG/3Lzu5inTS25SfP5Jdb
Ef2gaifdt778NQgXcIuVvEdJ/l9Bes+hMMxLu4wT5MRgO7EB2DjhGOVSZNuLuwFG++wtNE7pUWx8
UqjigtBbxl/O1hW0V4zngOQHfhQnuNB8e8fG3eCyr1s6BC6a/AoxNdGOBH/kby6MDlwvOGjwQK/S
cB0T5stEwZh3ozQ62CI2gWLcPrPOf430BzFO+eAqYe8MEx92qPTf0ggRBevYntknLRQO7YMf7qwC
SV7jtuMxkOjd6V/+4Jv9CYyWtjHtg6JlqUUTiLrH8C7k5korRSgyyGjb0U3u5+6PnyVf2sdz2M8F
96l8HPMw2KWze6FmsKP+HETd0XK9i+1W+dbVoE+RR5KQUiPXtIJ7U9ClUT2yUTVMx3DyBOlW8isp
wqfAQi9vak7vxB1cFsYhVlAcXXgyWJPJAA3pldE2inLUzzK79G37XxpQyOks2zOyrlf5UTTpH7Os
jJhuSrQHtX/xpuwndSe4JwRO0r+75+ZinfCEBpsuy2PEIwCKAufB57cc30rJfyHBpGjln6SDN66R
LVZW+t9ku+qTSiVniamv6CsPhNS+k+1D8poBA95MVoqBw6Xt2xnpVjt2X0ViIuYyguI2LLQcOkOH
e2bK+EpWg9vqVFoi3gBunIrttj/NuiF9IXdXI1/obE0XT0sRFA818w7DGd/Dzjr7ioC4sfoyHQOR
l/HXyO3xPGqeOPw+6clznM1kwCM3h2phoZoTfGeI6pfAQqOixjcRzfOha+Ud0hhNG7t8GBwD2WcJ
n7pRVGblwIPAeKN79ShpZ9AtW4VsZtPwd1wFVbWQCie64PRZu90HR7L+V+63nFtnZRwTTzuxZ0i5
nZOOK0fLi3n1PB6NQmN8qYZr6HgPUd0+Ud1Z2/Fu6CSKbeRrB9SbKcz0ioCJKFzgNXUnCf28nlX9
WLcou+aByQCMDaRI4FKk+wSxnGWmegXkzWk7CjP2MLeFIBEayGHpsHdExECwtyQL76qTGcfmpqfy
WZurBgYQ0jZ/rHooaR5cxlj4gH1kLm5pl/onqfRXYps/o90SrzRzSOIc88Nyg/isOaAHJjxX/qQT
rEElrghI1k1doRRPvWaL4KvdlbJLd13i9PvIF8GBtAewYGn5UJtlfaqpD8JRRnt3+hBLwu0jtUeN
Oj9hfsXhXvc87rUCZZb8TTL9dylc94kcw3ET5fMTlkJJx41NYe1aYWZtNkHGGmBqUhy93ngNui8A
LWtwWPopPNzVElFFNz9ZS9jtpG0j2SIju8qMe13INZUnP5cmyagurneLpLvHyG5/eCIqa40Da9ur
a2giC0wLWHtERcFgKSXKdHibFGE+y6gHog/bE/ypeCL4ZLUt67hq+vccOZDfkaEYdgzlqgH1k+dQ
ofsloRNEXtGZf1+aVWmmOwtX9YKPryc/N2iHWA/Bm+xMizC0Ztj5ZiOZ7tsXx8yJG6ddBr3sJ2qq
CfvpVyOU2jv0A44LWoYV1GsdtVaCpYmIze40EpJVkvuL9PnDAbYb0HPeJZGcP6YpX8H+KJIyuAH2
14REadtq8WYpEu9yQIBwZ4k+yDI7/SJeYedjuSQGHVq+TeqfQJq59OJYZ5+KsvKaR/BjDXqw2i8v
9OAreMKobivzRHhMSJ4h8SeJM+46hykhgX38C/azwRrJ+dB6zZOE/Qh8eZr450VgG3UiuA0tIJ/O
5V/CEUyOytz8qT133Df+76mt6J0TR4cm2mhokVL6d9Vt7LhioMMdrBwZNKJtxSzpODb2Gicwbk2l
11Sk1mB6Mz4PtolqPEcSD9dy4wbT78oXpJpU5vJE4ueTkqxb3dztXcI7cGOO6zBk6h9LK1hhR6aw
x6fFbmhV9eck58/1xcln9Hp06/BESx2DOm6hlNkbScbVcvLwfLW5IqRtGj+iPkc5Zr9LqRY4IgHs
3uaN0JcXPw+Ai8hjWvhHINjVCRlacW+VUdxzysKzZ0YvaavMCwLAayF89QjRjCXYN27Mvvz2WvUD
xK6BTdYMslMgDLpk6IIu6BHqz9pgYbJYvAsZ3iEc3ym1u5jAhFNopNajUZjFIWvZq6rsvUAg/FDR
Nem9xLzzDlMAd+xbbDRb6ZJcQSTPxvFJox08TKAeMat2W+HmQAgWe+0jYRWES3PqZmNd2vkEO+wJ
yBd1odt9jv9llamOmB2/0IzBzDGrZWuOJVYLj+uWYdTknL4zFLCRkTZk2NCisMjWmDWCbrQC3RJx
+tFVvalyknjggj/1FlkXdZbGQP+YUlQQPgxujzz6SfRauPN4jRgxVEh49lOS0Hco23NYGNZuxIiY
5ZE4y4Cxf05+Uct4pBPuW0rKDJsaa0bhkI5G6WUuD9pgItrl2Dep5GKGkOVhsFjqBMpETLdFf132
Fcv60zCsa3sGYducu6vGTRhbC1pBzRSA8QE1PA+mGH7yluTiAOdoMxM3qy1W6MaS0+MU/eBJZZCp
l1e/4UGBEgDGjUOlW9h/yoUyttCMJ4XhQ2NAG+v8mXT/0Aa+u5vLrN2FaZ3yYWjqhagwtzqfQcpb
wVOQBqcFfX+l6dBGHZnfPJaDM7wHraXOs+fdMk6lzFqIRYkqvXOm5HeB0Wbj1p5x6ozAieepACVQ
NLvOe7Ys1lE5JW+hDp9nnIcM1k37ARj7yfYnYj6ACBB51fwHOZOjgy5IkEFmtq3t4dBODneDcpdo
eUGo+/ytLB++TFvFbfA9B1j8ZPkdkU+KTTHaTEJXoNrXxOwRt/eYkVcPFt3ZOs4aOGvkj6oS28iW
mmnDLTSTJ64gaPXk7gm7O6hiOGKvj/tJY+VJrXrL81vE5TLcjXSdXHlYQlXUbseosBmHTScLrP2y
NMEhCMc/RvFBni4d4BBYiO88anC0uxEFKpoPZi7OE73fT4vYniTgcElibThDP4vIETwqtF3hID5n
jc/aV+S+DiV0epNT/SGsTbT03rwfgOvns/5tNDmvzTL95gPBonFG4yD658asn6MnBPrTGwOvveeH
7dUfvEePESIp2OjMXA60XpI8F1UQ0uwkyYt1CBdvR9On6MCsT1e/629Ma8H4DQLrenoNcctjsZ3J
DfIwIwqUMFWe72yCD05jJj+Ie90x55gO2cgN0tQkTFqjw6BoYIua+bzQGMMTfaj8gEZGqTbREqQc
/GfAdRWra0OcneV34Y4e0CYPSPMY8JofDSyLC+Lfm2rEJyM/XM/ZF4mvGKXr4AYR7qmz7Adix57H
rqDIdMurlyJjsGx6QWOVvkbzfxXJtkiAgQssULOskhMg4AoAVRGoh9bifavZjoizHQen/QTe5V1W
bRO1Kxmpo8Qo0CiofMbS70nNGQ69aZJf2I1tLILJOswkG1GR+UkcBFCABoxVCblCsOhpMXDaKx4S
sXzKcLg29VReumo8ozgvscNh5cwseIQcu9x5RoJSNhfLH+QeQxAwCst9HLESI99lcjznUbMVtfwa
BYcnEQEuKhmuYCmcE3RJBcThPhzZNWdiZEjxW383m+ar2we3zoguHLx2tPY2qfWe85P7Dr54n47E
RGINdiBPTE/zIN9NRpuEvJHHoKaHsrVfzaMscPuL/mo5jCpkEdVEjMhtLv3nKKvm16Q0dhaJravq
FPlhJ/ZpSHoZPtQublN8P75K6cwOlhGDlBo3wdJe9cggYC2B7eDfLC+LOZovN+ULhmLpd8fheuss
o6CTEZejF+6HWb3MFkVSivx0h8cC963pk5EsvX5rkay+a10kTbJI+81SgYfEnOLuEIQbO5oq+l6k
4zWYaIommchi237xkH3A92Fba5IasL0UzIts65StSaMkLNtINWqsbRuSTG5mUERsKQtHj1I/2AlO
AO7JFsfcnogrgq3r6XtaGDt7Ls0YGc7NSYXNid53XDjhznEigg2NDtW7VR/J4eA9649GWGByj3S7
S38lxfwxJmWxc9BAUxMNpFqgshajzy53SevwKpYI2F0gksP61m5dCJlYsk2yUfPkNtTetym5DR7I
Ob0eGpaOZnbv7Rt0tysAF9LYrihgQfgWOeRmdcrC/nte6QOc18sd2fL9xTZTvH10dkNw/y4Ef/Ae
82/R8l5zVHNyFR3KlDOy06rxyTeOLSKpI7aSZJdb5TFnCKOafoSuDNYrKJNtgR6W4CMT1dFCvoYK
nk3XO2RUXNiqs5w/3SrAX1a2xSR3Q8yY4bzMKL7DJR76G1gXJK1292I7a+tG1EdnGC6jEx5kyVBB
zYL3xG7duMF/t8sbfrLANgpUPPqFrMHu4Hdvo66X2FwCQgJFTqNXAltb3qLKe8tt2oVLPhwQFMSE
VWAbU0DeZEAqqS2O6gf19+fC9AF0NfKdKbOeyyr3d95CX4T4xB9B+GqMJwX2StP9RUw0G+vwtp6d
GCyBJoGFR51EFuJq5zK/2uGuCy1mdak0j2OkT1izdzXjZSqtWnvfRT4vO4NN4pwz8dqJYUa3m9bX
qkb03vA+Ed5efxZFu23r/Hftwdib0uDi+EydIopAcIyxpA+640x8aigX35fuKvtFfXnCm1A6mcgs
T9RiEf+t9BZ68RU3yINLT54O80sdNU/OaMsHe2jOSc8HcNNmza5yOHxGs+SQHITHZuRxouzqN87S
Nt+9AasDRMfOY/U6GXDiRgLUw5zAqv9qzqexORreyWsRbvqVTSArEgQWAbRcBUFvqfBgTuFu05b1
N5uTbB18vlpmQvvADz5HQi+yyrfuFuTWO905a4MfON05jIUZ7a3UBIoG+uv9bp5KJDDK+zRJ02P4
YZopR25Rs0lN3q/KyqZbaT/N0WM21PYH+wSfO8dnmDkpSAPg31YU2rs0QE1VZM0ElHClpBKd1HBf
iYJKYkuOnJYiFjJ0ZxoPoPM+qK+EkeFFm315gGP5xFNUHdSQxYFMHkqjpzgN1mYtgybZ3jMFsSPs
Mdp0nO82RZ99EMJnGQPkjrm6DfSJ9/WU7Gu2mZ1gnLdN/QGSX37lFnQvKKPuS7J05HkDg6zK58UP
r6qrfw0BdEkfj3Dh2ShWAPVg86Ektn3GUQuK2KEtSQtxnDhpEVwRVFfEQf+fzCGhqgXKgXn2pOex
MMD7WrTxpOaCErIljVILMlEbZ+9h298C9c22drOeDFxJdFYRUWBVM9kFXcCeSqQfUx5KoQgGoL7q
CrmmuQZiDlbHg22y7i3ecQkqfaoECWq57dFcHllTFYJDACbNj2LDP+swhAZGJBmESxK/7PqDUMqC
3nZyQ40C3wBAFbaVveyrI97dmrS/pDljMd51fhRS2AMqbdC+RMMNj0ASO7oe4XZ5jNaSao/y6qcS
qjuQqBlA5QIU4XK5nZ52Ey4DvdUBifKt8AUC4jx4jCigQo0fpUBPtWaV0mARvIJwCK8kUZ0asgLi
VPmsBJ5xlV31J8lzteckPZu/eqGZzukZLe2zNy7q0gf9cDJK69g3ivq+0v6WtY28zhJAYxS6xxJh
zJqdk4NcazxlxV6tt8rPvUcxKESM9NHYUjnA1cjyeOzA2PBYVgMWZTlyGhuoXDRzs2XOn9saw4Qj
kzdbflu98X964BJ2K+GjMohlxgRUuBQruClXgEiHdmLV/NVZdiKpZ9yZufVHL1WxAxmFVDlPqvNC
n6rDFnOCDOydql48om/z9wi4c2zAZv9KXiwRooaFe8vkefk3UFMICNM5Kc5mN8eFSuC1oFzZl2Un
Thiitp3bdmeUUc3W6GjOzeLdzV4CjBNM5JNnZyy7/T+JJxGj2zKR9tELyQaeXdKI/okt2QlurkZC
FoXF2XdseHwrDoA37ErrmebK0L5KlTbAjQfrKEyJfGK6BbClD0lCA3wjh8k89+QAaJGkp38/TuIH
9CT537jIX6beRBO2AOqqAoCA/6v+1qt8PVPDM83ubm+0fnM2bJLqcL2asVJ60lusN0xTmWQUseGN
T2OCid2jCFhgU3Zd2Gyh8PNqVtxVf8Gk44PYhb2CAC2tbW9PRO7NRRCwb8zsvzZsjvi9w41vwHAt
RUY03SI7eA+/lVQdsEYk4xYAdQiGpxmzjS54EGVVYeYyADIM/2/IN4L6uzEre5fA7Sg3yiWBKIRO
mSbLr1WJwZgmeNXmGKI6RM25heHsHgKvORLphzldG18WHQjGK/XTYOEKm8Y6IKk8vKJDzxmL2l+1
jswz8yK+YKY8ZR0DYtHI2E2pYYj4tGCfk27ceBCi7OfCbMNd7vaMxErO6uuXrhBnXrj5QAA6vrYi
+/RrJK+W+Qi+5zIt9LXHdD5DJoHCXzOrQ3OS8ks7BI83EurfdPBNuJhC1YFkuIzcg+PlZPO53qmw
7L+poSK22QXJX5RYoLxybnMY5vTA/oe9M2mOG1m783/xHl8ggcwEsPCm5plFUiIlbhDUhHme8ev9
oPpGuN03/N3w3huGWi1KRbKQ+Q7nPKeS2wqJE2VmQiHpJ+0W+SAkJ4VsuxXD2xLksq845MAW5SS/
CvfkJ757wsSxsXJoN65NLCwzqUVLG076R4plFwljXq3DibdEG0CItNrykxb33R3FCBnTuXIBRitp
dtOpSNnyu0UsoWoCDJLusI0y58WjHVB0JBlpiVng+us0Z6o5AdVh8kywJ2NGRFdr8UoS+dscymI9
FMY33YwWvS/pquRoP5TDDtXHX1rniSHqXsbeM40DxdP0qZLFHNBCDC1k9wRLMDjN5g6j0Q21do4o
s60IIi6egmCJePPzcc2iGVZDvvbBkpyQne5MACO7jiua9ZYg45ZRZqlUvavt9PXxVAmfachghc22
NMOzIf27zd+9fcAhHqrnx4cZcpEGXRmM2CBa49khOHPFRNzELQKW1HKnNwJm+h1Fx/vgSAIMqyTY
TSrEU2+hwPM7cz80mYDsj+5uMi8c2wiTl1dbF6hXquWdYi4ZvnIKwo0ZMxsf9bDcDtP3UNjNyagC
/gqF5aXETYBflCtm8KsnNdOuQGv7ltvG1ddxdMDktdZ99gLdOduJYG44k0ODr68Pfnv5wD1XA+Kf
EDijGsURqxmqxZZxaKvl3R3LUxLwks1Fbt8C5jlYE82+ZvkzSJDKKvD31SxRXtrZ0aOeYjA3rk2/
m7HRtRvvELEfRqo7/mJAzr2vSKzTXOiPBzCwORKAjbPJNBhWR2B/gn455KzktRPd1jZWaZPcOgE7
t5lGhGFR8NInLFRhygbIP3YOYh8gcA2PG8k32cZJ6FH/Zoe6/2WO/3sIklhiQP7umfdMW7lYb5Yg
G4Hv5R8ey8AbOhrzEUBuFP+elfSJjXQXeCTLpCmE2hH3vH8tV8kTwhMoRSQ5XCb96THG2//3r4VP
+rcXI23hKkva2A2Vpf6RWZKG/aSV2RQH00Q+7SjSa1IiIs4MPK8ga1/pSABdACEAfFoyCsJaK1rA
So1wZ3TLRfBGTG7Co3VxoiQnVO5Hyaj5pQyT5KaZlOV9s4nlFDJ9Gv0tSKJ841ih8SQpJ2MHohnb
OvvUplm7wVjQXHzpIKJs2XSKqK3XrYvL180pnIYk20dCJi9ta0mEcTfwVdEfNvc/zN4kGNMqQ3S5
SI24cjoeePaxQM7B1hmd/DqpHZYAcpeTyHw2yojTfejVEfAm+K+C2l7CFAQey7UZLM7lIRY73o7G
d7zUygZHtkxRhsq4WSPLwiwcI8RPZvQ+e5SWOs23SEdwqITBMdYuLAzZHn2z1GTNld+sesguQWgU
Z/BuGSds/mKUtXtiDIGtoO7FLXd5nwMe5ZhUY7Pt7eXGnF37CUR0vMpH/+LFRvDGECUN2JnTdds7
V8W3wXGYwjRsJZDc2qS0+gjaitg9mqqY2Wqn3t7iKN0y+GkJL2B5UBjmt1TN2Yuh3BdZpfO1YBi9
Aadjbauo7O+cS80eedYyi65/JH4enEfUvngk8mwlrNS4MDn8xVUhiBnkZSYxQ8RBZO5Z+vY+cobx
4uQcggXWyytKQcJWpHoyh6r4MYYJoJFnbon8E6EB+eRhCLsqVp+kWEwb1yrfIn9MLgZbSlRtkvc9
QZmhnLnoGS0WmWV9sQx8TvDhv2M7OThl6m5RtbUoBOX8nhHAhbs3BRZjWXuTXMkLfpQJ/XRSv3lO
+yFSMTD7ZBQ2TKl5BaiaHaWf3YGqmtdY438lU4NfAh42r7bVpju3LCCFuSRI835xZiaCbPvNkUQj
P3CscfP4zMfnRDmbrG7Kw7/+oOngrNf9NB18zVQC+Vlyki0u4A4v22quLUpSFUEKQkZ3DJVHftVY
1wdAFyt3xOcbuG8yRj+Qs4gOXUcSb+HMaGbT12IqqmvhaXNjJrHJU8ksdaaSQgUCzYtnMn9thjPa
oexuZk5wKDURhbE7XTxv8FapRjwWtvqoRVXvLKP+XRFlyc3ecAMUTDFwe+Urq6jlC/Umqmr/CeBj
uu46H91vCO2LsA7sUHxjn9rBTzFoJO4VsFlMJY4dWzEsfEF/XqwyoP5HH9wC9BJcez24A1HG5VOi
/lRBP3x1UdIo0QbbBvoNPANPnaPY3KU+xpcEdBfXIQpfB5DeSk/ODzcA9e1avbyQxvLaGEF5HXvN
HlOMu6i0Ae6XNbbFbmaUV9QgiB0OMpACrHIZ5BhoKrASzVt/JGQgpS4Oc/sWa5Pgi6KAd1Z059gm
KZ0ZU0uPmDUwU0K5XijuZ8dDVMpyut4hGI32jp5/MOKt14j9QN5PxcFN3WijAsYy//3hLP4Zl4cB
VGkpSQNU0sQW+4+LIqmF5evGLA4oCtaUvvVaijw+mbB7L2qwCFSJk98172McMymSATcq0L+PxI0r
M7pYvfEkQARs8xwTCbuWP0wT/8NLfOTa/Z93GS/R09JycXFCG/7HS3RrzZAPDdRhFLG9bQKMGoPL
Ag+tl3U2yc5ddVkW//Y5yiXxY+s2tahOlW3c+3jYCPM5BV15DRkfAtVy231fj85VI1aLClet0SUJ
Bt3sq5gZlquGgp5RZ2H9h1vw34K0YMeYS66iBlUDAEH9I0irNJDSm9NYIBvLq6sM1B0D3krTfGyU
UIAFslNZ9KRWYcgCZbKPxlyy0USQx+kzoG8vv0p85htv/GSdhGquqAz0uhmesP/+LbGkUP6jdnCR
eZiuZwnH9v7t+40N0fABgqOEj8n3sMAZbprS1AfLHTZ5UOGQaYafY1A/V61bf2v1z3FiFe9oopLb
HGOH62dnEEL5ZvSBmhSZ956TG5bl03hxEXFv64SrXtWVR4FtWeDWoabqvFTQzfCQKRagqzJz7H0/
1NbGy7K9RU/xTsb2735+MiZ3fC7JDVuNqTwEkadxyyL1N1vGO4mDMILJfsQ06VCbbPIe35r/b8j/
D4Z8cAoe79f/uyH/Gv0Ew/KZ/92Q/69P+pch37X+SwrLc4T0tEIXa4O2+pch3zP/SzKP9pTkqSAV
VeO6/5chX7r/JVzPtDxNbUNJuyA6moLk4f/5P8gp1ZwxGCelcHiqHPX/YsgXyz/y93c9Zkf4X1So
GmGblKb9j+cTk+fYQjMVZwLcX9u6Kq7+3INGtZn2swqmp6xPJop7dLituS2saH6qCb0/ezPo4OW/
OlG4WNy85ymt5TMK/G9VMQ9oyvgvNaZI90RIM1MGPxH+/c6tBr2vIS+MU+31LPCnJKD6Ttagtx18
9jMSBJLuK8hdRkaU3KSY/NlVXr2MY/+9TBN9dnT/0tRN8GSB8/rqE0ZMQpLZnCyH1W8xZE98r+9E
towvmGaIWdJLm8hFQwxQh+ekJaeQtWzzJK0W9Lq5h5QYPNO2LFmKTPciVMjQhTG+6rY6ZDA2djhO
cHWNIn9l2IvT1me8+zin2pCVPrwD+cyEI0KQru/0F8ZrRuVFbp2JtUnWZ4Z5vOjqpy6CgYxotppz
zOQ6Jm25qKzpI6A/wBODqNKJVb+Sma530hrPLcU8LtVGb6fY7F+zoDwQOOBd3A67bxom2ZGDZqb5
g9vd2sDy3Ik1pPAbxWUWhxfsb08MKbDNttNRtEZ/KwDzlTLIf0+icy7d0HivLmPDDt/Hvic0nhTl
2HwquBo3Qw0sH4Mg87qo6S+61a/aZF9kLVpDVn35U46WOCGf+jK2E7rwCKtpA949tIHsKnC5BX/8
Fjub3gjqOyT8fBbGIimUChGaTd51aEANDvRdz/xYUE49u4OZXDOnf5l903lRTCcmbbU3ctVYNuIp
3xiDUpgaxL5XcXwNW+MjZbG0bVuvOuOCB8RdvQVZy9qzn+d1aJYvAz78tXIwnU3oM85j4ihSdgCW
9W7QUPWIrRtbyVpOprg33kj9Sn23d3JKqMnmvV0O/4F1908MkMU9SN3BkQAIWCF2+8cD5zYdyWP1
XJ/ZShjb3gcPRrrNxUYYBh8pujYmCdjKjl7p4MUxj5rv0o8bZqsxO9yArIW/HVj3f2+ZLWEt/+Lf
Cg1ekTTFQpmDGaI9TgL+/9+QHAZsxRIHUXD2cIHTuGXxDkcY0O9yYNyXyaPZs7NtKiTmbqc/MmEa
z36pzvRX6Aft+r2IK4LCK7Gl13TvVerB8sz84GOQw0XD1MtkNnx3+LmxOIjZof+Ed4lx1vCmc8+K
cC2I5F1Jkeh9HhMIHzdq1bW9se6pVRumP1fg9gxKiG9vOz4x0Gz6cB/XoI6b4WiXCgTFoodvVTc/
Oew4UAiyT5ycY7VIefDmilTqc9gTVoDyjsjQOhhv0jy2tp8h4Z7VxvQNBw1zeK2xDX0JuvYyoa45
Oz7bUZcmj3WnsI9S6CvaneCKLDxZW+VSvpdhi/yJSKnJ+Bgg3724tb1V0DWYYstLwfxHW4a8z7W/
D322IiA63Z3n9Zs2Xvbh67BIiBiMR/MoMHOPpRUfwhZISRCn8gjk4ygMJzv0wx+kbO0eKOpXUWse
7kgA8reNftN44Q3JL4+xg2AeB95Fx2yw7ex7ltEEREOutjJFtgPD/dODQbIqUEDtk657dzSo0qlN
yN8dWK9nqC+Mtgd7UoL0DdtwY2RoWqY5O8uGcM9Hp1Andv+cOx3Sxhz7ILa1cCrqLcR2lscUpaqi
UX0YtfxFyl52VXeIHbGyRP/LIRl+HS3ewTac10LgyrMYgq9NTFahiuF51CmIk6YhsdLdNL3CTq94
g3Rt/R3tjrk3NHBYOnW9l2FXbdp2NtbKYANeIt4mZYZnBHLEgSUan+5P730YoV3CO9o+DMoP01Ql
PSwO9F/EEpAV4xGu1zYaDk2ItwlQ7xe+JnzE/qvUhNbFEjpKI/QtnclUTLtR3NKHPRcdmuO55qGF
O7iOPRntLJ8cJmG99dVEagZPx9qcfGfn1FhTQAKz7vLac2iah4IRFjZ1B05/nOzigaQEN80QSfue
e2En/lQLFCmt+7WCEHxMvSlmEOx/Km8iGs8L1hjmwz1qBI1a89XA+M0E36G4BuCGwiN5UTmuJ5KL
2MJ6ew+P3waHDwrgzu336OC2THm/NC3cG9cBVGxwA+BCnK4T5s1cjvnRkJDkx1K92qPAUt3tSgRJ
x8YmbrXCDIyaKNonkf8FXtdboajcDTvf16TWIMIoistEjjWjaNFU4z2VrOOmJL+V+Hg3iHy9rZ9H
bxhncEHokseBPF8cVNPIigx+YDORVFqSjVm0pCyGTcbQES/gfsngZGEG65TuFmY87uuGW6oaa/Ua
1CCrEBQRBZo+U5M021xgRvYiNMETo8it2xRfg376gRqfQYAd3GMgqau2MqM9LcXLCHNpD4ngA0xu
z3uNk6ea64/QdIttH+LWZOr81ufe16ZDgyfKmTTE3JAbZG/RvqjV2SS1aJMU+SFOZ2uv/C9O9w1+
YbxW4t6ahkcJNOJp7LDLjTb5FR6r2JjMim6glyyWtUmYGmo/lPJnGcGEtn9ms1VQM2Sbrhp2Uok/
Q5TxXiRQQTXhr4gAh623tO05GrNQ40HOY5QUPVxBwGLrxxlXJpKHQVJkNEw6yrGH79ACnxvJ38uE
qk5yqD8KFLkHA41xSYRgbbYfZYbOpnZREsxVjhu3t9A5AD31JqYpD9evJSd4w3relgOzaH/Iwdi/
KKj/u85snNU8qls75M7u8URmdsSmAjsy5i2c5BRUdePUhx7pSDEX5XNf+2uW78gHJ8S6Vcv2gItD
Ew7U/s6IKrkB/tkJHMUH3ypvfi3cO+k53t11J0x9wdCAoliIMnZ3mbpNxWtb+fMCb6tABk+AFFzf
Tl70ZJxlOTXnNKCELVhptWiD15jDEMAbLE8pmxEe2fqQk07AEMy5QAQkrMLaODHa/5wF2tWfiKsg
NRVQcmgAyHHjY+bO5jlPBrXD1vRnGHj+wjZZPCSRecbh8lsvSP8EDeFWohZmrx44OzXwJ6hK/DXK
hZyxI8243QW/Eo8VWJUAsPWL4jvwpPhU291z4STwCjlMbnWqrHPUISJiXSoudA/Y50d1bE1Cpxr8
tzkWNXw7+lbkN+Ii42MDCdjO0lOTWsyHly4T+yYwThu6wtxNO6ntilWME9ydwLtOhCQcTcZYl4Wu
PJG+ymX0lIeLwKaxUF6bGECrTqrVTNzTOs8msj1FeWOHXl0ZtMh1EwyfXSutDRluzFqZJm9VIMmX
ctuL5kzbuf0QE2CaoCDpp2HXEO0A4CjkgpDsBsh75GszeBgZfKijUyNVNGJAnbkP1dyIh2ejiBxg
DfzXkDCulMvQiKsGRD1X7GuK0kbNs3moFNGEec42MguwGtVsTM2es1wE4zEGuvkMAVOZ5t6mZ3/P
ys5eTz07nXY0nx7+5DkmnWRWLmnVQNwxhHVbdPLAZhqyD/OAmXf9Ufpeuy2WAzZajtoO2MtWz8pE
dd5ER9FN3+xsDi+W6/c7WTLyxgnAnQ6LhPAGrviaMMgwZOLu/k4Wo1tiGYK9Mmsmj6oJZ4hH3VL/
EnG5dl1H3EpbfOHlxIc8iX6Pgdnee62OdhLyExx1tg+C6mtTClJ4FpO5HP0WMQveocdwIRosAj2G
8S0ZEOtxFJkQEQls825tZTCBZzNsJ38ik3TLMJwQDi9OG7N+HkOWC03CZTCLn4DvCdBzqz3E2q3B
Q8ZDuOGFjgDW+OZOMdmxTm68cHVJPTF6r827ybF7kOyxNtlIEmMdpg5L+uy7k4IEqSL9PCO6eMHv
yw04dnJbZAgPUuZR0TK4jUwLFSfmzJuddnDjDeTYbsBwFR3RV9I9QUoMaN6K9k6kJZkirNB24ZL4
8PjQ5eavIo6XWWxIA1YH0zlsN0HSZ2ds+Yrb3wHZMLNSQCkCgwGQyyrkKzmMBIXu2waGYqtVcfmr
gawjB/NoijVhGc133MtlhE2jmoGlsErmHZb7yJpqm/1siCUZPhf5f66F6thvn9IaoXU5MAGFQFuu
rHJkqjuh0IV4+9v3tbdGdD7wR7Fl6SCUx8ghgXBE/OxFXfmXaz4j/e/eD+ElMdWTt6yMwmrJexpV
uWO58SOkQ1rHbV3sCsztxFNQeZdY3XaIMd4tujuw/jHw9UahQI9wF/W5lp+8Ml5eW8KapKbfdJpd
UNwjGB/TKdzN9nBylqO/dRsSADtwx0QnEv4+QLNbFKvj4HNv2cW5yO0ZCzxWJUxdyzt9PnhG9gPw
THNjstUhkLjV7nEyk2prJ5TmMI9fbCOKyS1Iz4Hh/Rw7yzwx6/tNWtIPWlwJ5bxy2D7RN/TogeMS
cddYozQaEOPvvNBOPoaZNfukXFB5psMlx6PM7+t93RKxqP1OrNit4udQOAoC62j3vbj0nfVDTFQ5
gfRQT1jWtitn2Gg52uCc2KqNE5GK3oeSWEGT2kq5aDwLrdHh9xbCoNB9ZpMWcPN45F5hUb+oD4Kf
Uc7n4sVmEGEIF8EX+52dWbjHVBXFmyrYQPk527C5dmzyfYn5S7f2c9Fq9zBl3bwvyE1AdgWm3jgI
QyIXEFm1i2rKD+4K+/TTEaN5S3tWzNKrNBpjznarm4+RSXHt6+B7lbn1K+ih19adyN6o0ksAuONi
883a0uBbUDiChB8M+SZOEIPHl/IPP5XoVJWJwECENyCoj3IWw67oQLBbCADxbGfPXRW/+RG+Iqsn
0y3Wy1PgaXJ9BAcAWIAfftLYFzRJ9aqRzhn97HRDe56jM02HFL1h6NkHszaai1DWtej85MwL+/TH
2XmG4pPtUQPQJFrKvJrU3LukorYO5L1FmL2KmjrcqorH284i+UaV+4rKpXcsPHx5C1xsSC4uZk/+
4NMk7HAXqmS6mwxyhFOlJ8InbXTO5FTw3qT/R8+d1eV5UF6yybzxrCqprng1m7+qudzyiXmJ8SX7
jonYnc4BQAK+b2r3bWba7CimBthNYqyH2BXnx4c52tZSJk9+SCB3HVvEiLXQ+zAMHHROUxtbw6/E
4kkiCh2vK7XVqELj5UF2GmoyYZtl7Bahp6O+8FJqBYY3Xg2ploLnSLQhWq9Cugh5AZsZGMzP0RjD
6ll+VYmMpUqUnjzZ6iXL2liFsIEuVGjuAfEIFnkYUMwn8yeMInRoHARgKYoJGwnmdWfsPm0/Tu48
K8l9JPNgY3eL/BmPlBNY5RNICf/iW61A9SFGalEjTM+U+sk5J4hoXbtot4U5+yeIeN56sNrGpUSP
f846xh5o5NkLA1BxEFMntlbLrqUAO1UR2SVz//sDNITAnScr1x7+0Ng9dYo2oof/gkXdMr4MSf5O
pYt2M5mIicvYF/OWXANo87fVIvIW2Vwv0aQwzuYqOyfMHgJ7TF5YuQHbsBO8nV6N9dkTZze0sqdh
GXoZo33rR+RDHcoAPAZB9CUgtuFE1DV0mMgMv3BKz5epCH7BT4ucV7NyoBFUrK8Nkesjmv56XTut
tecaj5+LKVlHlt2fzSKlU6k5G6cYGJKoPgosN1xm+CRK3eNljDLr3rn+a0/HTqKOFyM7ZJPLgsQ4
Jol7fHzRsZ0AsyKSZ6qtK2Qcsax7Kd6EONINk9RulfeSLO/VYwhZWjo5z4wyQJFZv1iKRivq5PRQ
+f3T7G8nMx/udF+rYE6ak4jHeoV9fqJedpDokWnnZI15DStUTvV8AQuQXGtDvyDsHNaVEivJYnsn
Kk9eIEW0v+M5LC7RwLHkoGRmuGdx8dZZvK8pvTYqipxzodhoTt6xU15wxXy1YkqYXBwrJs3WhQ01
dmO5CVwyLsqAL0lEIzqugp9UA46DFHHAwiOWmaaebyT4kDue+sMVRrW/llYV3YxmblAssdvCnYjh
rHHJ9p6HTLL/aGBm+C8ZsOcLJs76kHKgc9ua4z6cxe8888pzM6QpWFDapLQXxt4HXJEDHTqnY+sz
dp3wSaatc358AKLU7udheFW95Zz7AbIhWovu8ChAXAN9KU47hNIjcUii5R+HMQp/PVg3GE83SyT9
nirFhm2ymefhd+nlL6NTnYfcsNecqJ+BDV57cT1tLW6onde6HRHnh4ahx0r2kDQMxezHjEeHd3cf
7aStKgjNt65JmjdS8L7WpXklfN77mmdXS4f4jkWMxCoX4qoMkpMRGBy4MqzFbUJTtRjw5jbFNdm7
z51DVrq3CGBAIa2UG9lnOBNPdaiK81g13+wS6Znr4d5Bf/9XBLSS80mq4oufJbtHI1k0GX1jR2yj
y0CnaWhujYy1rWxzgoH48htUb6tCF59RM/8uiPOFAvhujKQ5ae0c8U9d/cBEbwifkNX3OK/jWM/7
uTD0ekohVKJgjwJi9/ghA/Ia+2OJOedSGP1zm4cR5pz8WxjBG0wd71MtLV6WrtOllB7znvzRKGOj
EG9r3DSoq+dTfm6QaJIIQK8uK3AwNWpJlQXIOiXj7I5VzY6DhnA3jnG0+i3J5hE8fUfh46KPs9At
kLM4YFLpqJS/osfCVKpxlhS2+SVQqHKaMse+j7oBCTHfABqKicxQTK9alu8GHsm9a820Qmkf74Qm
fwm1DkkP7dOUpbeeKejFw0flBYF1mVPWCxO8l22ZNvZ1yt2d6FCpG14uaSoYZNaJYmZCbDapAPDk
uCufwgk9DxgAvo/2kUpwvDc5D7pRl8Tz6XaT6enPYGnk/JxMTecWO7H4CPuAKJ3QHNQpQ/Mt3Sw+
MEuKN+HAQbjQcygJ3FVXo4I3VE44o9vrde8zqCwj+4seaGfG0sk3sRGG66Bz4EO6rNGtcE+bMMCi
IV1GQc47YDtmto6lxsRL2aAjROjGFJNKJzptbWEGx6G3v7mJOd/Yv7886FmzGbxhPFD8aBHx2QbT
PRiMwUE2WATJA6Qf5s4ys/owEuux9lQ1YuhizIUhCfxOEjvcu5rxkstk+I+Ti+pipIHx2rHc0QXJ
c49hSudX31h7vJRj0m/nPu0PRMlgJyNpYdKIA7I3ooflMeC7tLJrSiupi192HZ1wlPU7/JwtijrD
OamqBRkYlgdvxjXEFJT8psAHIVCI+1R5Ie4F1KFUM/sUgCBCDMY2WjLfYf7ebTOM1ZuuBJhn6I9k
gKjUFJw7xJXlz/1Q7QI2xlReEj1H3KM/Qkz/ePWxkPmWwDiyaT7Rdw8fXgsXhZNjzllExf7Vnvr8
2ZyDTeei4LWTyqPNFOV36Eyk/SIv3OapiBAbBxRT1pe2FN4xkEABsTxVDHpmXNIZXkLGWRFT0Mfk
3uZ97ciqutlt9NJoGm1vzu5FS5u7GF/WD/xy77m3OpnpHfySA7QejHNXwGl6TCQ6mzPciam23Hge
VhYE28PA/isI3uOo0QcHKcjKlSMT7xnzHyHp0aGXtn/Cb3txOb6YcenwlbwLd2VX8EoCHxCKXmBX
zbQoVwcgU0qU5dlZPkCTuKZmgGZrKVpgDT47RWPsvJT4N4u3TvvQ3rl+S7i3aGJet1ud4zLaLjMB
lLueTnCgRNsHKNFbaIm5Nt5gmmMKqkEoCG8wbwU7fnhw1aFtiXsTkGMa+4+LtOyQO/2HHdQu0wxJ
91Q583ZorQnpJO4bxqR3f5CAkJOyujQEc5hTiW421h+mEVT7oihjpgej/9wM0Tv3/4+iar3XhJOL
fUnlQBToFo4f9CKmNukXsP1ro8X8Osf5Mj7yrH3J3nRV2rzQ2untd6BRPxPIKiuqInGyYh1sJNbx
/Zh0w9YbsTm7i3C7FQ33uM62UIOqTTzCgZjN7FRZbnZsF9NOO3bsf31WrElZqK+UQHhtG4SFfe9v
59T0r3FXM5+xohN/M6opz52/NBjys9hjbYD6+TAox723cfZRQw4IXdP6UslfjYurG9+weZ/j6uIN
UbqrkN2RnGAXazkwBbPn9itCVX9nL5QWqAD2WVjFVxPp3dazZzaanQ+jZpy/pZVutrb6Zhf4m4jn
LlnXZgpTH6rmDF/CxeuzfcYy8GQC0QZYubMtc6NxLr7MbGkvsyfvgeZbnaYmSuEKVkQy0w4ydbu4
/bhD4l58y0vrJUBxxVIbzeQ8cLHwIzKwt0fNvZeLRENdeDoEwHWj2/iwWHdhTlU7RwDRMKKtA9A5
L2PgAQjrTXDpCa5fzFzTKo7Db7AUASQTBbQRaUqwUWMbpz51aoZxMAa9lgpT55G7AwhSfi8JNjp7
/ox6Zfm/3JnsRYE5xjK/aKNINthQC+gLdBFywSPY01OX0aTFXbGv1HTHH90fiXGzrj3Gm1hPw53n
MNrzqK9Zi5lr6aoObvtnZQA9AOEjSfhhaEJPRP4dE9arVBNzao9aHiAQUad+E7+r4tcUBjG7NqgJ
sS8HzogqPAddiCA8zsbziIWiMCoYNfhXmSSSXltPpFlnMyYZ3UJw8mNw0bHB0wh7fDPW2WUiJ4SV
DUke0cKXr6u6eRqgHF9M8ceC9fRYaycxFb6XdF/8Nqpf3eGdAKy77iJWmxwjmylyf/Yp9qo6mt0V
YSLtKywp78ww525M8y+MCe1LYG8Z4HsbJauB3HSLEaOI/xAbqjd1ZX/mlvlFB9pDGeclu80oA0Sp
noHNJ0Ah2472k2yiXUv+1D6Kg6dYda/S6o8xzQdAkiVnj7e51sYvP4ArFxoiYSVMKwEdB31pc23p
bfleNjthICqGqzw2PD6hKc70N+CGYJTrgmBZN8+Qmg6H2u+fHfjkSABiXkmf/RKmCNg9AAzFhS7m
YSdyd9yIzPxoDUpzlu8u3mCA8hnYyMUFkDET78jp2RVRWn6g77V4ZChdJECXEsGlHqoLglD/GgIL
vD5+FQTGJWlAILZ67MyNndr9AX3HN0g7JCsyJVC2z0qsCgNW+3x4/OrxwZiR5fcI2vOxDm5owsh9
acNflW1jLW1w+KBMHo4NVAIEKsvv4eYJb0PTt/tWck+wbSXYR2t4yoVTmiubCuz2+GBa8KY69Dh/
/Z4/T2JXt2xIYOTGNxMY1I3Sfz4GQXbH9Bbf/vfvP34Fr1tTE9SQsp2dGRmMU7rSjU9KFxcQ1HRo
BcCmIeKIrZxpqSET5NG5sYmx1e74+x3k8h1JZQyEN4BqemYsiXkiv/nDmjyeHpFUa9NMDzA3Ysqv
vNhYc1XD1KT4NdF1bQ23IFyVcJvXhNHkpY9KNH7ei9ZzsJ5kFB8sTgS/Zd7HLP6e8Z2FYTdQOKe3
CMLA2vb1x0DnhXg5+lqY5Z98iN7sAQh8l5yYJyMS9yaa54pRTjvZ+9qOGL/X8ixGVisZwmO3aE+Y
9FhPD7/y/LvW/adg+dehTDwAFbLg18ap854KbLk1dto60BdvYlhMb0fVpkngCPPgpWGPmihnMV9X
GIuYnK0EXZzjIXknlm8yULKFKlwXifmZjyCcwo9O/HDYF9FJyVMxjM42r0y2Nn2Qbb04udlWjr60
17DPupRQiRh2ohdbAkb3QcpifJI1jlypv88iPU2OS86uyJBUuM5zitWPq7i+wZfb0bYSjYTzjNka
6mXW0Z5x9P0ypFhlEh2q7tlnJI4FzAdRlHY34zAStfZuq9JBt0J9EFM0EuDKHK8FQIy4f9EwfM+J
gTSnvOHYrQicwAQaQUhwG/5OM126wuaQGFO6yosfaa+GVazsYtPPpB0Yvl7DZuF1qI0tkhG7+330
fiQjhn1ktEshXSC7FRptqJcwttmxtaIezpx0Y3WwQtjn0eTYv2ZAGdR5MzF06tUjwiCao18jUmBn
eS5qMMg4vXANlc7POaok+YZJug9h+qdlcisy+LZuX2E1sgiYh1e307V/xvTIUxDQnEl3WiO/mbZV
pb64rInQhDPiISF67YTqt5f8SjqHrWkT/C/2zqy3baTr1r+IL0gWx1tNlChZloc4ww2RdBLOU3Eo
kr/+PFRefKfbwenguz8IYNhOdzSRVbv2XutZa0NPIKYeSHGya+dYxmLeiagKHKho21l19V4f+pD/
+kWNLRjGoT2D8vdhrYIlUIX1kpjpCmXp9D1cG1qgukU7TX406zyYAJCB5mt/2K5+pGyHQATnXwEt
ZoVfmboHkij4BCrIk+XSktpkt4dywRtHihSII/fJdxUTBXDN9H+x5o1xs+ec+d2YxG2QdB+tqNqJ
Kun3ut0jvEp/uJbBB5kOKIQh97hTthv8Lt71kU6qvCsD064eOxo8wpkcpvSgKfpc/8JQ8jPva9o8
igkQBgZRLvfeo5zvGdAPGoCvdY+paaM0nbUGmFLVa3w+EZKI/QDeBkJ/d0r67siZs2LKZjOEaWja
5+BTl0qx25NQqebs1q1OkS63jW0DmnFHB40Nx6xJHhSdfHFMyuYOcm5m9fsxrZkbWh3Ar6HeLSXC
JHD4GMMlA3on2zQTW0XsQiyVab5vgbARi55udNIKWzyraOr2KfKmfeatTuT8qfYyC0gOdtRFI1Ax
ZawzD9rqG6qYlVX0tzDyXBmHkq1rICdXxKNtlK9/64t8kxpwxpHMFgyECYfVmu9zBiwO/JK/XUiz
wXr8ofbNIwA6QZydXAE82ctgtAB3D2Vt/VXGBdOVGY58/TVnRcOA08abBEFN0UkH/Iv+pZ1p+dDB
2LSTeBuUkWzc13IwyCEk4c4k6wMTyAPQqwiYKI04ay5JD63xe1JvYgXvTyncTnOhiNc9lQdj80Ui
eSG8I8Gev3Qvs0oBlUPphpwWh3bKh+roADK6/MTB7mOW5d+MRBFcy2JcyXnvpyoJECi/ztO5FdFn
k5Vo1zOOIp7CAnfw0008msuWx8k3zT8R94ixpjH/arAKDdx1mU8iRpaTzWPVy5fSL3+4YweovT5H
o3eKG/m5xKy2W8TIqGG51FLQOk1MmhESw0XZg3bUxpvRlQnH+Ch90PksyijrdwWUDA4fNWBH5zvq
gC9xPaqT03s/x8X/EdlsuG2hHZT09D+oslel6ztxmusK/txzSAVRn/8Up7U1QFmSbaKQgHRcGt7H
xmnIJayQXiUqFoEpEuyE0rRY+6N9XpCUm2sPOQf9Hbnd6Z5onw6xpJMEMdXRv2vn3rsITM9yXRuA
vYnbDJq+/87hBegmcRNmCWHWeeIk1/aX46f9wU1gIWUp/fzCf/DFAO0Mlvd29BL3sBCdsEIdNYO6
DFQVR5QSMP+AEtWcn//wBNfg3H9K+1zXcXl6xP2xFOrvpH1jUjuA7+IohL2FRaiWVBNkDeVLquE7
tf1t0qkJKToTRyh76JucrTDB+P370/hNY8zb5Oo6ec2IjT3/vdnCINtXi5EehqhpGFIskKZSZ1eX
9pfaoegs1g+zgUMAtaf4g7xxvTz++QaQDevxyXhCNxBLv1NbtjExUqiDnRC0hXHtGBdmaertbUWo
5rK+4hgrAgqZ+o8Ruutn/+6RDZv1kytXdyzbexdOa2C7BSVS2oyg0pYACD3sFVimqDOOfQxJW4GS
NbrptVq8n7W7wLS2bvO92ivJ812zdMsJVAHEMfpvcEBW+Pm5yOT4QALK19KhiEfr8Cd56vuYVy5p
3ilP91xTWFwy7+WpIB4sAgB6KxSDpL+iLaFahSM1QwfoM9Z4EwZYAwxVCPSsBRpWZC6ALX1G6FEL
kxFVYqbAyMc5M3et7xFdd/OR3NKnBoDyedCb/SDR77lCC5gbIyJfvpfKG/DYZgwcGE1s8MYPYOgT
tHKuA5iXOBz+0gwYTT9QeBuv/9ur07PxYaLVc12TIeO7D6qurFbnnXbCgb7xpuMG3uii3bfj8KkT
VIKppAFsuNlH6eT64d8f+/fVjcd2DdvnTGKbSIL/uboVkalQv3dOaOjwW5apOyDSJB7Shf60tk3/
/dHemZ7Wz9Z2fSyp+Ip8lq13j+b0wmxRSzphamo/VN18QOP9K701N8qfUxP9+PfHe29huj+gbwkM
QEiLsSy8e2vzFmZ8Q5J2SPgRhEEt21ISB0ZnVZt6WJsd64ggrWn7x9pz08gKmZdgt609moDryKuV
rnUScfN8F42WDcBHAm9owJMFWtvWIWfBWvrYfow7oGAandw/vILfF1DPsVm+eMMs2Mbvl64qHaNZ
FY4VJpnmbulZVEHWyZsxeHE4uf50NMiIEQzCHJ+ni6AKaGg50WNb5YgKVCA8nqCLBtDJ1uwzznAe
PK15M1OippbqQ2S3yx8cV78vtjiYfEa7vO3s9+/fc98EqLM0thnSaqDBbzPtsD3IJigATzjmjV21
Gh1ohcelfv73d+u9/Xr9vLmSXUfQgHYt5/1+6NK85bFLM5xW90BbwWMxPJQ7o8zPhmCaH8lxfjB6
ryGIHupDvmpq5QQPGo3f+Ier3Vivrncr8Go7wz6n26QAi3WF/puufdRToE9gx8MC/hwnLNRDy6r5
uXH9JcHSfOBUzg1Hfai5Wv2HO/ueTPvPR8eM7toI6lwGNr8vK8y6PL1K9LDR9c/0BBuUI2L+ZHtB
KcDipoyghV3SAo3WEY6eYUcuYoYkifPFTc0jHDTjmzTc4zLU9uMoQjr329SQMOoX1Awx7s1DyuDy
cbKM2wIBK2giUmn8wTjnYzuGto091Bz1oLcrB4ocI7cGTe01TuFa0GfZYBjBuQ0UD82t4+9TLM24
ycvnUfTHofWrM0OJdfAH5LLZRKxgR4us2Y0xE7XtkGQBRZcy/W6cn43qS6bHz+bidYdsjdxQRnSM
Aa1zoezIMpwucWY6gVoTn+NGuxhinL9MShw12CVKK/NnqVG4UdReulEtzMV8hp0dJ6pswGNqeaN3
qdzipY/z29BBgxiTyvjD5WKul8P7DwwjFPHGmC19476Y/e1yqVJOj7MW2SEgKO+85HaA0uBblnTe
09iDPo2RYeQzmoHM4CDT2f2myqrXYYrsE1Rkhss0WeMWXbE5FAFxm/QJ0DIyLAE3PbT2B3sB+ItD
wfzDE7d/v+Nxs7LKYq/0PeHdr8S/PfG4wAEcUQOGd5mojcZk0eafhCTZ38pSfvG0OSwK233IYblh
fSqYSVfDrfetjA+D7RQJTUn9xZqV6pcIzg7dZ4F6UE5bhp3iRC4VfcXsDbzvsh+Z8gWkj2M5apg1
EJFUGv4nkSkCpwyttM6iYJLvIFMPjam53SsriKT+pbzh7GRh9CdzX5gpPWRmy2erFE+gzppdIf+S
BDqfdzBEmRSyZB5bOngSPMtB++KJBlNKSW4HOixeH9W94B1+LKMJciFusGPdo/Mi1OzzH5a0d65Q
ljQcrFiFPRZUbuJ7mPbf3ly97ZIF+p4dFt7Rp9lz7dy+3SNnw1/kFwQpA/+mEcdIMK+tGkSNa2yn
BFFE7jdxIPM/rO7GWrH/4yp14Ehy22AhYm3Dr/rPRQ14CYNLOS8hH686uR2SCpd0JkAL19Sik9A/
AV6ot26D7nHSmwOprNauchm8pUBzLkNqJLs/vEW/3Tg8JVxNpC/AxKKSeveUvMVEk03zMDRJDERm
6mzo0TMwZN6QJwbtGRN5HeS++YF+/wySF0SyPgKXxof7JwDIb/X++lzQGhu6WIvX98yNEndO00X6
HNoxIXHUCNWp63EVMwaEf82HFpkkmMbMPXe9owHAHXhummoI/ClAt7cgC5Ik4v8ZrF3LaZfDZJqd
l2n58oc37ffdyaGgWA8lmJs4ILw/mhUiSSencVWoSRN6gMSOVMakF/qlzzkt9440YBVLTBc9RpF/
1PyA0A06a2mZXLT0WSzgrpVrf0hiKU9yTIlplF55KWY83wfCEofnpp3KNc392vt988IKUZ6ZWGI4
AphuDizDdd6BIQPWiLHf/xxV/Q99Qf4JHyY6aHpforNqKn+XVAjC7cyiubgKq5MW9Nno2SgLnS4Q
KPWtzoXL18IAlfCH9r3ZdpsGs9DZJgvFRJl2sAbPDYauWFVkbnWkWSCQBzn+YamrdDfAGn7knq7o
SqqQ3miEvHGNFLbs6jwJxsL3L00/94dxrq3gfgCpGeihfhX9ZcEtiTuErONlRoIw7svBNT8YcMnp
hsQfSrP5XHQcceO02BPZZpxwcP6EwrWEhB6SAFjJB+iB/dYZBv/xvohmNA3Puje+zO3wWa8XvBHa
XqG0uqSG9tyZPUacCS0FvKCHuPnIwD/Dc+D7oSPn4/0knUby50T+BNagkXeDnYCQGGjXRpGyx5WE
Y1qwd//9ovr94rcNTvr4jX1brICDf64NaYVDBjUXMcKk0e1ygGZrDd2ovYcH+KC1DBDU/L+/+214
hg7B4gwpXPG+3iSO1uxhpgHcIgL0oNWEJA6jf860qjhBRU3BgYmg78nzWlVZJWaeX3oFe3C8y7+/
fvPdAYe0bEotk50QM5it/3ZPVVg/jFYC92mRDrbumoEsYCRrNg1bZL8B9g3gAkn0ALVi3q1+jYXg
kBOJov5blmuHRJI/UHnqIU2rbxQiNI5NAPsIHSetpHbyGeUvyZNg/LerUWYTbioPdt7t64kspn9/
MYb3vr1k8Voc4TiC12IKzqjr3vS3vccqmFRaiLbDZGqh4miJES6lrYdll9HXvv+MZdEI79/lBOt1
zZyelBstIXFyzFHv33p3Kl3hlUStCu2NMNolvH9JqeKRuE8UntLe3X9lazXNQ1oXm7jtl9CccgYK
fX8UCOEYgrRil+cYKB6H+STbhWFK5ogwtTONRIZm+p9vdZQpcESYegy1CLPEAxVDWE3pz1qY1svE
/t4NW1l24P/LqU42AnjkXhWiPMJGO2Zaw1w7s6KwQK4deQ0ve/IqsuX4dsYsxEAirNYv9+/8LuVA
qZNczNimzChWhf5U2T1mGZm99JGFWzpq4yNn0eI4OVZgejoymyl5aWGkmaxiKObaVwITEBpDpGRk
tQRu8iEpY5sgeuxszBLQi2sOmZoyeb07M3/Zr9ALYrmLB0j/+IGGmbFMU1jtTUu/Gj2EflG218VK
KMBBEB3g9ZJp0tXEGUQ5iFe0JOaaU5wZo/FaJcOuQ8uyh23IqKBgwGrMljz7eIKCglUatht5xm5J
FiHk6kNjGYd7eTar5mZlgNWbOPcOhdUnxx6j2P1ZMgN/qJi9A9WW6ZY4Ffulz01oGjlXA8cXJvNI
hMAsaf1FE/VwyRA/cbhokNybQFFlT6+pr8ZbFLX6axbrJBajHZaWH73g+d+S0sUr0lrBvtQ1GgTr
u9rPeoABXzy2GYLZOkeB5SjHOd3tOmxb2iZWjK40OSKm6Cvs7TN2edxaR65B0mGrBPGq0KogAYoI
H5HjtG/H9aHr/sI7e4RLZbwqKxebvI01PKC05GdgGBdULqvayb7Y+QpwwUcR9IhcA5xbxibtOT/5
LbkOUDtfEYyZ+wx1DZwO/JA5aey9l2rMf+I3ekSPWK1oQxlkNBaJcTJLkBsc9tGoL+a+j2Q4p2rL
6COvWuNTVdpvVlV+8roYYemQ4CvFFX8yB5JkRpfQttjAyhfXJ0fH4g8NlGS40fyIcJbauSqsvZJW
euySveJBs0FON57mpnewx//qUOpQ4T0PFHuLSh0j2fPdmDqvstyp9V9N9F0MYVagCqXfpZqGx9pY
hm2lAcPzFPKqsUg/ooSFRO9xGd3dxdCg+hsZMxhfYIr/JZOverw4gd8ZRUDY2ur2WlNHs6TG1spx
HZcB1+tiPi0oY14VGvFNnhYJ4iR+LNrhASOPwWqrO+hG6C64g0LUkojplkqqfjESIF+mXnYkZOTi
2xr45RHfc1ZgXpww/O0tbQaeF0XiGb0AD79IUhkKd6fb+j7TcsxejldsMnZeSGOMPOuTNTvNC2SG
mHS/dmB4YhWgvZiwVsWqP8J6u+u583UspwgIiiMEYh/RULxuvXOM2FZHAimTC82S5GRlrEKdzg1R
Ab4/SJF3ux4Ywm5kgPXgwMJVnkv9pDw2fJcJtU8o2F7DWXBWwZz/aHKkomj7mouepqsyBcNJgbCS
/J0nTir9hVZvsacBSbyTm8EYqy13W2g1IcUj0Yu5E7ev1LVbmGHWExUTlhW/e6j6wbj6QsvwRDxj
3Ck3mKFYY7puATPd+zRUrEmdef1J6ICBSnVvumV2Nd9QUCVcActmVC5ERyvxAMyReNZwM7UcZ7cx
YswwxQe/NnBVOLbaBbZQHhHIw0L/qW4menKVes1NP2KnnIFoN/EjAmKPhNS/2BiYsHbCC/uSUw8n
yTY2sW0i5rWCHpPFGI0IoW7+ZHSvtOWNg97ORD0lVRFOhHqUUzjnqYu1pP9azLAjCX2It3FD9jM0
2+hc195zp082b+nXZIhPPj6ZMPcRwc2I38FSYWt1CnJxbDmSzJx/IHlyO+G2OgMEn47jCPR05LPR
bLY46dsRHpAGXaO7Yt1Jt5ieNSCPjYb+w6j9x7rX3cMEcTaI8uzJqmj19Q03ft2Q8aPpeNIGFOan
tKz0UzyXH9jyV+Bajrg202n0EZWHIQl925aaGJpnQtZowTA4iAdnM8W1uk9TswYVkeV15wYPLvQm
P9DahrtZt69+Jn7m5H/NImEeazKliezJ3qeopqqYeTfC2fo8l5TLLUl+lfUlamdzAw3BPPSeTd1c
5I+o7vkYskbfAWCG8ogqunG1IC4wCuAWW66MJGm06YsPGbv0Dwm25T2umDKIlhavhG/kZwmZcNDF
lWMLWjX4NI9KCtiuyFrRJpmCcDNRB1Mvd7VrehcEdMO+JrzqgHRLD3hfjyNcuEPd5tMJuB+e8/Wf
Ziicbo2V1oJ0hwQad3pRrEJ7lyXUYw16IRuUdM94mBBP3Cxb2C8tSyVxJtVtmesqUKCg1txCDCcg
JQ9JNHjbNtKNPe9ktrddGy/l3K2WkfTSpwpV3jJlX3X/zcmvVjq4nx14G53dFvi1CMrOJjW+oFLb
3rW/NZnYuzmxv5aug6owK5KTr/WkSWkWvHRrhmsnbxwpv5tpe/RGYOuGvrMopTgYTd+Rc+A+LLsn
1yW/Sa9JcLcG91rkMZmlw/BodvPn2Wqi3RpHZXa6fzRlqW8XgdQ2xp64Hci1CijR9sSKOMcO88TG
pXVJL45TB+F4W5DyZKh3I0nVunMqc7Kb6tZ6uY9lhl6Q/6NJh+ddfRE6Co6eeOa+as/WKraeYgHM
Jr+AgJUnMycAoI9ijNZjbyHMU9NR8ChG2aizU9VBGifGxR4dguiL722f+dcIWZCgwRP0i7y1kyC1
BLDvluSNIUyNaJcs52r2myv6MiTFFiFHTJ6BvOjS3+e8HSmQBlpBEATm7Ln2veTBxj5hzIZ3aaVD
KKKwdzJSX+/O8h4KsdeWyV4u3aX1yEazfQgyPvGS92FI3wAZHcZ817ZE10xIW/dTSo+ophG9Z56P
plVXJ7CJyc4rjaeG7kg2/KXbhxYxgiUj/5SiKdkkUQMfT8dwb1VY750G67taLYw4RPEJS5CZKvmG
tHg6Nr24oWitdnMmG0QAQxRyyEMnjzV6a7SETUXYM4PUtL+mkRBkNnarUSk7mXrxKZqUdWAeamyS
EvOCi9cn1asebrfz4hfNNrcyjXiBtkWzxwk0b9RLJTr9DPJ2xxB13vazVdEs7o4Gtl+T0vyZ3t5r
OZv6uVjQq6goh/tPbDCk0XE/uyK5Iic5qAV7M4AS92IMPcYTYsNC+o/GHlNGEdIWLDkw2zdHS99Y
xmWoaB49LmzGAnnrSXgk2Hc9JNfF9h9pnTgpAsqUiSACS8Z+bQeonhCjJ+fpDjghNW+63etQRNOH
whfJhXpfsIwj6dZa8GQad/5OkwuhhG6MpnDg4lysnWX1A9mAS7eLhTc+ab466VOsP/QDwFs/tqEM
2U4eVIn7mOmWDLQS8HdEbN8OZgFClS795o75cprUgGPVL5+lkbOhldqLHltNkInOZ7nPEJ/YCjN4
Gp38qW2eK3jDwtAIVbGm+Bg1PNY05h9H0b205fTmGCp6pluEHqrJzccRkzXtIQAzM0FYuyz3SgJM
OLXgbcKaNy7ntNOXR3MAPCBLpX2ZRfGIE2kAFf0zSjJerdS/ch7WdtLsL6lkOkpQ+abpc+Mk84r6
xuLaKFZTFQ6wrsF5NDqdugj8oUen9b5BBzBxjp3bninZEs1lmNcA+S3bFxg3oDv9EgF3wAkQjzJO
xVy0cVoAl3B8PrS2uU/8pnpCjQ06Gxggo4DhyROl+1Vxg/kLtqCh6AhBQxz53BDUIFlNTmnsYT+e
hgyDerTuGRy1pjIJM+uT02rUg1WHJLnpGmPXI1kLu6ZNT0k53+J2qQ+WtUSfnAS1DUxIVWfjLR4t
7rmsE1d3YVeWSL/nNDFvkbAefXvCA6JEcZnxUvtp4b96Ao8j8r6HobXoX8zyiRyz7mkcUUQSAWRt
1/PD/bpVaMK3SsJw6QaUv4MrpudJSeOaDcJ/Y/fx9wTXkr0io8PcACQY0cfupDsQZq7m06JxzuOE
/Wb5yjqTwobBUjergE/mI+mtNjM6Vtso07eNjzq0kmX8tCJlGok4fs4nC0CTmF7KHmiBysejU2Ds
pm3okbDwmRgkACiG/6LAr/ziinBby20HMX9zHxcMJrYnrjbMi2CgBeBmBBkWeYkVvHAaZ2iuqulU
6sRteZKsSmscJ3AAJAgN1ANFS5a0V+RL4BcKukFRWxe2mhk+xJoP0lQ/aWX4e6YqhHjKEsg6iN2T
buCKiCZbHDJEeg+CRAbEPPm5ZNh06t3+Yk5JG04MWTxb3vjnEP9mJEXMpIUEvY9UY9J7LZDz3Ad1
pL9UzADOMw3pe3tr6ZK/qpEZro/zdVMOUXbBYs3SbDqvjOBfVTVfpYary6KCm6Fn4ngk6E7rEhTq
Eq+nEWiFviY4wEToMvstTfHgtB1xTtHqasKq3z027dgFVezjszKg47LlBfirvYNJ82uXDt1XiPIC
JNm4ME1AuUPSx7qGVbP2gQx3I7Y5GTizvis888qwbPpc2FhQyE8rCofSdto7kULeHjcV562qu6q+
z0OyKEOyEeqz1+bf4r7ViK+ZcHRYTMFqwTzsjkjq0c/ukW2RVEGkRUoL6goT51DZnXwSGYVklMlv
c+ITJBuhy/LScdNFJd5Pk7mLk07FDkBKfx7jXoRlatMwq+0hpBxOL3Z5JgsjfpjaRB0wARCgzKgE
CTiYE4chK8xfgDCu72/pW2A3m9RpcKVzhPx7jRFcHifT/OnK2X4ode8ye/giOgtPSjtn6pggy9zp
mvhioTjeO5woODQR7DLy/h1d+aY8lgZTsK0PSj3fQVDURjo3vk9ytfcLM4HU3LhGM6FkbSIfCCl4
JRUUUE8vy33jkZmZt2tec2wUD7SQI1VPF2VPoccZImxAgA0o6/YofnOoWo48u5n5aCive+Z8zuW5
GmTL9Dp6ZejlvgUAGqvpUEyIbq34Rv+epAu/3btxrO96gjdQEiftRbbNsC1k+2g0w/xxOKAp3zR6
LB87hOgWrjV3XLqrS9pePCZ88uAhDpFdf1GS//BuPbTVAtNzqB5zrEI7I0Z92eKq2IDSfSP2/HXE
hozNaAZ2Ym3dLAITBoNoy8r/rdQSPGiF2T4oHvPkK/tNq/0v1Cqb1vKKAFstZS5NjaCQFQYakn3a
roT8yylTVvOvRmnROOJUucaBhOCE3Yy9S1+7lnDVSWBPKHhJMIzEDwMYF/bwFt7zYh/1tjY/etFX
KIrf4gnPDFmT0T4xC/yRBsf+ySRKCpulsYu6nrC6pDzGuGPyRXQkNMGOSfzkAefgd2ugkHNpDBAI
0dqbqMcRhGAat5r5mgtaYoYxON+XLWnb2iLiB6KVOO14xisJdJsudj6L0R4fzbQ4Sd0tzllbPseS
g5clLLgv0fSkZktDgaXl+z53CN1KG++U9ua5G+J53ylhfx2N1N4TlH6CwyweOYteuORrp5tOjM7M
nZbiMb5XcDWrq5EyvUhRHfOSfARtQBjdkVgB/ILBors/E4N+FK5MjN4DsgA1c692KFYTl/NrrVh2
/E586rjWN0k89yexjBPOKq3a+/q8Z5lID2mvzubMCHQ02usvEOQqIAP+NO2ySBcYHOhKTBnQfZeU
4EO0hkKNAzrjqsbOAkxaL7MX31ntlR3CQdS+gdda2g79G4l4WtRTOUcOhpnsAdeY2sTRUoHewSK0
LNMP1wHOt+iZT0dwSlav4Lqgd9+bLJVAsflXuXO/aQFcHhw//lWZgwodZartJJKR5DHGSFAFYCdN
yPZj8iNCZdKsvYsmGRQTe0LzcpPbAF1IvwssV9KF5VjnVU0XWIqy2y84TrEFOSN63gpj+aYnN9qM
6yocezIaeyeF6E3ar3QEexd10ymp+yfV++IkOpctZdbvTVM6eevvdDlfDLKfd8ImVS1W42dlyf6g
+oIImdyh9+m6cu97ioPetFpUeoXQJlnDr9Ydf+ghSdT1eJCctlqBL4xrEhsqULupILTW6cxTauF6
dnWI8CRLTM2pmhiZzQCHgK5sgZtONySeZOFJJqU6IVCDKU4Ri+zgOd150fWnxcuNq5IAQgap4dhW
inuHg6i3HnaKPvomFdQETw5czS2QDc8mOE73VRZaoL+2i+cExTpM1PHmcYxSyOnrNmB+Ik4N9iCy
qSv0TwvGKlKBv/B3mF/MYd+nqXHpVHs1CTc8aTMGcHrpNz+sH+Hx2w7doobuFE6XU5aTRtMZjbcz
ne6lgQf9XMjMOpUw85dCK2/y6ijberLz+CK9+i/dg/LejFYbeIgTaFR4w4GOr/HaslWdSBGfalnf
ChuWmyLYU0VsCBjMT0ia5+e0AG+Rz96q30gfsuei9eyzMxBjxvJxc50ZXIBq462ZsUQvhJdcqETH
+ZEe8k5IGB4ZtNMnNKsM6VpnJutWddyN+fwocLlhHCZPHh+keNI8FlvL7LxjBGRm26xxnpyVbUYR
65XbQoXB6jsEwE8BdNlVzCC8A+vOlosPW5FoNJnuITcG9jXNpF1N3tpnNX8nGQByHVEH18yciqsu
y6+RX30ZbJomc/HaAcX/YI4LblP0j2A9mrNpj9858yc7TFMlM4sleWS32lmOWV06QCUHgWt7Q1sb
pkJsPUvb3i8snC81i9GceKFN0XRIJutb087pG3qDT57R7MH8yh82/c44/+BVnrgMZF4+WCzIBpqy
izkwPvBotxyJb/qh0jrB2lAwuRKj9RZFnzkRvZZ0jJ7rOBe7NCEBfSh0JhnpfFgSwOyUl/mRgv6i
KtrpGkFYL7LRuX3Id8Lj3Q6bKFI2yDt6UokTd094vN5MSqAH0Vw0M9UDowKMS0RyTthz25LRO3Q7
8rnaz95qRYhUMz22ba0/KaP6hJ+uuc1197MaoJGZCpB7rjT34zKbK6Fu0a71jPcjV4t1MDl6HbvB
X9Pcte4aT7cBClIdEPe3E26GKJgW2xYCCWvVPanD7tv8IlFPh+R00wCczXDBIoOfB5ksGd4WjS6/
0DeJWb2obPoY1dp0SEDoXiJDncXaGnHmcaTa5jBHZPZ8RUc3X02Wsp02TXR1h/lDPsTWbc0uizYW
T61tFdVu0TOEHtrxJcGyeXRGnZtj/XFuouFF90/kmemPRZ0EtVsbH+KEqEJTLz9LpitBAabiIGuj
/+C25YnCfzc6uN03+wivMtcjhBpQkdpXo5k/K6Anb4mPDdzzPUI3dnbR55dyQUZGzuDJ7aFPcYr3
nP5cJwPwYR4bB0i+WUfSGX4H8HWDsw+e+fPjx23cjBv87/xhv96jtQzgVp3tq3nzXouPzne6wSbw
d7VRAoM/JBfGRrueCiLdpVsLi86eyDIFHWA+gjeWF+U9puoFHTt5JpncoZoNrN1+f91fP19xlm2+
ehtjG22m/bQ3D3bYntJbehvfvE/iJ9gbqt7GASxIO2eLR5Qfs+e23w82o499Xh68bxPjqqN+Ks7z
Td3M1+6zRLSOzwRPlAv7aUvjOup2OMG0/jCogF4+7lWUIDhI9GsyE+dsN8lrMjSHDiAabikGlUPj
NUdAiGMQZYOFFV/620zM2slT1RXbXX31huSzIn2OG9XZM7cW33IKgQ3lrAYaNHePcVVfinxUX+sG
GMAwafXDjOTuNij9bYmrQ6fG4iPfZCiT6pgaMy0+0kne2hIJQm4nLd5yy/ooCGRLloxyM6vOAsNH
xZN4+Sj3zgaPzXy49WqHIzO85YCropeb+4Svsm0Uydbd3BKsx5d78lEL7vPXj+TK0UdscP1kZiZD
F2pbGLWdDO8/3r/LOy6NoSwvBuO0kMnXRUsuJZ3bQ2tOdeivWWP37979KJmOHBd73GWeqMK6JDKE
iqjlq8G87DAV3vP9b5aIIMDUlnSIjbIilVxcXAaEh/tfRvVYhe0al7Y+A6VM7W+/byqXJhwenEoZ
ZXj/cs+Fi1LC4f7v7+7fgbVZl3327ALXsrE+ZlexX0dL1C7b+1O304ZzJTPdbWw02HCGJoy6uA7m
vpDdWW/MIajBuy02cZf3f7Pr0urXd+9+l7UAnAxZEINYFh+WihRa6ZoYmTqS0nZsaBChtLYKOflU
YYets6iyJUDHaLL0mAkOIQbVZkHO2//9cv9dTP43LT0ygO4Jb+sX5rH0TlM/5+vkTOBuNCQSQmfV
H+0UyhbR6mG+PpBivP9LO/j/yf5/IPsbSMNQx/y/yf7Hr+prmv6d6//f/+W/XH/Dtv4DfADR/grP
t/8H6m84+n9MCzsQ2gkLm+HK+/8v1N80/2MiaTOh97sWNYGHjvO/UH/D+w8LNVpttCuuwd8Y/yuo
v/inSBC/8Sq4J1XAdHS0cKj+/ykc0R2fIB87Nl/0JtOOBSSdI+HTLLeV8cC0Q2MaTL0HY+RsIHQj
QV1PaDfJmZ5h4wejsbx1HeI4GHakl6Y69tzFmsJeL5mJttpZR9YBptCQweijNJh6g/N9T6ztIMpN
1drxs0L6ij6se+Uwd6B9dXStXmPkR6iaHhVqx7nz/7B3JsuNK9mW/ZWymiPN4egHNSEJ9pKoPhQT
WLSAo28dzdfXgu7LvJm3nmXam9eEJsoiJIoE3I+fs/faW7gIZHbKiA0AAswx0qILY2rA2Zzcr36Q
MLs1PYakQT0RroFYWPUC4W05ekerjDiOaZKYF7p0GwGlYVcliFUyf3gkAwdbseglOwS9mb5LfZrK
cbh07mtTJjsZ0OqtpqPtRnW4GD0n/8yh3o+PS2pBLYw9unMebkduU5Nx0J5rqd1yIIvDqCWTKmI8
s0ns0X5Aq/yjW2uqubYPbUoNyiQFJ4vhfu+d+Z1RbntPrO6jtOEq6R4xRA4zdWyy4nHGIHzy0c2x
vQXYbXvlPKFH2tmN179DxvhN2wIUZBYU+8lyjY2w85qgenAShUnxlHUwqIY5FGZXHnGa7VM9DvcO
ajSiwAAKeA2ECBTBVTX9rjB7PoyD8QV5762r5PJUOBMYgayLn0vV7nso4NuEfeVOtzGcbgQsp7QU
v0f+xotKxA94Fu596+XJLppQE6xe8SPcy5dm8pi990mJw9BrbkWcqf8g53T/VVr6eSG7ZFxwczCm
95FI/euFDPOBIUnUuc8lVvGMqLqjY1EucIKamZDq6OSYNWx2tU2KPP0qmIQ662jYz6HnfoY86KCq
sYqYaFwoLGnRmo9eOTm7btHWrVlHR/GLWdVwi2ccHV6tH1Um9GFJ0jkkDnUPqJrOLlP43MzqU02/
ndlgcZ5mxuNj4x38dgHb33hqZxmAknQwcpwpQ2F0Hbbp7pDMBk2lnPmn2+c/gH9+W/tN7+uWHCze
myaO/CmpzZCEz6+yKElrpe3B+AOae2dVD6k5P+Gu7rfWUM2QUEb50uYVEE5LMDbqi+D5nxa52x86
4n8O0JNi1Qj+qS/mHbeFty5Cvo9b0P5/DC+06fyYfLXy2WsYxidz7xEliDZLJ9adBW40iJz3Mk7i
h/wKpkZf0tm4TbX+2gvD2GWqnnYM+hlwDO0PZ1hRk6jTAREW7XVWA4NseadMlVIEcBKj/7oKzWKG
wzGEg64ezTOzWRIrIprVQ2rdzLQ6DfRIzmr6Hpd2ds5r/d5lhg9qW92aBASEUB6iPL94aynYR1pd
r7KuzAvvUsnpxTr4Q+ydc4R9VtxMN8eP3mIbsV7blOqMzmnESzrqracWOjNe/TGK7koXhsEbpOWD
7V+7eunRF7VMhAOa+9qvPxTMuZtLACT2E/Bsi/WzdIcrpTutUha32WKiWNAbwgGTVm9zPF5JcAMz
JtDG2gYTVfr2gz8hzk5rb2ulSDVWcQpddFD3ZGBwiqusTV4kNmWceWIfus8Fcytzdjg7984hkeOp
UAQl68rdtzXMgi4NvnjO8IPp6zVLrOha268E16tnx9anrO/ENu9SFBZWdkiq5Kn30UEsJuhrYwT3
KIYYOUcwHGDDMPwr22spsNunuXGvE5j+Wbo4l9o1X92SwBcbCpXosolIFLJYCaIa90Hic8ZUcKKC
xCu4mucLngjwugovY103KH4z+x7vMf3n8WIkPjuJXukPup4vjYLUUcvqTGNr54/xcLINOlp0e2g/
i2nfeIZ/Lq1MbajraIE5tvPs+8Ox1sj35hnGoHaKAzf6z96lAmtJ58L6EqwOg+wH4rfuWOStPCsa
/j2iH66rre9kOylB3zUOrJpU1BfADydZL+UdndxyP5vmHslgvAehnD1M8yPxgjbKJiqzMnIOk3Lw
Yc9OfUCQWt99PqCk4PQ5NOeZv2wTl1l9RBlWIl3r71ByksY4+l8tqaDCDm22N2v3yE2QHYey4CTk
dAcj4vxajnI6psIKthpa69kiy2WU2JztBV/+vHhsTzRvkpHdUfr1rXe7H0ObjMd/vwyYn96oP5cB
NPw+4o5VRG9agSXxk/3rwitjHUWx9oynFG3oZkxMdyNLumGBlwY77SwncEjtY9b453lCecZADVv+
QO3qKWLhW8AWGeke08q5WGACeUWp3+IWsBKz/+mk4+nnEgvnWRXniH78MEzXDuFD7jQkUhruAVqd
ExZ13Z8NbGJFYvX3jV/DHmN4h7ZjOI0OV7IRz6vbfpbXIM5V6HqH5EH02CFk3NLzl+a1UgPNBbiE
YSFNI7St8pcbWcMlieliJ9IkTbGO9GWR0mVERcc9Lq8NalsQynSt7ASs6DjBKEagC3d8G8jo+4RS
6VgIu7i0MHqQTwJ1CfyzyD1512jW/pHAgi0alhmdKscVpzckkD+gS1YNIrUXKxd66IHVuDlaKcI9
dsMEbgwlRwoswEDzNIs3XSRfGSx8d404OEiNdFG4yKbMdkMWrMmReXYunQc8qXeXfRk0fki+C6hg
VY7nFrZaSiDghpgh44I4AhyzhjijIpoYyuxtcKJWvfHnAhnsKsmdaQheVMzH209Ex7lTnrIAZHBp
+USlGo9dUGd3/eRKxvp0ZMkxgr0WZz8rD+B4Qy/QCBIGDA6NdRo5TzIVwxXe1otF392uOHmW/oGp
dXH9hM1/PhwnPfz+91etu16U/3rRWhTPnvBdV3Kc8lZ5+D/ppcfGxGdO0MpTF4FaCJj6XSK3Di5L
L7ujsOVb3RZHw1imJ+38SJdghlC1N0n53Vpqab4JYjY5/WfkyxPvqeXEMBFu8j7J5HQtxqzfGMuT
QWjIecI7csha/9Fw8vnDL4GUEucFObDwyq0KyJVgJrlRzHJC4AGwXx16DoHfagYJxXTXIDnaWOBW
gQFMqIJipneFC0mbl/HdVaN5AfS0hKvdqu+sOz09lgC3rlOE4cEtYTGCmBFkLnA+XTWAvduKtyCJ
dpAoIPGARNtSCbrkGIY9d84NqlbBEDv3Dh6cY0Zwxv7fv/H2ep74yxuPWRyru0vCmSf/KlRfBwCt
mcTeU+4uRIam5nTf1KyeX+xhiW5AfJaDsAliJXiQnj5QcwIUSIzC5Y2hAXqRkT4V1X2ZOEZIquK8
n1Xm7oasfiNX2bnAOzO2ra2De6MnEX2hQ1+h/78HMG/gasovJpXBKariHKwVcAhZdd6xkjlnAkfX
l3y2shcTZnqe+R9tmVTnRcNbwTMHBy0jT5HtHGfh2lcSebynSiYApYv+U+5T8Bc7KkuqhUmCpHkp
vUCiYvvL1Vm0ql2Qbj9RI7JjpshLlPnYLWI4t8hYD/zOL65Ms62rp+EsSJvkuEKvu9EmLXzNUmcE
DtKEbuhXdeC4BYhMWWtDg6u9GtlrFqDGSM0L5rsFdgcIbOKN0BGUEIv9Wulz1qs7r0nfq0GgD+yu
SaGvwqtRVq9ix1EisffRavVuEaAE9phTF86RVXF5Yf63aScrONWWQB3WqaumN8mkAdmLSJd9TcUI
AqcAJeZD/85tFrlMaXExVIeVaOaEE1TYMvqSibaoFEPvcTjNJRZ3P7tPYwXbznScY6netQF4QA02
mRpZcofXGGDlnNgvwpyZjWWLeyk63GwUErdhdcHRFkrpOT9oCTs/0eN4kBOYavg7TWcizayRtfaN
88UlbOUwctYJJxKRNuS6kzlVdfFxLBiCpqVrXqqTNMkXwv5oHA2KppuJ+wLUY9vujD4v7sZ2JrUM
GnxXuVdGz8OTItTc6GF4NH3j3i8VmuMUfDQKZ/VlsDqWDVSJEAe/oyrov/kIMVSPsqZxIh8PgLUb
KcVvkbZ+alJypgKLA0NgeH2EbJgAh0g5Ygeyk/Lms0BdiRuHGWQ85KPpk8JntHs/yauQwI2lzLt7
G0NgIwz3XIHHWfvQhIswBqHTLFPPOKM8P4myjd+srHA27qzmR8h7Z8Kk0o2axXvR++brOAWnjHbZ
rpyMmVOnYW5p3BPmoaHO9YZfXlLfu/U1pqoipevPKUf2cJWIa9iWHStPTJS01NalQyBTwFC4wM/G
J5CPvzwy53Zg1NDdqlZsZllkL5Y6g+9NUPuh76+7nAnE+pRstoNXpD+sqqiYjlLFcUtx7EWGrf2g
WZW3e8PO5ZVqia7Z2D9bFurYZMZ36PVApuZVScab6/8Hry2L2V+XusDCERqsEIXPhs1fTqR+aRbQ
l3Xz5Lh8NNOKyCV/zDt3dFTu2ZSeFpel32lL+8HLjGeZRM5GNrAwc9zPqJfBspnAlEIQXw+T5bQX
K7WHUEU3oygfbYmj2FEbUu+WRyHT5Kgs2FeJncjXwGeopXzXQjIrykMl65c+9Z2D6Ni3P9dZqyUo
WeVEoiURRMY4HsYHeNs/ta+fRG4FLzGt6oqP+V5nUUogF9kYEQ2ULXsmSBTg8RD+/elAhYuCIjCI
XqrMnOY2NFfPcKNjZBLYNCUoQYJ1Rp2P3r4lmPRiLL5/HzX4Whgn4YBxm5JfHK/IeetizApUexCQ
fVrGw4dXL+QIZcuLazY6zGORhM0knW1ZP+qyZ2BmVMmrtTTNMVP83tyY0pcienaD9V+LxbibIj8/
BXaX42kJJFIMVjfhxY8aiOFdFIhlV0CITiOUCaPf0vlwrPfONcEFAR6+ug11PtkOxS6eRRoGg/ej
qOLyKR4IUKO7G1+8NTCiro5lYI1ACyhn4hR1Xz4H3q7WE6nHlExPvblse3oIB0ID+xXwboSqHE5W
xoFuMpGBGspo9nmuibQbeqTMRXQvibAjUoLONdLr/uAnbbHpgQTed1NGX2M03pSudFhGtTi0M/ZV
zx04ZlB0VEDFL6V8EYz0L06lkWFEA17WKnVCBt07ZSXNZilw3uohiPckbDGfHN2WSwf7FqLtITvm
QVzSv0/fiTcgt2QSFmlmaCQ/ybmY/znDdhHRP+78yPvAxCH7MTo5w0u3zwhyt+Kzgmz94BI26VWk
mTHcLX6Y9gM7LiqTqoNyTQLxNTbH/ATWg/yIILpEdgHmzFfnKh/yV8iA32nYmHfN+qwHrhnEy1PT
5Ba5xa58ycueuElzjShSb0VnyIdOdNYtSiwPj0dGaHhHolEkCp+PMMiefOlN2K45ftvZ76gdvyOY
dB/TN2kZ8Rmy0bKfjn1qVY/K+KmAcm17LLKXBFHDJiZKnYmx4+8gO/qv9pIXB7qITWikecXEknMX
28Cb0UFBS3r2yiy23B0JHjsrYf+duoIEhaVQL8wg620PMfIUO+VrvUYVDFjRoD68aAsqWVVZ6sPX
xbFp77AgVdcldoDAVf1P00p9NP2y3XsYW5GFKJDDibpHI6wex7g/OYZ297FtlCyv9fyWRVx2FEdJ
0i9fmmnm4sl0uSsccw0KIBKwyMvsaJcfKDU97DKed4SEeNV2Xd28idR6Q0/5rbbb56H3Y6S6jbGv
nCC/WxhkboKI9qRWEzWZ0c3IQdP3El1ziPWduYtP1ElRMhMrYw0rXprJl8KE8T2O2sNwUtNzaH/S
p5D3SVwHu0kh3yejbdkHXs6IUIMk7pW5V3HvvyCZc6wnqpWTQSQoKaXJaxr1RljHx5z4miPa1ZQ2
GHI3t54pAzk/bQbDjo6FAV4C0hsZFTjmnsx6XwgHXmDfJbscGjwE+Ta6TQ6NU1vjPi1i4lCHlRVN
PjYmPkeRbIiSAfEqFNMGE8Cub8bnGNXNnfTn6WDBFS1g3qGRpWzGlNbnsBs4vD8jvEWDMgfpoTRm
eU8eNal8B6QIP/J0xEmX++IqYT8sBnmTuC7B+VXdNnbn6GqMzXI/avwiZPaAv7Ztiln8FcfFtD68
koCbrvvwzEUeRTFPJ1wY5Av10J3wx4z3Ztp8XWgWh8IqBDE44xMzhIA3LbhxszDmE8N4n9cTWZCl
9Ttv4iXMJnN+t+fyIW4B/9t1w5qGx/spg3oXBG/o+8ovmI4WlLuO2EzJ0DFEjb3/P1n6xY3Xz/9h
siRN/Nf/dHzafeu//a8//uf9t+LX//nfdwqPydD+y2zpv/7T3zOjg78xDApsTzKkkn/OlgLnbx4n
hz9Cn/8+VbLF31zTZOxEvDGENw7A/5gqWe7f6OFKIFmmyeGD1u7/ZKok5Sdb4p+PeQH+NBM7EuQo
y4OG8Rd+VGu6KQ2uODmjryUwIX6szbI/ZDGtuzyRPfOdHGhKFh0+n30+uImJHFakRzHTP9fmz88h
7eeDjwQNPdE6tCWus96KfrnPFHE2doIous/X/lhFX5mbia2rvZpIfhKr+OV21TZWOCZgc2wUHff9
TJIP9xSSNVWk12gCAj9JRBaD+YC/gioNd90VFs+mbMF+l8GQhrPJHNsflmcNOvpQL8tlYFrEwMUN
TpFBol7jF+MOZyn8jwYomIlPJSDLqMUy8UAosjt656YNlndB5DEr1nYIcngK/Ocy+t7Vrou5J4IZ
vuksNezdLoOUTD7NrsKav2WxKXc+Qb0ba5jGs3Qi4gqiWoeTYaUb6lfrmJx0a9LPJiNt65MBKQ0V
bCxCZxWheazdhIjRRCNtNHqY4uSbqTJaym1abqda/LLkC7KjeZ/OpQxJ9szCzk04CDr4ZxZ/QK/M
oTHM0+K41Pq1FkWy7SOHDFc571dggFVnB3hEv93Ue8oaKU99Fu8UEv6wt7xbnsQ3v55PPVkyO+Hi
tENDsbWbDvL6oA8QKjsfZdTakVOh8DBskBR4od1e72CIR3fj2sZIZEzQb+PdPIP4qrKncg2y7oHk
Gbrf+F02+LwYHiy8H1mUIcNPSeY2R00aCEEMFZbpYfnWyf3UjL+mAHMHlFAGMeRb4BbId10unDCv
8mdnDHa134htVdKta/oh2ZCyQCRNUE0hIa84jto02hfEtW7IEZlOiZGfl+kRmkRyzOu8J7zGfgmK
FllFj7tJ+4T9YnPirbl4ABUusWP90pRemyHCbDOafLyGY9yU5mWyMxPjdUAvz4VDLYiQumMNHjy9
IYYuPRIjViLeQO6OdmQ+jdWswqw1H4mR8bZVKpMX34B1jEx+K1e6RpMLSklKxgcheTOzLD45Qn9M
dAN3OG/9bY6/ozRdepDzToLFhikIbDdm9ntA5p6cy678qfLHOckDXoEAujHaa9PWedWcGXejdM6Q
8YtthX51p6f+ZEjmtJbVPrkxXfNENjQcuc/8duQdd1AB1m5PdWD/zCOz+IrPvGscDEzF2Z4Rq5pE
NNjsbBvPf4mX8sMsBySTSiHCUdGy76qnGGDBvrK7Y2CVaKIN5DrStRGaz4c0QbTsJJl1oMvBLIBP
LzGwrwid7IKkipi6yr2ZDBetopljT828jZunIYSgnzvjgChWt4dhiW/W5FJBuXuXU9K20OAAekqQ
Ddpp6FjknNSenLZNRWVVC9ooiIxxlHBKzYutHjDBs+GeHPLW76SpHuRUc+LeKmWN98X82nfGcnDo
K26ZScnCiJ8t/vldCk+chtAHOPVTN2KCM0k4rhghTAUXclEE+lJL57vAF6TIQT244I23V1UzuVZ8
jXYUXVesXtXYDZsha5N9jMUwMgeMC8DyVn2ZtVT9VpRIm/PByA9E8nBtOLeZ5PMH3XVfDJ28p3bG
aMiuZobfTXVqI1LZ+Rm1U31vUxdfj5vvFzSgMl7mMGaItTEC8Y0SfgOzPiqYy9jRGIddX/xOck00
Zf0zAm1+L/2FtUlTXjiom+gMwWms54XZujD8TTTbzKlxjG0QwEJ1abbUPMjKahyXuTfeERlBTmcK
IDo3L8viPlgqqg+VW9dhNnTf7QIYWxUEv1RjfyF7DuNiCclOkUZmzmue7LQ0wIZFjQOuxWptE9DK
0rabFcFcKc3NeZ6/zRg0gSAtyAo8er8F5yqhEiaY1mUk4ISdaFqHA5Kyaez3flacZYsWMVfy1sqw
tSIyq0V1qPsYeRxucfTR832zSfvlzZts2M4d7lN/8X+Os95Wki3CjAbmMs2t8eLmmFYYKLX6kZZ+
Cnw3GcA3I2xO5nevz/ywnf105/gTX2Cvsp3lG71B7peWCHuypoNDbQi9IYSNPpXKx2Mmxt9EhFWh
mdG87whCRwuxy9OpIcRxMUJw+QSjqexR2EgbKuenN765Kv/Se1n2PKrAYQrFron5Pd7mYvzVBwUZ
3ql+QkrsYzacZibKwaVboJ3YpviqVqVfdpeWyDWqaTf1FZ9xseyGyDybLkkGdV6jw4qDnQeGkMKW
d6nX+kfhvMfEVD6LpKS/2LGqFPczvLWDgLe/nQLxZnWPA+rf0EXihehpqMOJ0e8m+E7uysYMZjD5
/qgPs7KeRcXZkXbb2kjPjn09EaVt5ojWsTeCVDXDuGq+GjiPQitnfIOdNdoLXWdbBGJWmLjTq5ss
X5Rd1xhr1M4cHRT96fC1giATVqL/wFPOEJS8hk1vMkrp8xSLRbVHUE5WJzm4hGnBjDATHBmzosUf
mOoLDaP04pDQ4PicVTMHzUqLamRn+57eOkFDg242iM+NwSePZPk5oz75RW/dKnMsTnHJx+o1SAg5
bO/mFDWJW0tMJx3APoLnQ48BEqpnxz0UFBt5Q0sz7kR0YK99cGjW+XVL30VUyVlIstoHa9xNcVBf
a69t6EJ0nDJjFPND7u6JH3wbhP5iKcEWQnqnsFDGThm6Mnj8P5JZ79zWIU2ttjfMIQ9lTY9Euqzn
yPJO3mA8ub6+jVxG0Fouou24jVVn/ADBadmj8RKI9CG28OgtXX8PADPvl/4cKDWHicLe183Ll4zY
OcwwaO7IQUb7WXZf2HWcfTm30W7y2cw8Bx8GzEjSzklnGizmWyyb8UMV0yJm1hthAQeQNTmrs5p4
vnzcC4NOpHbrUzt1X/GDqm07e+rcOuYv1VNnYJUAINOkB8djfAthdjsTI3Ny4mIJnQJafoMLY+vZ
pnnD15gDB8pfJyzQ+8XLSImUIrpvx5LJS+CTjbfGoyEDJSySWmG7dqmtL7zKedsFsISBQcVvHbLu
0AsOduxZhwGmidtW5bb26GzRaE3P3F7o+wQ4HqdawCwzR8Qf4u66omAFQ+9tF3TLfdpdR24kA5Fj
RkWKl+CxquXZwS3C7C/YZ4UJqx6LRAuC81CimurwmnfaIl3Rwe8YKHkRE91jFP4wuoPq6Hb9Dv2m
fzc4L1yf5DCMIt3MLgIDhnJnQxf+tkDbcmLz5sqw+h0+fLpFgV9SmgHoEMmFDB1SFwe6eiSR/kJh
3oWF6X61ewhIE23iiTDnUxPDhSdvbZNiSt/XGQMFu0pwaIOlt9ICLDzvJ5pwoiLWpZOsNtpg3YNV
218n8jDIWWsvS1CAQ8mcr6Wf95iZO/3SC6zIcmB7/HzaaJiPcEToezSCHSQIbulAcTo7ZGBzc4AR
Q8JM++ZZtHa5L5B0XEexrt95APTBrvUBi0/MKlg9NZaz6SUdpQxP6VsRd+fJZeJMctdMcYyhUYjy
Lu0p2B0noTXf7Jrm0RAjnMLSS0A+LStPb+Fg0KRY570bmrV4GxmtCi0+8iJl5S5qFXERVm+6Kdw7
4oAfSIR+r5ktsQkb5GoQuUtUNuH0Rx9zTui5zE+9lLFrNFAN4zq9LjL7PqULiOwkzTY4+gr6DvJi
m72LTbN+CBJNQHJAj8oNZjRCdMjU0BDYJ5eHDk7/5JJ20KEeCGzOH57ec+bo3hdMqhuErZc5UBQF
onquJisKTZoeG6LbLwB1XAK2lynsshb3Dz8cRKn05RN+lI9OBSeZeB8kT5A0j9YEhJDDRE7G23Rk
GZ0YcsfwLPYaH/5iqYRXSqLkkgGV4A8Bibt1YqaEfteFS/w1wc51bnvC0DnBcHD40vp2eugk26rE
18nS+ANTt/2Ymwzc6baT8INJvYds19ale7ad+rj2+rzokMT6ByFS/p3Jxr5dzdfpbEfPRqp/5kHX
7CcH7a4ynnTc9m+JQ2a2Sn52wMH3+MCm64IxOTckxq4zYsdmkw0fgVMQoYmmYAnWwdm4rTTGNWpX
MgZaXEjN8kXzqX2bU4uGalb+jkPIV3d85vPWFeZwCJrlAUs393TiNxuppSQ2cQGJFqBNDLmUUPQL
AgDQKsSn1lXHGrVSyAeOxS/2f0h3lTQZ0ibfl5UR1+trXHfp0UGEZ3KTJmUb7OTMdbQET14yXMuY
YQ8Gc/YBzz9VtjmjYOqeDJFW2wDxxLeChjFc8lCBZ/spU1RptM03bd00VLjllg+HO5kzMELM7B6R
25X52kPby/wFRxcLtMPfX5sEXxLFSDqMjE6Q/JywLQW1Mu8LkbUwexZBkMOCzfBA6LQjZhy77vg8
qIQtUsFcEkJfowzzbFewrc5V/zCNy4dVF7dJyIGOpZZ7JZkTF4w88qpcC6tulRIg72NPDokvnzZJ
Nz8yaBq3RG2+FSjO9y6H+8mWKKKcuQ+JWjtNunb3CtAe+vd4DJENvPcW2RVJNI4nI5cjkvUfnY8T
0/GK32nWQIBL1Z2pMSxy2KbKzJASpbI7wbN5CTLTvbR2v+ySjD1+srxdTF1wLeVIMVY04Ics3J84
AO7quvtVu4YbVmSFOLn3jA5F4Tow8jDzwYfMNR2AoKybuyZlpDK2b60XqzBgHdhPUKT3ptDmnd9u
2h6nCV7fatuXBpncHtwOm7DqTr23LkivxcAkjmX9GSEItaP2zrPhgZtBGQ+xmhJrNcLGvDY+Nv2r
U+YrOC37RHw1zemLiOCL9DVHGBGSEmLQR9UsJnUwOIdBZk/2bF+kPTf7USFloAcBIzEiIdWcyuoi
iJPFYLEGwuAmIlCctLlsZufr5YZItldZqV+L5McVFmPeAU94PuXfqXy/QdhifhD1V/SMSJ4q7jZR
BETNtrV9H8T8eOpvd/bcTUnx1nhAdARpYDSfowqNlXgnjEQn9IuhxtVbwqEfDP9Fjah404gE1dkc
bqUr5ZlhqDyzTnmoktfnoJSt8+dXnw91sYkGjE0Y/DROwMemrdId0gTz/PnQOI15rtaHz6cs3rh0
5JgTtpbLc70+JPlosx21yb3ruulB2gmIpjwgTTmLTp+/rVtfwudDbTXdWQMo+8eLEL0AYIRLL5xW
ZJ9eHz6/+u+ediPu1NLoTt76AsWKAey8b5UozdPnk89vT6t5PdPtL9ES7kwJwtF7Xiic1hf7+ZWl
1QM+VWMPtxix9uf3DFwGXPbxKV/fJGh28o83yUpLe2tKM9vaazKz2w+aWgRj1nlIbn1v05/ppb0D
RAYxui0J/1m6c7U+fH4V0J/74yug3/Xnv0CGbctQtpFCjmtLMAp9f6Zn0iN0i4eNFpCSjAGBE5GF
43CmH49rfeo4gPIx2Qz3jq1mpFI2+ryMyX89TDjtUVP945tICqk1GxOLMBeC0WbjORKepozkq2B9
+PN7JdU68whCw6ZoPPfQP/54yA3dIiZXL5O7tts88ykmzfVM96866wSNL+pstZMThpo/H8zV8EGR
XQOJwcnji7iDfuGqk8nIOiBfrT6igW3ODL+as0eNzgVdgyRrjYZPCPYDhdfwx1MjQ3QfDLBh7LVD
mKIOOmfciSfT/YDgMp6JccMRnKgrKnXoXevD5/f9KmO6h/TCQCOzOKQKYTlmcjHoM6MYfW7yYOB6
zhBNL8WHmd7hsx3O2eTk3bFW6XA2PD9lrDPidYmR3/35kMupP2fuPO2rqXz8/D6/PyXCbJuKBV5C
bFoddryhO9elYCYJ0oPwWrOGGOidLScjVLFOEPN1bg/B8u8P5fpLVw5BzmrPN2/W+hPMJu4BDPED
m/VVDHOOLuPzOQNn0Ha5R9xEW71UDNrJ7wKJZkz4oDyWSY8BjyU4JpWlwDgZT9U+6d8CxPUos8iQ
SUz7K2PcHjTsSF9kgfjQ0J31Uus0ZsZdpLuT33rJxohgfS8Q9TZEJhBWCn1vq53og1z3xzjB+iC0
s4cF/txYwfvMcCyEaYC/Fwtgk97UDKnDNpv+LkGrtS1c92dqPJNT0oRwVKAzOP7b7MRXpv/5nvEa
5rhkDPbF/LNAEnbwuY8LTZculfl9biBTS4FpkokA/ajk0HAEjil3rn82kGGElZW/xT6CC7hxQZaj
JRwCYJLMv1hS8+eqhscTF/1vSroB7C5VqZG9qQygiJuyXoqDzmdnB2yXTMC1Xc5kYIOWRe8D3xse
0oofi164oktZ3UEYKrdFM2b7tAWPnI96I3ogZ4P1s8epnvdwcXIXrEEqjQ9bcF1Us4uG3MXTFE3R
jghba+MG7jcjf+sKched1jU2+FXCHkHrZnAzppKjR2JX6pz9tMU/l7funVe2kJ30W1BqbArVfG4q
jmc2fxkC5Ga4dQOcCcN6bbAAVgPFMjCedxB9L8Q/LQcf4WNLr+xgwndnOIhrDNJE9aGDokeI5+3z
c1G27yQ9D2d69/Q2DHlCyfUxWOyqniu9sConeYrHt7Qf2xc6WWg0xkMWoHkN8nE9duaPUwxYBGTC
HiBZum0CcwrRvHxhyEy5h3yB9+kbA5v8u6uHj9KbgOl7yfd+8dSmXgxEKyMfhgEFDeJQ+Z03/F3m
aejnHqxCXJoe5LVYy5+60M9qjBnnVps4jm5ECM3wKeh7BiTv9QENENoSq5eMJEwP6EZhk47HeINK
pgpwcbsPBIRFYsJWqEkdsiovOwTY+reMVhMyieNfUOwcEoIrLOHJ2l3Tj0tjLEdTZtulGTjZCRwT
ZgWxx06bndUFr5wQQDBPHDGhdbmq+0qv4OsIAmEXOxMpvHQYGYWwlSSqus0M2uhy4N63fKYhc/Kq
21LCgEBqHNBfxdmXoHW9tf+XvfNYclzJsu2/vDnKADjk4E1IUJOhMlTGBBapADi0coiv7wVkvcpb
18peW897wqQKkklC+Dln77WfEObCCgDIyxL86yy8bs9M2KAgZXTr1ChVS1zKCGd3tqkAyt7Ytdi6
bOtOTuReRLb91coTIiz7pzJHtjKK8VU3cmvPZPgj1PqMLGuC2lk9EvwiYzoXkoVPCQg4Lr5G/DDU
4XZQRrG1lx2Jgz0VYwvotSlqpsgTSX4GEqhNkofP+JuXmIQlTtuVcmPY8Y2da7OMMjIXxQAReQRA
5UvmeVbtsyQHqpHDV7IeKtyi2J2jdGltxfRixFmvvc/IK6HxY5+kPLfvK0wNG1uSO9jT6puQBV9q
+TFZHgixCoCOgRAPFd0WOaTxaIT6uyPTDxrbyCWiEi0I3hXPiC4cW3dF2YFE5T/bdLhdR0q7GB9E
AL9303PuPdgdib6T2TzHDFYoTX5oGv8iwpg2atTsJXMzaHXh7L1M+25bOQnWSv/VDEAI5tF4LRN0
F4SKpbBz8mcHlBZTNUWnIEx7RMq+swfaTwytov/scxhmPY2NmUb3BmBHdT9qm6yYFrHaC4pb80GH
GLrDtUS2ZVXbJ8bq0ZYoj8+iLV8KQAqpC6IurQV5zR42A9tCoZ9iWk2m4tjPHNjNjAD4IvJ2+D/o
kQ0cwQm23XvddAW6fMcBC+/solcwAX9uCKByKC7v4uzVVom9dZr61ZxleNYQUNd+1NGfTebXgUgA
UHomnbXZPgE3wtUuaNGa+wpf75Ec7Suyt9cUpdu28yzzYBAnSD8kPxDnfkMMYFB05RsLU5cbT98i
rZ0PsFDSTaacZxaeb3osNNpY4wHs7HAu42anOnRlWR7Bpl7k9f5bD9d2i43MYJ8ZXqHa0U12zzqq
tyCr4Ci5kwsk0NjNE9pScxIbRBOLuBTXQhyVn2Wm3momBxtjYWm56jMpB8wTjfHUjpgDO1NDv0eA
JfKo4ar0/r7Ns580Ay1y3+NpBvSBNStlbgmOtAyTk1zuWx9YL5A/Fed8sa2CJn6lrymJImCVsl7U
NYvTnoOul8e0xaYiOiaOdTfg89f95inPW7zd2IDq4ZyppkeZw8pgvQh1livrtSkkZHEbG0m4b0Mj
qMadhxAuqUxGK72mLlNoRQfCMraeMSMV06NdQk+SMZ0VBow/CSNn5BeBKzy7FtzKLExvOYq2k+9X
9/HIadyXhmdsi6EZz4slLtX1iRV+Mp5Hf6g5vFZmkJWsXzlJtqxQWMQ6bobUsi1P6/3wsc1DTpx5
5XmPNe373dwznkzSpyHsHOjLuX8WJCqcHYWF0k7OGJTpFObQLnxGWSfXYyHktPBYsw4pd6GVxcbU
yc8CzZtfANdnl9no84sVDXREKK9wQ8DMGJzOh8Za4lRzmM2AriVPNmLZ6SwX67X1AjIDJdV6tejx
Z5d7FevppUhoDI2pMJgPGz+r3oK47bFvw6OuqKzgN9Et+xHpmM07zcGFXmI2X29S6hG8rnVHLD70
P5afzA2Tf/5auN6GgyWbK6bBOsB8AsGmkWmAiB/0aJgAKKD4Q9/IW1kjLpxFrTbzdchoeNRz4uqE
5eTwgrCFTCwL/1wIArjPrZnQyl2vro9MTk2CI/VCmsb5Je4iSFZFgsK8+rpaqSd9xDWeJlCq8JMS
I8V2+vs+HDU3DLCSHZXKDzl7tB9NxUCVrXu1e6/XmEd3p754HRb++Uo+z1XEngDVejWh+0l1tpYL
YykR5tlKM7iTXeCLnN7Mf7Dd23Ik1ZRMrgC5ZXLBwnSQBX3qRKJ2F/TzzhrIs7BFhecj63PE6G7N
qvboNi/Lekz0kBzchm1sWeqvF27S+3szcu/ypazrEu9nOdEl5bR+chnN9yJmGc4SDoJdSCAfy3A3
al3KlpG2waLpYGCXoK5t8Z/3FU5cw5kWF1BBzfOvC1LVsqMRUcJC7c42fIf5bk60X0i+qrMm4/r3
hf+va6L27a1w2UZtFHl7IDx3qQi73wISp693MCWqIzzW2dWh2ujmsXOsrVpqxHypFn2bALopoo+7
/hBgjBGfzMQtb9rGhSjK+JrORzcwxGdJXpUjZ1RAfpda4KpgBESDMh+1w2r4j+RMP9WvjrHbMXmL
qlId+sk69gsXIK/Cp9D3C1JU+elJE4ewPkC6543a0NqHYnhEys04x+1Zq4eEE9sWmbCOAhpu9lBx
lkJIswnvTcv3diEgiFXqktisWwkc3/6Nj7DetIqmOwi/O3VLkacALwSh0KFbAZGHOLPUgn5cJ5w5
eiqQdmYyFDN48hRNYdF/c8zpSQKY2K/YAXehEACiJbN+vT1GJNzDgee7UGV/cbM6OVW0FVYJzgjX
hgCd5SOWy/bZtOI3/WH96HH9PjlZc1pJDmVGc3gLofLmtvyEagUYrECDOoMuVft7AmIvpT6JU+wc
15ecIDf889XX23qa/H5vRlUEty0XZjvyQf/cVkrAbbTmR61PP2IscM4Qe4dWTWxm5rJ1sYUgwiXf
5hiOy8Flua+xHKgfTCGC9X9suX2BXHX5HqTWvs+Y9gM5jht9KdLja4EY5+zCSzl3bbvFJi1+75vr
R1REf6CSh7mOFmQJK/C+hVP5ki3tkbaeogNEivv1FsS7H2rM1c6dwxLm/1gg2Q/breEqdpXlY637
y3pzvZiXB4Ye4L/y6bmvn3yc0AsLgZWtte8iK0Ndwq8rXfKaOEHG20rsUzLj4Xn3J5XnMLoEu3yO
sZgO+jtnMG0jnTw7VGnzqGX7rK6+iN4TRwLv74yCxCo3CrG1L+Bcei0bMh5vCj84KwiakRy5zKyD
PahIaElqCMHCoX1dGzH7oHY2S75Vs1LfK/qaODnyJ68y32XnfHUyD6eP4QdUlNYB0KjFt21fMznP
h0pKTud6d0ZZfmmx1qIGZ95h60+abbVIolHlTDEagzb/iHxzJnvbzHcZ5I4iXvCgdBaV8NJDnVgv
/XQRdXgrM8pJ0yai2ezvEF5+lG3Gcda69QPeCTctv9OOb58UvUqFf68Z4+kpC/Vjx3rMI9Fiy6rw
5NZYcMkqDIMmc2606R88oH0b99Fww3FXWenEyT25HzNWxknVwdCfrJ0wKYxZpLJQ6YZT1ZTf2SPn
TaixKDMTUIqmDlyblMoG2jXyB6YFxWWqbfinosDoUvffSv3BdkPrOxGIkBiQ7/plyRpV5RGmV/0V
oe+9T+NiJ40UpvPQ/TJ81vV1rB6JwBTbttT8/boz0nSGnCclw7dGPwyOd1gpK35jQrtdr6ZjZJ7q
6YQMgePa1Bn3RjZruHQL/4w4WD+tAsb/pYj891pP/b/VeiL3TKrq73LP5e/+n9zT+4ehM25e7GGG
44L9+xdNxDf+4WDCR9SJCvSfGBFho+rEZceWjOsUOSguRwSlXfx//4/Q/wEszDVIcaKT5HBc+58J
Po2/BQqBEGGKunwyRwjGCjYf+q+GysRNavp2LZhpVSZHf+g+esu5o2lC17IYwzMaRhrmaj7kI4FV
MilO0YhQmjO7fmxMU6A+phZ2p4e0ER3hU/O9H3YEYWjVZzaWBI0Y/c8xDwm8ikDCpnlKpRoNv1S5
ANWm6j5zGVxRGaMVKyQmccmZf2Ia3PS7WFN3Qr7rU7lPTZO48pFoDx1KBfEVFuF04lcDsIehX3Sx
Bpa09gM4SYK6q/Yjr8FQQ+9y95PsBb7sTdx/j2KBCtKzvjjFqLZNgtFYRDG0j5kcdT2cj7nqDmOP
MhK4eUxzNdGOjkF2gEzp9M1aUewlmZcYY7K7VLNTdOhE3FgzpNpkTPDiZoSSGXn0XWsMH/ptJ547
ZlHHrg6/xkImd36p4js3jJKgM8C/u2M4XaU7D+Dn4Y3QxThZubCSXdGiGGmkpu1w5QoM2RGr3LHt
gyZZ+jjoVfEWxUcvROeZTFl3M4nNnfyu3dqpuk1tBmgXki+agwEp5/zFc1yNqgWhkKd/G1WJtaJQ
PxvI9HMbgmHs6V76RPZoCJwOE4jpoB4wkSbzfsBnuYG7mwepY74WoWcFpjE9G1UxYR9seCFIFbWG
podeYhhIW128YRgfEFrgGBTxdChHFqMzCQH2rGVX36g3ZcMLC08TBFI2nyKm6bg8e+riO9QTPo7y
pzzMLl5osbKsEJvpvKDMaxsM49JyIEw3QKZfAhTQ/OPUpOfQN5sDemYYKsI4TxnAMNfDmzp0yXcV
2/LSLRd6PPzzAvML0V//urk+uj5vve8/3VwfCC2pH0bbuq63NAeXT67ofDWyX8Jl/v091ter1kfW
q3MOL6uOnKc/77t+DEt6SK/m/q0Wbc7g4d8+6PqaNls1TFaCmf7/H2/92/UvCM5BuYYYbrP+xZ8H
1puRjGgrrlf/8vl+P1ObX22HlLwo4hT5lyf+5er6xPVtZixvNFuZyJp5uY2XZtZ60RomWqEZpIkz
TPp1QAjLAghSq1oqaDx3KRRFUrFzvLnIR/9caJOVXoFwcZ+G3jjKrIUgx30jTY69CA+ccr+uT1/v
7T3CZ4VnklgZWWd7aN8aHa8kaubVP1LDGVLXWKtvyVgySffZlAw916545MknXa6BfPB2Mw0HeiFj
dyHP4zz4w3wCBTnskKBgcKGzphtHJ5/FlVRCcdWWC7yf5hUqamQKqrk+e1swUYf1cbMznSPSlmvo
atMFrz9ftWNGSCUGi1G7Y13Xax0aIQRU09OSM9PSdwtZMSEGwc0TFZrahjrf4Z/7mPzvRK8353F5
Btqq7w08DuB8IJOGwblUeeFc4oHeAK0e6OzL9z6PsSgDSSP7GotN4cs9YOoQorsNZX5xs6zPWi8Q
iRq/b5INIOmIpu/ElpUcPLPPIawRMeW0+0N/Ks6z2x+hW4EmwK/WTnp9zFHPd0YEA9cqvpMCnW5E
LfN9oRvVLXfT16LqHFgsQ77HxohausxNaCSIwpC3jley7cfrRJ7Awc/L57xAkFAuFyMjeQbacFft
5Rlm8zCoWVxyjvTnwY7v4odksJwAk6Kx0VVpn0aELvFUkE2wXKhRinObIl8ZiUXIhBZ4rQCq4/KC
KmlQ2iCnv4niwxF6dmUZrg9kGDUIvfbQ9eerNhnzVQ+b+drKPD3NVUgxwl3r/fNAb0m3PLlfb+Jh
0H8/8K22zpg0yuuUnQbNi3FD1RynlhSJwh8wCaaVeQ9TW52qLne2utfsjYTUD6Wa7MrsM7tGsyaP
oP7INvuiGL8ywoP4Ps7GacqHo1V28FNsPxW7ohrY+JFfHSphv64bViNAYTrxYmHwwuxWowBDuUc0
YQuSfr/etIAW7ZHMNAxip/xGiVDiZSoRBRNbgDkw2lCAPBJS/ND0aLRK1wuDEgHVJo2QcQhZYclM
p3Y7atgK+zIy7l2bNEka3m8JXIWjCOW9iSHkaC7tlnGtpeOlfh+XCttaezAhIfBRM6j9DDEbGICg
6pbLc4alDbFe+33nn9vrH0o0kf985t+evt40+Xn2viCOZXkX1+zgeyVYK9YH//zBX17691UG5y9t
aMb78s8nWd9vfft5bQqgha+weiU1c9B/fYi/PL8pWmNrRgX0Hd2A+6HVdMzWC2+hNf65SR3dkOX3
b/etj/Zo1g+WRYPFO5BRb8JH0p19QWtH0DDRpoy5SyjZ4ZxvdRF9oxdUB3pef3Nm94MGlAJ5I2mS
qyQ7yPndtvTdyPd6ykaEPjbeOPoRthkwrKFPbKhjE6ZYXRkPpQo0htZZ2Q7REkjNLJtOeWW84Yg/
OSaSbExk1mxQ/MRGtLXd6kk5xTEuJuyxA5YWlNaESMX3cN6MPrWC1BZJUDGVBwTLxDZykOREubEl
cDDhKDHLU56R3gan5EiRj6arDAzUF7JF0DJ4NVqjhLwMIJptx8uXzKgclywMQHfvA6SlQIsRlRNA
mjdYgV2zJmura58Ni5y28C1Wy2DNcbqjUwrCH60aqcTs3UkiHOkSglLJtY+8yhU5lTYSttE71pA/
CFMysO2Q2RB4hKxee/L3dA6EVLZOhEHIAD8AMKLB7lCo1gdCi5Wf9g4ImDKEvESekz7YyS6s8ZYk
hFyZjGgCs3ZCgFTSZCFJl8RW08bS9XFn1C2D+5nGrNd2GD78sQ6SdnjLDFZg4UJiToVLfT+dmgQh
WOgSMJ2nkc4+0tLFj2O+hCH7rBhip5N96CMCpFLxI1kimnL9i2OMMiAd5TZpQj+YefsO75dAqdBS
u2RKoXITYRpmeUOFC08/YfKz1VT6XGG03Y4zGNtudj6iWUWXGEXwfmDzZC3m4JXs82uRNh/F6yJs
COasAoOHBTLX+/cWOUzgj+63waW8RbcYpB0I8soZN8Jv5w0c1gG7CryBaIwOrp5i8G+rD1OXOD1u
rjc8wLcIdyEWq5Mxmdt5SI8kVlTbTELc97o3cq1/xr1/hM9fB24ogPX1zsmfxZFvTEDSj8aNfjFm
leE9iO87CC2EyPgUDQw7qT0Q4Nn0a0u9eYnbfezn9EfKX67VEDAW9vqFZLphKD7LAt1Kq5fHBkts
POXd1ZfOVa/6+IYG7QA/kbMbLL0OCwkTLRVgAPYvIlFooBk+1ob4GOdpenQEMI04bW7JwLZELsLR
9VGr2B0bqFfpmKDUl5xurEoY7XCC25Yz0nU7JIjNsZZjMuPWWOt3tTXaWynDjReK7JDAhBaCJ+oM
IWmB5lpQcNAJ0mi8poPL+AdfQYxSU/oeOtDoBWrdKx15dqkwOqpGF8d+MI9x7yRntySCu3BvEY2L
wNfRvXTZrjTKe/Re48bGKFHgoYaAae3zSPZHdOhHI92h8WKVnVkebqSjAjT9CvzqBQL85+gwaBrp
RQY0o8Uh6+9q+vlwbDis2HThNgU07sBxMi0gDNKFn+e/jK14lcBrA1VlCBKbGlX0JmWuSWpN0WxZ
hR3sQpAJhL1sD+7Xusj03jGIHaljvN5kLc1I2RHNEXNIcSTZLaP3EDb2aWjH96Eua9IRu7uYkI5r
P1ZfvQ5ggU40aJd1IL6Hzjw6o699jnGT7QuyqcJZLl42PresaMjYdZ7ATxq2uYz1vR2lrwj9tJ0Z
I0k3q1jbEuBi7ftp2k1Cagc/a5I9Bv4qSLyIwWHY3pYlDiB4xCBZdiDfHhpV1zrnBHR9GUGzGfUJ
z0Wl3XA+JiGH/VRDwtuVhF4O0ROkf48ADLWrMlrAsYb/S02QGxzDLVEWEfjHSr4Y3XQ7fnpRUTCb
8fyjzTFEk2bCQspHyKezlC9MsMBh4wOa+2WGbnhMXOzSE7SIjZXW/N97eW+Q60YRzldrGoeiRWMy
uSBfNH4NaQ8RAKXqR2RfZffNE7RxLbJNgyIZP6hYR+bDhiQlgGOVFxOAwNIuxHkIoM0KGVNJoW6N
KwHFk96iWQ6vynj5xmiLAbGjTp0/0wBPhycavl8J8gE2bHkeXieOeGs/rKvlu0HjfJeFkLFZP81R
nbL+tuIdac85B/ZsocmJnd147p7Egh8Ror85DL9AEAb38pA7BaiCKfI2U2T9imlhbMBp90co+CQN
OUhCRqbY/lexJG1nMWW6Zn2YWiPPE6la0No5NNeghTgpWV33q0oIhMUdxxkQJWsQL+UoxL5brJG+
MGfJc8O4Ycfi4UGoAUGznn8P0SwjrUMR0oDtqW1caWh9SIOE6yXtx8jXQEsQ/JoNDdSCPsCtR4Dg
1CDFaRGAGoV+x1ZwFV5+ryfeUzGkt0h/iob+ppOAUBcbjTQmdM8XlFPbUre+Rmb2SorscXYMyfyY
uLkserVnhbPAwX+jiqeKyhNODToH+rdBRaLJEi8ryZwidjzEQVtgA8j7DlG0f5QGPjU//m7KssRy
P2CWqZNL6NbFVm/9JFDltsYZOfTOQ9uiYdAErjFIMhsLgdj+ofJw7Hg1mE9Pf0wLdj8tjocgLdof
GbNhMp4gpY32d2eO9SdL++nliiFN5D+NNbSUmWrIGe2DqI1jZat3rG1EXkMQNyNW/nn0CTJLok2F
cpDHEUvkGVlcRUObeLaSAB60DnkwV8nPoba+onJcANccxmUVprsZnxZbCjhJ+lpZZPIjau7R9xBm
c2IsAkdx2MVP99nl3rgtHfrxpYy/ugmJtmSObcRIY8tEhxQXNG2ilyqff8RzhXXImvp973jvM+KL
YxkzxUC0X5b8rjH6x0X9AVR7/OjgxW9ybyI5FXV+PD4ltLER/30HxRg0ktyQilfVjpNefHQE3QV2
p3FMVOWZ0SFhOTIhyoUgpDy1oBRZ03ynwiZBs1t+FPRowLw9TQPRLTYZc0lHHLyamkM3LdC/KHrx
JHqqdcllph5Tp4YTtIEtjExBat8Zw9M+YYLt1tGB2Qocb/smfKUfshoPn28jmXCYxPpRsvdT5vSF
3mx94Gc7EHVvZTFjYnYogUYcsFlX+fcTPKk2s8VFueAkUSFh1vDDzWK0Powq9IMWwIOfjffT8MsW
XbMfc9RoZLVbe28mCTLP47cejWlgNdaXotdfp7iBABpTwsv+RkCWuETijPtmOH2k6aI7cRq+5gas
q+VdzJGePSwa7F5W/e67nFRz2/2pdeXPyOSwGTqmv6nixNjGbSl3cW6W+yy8K9FO3U85rQ7ND5l7
W1SfsZecLO9kMfo/AspjGeHJmUjiobs2jxLmV5AkEsCyV85QrKw7OBTogWpvCspqdi51Fb8chV5+
VM4umjNxgtL5kFiA/9BJj9ucmXDhw04vaXUwA1rCBNsuZH0dHk3Xiu4HQVB3pbZt3jhIz61fZo7x
bEwiWETdImssoGb5Um+vrOvK1PgWs2jq0Z/sMJKhNcQ9gAoHZz3WnHG+9RH+Bvb+M8Ea9B34r09y
hIrrvqWhz+razFXQEy66S8XVyPBKebZ9Ludm3BX5kJxIn7/pWvRSlEj/7HlRtfvAhF0n/6rZ05dO
tQln2prMCr/5SjPcOWEQl93eSs3vPZ2ZwDbn5NQJ83WY6ktD1kNgNMLDWXCfweHGYl1w1u0vvuw5
KWrRDdPmnWJSuHU1Ri2WXTK/qeqr6ZF3IZGQY5eAXepEqHMnAI0kRm5U/aDM+En3IQN50uR0NXbP
enR1jILpeovMD1XMApHk2zc1mzTHXkdTCWjLGj2+E3/c0Cp9a0P8ON2w/BRUOLgr79yWTiDi03sH
/Ctd4HabRvYD9O6LnXc3I+bjsKi68T0xOgvvzdgy907nvU1jSyZ72b5W/vCUVtZrLXpWvJ2vgkJL
nzKjrzZM/nC57wxETZv4I0MRTeJYpoJU1gfIxiGtjcM0Dk8JsvhjpcU33avdy9xLJ9hUJKWfW4/s
YhMpSluQFYb3QBjUMdgCT7Wh5F3fF3dZixR1OVpU1UQ1h8Hh2NLlj/eDMt8J5JXbcCCysxLm3Vjo
I7p8ZqpWid7K18wfeCDcC0UQPmKa/xXwe3+2y22+uPd4OTeuLlrK6CAPKzIQbP9V0bt+c+KuOo/C
YyTI6YfW+g+RfenrFJd7FHkHZvVPuIGT3dS43g71nBVU0c+86odrDfNqw7S2l4CIdTeHX4OIAW43
MALSSQp+xSLfl0VyXGBrmiNhbWlLC6tjaJ/mO6oewCusia0FwVY7Pja7sTyGLc0Fh0NHWCOhwves
WLrcR651S6Wn9mzJ9om4z2eTqMPGa71tiAkUcrkGOC9qA0cvKabbU4k0G8UoqyNY6Qt9IZ4uHg6R
jbLQDkvDvM6ZA92xxZQ/QVSkgobAU1uLC9Sb3QNl5cnqol+hrrJjQngkR3LEzsXqj2C5Yc3+ue5n
cs0IKDkozoU7v0/xtvvEDPZl9yzbluF1TNGTAxa+5KohyxazlKXjz44IFdt0pEJM8tlwQHeiznsa
3STaRVD1Nm3v0IvDKLnhsyqC7YI25PTeu2fVt8XeBSG3twsPtRIblCGqI+JDOLi+jTkysfLdNFSc
AitZbyfimInRRU7J2bLOcKVCc/yJWSEh6zH6msgj3lqwlrGFZqy3Pwjd4/gBPsFIQ8ggrvs5RRWs
xww3PI4znAXTnU+/eRu1EppkKTljkU3PN0ZpI5zNNA9HNTrPTVhoARA6cmUQc+5tDv2wL75GMKMv
YeG9RiFSM98t6Nb4+N9FT/GsFybyhIqYrDZ+rFCSsX5jeKTrNUrYD0HL2mhfm2wV6rflDenLxE/0
nk4x1WyjfWtoUhj6KK4tStEdFYlbRXsvr90nbZkv030/d8VY0QacQtoQ1k9/jl4nDPdBDs+ecRKp
OaZYgkda+Ha6fJ3ru0h2xMPFRflA7HO9n1mb74rmtUBCz/mERo6LAKCziP3OdM4fI7ZJskA9wLk4
idWQP4so7Hdjx7LU1Is3hB7XeB7N3ZzOPygFZ9vEMczQqJqyx5hfjB635Dz/IAaW0J1OD2JEVdP7
zqNVy1+EYN6rXD2T6ebiYWTkYXTVTCI1rgo/UjvxCY01P2g1Mm8noSCdhdNsrSl5zqjMToblP/Uz
jhN3PCSeeWv0UB6Y/1Ws5KlVE9KG0HYynHylK7q4/bunbtlJ6UcGSFI0vADWeeii5DK4m/TbrMga
nGAOIqbCqFSK0N8nZN7BBUi2fWwdRnTMgHR6AjzcCWE1W6bPSPWgu8N+kNbr4CA8nOyWqiyef80D
htdOs9jxyeWqv8NEPoh4+OIp1NRAjO25Hw8xCN3Gqwn8jXrUtVg6YoEjpQ39X3nvjnt0qx+zyIwj
p02CarJ22jJluWezAEs8IZlA5lMhIibdr13Ojh5IdZ3B7Mavv2XtEtVVPWPGJXcuRGPQV2hH2/RR
163nIcMZDT8qp2fvvtVmyhDSKqZNbuxcDIRbcLKGVRq7sW4ucYPDarYpFaMG602oF7vMcuSVIBuo
WCOVzlDeV2wi7Nc+sQtDFNM9zt4bIaodiHqx5WTbbgwTBRQ9Fg1ygu8f877CAJaH58idTqJB1lTq
gYysH7bmgqrv71HSk3GQjp+FVxXIlL1650BmkF17oz0ZEEqfHbX8i2q/SXItkSaJD9JUd9XI7BW1
YYyXo9VPzviDNab84gJcDwB8wSAFDK8auoCVT1E+7FQssePbFG1Jz/KZLtimy5AdMxX9OSs0yo5F
7BFyeGxYLZ2X4gE+3YJW1KYgxvC9MThiV57y7nw840db8t/PdPEjjfoC6Fj2owNqd4zrPgxcezHv
9yGDK5aXG5eDJ9peqGMZB7RA69BIO1ERkAyQ71MCO3Vnak4lAdIaaZaHyosO7EAbQ+Jw8jN0UFpc
4Nu1kmOakSQp6+ll6ojVME3gi1PjndBjkyGn8KblpHAMpVcf4p5PXNqzvcEUjdZYu7VSMVVp8ntL
tlcE9qhf0MMcXFrHZ6HovrTirSTnC6GezfzBae5gG3OEYDwOXG3bacODlhjukT2GrkGXPkJJ4pw5
NA2Jn93iJtH2tYQMYiFPO5SG/9Bl+lcH/gyEBLSjAGSuwnnJEh9WYruUR9IDRqP3AcenQ64Xn1RW
t1k/mbPm3Q+1j72UVHR/1D46NEs3RafgMHm52IqsvWkQyeBFyHo32Y7al7FugI+8U+BrSA/b2MPJ
bDlvtnDSXQXFQ/nW98Tp8yAuv4jsYegnImdDIiWrEEd7pbkuuU5WuK3RGm81ugya9oQ4amiBwTRG
i8QqXTDcFX1z/cGjWwrnzS/YoAYW9Zm4JZbzTALhAepDf2imrAEFObvbOiEEr4fF7o9XJ6TdqXq7
DOB8PxbedLElKXdgK9QpyUYIczWWPNiigZ2UW3S8dKMVS/QRy3hSPM6p+clsCsPeySwxWeUNgVlG
mtCFBsNIk+BbE/vRE8fmX24c0kTxGfRLaSq8BCLdNcYp8dzsIckJkibxNu0gmaPrPbehlp+MOW2O
plAPTP6xK8gi30gJ0l0PHRo5GY1qVafsi4V/00f1FuO+2s1dyhec9qSQdSM8ly5+ZSUiApON2sSU
GtdZcppbWqqT9gGnYR+2lnp3J+DtuhoektZCK+504Fh07NCjIuWB+BQimLx4Pg9aRBtBRf2Bszjt
z3b8dNkSGEgccf0rto8WvYMFv9Yxr6AxjU2E9q5f5kRr8NKq0LTzgcHjn9vrtWbRnf+5b/0TL9KQ
Qa1/s95er/3tOXClyGi0E51dgVfA84IrMoegvtc888tfXub3u/7Hl/QyaEvYnc3g95PW9+FsyBD6
z5v//sslAawrB8kqDUd1HIZHlXqolP/2+X6/TtEZVxJS/P1fXrZp+gs1U3L4+yuvt38/cf2ftJ79
GRPduFtfOl6Vrn/eZX32+rz1i1tvxnkRb90iJCNmEcL++UZ1gFaHBCFt0mgvoSJDwfbpVSay+sjM
RgtigngCxDUNzTswkSrTqFwUZ0wcZVSSKSddEwFiriiKWTM/3jnC0QNvNP2TFPLg6JYRRB2dMILA
XzKOcLIzA8uIvlPyEyZeSmT3LPB30pk4zOfocX3G9yZc9rBHDTeRVOEUxQu+yeMk0LPYpFKqbyoj
ydKec6joPRACfRmZTC6yOM1deNfA6aeLqiVxJfm1mbRlrVDdKjF/pi3i0b62oQyjbURLgk0CeeNe
K7Q7kZMWmM0G5ycU6kGrIKLSoNgMefgAA9/aSuSNG2EnbPV4tbwZLiw7bDH79+C56bliV5pLZMnS
Pzd1nO8SARojcQ49s/hNkcU3shPU1nHwCVW5eRm6/Nvc8PWWjLhE5eKBx+/ni/alK8wGmBfjGpeN
diMyGJKhf9QqD0hIbGDumT4Fvbxp0N7R6WjbCJo90pytoGcLUVKH75I06EbbYRfHYk/K3FdkOVQO
3T702giBl9xbYxvukqFhZG5Vr3nm/CgHMQaqnn4Mbg6dMrU4cItSodfnHGj03RIC8h5H5nOZsbyt
OJIFCjhPUL4BpUGtNWNNMHamqcNv0RL7OKR9uCsM6SPXZoAuk7lCd+QdalgCgZFewjAxgua/2DuT
5caRbNv+y52jDI2jG9wJSbBVr5BCiglMCoXQ9z2+/i2HMpNKvcgqq/md0ECKnUDA4X7O3mtPVAaE
kaekqTOa9inLjQ5N66EdAFzgPX2qBryL4C6/DT7zCmsxfarPODFgfkFFzVTStzdBhw+di5qnIPHY
YqxfaZE1kFqnb4AF3FeUOKsRAphuS3QvXGeGMc/FwESPRlHWcSZ9FZV7VGf/tmx8kx4ZkYRjYz0O
RrEendxa50pabdsJawoXhNmtQRx1xXU7u4/NXB7NpH3JxuhmnuhairB7VkdCG00thfTQYkdcNE9W
aTerT6TJ38X7SMHeJ4IjfVyAkoYh4L4xVULX93dBX+iLKSWShYyOiaZL1ivu0U7oLERaepOqqDsi
4X8z4ZR64Kh1+jOhv3UCqsJZh41YMQ5Nre/ooWhr3MbdScsU91ZAjxpDO7tOOBAKu7lnKAj+wxfX
vsDzly+O2F+ntWqiPXa/fPEZ3qM1UaM90AhODoplItegnLcabTpnXdxSGowdevppeG1CjjtOBpba
f7/zJEnz686j/mEZmpRCOszy/r7zoiqKrTHMogNijemaeN1DosUhFKZeW7uzrewRxjvEmt87SsWU
oVOPFvSQvHz+99/D+JK2IPeFTBJwSa5XHY18rL9/j6SYJlEndkCypQ+0zqnFoSNrtVEZBIcmfurx
6e6K1PqmoXm+JLV43EcUW/pSHEq/US57t60umNCv6hxnZYBghusVyupQAysnAoZpFKHapW8H8JvN
I+bZ5rJUGh2mEf3wmojxTQ5jyysi7QVGVL8fyTEGqGhfLDeR3GrT+enf/9v6/7/7yc4zBJlvmqPi
C5J//5Tu0amtE7Z9GBwsTc/WQwOHL3aTydMCe1uSfRKKmZxqKC0CBt7e1MtDNub099OZaft4kWOH
JrdlEOCSsv4AZZSc+iB0MeL5/S6dQ33f6VBKgId9xGP8nzz6P8qjbZlx+M8hi5dF3r7kL59TFnVt
ec0f0mh00f+CZ2zZQiU2w1AFWufhV9P+7/8oIG//xXxDQzsnXCAUKp/0h0JawM8lLk5VdYtCs2Cc
+0shLcS/DBZ61O51MLaWJf6roEUZcfL3MUE1LdUiGVKjs+7oDuPq3w/Kci4S3cdNe21Nks/IcpBa
ab7PCSlaZYp6mPPC3sYp2rTOib20j35QHgR3MVoaq+KQJnJ4ghdOW3cmebfL3x1pGC5b81l32jtR
1jELHOjZoMqhXTI5wTmFaYDWfWMWt9lgwoDSiW4vKJd8S6b2dZ7p1NvxTFWYEhS66+cwGclPyHcW
omMyUCb1VtbUwaGuEiWhzk+G+cq0cHenYmSuLwzcwho2sRsy/h4VM/tOVm60K96xGWKDq3e1Iwkw
HYitsE7mXUVM3jrw013Ay1AYUvCCJfIE7rSjGj29jQISE3tvzThFcalHDwO8fzW5QMb7l3FWk9us
LbzOJeq3wROIxtM+Aa8U2Hd94sW6iZLRwGIocqO3qnNOeZ/K3pKarfqNpjfqTnUY7kY4FPAEvUw0
VGjTYtzpJZ0jM7GOakjaXuji1BCa2Jj4M6jAdt0Fxd8ykFxQhepwUGbOphsIsWf1t4n16Sak8019
5boioEsvE3PTCllSMdx7JYowJ9bqTdujcO6UvF3PSUgkZnmPFbX2iDKZV7pIn7Sapkilpy9aB1sT
FlZAu8xEb15C8fQdZ2vEzbMbMzuxZqPw6FgddbcYLkoCZ1FXYAUB1EN4WbGNLGqTAXuAiAxmwCPC
rrS/s2YUBvTNVYxS6ICxgYFTmmfkA850XQ1hfYqc9D1OFGU1ZsizAYiErSuQvvIerAkf6eGDd7OR
34ap/oJpdNwbVI2xv/aHNAnzDZpZHxVNJX/Y8UoxKuROM9DBSCo5c8nyGx1th2Bgy5lymc3uq4Yg
BGyX/SOfW6KiQnpO/dQiS7liWQlaxChfshZmp0KVBwpcfFVptcQgzhZJlxeGbh2VgDWRW8dkw2BR
W6f6O9lK5SHMuic1AhRRj3himSZ4Y0H4sYE4hQik4NRa+6b4mch4xjjXEXGGRb4TModLVW1WKaF+
S+8xp9pDdzsMH/3QTU9giyHcRliKmOsgZ8g01okayqtxFY/RHVx1lXwUavA/zWqXhxRC1Prahs8A
q78kWIZeIJV7ADEbE3DKKkEOFtakEU3QGzB7km3GKimLqHjXbs4SW9gvQOrfWgawtTqTT1NDsZXe
1WYaI7rh1MHz8dJQc947Huj8Vl1H4w5UPebtfN03wP4lp2WrmbQN3LLcI4YmnhAZQ46qSMONqsVP
FWzRg80a5gbgNVaHvMXaBfJZoGiuI+qAfljU3pxn3aZL9/xqhHYQ5rlTq7ohaxUAKKi0guXR5Bhb
RuC1b5tv7PEcKzJ9g2QA/wM5jpCUVd+ClVMCrFy5OIwcs3WA0NNCpKoW+imJhheoQtui6ca92UXE
1ltUKy1VJiBGGS31vhgOkI6fSje8IomBND6HEiWaXbz6SakiecCi4dDrdmmsovgqPIpjwVYV+bgj
Ep2YSJ8wJYV8oiJ9CgqEJkM+GjvqdNcswEKalV3dTIeRikkqwBmpfbvVhfLiGNldkoYvZh5d55lh
Xiu2XOD56I3wv93G3XQZPkSRl6batNFiqBYjjDMAADtatcVWtSK0mCyvWgqB+1pM9PjGjdIdOjOt
r8NYT0CeYHLNu74DXAUOJmW5ONTHCGTNMXXDBqGybIcF6un80PKMhtqsDhFoec3H3+QLP90Hioo+
Z6aCFDsKsU7SV79sgdy5mRXrzYDBHoeGtltckEhAWXJIE+Ryd7lJaotsMtQuLcZs8rPtZtxNjXsN
/p3CaVLgykMbTUrlEFw3c4PckyZU7w9IKkOk6AzUGyu09TURHMpVSClOnakERthHwaSSAu5Ac0Go
JTeXmwZB4XrmX6LGYmbH5SYfSP3GPYVu/K/HtHbUNjli9bUyzljyuIwO2JKh9jASxnN9Z0QF7C3Y
NIE+fytIrMLP7FzNJpO8Jkr3k+iuVQWjx3JTIg3F8h4euiZD2VJryRE+NcdVcgxN68YKgu+tn92C
RGsh6mGhBN3mtI57MMDypcwMg2xfJ7qHnJVfztSqbd0G96NVUFFYHgN3za9ZT8NhaB8yqhTEF26c
pJn2QUZTW89xj4/OS4v5lSCS6pQO5jvTd9NTHHhhsd1coy5BAN3IjG/puVbtK7zVtPkMJS/I3qIP
Yus/3V6KBJG5BVYwQzEPTaIwXXz38saViuEOZEJKLA+bWsvwWAcFgaXGZO8VaLtVa7EqHl0u4EmG
9FkUjLjnothS/zGSJDmKW9sc74Wa9UDWjyHi+hVqNOjSmnoBFxCWrd3/UIlM2WatdYiIgCH7QtuT
7qiDEm2o7Ygg5ThJsJgsR4ChdggiBYmIi3l++aTzzZfH9KCr8b/TnMmod6heJPdI1sT4q0q6este
qjHb0fOtfp096MvW4qn98hhXRsJVMJwilu/gVXAzwwaHFA36IZ4LZVoLSp0rSRkqxWCN2KLcYdXL
XyOSovPlxvAjE5CP/pQnY7ocDrPC6RsI+iKVqr/rE+3gKejoqPi7wZmi8DVMw5/KGDrTupKH9ygP
b0eG2p/vZmS3ZPvlL6M91rO3/ClDL5OsaGJRn7InNDYfz1j+VitiK/omjNcNHvXzO/U5UWyoKsfV
8m5k7f7xiR9v8/ER8hssW58+ZrnfZd2DM1Qcp389Zdla3ubj65w/6vyc5bECGoOYFBoaWWz/+PLH
f7y7/OHLe3581Y+PW/7+8cCyzz79G582l2dB+yP9chwTdJS1UnzaWZ/eZNn87X/y6e0+/f3T5vLS
882XL21ngtaZ08ExZ2KORSs8jSIOTwURp6CHVW2HRaTeL3/w0blRRJfPyQLcJXQm2Vzum9kDJwmn
fGje2w1lo2CGtOYQjsxF/bebRBKHaxDH+jrXSDDQXEKHjVEi1GxJ3VD01AbHJl+63F9uNFx9KPux
f2u9BpMkddpN2YyIEapTPsh/QiDHKhtd3ahcRj3R91DrUvoDlmQCTAseQHAhgnlZXttZdQxjDuhC
juGOPOSWu2OkcuSe7y8PKvLIX7a+vKQY0nbft0yLwBwdl5taghKWLT0hXkLEzANc8iuPy5sQBwfn
dtnsfULO8Ozz8dny6LL56dHBMZ5ykwmJ1UyE8rouCsOiera0mcE4xALfxUp6aPsS03TsuIo3JvoD
fpuXQCcjEE0ShBt508qbmMmwVGDHnj6lr/mk40qgLa3O4ykRJegqt9svVhZtBLXRu3QSy5ZmFJHx
ct8Y7Rs8suywvCELU7x88l2JnMRxah+saHibB/emyjCSL/+Hn1j3voSs5cuAsDy27AbGXvvA687f
T5dXzB7KJWltf+5FckiZnyf0lSVix9z4ZobvR2IdmCk99eT+euUMBfDjKUL+wDWt3nLUTE+tU2JZ
kCBwMaLUQ0/OPky+cTciNmRKMG5afDNZnI77xbajdxWqhkiTInpbB1oofyw3aa9qBKsgFPkKy/ci
j208tPr1bOQtszfj9uOJf/20y928637GxhStYN1ToC/IiVsvn9LJnkwv2z9KE/KvLfeTBfuhZfuy
SKbUWDWD6mloeWnft/lw2am22C+sRUfOfQaJXuRYeC/DjOK03P/LL9Esb/3X3eUPkWP8SqUnY3Lr
DRkULmeJbfzh73F6n/wBrqWyO778MsthHag9mnCWF34hPg7Z5W/LDYjqP06V8y/5cUDL43f517/c
XZ63PLb89R/fqs37kbnH5XLKLcfa8mWWu9ni/j/fX7Y+HpwjdN9qYKcfv1egdBY55ia2AU7V5WNZ
a3ImL5vjcqp9bC7n9/JtmPn9eQImywedv3JQ5g45geJCcbtvi11qsViFiq/M3nKaUDYpyLGYxI+i
zsudG/YJgQFhqHrL0z82fbnX6J/gcWX6JAeG5Uhdts4358cm7HAkd+teqUVQn/4ck5b/ablpe41L
/rIJUY/56bL58e3LeaRyfDkW6Nx7tptimrfo/zMmxylIJ0u8OssXEfURFLZ6WHY2pm1OY/lR531/
fgzvHCvzwFRW5ycvH3m+e37tsnX+Gc9/OL/fl9dG+UOXQIRd9sUycHZ2WOf75f5y5rHHk/a03P/4
8nNJuZycG5XQ8z9/6fOx5c4vgaKAq1h2vK6CZlo2w65jKrMciL/fXN7iY6gaSXXaO2W6QSyNYU/e
LGPJcnfZWh47310es+Qs+L963vLkwf85oJg/LJ+/fD+YJhy253PGd+Rh/HEwL4+6ek6o4vkFy9bH
s5bNr/c/veunZ339gK+vUjTYzC0V+FlFjSZ353IZWbaW1/7usfNTlr/qyyxw2TzfLL/H+e6ytbzu
H9+11Bz2wPklyxO/fNTvHvvyrl8+KZAD/qh6dQfFZjlnWyoJRl/BsZMz5/PN7Bgl+FR5PTk/uGyd
H8MLwSm+3P/wXX48c7FTLm9+fuqnvyybUN76Ffn2DMnyiLbmHE3A+UT5dP9jczmvPj263F+ev5xn
f7wSAdQI665LZo2SHpPj6idJH6Rfi5t0TsDtBy1ix9LdtRXFN3d4SMYc21nTqQ8MJ6OkWNq31IUR
95Ku+EBz9SAq7B2zZk3Pucj3VmUoD7rmu8iOi2qj+/09MmSykOrRBSKfhAc6xyNZoXf5iEtQM2Sk
YJOWF/MU5Rs7aPFKiuwCRCXlRuok+NEAI5IzWe0Gm2odekeCieUY9/Uf/hhOZlRinVxUSeI7UWfs
tOXyulxYzzeITP682n665C6bv3v6l8eWS/fy2Mcn/O51H58wJO6F1eywR7H0k1O6ZVq5nLvn+8R8
sYihdC7prvK6Ke8P8uT6ePC3f//ycstsJ5TndklvUw5qy8szx87j6+WZfVJBzxqr2+UP03IK/n4z
ClCnmGnxU4tqa42RBPwPOXApfWUum0KmIYQ/7fyiU0p+6AJUnLAR7T4RvCC2UVPvKdjZx0E1UvAY
JqyvVjw2ZXSj1daFM7pXRg6S0UFaIWEYepOZ8JPMO9CZP0udlnPE8OxFTP33g+ZATJ1BFosoH9D2
z82mg9yEnkch7r3pyIakv7fJYukopc64a5XuVP+wgtCED8fMsFKclo+4CVIVpjp2Ci+dipqkBdCa
Q1jMKCibvUvk0Vozk5PGdXbPJV6qCdB5Fra5URT/0eq65yAc0RekGQIYUE8jdTaqfD1VMArhq8qR
FXh/qmGW4Pqwx5E0TH+6oqVHlcIySAwlp2nrJ8EaN1rqTSVbMKNgFA4z+tsmXonGT71cFG+K5l4L
vGIsldudVSrvmTJOXoZa1itxe0Sp+ZhapPbaFOaqsrBvkAe+EHkT7ImUW1MmACnqf++s6tYhdgST
TLVOLfZqn+LdezXcvL3qpnZGAo2oOTa3du1bXprlb5NTylzWclWE44hcPuu8KclvqkJ1r1n3/bRx
Zh5VrPGYUWGXSGoUgbgCgE5Yrm3pas7LbQXBv5mteEsEfYbVJ22o3KQeyzYq5024qorc2qe1gJ1H
Amw2qnAHoOXEKk0E18F7p5XYCBGj5L2jkL9I2UKDhmFIKIWSG/dDUTknc6oEkhB0iFXz4M6Ejdt2
4HrCce/jsZ3WidpEt7HZPYW0/ROYeN8K4ovIB9S+QZpEV4d9ccUAFZ86zb/M5zrfdoFFQZvIBYnt
OuW1OXt5r5nrbhA7YrlfMMHgFEPJhntcYKZDvHJha82ws5T8uXOuiCGa1oDGGtjbYCyo6T1kk/bC
6pNVJWFg27yhmezXPv/uSNE5p8zUKdgFtP7VGlJn7Qrw66liXVQGXgWbrCc5+oeGHPWoNwHEWqf4
59opzS/qLtiFQuvQhmD2Mg50FxVPKaNnKLvjNqHAWnX1Hr1kCw0otehVuFoNY7h5y1yz8VLN+iYI
+piJzLNLLXydDPUVV0F+X/dJfMzNAtNZoW045LSrdqJWTr8FePtwcufIuR9gZtgDY6cvym0xBBcj
GID9YHJdKeiwdXoR7KbuV2BH+U0yJG+ONuyjxim9uMbembfW1YTYRic2Q+/U19nK9UtGioQKQjeg
2hbPyYh1BRNE7dVV9SSd0B5kSHtNBA2Lw/hgSk5e0oUvM1QIhELp0S2gSde+eCq2egFmM7GaH9ZA
KyGenoLBnlZzq19Yg/5DcTrXK5SIeRTQ6uZuKn/mlRnexmpWr8oyH7dBU1NswuKKw7m+sB3yWzRr
eNZti4OEGvEUEbXrKvZPzQ8tHJcZxlwpYrSM2rMLrVwTe/8Nr2W20RodIYE/EiaCs9ttGDHQpGNs
Q/DZy15iWmbVuizdt4xSWzYOOzQP80Ua5rd2lZwoxwLZtg8JkRmJln53I66G/crJaw4/pVbunYDP
cEEe6dQ9c9PcCSO51R3Y+3V0xeXPMhNQ3pV9CPgdvam6xwSu/wzyVdkX3wdAdBvh4O4dUn/dpOxI
RUtPQwzxqebjyBB/1M3+uzsgjk0x+qJF40fJu5uM9OKBYALPUGZE62UW7h3RQjyuOGs7YRh8aROz
S6EeKx//Ou2j1PaAgz4ieoSn4NoDdmP95NQ4+kTs3+p+5BW1H2+drm02w1ye6lQWyVWFnVBol04X
7YnPGK/EqPiomMivjgiFXmcBnFMaANMF8xkSZOp3UQhrXyHPa0PiQ3xkYr0BAiJC9NSKOT+0NfZA
YqHyQyVYEVo68fR048nDRvSLuWMaYE5a26kahku/bPHq02TeljRtIres91GHNyAmbkWO/JyBHQ7X
lMLulnANRhdb0JQdRbtx3OeypWeq17SCAjV4V4L2J2QBYtWN234wAGUXPWSKmoxPkcANh0qam2Fw
acz6g6mW6H+mJDnhJD0a00vVlMpVqs8cLmF6OSgKnpYs7g805ZBJQyyWcAtMiTsKBYACsx4HSp8B
naibkxPYQK2p939nfDxZuP8BdXCg5pMgtYTBStcAWBh2ckc1foMJIdqp7LFNYhAHbSThj1grrmIH
YzMSOvSoNVHb1PIvdaW/mdv45NYMb51vvbJi3jUVxVo3uqQprq9NhIwEnXI1UvzgUrf0ct1VzpWv
4lUwahRyKIvoVlnjrRmZqPFTfEEAi/dGnruno1bSCx45HU+q8pBi0VgFMsfL9eGlGtF3tRkcL33x
fbr6ykw01AiIGbBrhxjosSe3dd0TeZImEfmz1u04EWWfrRNAm1uKRwYY8unCHTjFK8f1GsSPa8ID
ftDd5gT1eaOCmMa9jxDMzLQH7C7tLfYZMmYLHb/lcOhS9hChrdvaHeOTpoJmVnyvLi+GsXHvgigY
DrVYFRGhbLqFItNGTjlkmId9d9jHoNISOsopErQYt9xkwVBoBwOKRAUoNHPb9ZAyH0eB6uU6amqs
IaOHQJChb47uO30CYJ5ZzKYrhR5mjt5SU5rA0xWQE01VPfjajT3DaRvI27R/GO5MuLfRU9oinsHA
C+Op1igLP6ZJLwp3oBlN8rBVZNOyO5m9jnMoOQnlaRoSexcYA2d9qtREIDXPRGFgWDXmbyM2jqgh
QiwnIw34NkG4XLt2uO2h3Dnm84RSY8zK06CkQIiA5qyMMcPX1Q+PThPuNTuvDm1cj2sLAhoXuQN2
aoXOftgdXGtCehswYY5CG+/BTdhB7GbeVLrBxtDK+Y78LSrDaaiI1RyoGNb98cofsOKCBfF0dFOr
GlnohEO5N8O3Mp8JErF9j34te4Kk9vBQ2CD7sUdfz5m6KY17VBLOqolMhThILqipJVWnJMBV5Xzk
qkQnuKs4BSNoVXBFetQXoP+hKpj9gcRbbaXC53Pd8D2bkmeUJrhGqEtc1Hl7B5vc3cJAMfdj4LyG
WfLNzKT1OgD519ow/5uUuK9AM+9D+3vG+od2NPj1OsUdq5XRRWZe2soPOwirXdSxdpiUkzLMw8Ug
e1WTYhE0y7wlaJmKMZoW5NLfRX1zsouZnEM/oGtPSFM0MShXOgTbSbPp+g74GroVYRo3umHEh2Ho
Hp3Jea8rS1uXGRYWt6+4Qk2XPTKABAnv2nLaaQedYAhn5AuYxg6RcgOmEcObxbXY0esDglJcm3iR
IJ1YWBhctMWmyZoB6ozpH0d+qj2eYLFVnvJBZ6JeuMVJj2imZw4sXVPcR4wOtnNgRH/IZmdDFvZ0
UuubZEQdnmbDzxmzLxHUZGYiAcIBHq8zcdkSH7eZyx6gfO/i4ig2lgS/F6ZL6LDvX6kNUKmgIlqI
aXdEv3OOumGXx1UNVU7BmBmpkZcZcgRi8DOa4aYbx6PLPIhZVbqbmwmgqg+FpnIHJuGJulNG7DBG
q+7HOBO3JIcieqERGu6JUnom/vGqMYP6qs3JLhvDWoGjq23JcwNQVZZXLQtoJIA5aeDjFqACS5MB
uNLk/MgynQYhrrt1aeGCAXXwEBIDMTEDGP3yLrZBCmpQjHpYtp0BaAYMb7xJ0famJBAGtCU3MahC
yN5v9hykm9KMWSzYfoqA0MjWaRbvWDY8VQX5FB2aA/xzDeCAwV47MAhW2lzt3bwGA4mSwLWx0kyk
d6NVh0xsH/P4plMNOUNHE+/k2QuC4ws7ogCETR4r34TKotPMHp85KZQ9cUsdR+GgE3tOsvj92Dk/
TcccngrH/V7VaY27JX2LYsXa+J2G2sYmC8ng+ErFVZ2Y+mNa298blD00SDWvDSxyq3NoEznOTaVt
CMoc0SX5VbDX8hjznMjuwSaZG4JFQfkgdooj5SGPyV9uCOL0iynzVAwMrNXm76SFV546pohL+S0t
M+bIKZpNUEPQ9Mcu3FrMB+oJWrmDMG1dULvTwk2vGFeDgVW0IuJiV059D34EDzbwh0FPtV1gu9Pe
mmMSJNCu1xaAj0gw0SG0algHoFc2NlxLeH23OtebLTlm9GFSLrlQ6VlmrFTKm4hVcLHNMPMK0yd1
LCA/d6wah5jUnilHaCfeQKE4le7mepiQlZctpz6eoaml+Jw6F4laQa7qWvN7xnIpJpIVvg5hfmZd
gwlBwjb3RHo4apvhMTDVVU1bbKwJFbJiArWB3wv8bvV1G8OcSFl8MJKlJKGZ9mRuIY1gus4m0MLz
kK7mcLZWlmCV3DvNLkNun2bZtJ+a+Daz7ALq4HjgpEbH6oNBjlv7OvczBNcj7jrLUvGK1v1tjOvR
lGzN0BZ0TmrUaaprxuRGt5xwHIFQ4hj9g9zUjqSfhFt/Sh/VmFQ+nYsW+BLQMzaMv8YJ/WNd3I1D
8+hEd6FoH+OWoNIuSIo1ZI8+j60Dv0YdNNbKh5fhBvx4wplxLo8IrLqKExqMkFHgGHBC9zEsMTTQ
974FJmTtUJTlO5tIIVMD69/VGKu0WdOu0eoip/OZzGgQYTekSU92+J6yL9egQd1dGSW/osF6pX+/
k1/xEFvdD5MqF5mH6UM9DlTDpnZvtgEMwDiDdZTXm6F70n1SYG33InK3gWl0RIC05um9goBx9H0i
fblE3OksQVZQtsqtwHkd+GAMsMypaLJwTXEVDjD1XnWFPa/MEXsdhWE0eLBlK717mPXuKdMCHbyD
DTJqrq9UHBl0BApA+GbeEFWd5lu3Nu5jR/ZgLRsaWCtrENN1V8EUa0hG3kQV5ofc0ALP7mKwpVr7
IUr/P23xf9IW647kJP+ztvjq12v90iR/Fxd/vOgPcbFr/svQBHhlKahX0Qnzfn+Ki6Xu2EThb9iO
ZkMJRUH8p7jYQFxs6I5qGa4lfRSfxMXqf4Nb1nSbD/xsMFAdYSJpxkBpE59j8tX+LiZOCaBRJz/s
L/JetCPQd/JXLheVlC9LncvW+ea/fyyQFXJ3qar++7fh7CWFKyg4jTeakQEHlZ9fLL3o5ZW9MIhg
xNc/lRmx8umtL0OwUhmHBUZiB9MSB+JAhNDwWDiFfsjnwfZ6GablkKpFne7Ae5Wgowjcykneyo4C
20tcVtDwXzoUtR6LKAJbLYBqXb9TQ5glBpzpwS2/+Q5qQRnxVcOmAXbz0JL9lckQMFPGgdUyGGyo
iQjzyQpL4/6RasAhlSFirhT6tDJYrBywWRo1QU++guqhoHGMXRTvXiCpHo9Aul8GGVQmZGRZR0u5
nAgxM9VBXSfkmmUy4AwKtnaAfLaaOuNNY3GfDVzw+BxWjXqyZSEO/IjENNCyDLAyRM13iFNTZbBa
G80qml8KRljC19CTzE2ztWUYWyxj2doyf9TjYA87pDsIpX8fREiS1pDfJwTMEtNEvJvP3HSLCDSU
wW+0oh8DfijPdo6JjIYrjMHZjzIuTtuTCVuaClLdIb9CPI2vHKQHcC6YY9ObL2Pnege3jIiJopvJ
pIMr/ujCNgFnhFu7r7/lpNe1gavCiVDbyykCATAU6U0dVuEOl9gsw+9qUvD6WLufrcJES1LuGju7
nUvnGYk0ni0ZoZcHgKjqrqc9sgTsASkcSdxzSN4zZASf4Ro/+6iavGHkOKAg8YN1CgRu6ClUZx9J
NipAd6gWqETi/ToZ9BeS+Bdje1FsSja5duXX6gWrBSY3YiaNpXRRMlTrhNwEFsqotdyXHgYifNRQ
5zpJqn0JNkdTfxZ9n29i80WxAQCmagakzSKQrU6qC6dPs43ghMSNW+fMXRJ+vaK8LjPX2uROrHBI
h5UXWeKayBHrmJlEaxhU1UF8kzuE/rYfnMILrOIRL0CJyaSstl3fD9syVQ5WZnisET1RQVLRZ/Nu
nOBpBtjz9DQU6OYnToGxPpZVjWzWhhI0QVYlctmv1pmlxp6qh1dZAOtYS5W9ZkEs46uCr6vs17TO
XjGsbwoB+aoX9l3cpr9UVbbATcJrWD1Z5kRKi3jJWQ2vbBZ3Xr8s+80DUUlvlLl8z2hvRW/oMOOK
zUhOzq3GYlYP0h9JmHiqNr7Oaf8cAhjYE4pNOmubvzglwVRNK1aKYTw4JWX1buC3UvSKgNb2pLiv
o1bey/EV1IFw+dEEJof80q2Gcd92JDb5GBmVQag7IPPlqfWjdyvJ7hgevdkNwEOQV4QbETalRVz9
EOrFCuNSZ3zT8/JbDexzr6gmcxq0Jx83Noa0THyPsqlj2qvfxLV1m7SKy8QkrIi3J+9K6xz8Wjop
XEp0Yyf9DkchfTdLPc3YCojGE8ex4Jyw4zHZYJwykfZexkbyrc3QrHB2CQUiOoseU7tTYOYaXQYp
SBOnSvGMOfpuznQ/5hbcZVyRIQuH/ZSi7N9Ex4CpxhaPMxPceID5LrNMGFHmoBeXRjZeobXn0NCr
fVeJddCON1UaUDAJGntvZ0a0tpOHSSnLVWCXxgZ7wWVgO6+4T4eLmhW1k8R71QfUHlvOXYEdYBuk
OgWIyvbMbsZKb0CMG50VnQZWSIkzeYpJ/LRgUXdLKSK/9itzraIVU4G9WHr8LFy0oSWrpUCZ0JDg
T43bycR9hWg/c4B8OXKuN/8qM3NvMSvcNaMNn0mIH6U/rpvusp5Il6+NDUkb5aac/BQJvXkDsaPT
qF9HNSnh+sDysUnM7MqoozvN6tYVSvQ1fQKTmbXy2gkH7FsJCVcXmH7JjyKMtcd4WjruTe5v/F4J
jikEqlUrNfi2YEGpTJZHEZEgKAgwK2q6+hy2G4Ni7HqK/a08tcYZhFBqWpOXxG8gsw6+KY71rIdU
t6HxdYXyqxr6JwYkHoW34HbaRREWb2UxXHMxuKhp5aywThAyKtJbiM2tFxRAQieKFcN7pCPoy7P6
V0jQ3ar1By6V7fvkT51kUX+L26bcU0PZFFowbxGPv9OmgdXoOIjEbHERmSV6Ns1LbBrTrRJ14DJZ
hSUosSgfOu9zm7F4Qxk8JKwtm5bVfkYIvUJSoQaSnIHLvFZtxboy6JiupzEsLmmPvA6jfldP0wVd
kO4Q9lN+0ftb0odoSYEI1FpBenBi9Ls2J4M6jqYbJuAPlYpn1o9dzh3KjuaMwn/yCQK0mFRPg3/Z
ArammcGJjDAxMcETt6NNPuovN8obpuoKcwedNOVZnFzyibzcGZ/bgbqBXxsvfuWvRcd7B3b3jsTf
xkoDrrK1ZnTn0e2UPTp6QDJzemOLuVrbahp4yWS9m+lobzEuUrrX+40PtXPdmvYdb4kbIGHQG1Qg
amrO0akHIFEr5aLvwpNawh2vCI7cC2JTyLHf8WRWe1UFnKm9G0pmGWScQSFFFJClbgq7waeb2WEC
joqePqHbbEpN+1X1Ltnc1HAHq3wikSBa93H+7mIORZhW7VqmdIjfWXy6LbzVpplgavTDiV7JmtwK
kn7rvmZ2UTuUqaguN/QXnIplksXAhpr8FAUEU0ZJLXOUPFZV7tpI+hvmkQ3LlzDauDmGL4Ph2Gui
Yd864wsJeRBliwbopTH8+n/sndlu49i2ZX+lUO+8YL/JAu6LRInqGzfhiHghHB37vufX1yCdJx3p
PDcP6r1ggBAl2VZDbu691pxj+gdJyQXo1th28kn6okZR6A61aI/MFUxoKXrBxd62eTMaJohBz9fg
hb4prJT2ldXsPMmMT5KcHvPauo6N2q8nyO9O68tgfyTFaQkxcHRIfSNZsztqme7YyM265suiyE3H
yNILRx4ppyYahgE+vwjhZfmzbRkw8I6z/A/pJTOWAbChnnApDY0DpcSKgxo+chuR5ucmIBNHyWii
mDIHEEYlQoLSnwK/Px2OlrFoJ/fhj4xvspxU9N1j2u8FYUK0cGxibOdUjV7QsLAMn7qupHIaSSqN
H2jJ/cSVtfAFWI0Y4xn/F9w/IP+xLrdgA0BB91niUEihcjbId6nWCnSBQbOtTIU0rih4yHA5nAyp
mA0vTBh0sz1zDDAHSfYlRrdNSYV+VWTdD1HHP6ZI/lZX4tEL6H4V+sCUuW2/lsFkbcbWMg5VlDUE
qqnBxjDGZzqX0c7M0uFcedqTDR7dyWk4rylYGF73Q0c2goNphuNMNeQFNtUINNwmq8AM82Omtd/V
xscuSPZbamtL1/wpTa3iTlZt6Bl7q1QAPGa0eX3bOpd5SDyAwoV88ovO0SzKJJPmt6caoJEZgb8q
iWt18GdJx2Qkhosa5tXIZJi8gnT2sScLpZqY08Os755IGb3mVXXBcEM5StPzHZRgZAFc12SPfOYA
LhJ58CEwbpoXExFPlI2IOTeltFvLhcLJm5ct3QlmNpoZoMREe8OgHBYnGZQSEWTlT+I/ymM9myyW
W3h5r5ohK3tVIgE6F/3sFe8RfIBAppXVv0hjKrl9PJ50dBWXQHBiG2GzG6Ox3fdcNvHWJJkbyZ2E
xj26DGmsEck4T9uFDclqLsepcGkI7PXOJM4PTtQVxpaEuFWkjx7Ulu5U1YLcCOLBdrU33ceo83ZD
7IlVL4vDIBptFZNCiFxYgKkApmuDyNh7USl/Si3tFtGQG5SRoG7VDyjZi82oUHEeZe3YFkN0Lj3r
nDKQtEp+qvNJvg3UoDVlDE6tZn7B0kZgtA5XJB7ypxKu1DEtykfDLpxJzsROTR9q2ZpukzyFm3JK
yy0VSw8UFp65UDUh48ue2PbWRNi7KT3K8AnXHiuLbdYBJEtk5aVRN5BE9VXVpf2lV7OcVOGT79FY
niwmp0see/pnKPsS1/7hPitOvoc+M44lnr2wOi6L2Cgo1bwHtMuFcOi49bu573xYUtrlBDjZ0od+
26ePF+JPmtcPKualLh0BrWX+r7dU8iWQfNnkqT+SEUlUnl9qr2GjtWsz03FnLYx924ajuZKIHz28
7Tflq4+D7k0+rsTSHJY5q57pxDlVIBYt8R+bUCsdCZjNrtWHoDsykBsApOK1GFK8VYvUMdW9CAfY
LIfsUuCIrVK/LErYRd72vulnndyyO0q053QiJ9qanNN2zg9YVJLL31g2MgM7CxDhvt/19g+qEiRw
F9CpmRXTy1/z5k4xebNz8MKfd9owp3KVWNN3NTRzLVS9i9ivsv1p7yun32TEv6lmF1lZOVfox0C6
LhJTFh6UWJt6MN2B+kE8x7nbrZfycUkTS1R052tlDnYnmZ31RukXzQHpEx6KWUQYzF6mZSPNn5J5
itEcqCD6mTF6dDeWdATijarDcmtItUnZhBL+L1xXi7ZdmwM3l1uFbNBI1gfxuWUE32hz3J85i8Dz
ghrfboQs6ZOoseO6gI8B8eAhzuY01GUffEV5YH5CnxWS7uDn1aGZbV7LLcAL7c4Q+CZnS1g9b5Zb
SdXoG3JivnTzUz3ZaZo0eEuwXw6+UCG0NLRmp2dH22Ct4Cige89b9pnrKJvljfMlYeeyCxroAqZT
OOdBkO9YHlrbGIodMVZuALbJ9WNyNZeNMacLFnpRHvraQ0zmZ+5y1zSJ3MEFzxo4e0avRPwoTWOY
erPOFg5mcVh2Mwzmm0FrfxjUu7f22Nz/Jr9801vOks4xwG0b27NDdpbM24t/bFHPL/vLZtmdJCJE
jCqzEb+lLMNR06O1n1rCfKhuLweOxJJhE3gp4iMT72o1v4PlDS3vZXiANoJVT4tg/ADFonumzpGJ
8ryJUG+5JpmNZTnVByERvoullVQrS48YStQHQ+8VuD0jbMZozuddwnhjThQHCYKyymap/7LhnP7j
1ghxFTPEn/vLw/JyJ12ufgNml8Dpf/2eKccyyqd5v2nVtPr84a9NtZbua/nnUMyJlqXOcfd2Uy9t
ZG1Ky9xkvjPqyDlMq5Bx/v2ZHQ4g/IBsllvLE7uB6zDVmxFhAoeEGrWbwiANd9kDhMBBNN9va9Xn
sm1mNhB7VUypbSP7ckZ6aGE4hZRB+c7p9Gl/RvYa860PuxBvXdtkVMHKhk///c9rWi05uF1wX8yf
7fKxvmcfL/f18wPLrX/3FJSExq7LGNEXMyplJg7DnLDyjeRX5CJR8GSZrafXPGDwHNDKUD/zIa8u
lHexqO+Xm+WonkMRmVt7uOUjDWZrkeG/W07fvIeUcUtnKmdDa36Xlm9zAVr9dnMxnloVK+kw6Fzs
kwySbyGvuZ3puxiG5ZJIqpmdBUZOfuHS94eXdnn5y264xJfODyy7QVEiAmgRbc7j0ZKL2jFkcQz/
ue8RweRarUScKc2qJVR1uUW40Gbo1HBHmbhyVENu39778qBRgzsElZfRRBlZ4Y3U/uZRhRMoqHbL
zUGCP0RNu1kn8+Cbklt1iOZby+7gV6xAU9zjhyaBCaZ0+3djJBnDJmPT7JHsFelCusvHg3A+JpcM
6eWYNKi/bZVev/12fC83m5BSaNyTRrDskvMWu4miHH973nJky41yUQxJ2/528C/Pef8fpYKwOUsL
eutzdjX4BM4nEg1IL0aV9fYCl1+pzRmoMMyyXkvuJydaZMtLInk4n9TBfMn7sLs8gHlYrJc2w//v
yPyHjoyGl075p47MyyuZdYRx59nvwJc/fu1fwBeoLraiQWYxLJtCxO/AF1X/L0EQpWr9noa5sF5U
3YIJpJoK29/aMcZ/GbqhUDWm1aLrkMD/n9ozM93pHZ2lW6DsLMXG/24qZLIpOv/od/zQRCpPKwFB
vseyETpZFY8UWXyCmmWa122aIZCYKfLAWCgFxa5JPySTMUov1pC6sNDeVAQlJK18lpL412+f5O3t
ZfyvrE1veZg19X//b1X7+6sjqZPGEYRy+EfGBziSbwx6IoJGv5NJyco318/Qp2kkWJIBfVK557r3
YCjoDrI8auFFzCQZU1F2Lf3stUhhZMe+AnmAklkAN+/kTa1NOwRRuab0wbX1wm0KMTufCKvXcu/b
f3j584f34cPFgAn0wrJMYfL9//XDrfwmpmWj6PcJ58QXyKlgQSZQ0bEoinUx6Sr2/MC+BTK9lf4L
XZrm1ijqkS56QE4f5SEq0oeysbKLyOlOA/5srEZ5RpC4D3PJcljbpNtQLQml7OoHVaj10aMskXuo
v7VCFqdUSu7/4T3NH/lf35NQdcBElm3x3pSP70nVQniaoH/uHOiZW9WyWGMnAF3RQ+5CJLoSgWKc
Yo6PbRGTE+ChVjsYSoBUU/d6YMjlszUAvKfIu4WEqlx060kNoXUT1qk/mFBhaPorqwEmxeafX/p8
0vz9pXPuANtSOKu0D0dTVmRe6wPWvcM4AYAiRQ+j4vZpWSFgCD0SWbvgmE2zjmKMzwAuhq9FvW6s
fmsw19xF2BIQqwLdGTAhb7WWqAjyW0J3BtSXvIUjATRnFkzhehRExalVFlxnlwNATPkY6NTThJgh
yWFsH7xcEMBaUVE358BlerVIEBSwOk2q2psynLhCk3tF0ATSJKkv8p3QroZPekYChX43oTy4F57n
lB6itVaiZVeO/iUMTNCR8yaOHNGZqWuYAVX+WD6PA7HoRig1W4Xatu7JOkkY+fjVxlpNVFX40lHe
P0cSqWgMFYNbwxhfWZECJBFF23W5RQn2FkfIf0FB1g8a+bQXufT2CGjJ6yAyt+/JhTbjJ/g91boa
oCVICvWiMarK/VDLCByk4seI+3CfhvVnKBLYOmCr3AOl2Bkp3pF//r4/oNXmsU2oVCwgYqkG5l99
pu/9hlaz8Eq3gwCQQz3s1AmAUIlVVa7H/I/pjw71QUXZo1t7zH3PQQh6J04t1IE+BbNJ9ZRzkBdu
a0trWmSIs1vl3ksO6sCBNTkRRlNln20js1/+w8v+KxTwj5dtMzCT1s0r/wgFNCWZboxRKffJkOhN
msEDjIorSl2ATSZkxzJTI754H6YkvHo0tyzBpPixtl+Z1apHUw5/WSzvdj1t/n2dIlHVIXFqGJod
qNih+88v9wM/cHm58AM10KayzbDwcYzubAhAZTwod2ze5Q1O7Noa469hn5yCNm/XlkXYVpRZIET0
kzJl8QmU0nMYW83+n1+INusIPoxMQAyxP4NQt5infriUeaNouDTxLbVZ91jGin6qXpAImqc81OiM
SO2ntPsCxgy54USQkDrY66ZX1evyUY51sw3HPrkg3dSdaQT+xUI2UvdFCcW8qhWyqiKJkFZCPIMs
23UEju/VsHvoYj2/ZOV46D0F0Y6n1GvK3oRjStmI0yX5jOtNepuMfR/+j/8zv/2b6+K/OUQ0nB1M
KRRhaH8byXAg4WqRPRnGS/hdR4x+7C1ZBd6lCQfTxMNYx7/M3LpL4BSARQ/J18gke2rszI0aasQU
RwCfqRdUe2g3RxUqCV08aXAnmywB1MX/CXRp/v1CDt8QE87yIwz1gwZEKSI5lChS3au6sYAth53L
IO1Oov1ejCjELAP7COhlxOEiNjatkPNjWkX6vsZx1cbGTSGKdKPnw3cDmPmJxFcovVb+VZdBU3EB
JlnV0uJ9oEbXfqK+rpqdtrf0F7PxrZ0caJRXcmrsGf+BiCVwUqhgnBSp15aEOOqPikhZ1Y8puXec
3H5+FOrwEMuqdWpiGiAWEoudNAgKD/DIJ6u7lBYyfKmzrtEwNQ5l9FtW+8YviU51FkLKlkiQ0CJI
1SzOHxXb157xIlX0aHL9YNSkA801b8/UpEMaVNiXeFN4Bro3RuP/eKDof5/eQZTklJAV3UCAY30Y
Aom/goM32sqd+ktCTMPUPYzBlB8nUVU7E+H4g2R3PUS7PDmN8IlXQT/uzXwkMVZK8RFRa6VSpx/w
T7k6gOC21QAO68OcCup3+6gMHN9CrEtaE7LPtadZ9rYo28IxNUJOvIa5IYaDRz8zkWNE0TWWMvPJ
siQMTepx0lr1bOWg9omJ6En01rcTIYiFlSePWG4RIzck8SECx6iKta6PBIwcI7ZBiVft6p9HD+Wv
+NFlGBOajvRJ1vm8DPnDJyUNaguOSFfuSCpe4OeQ6tYGn+OEA7EuFd2xTJIcvb4q116YpvjQWKe2
ab+K9aE40u5F516M50wTo/PPr2wBn/4+rqHiYkxj4SArqEWVj68sbXw1ItCuvveFlh/Bp9U32zDA
JMfPHh7HUyWk0yDpBL/gm3IUsqxdr8TjYuEgXC+Hb0FLbWfM6VeNKmnnypq5g20nn0bPPk8qsYg+
skSXLp+01Zs4pMg5xQ4CpHGTaTu/1eWHXnvpTa6LSNDRkhYmVQTRvJJ/2+8VjzSbKXRJOS03uU5F
d0AoO5YTOQRlQX0Zh6VRzwe/huRI7gptjWjUgb+Apy20YQKKvAL1F9Nu9+1iq6Xy4PSG5miKMl7i
+DWKx/YUUh1KGJqZe1AMyNVPcaooSHw0cn2LgiwNAN3rwMahWvsqqfC5PkGgz33MgnSW//krwRP4
V1GbbrFckjmhNEY1VQc6/GFAm6zYFiX82Ts66vySSlOHVIIUOiMLiKKTToZR/gi9odmKaSTrIAqp
Y2XBUzNJ1b43YtQB4ps1VPHFGJFdUwicCJ0t8JMw9d7D5LcCAsBG7Ng+mMzInBMzWNvQa9mMdi9f
8jrctk0c32TlS9OUykPsDc9NB6ywzW/oi640eHyHD0ymtlp9JzjUTTG20zc1jOCh71TzMW2kQ0zv
a6WC28d+SomGsrfFKU0pLWzP2chb6miUezkM+RakG7kzMr7JKPJJ33ugYZ84U8AsqYNvbyJPiyyI
bEVAzdG0xsyVK0B36aCrawIJe2IU4Bm93VLb+5DqB+EN2sYPPe+khDWw7SG+GiVS+zxGlCtVwhUJ
2QLUSFa1Qa5HYQ3Kzo/VB9qE3n1co6E7EevnOU0ZvSi0P3cRFfahgmEyxR4tnGnkSKNn6AbgIJNS
hFc/sOxVGRWdK6Ia25Iha0isI4A1PeoyDvRyRV8/cmD7A2Vn0nspk89jBYob2CAtoFr2N+agHjpE
vie7UNJNVW9qm/lA5fXD3bMKnxp4G10AJZKe4dnmho4x9oV43GVVwPs09MugtyfJ4NUk67T1qysA
zXIt0xknWXXp55nZKpWBhw6KReBi9zNS++Qo9/Ul7RLZNS1vcKp2pG8itXe95+jh601c6Dg/lEjy
3CoYydbEW2CQqHSJOlu7dU30tYb9nllZsI0ImrmPOOW5Zij7zjJveuV9rqJguoV5vyVCO3QqhQMi
0qWtVNT5rozNZEtV9YeeqOp+EIjdqw4yawUuMa/l6cjXFqLpyA9MjBVYmwQCJ3V8CaHdbaKCYrkc
JwUdVfNWcKrshsJuzlh9q9xz6e+frLz9aSm5RS2hjs6gCeGMEieLjLGuLzQa60tS2c6UthWpa1Z6
VG34yDIWlMTjemuXOKGmuk8x7tXnNhSYcHRruJNR1joFaPgu422ZIXRrK1FL5DxBsQ1D4klyIy9W
osf/2Y+t6XQeqzC6Q0JW4kuf/MoTTrAhEfYOp9fF5jV7TLlyvx7Oo+b5Tov61gnpEVYrGsb4SuPK
ciTNhNnZtW6PR2y+C27i5NdXPZka1J4qH2sgJ/gcC3+TG2gHAt3kUJOHTzq/hRJBRpZJmMjLMMs4
QT4XNR3+eNLlW9I08m2cxv6GETZLydhs+JDqiASaNtXUVWoXGd3k0L8UnXdoct04pYH52npEExpi
IghxMK8AVks3yQk99VBPYtOGSG8KoG9qZX8fAx12pfZ18HBgd1GN0GVoaCAKjvwNQLLpoE0+Y23Q
/BRNNFzseSMKivGlRVGItZ04gtWJ3W5Ifoyp72MV7Ju9pHq33PKAe036U57V56rCGYhvlqaLXZGA
FVSf0jJWH01fPQYSaY6h7ApqD6ggQJ5KHLbfwmn6MXqScPMpJcqSxLgTUqkVkzF0TEo1HAvjOShY
C8VTEGMPUlaINsRtmcv4UXitBwmXkagufuAFGP1Tj4YT/mZKGczvulmEVkdoqWoyJntBCIrpiVub
D1/LudBcDsGjHusbsu8w6GnEjQdjuSXwyl4pRLg5ZSfyp16/FpEAgFwqV8apgJBb8i1VWtboL9Fi
xSgOzDSFoIIKE5YF5e1O+hk0CopKEiC1PA9WILf0Z6jRz9Js2BssYmvGEKQmuUx07H67yeqdfXdQ
ofQsxfxu7vot5ftlV63nNs1y04rsK6PytNXnUr2R0e7fTDM9821fDvAV4NJe24VJ2R4fz9sG6sFZ
FXRjhxkMSGIETcE/NxU5AWFh7MXSax4YZRHpqj9oaVYHXWNeZAqPcHb8I+AG2WC7Q7pcEANnqt2u
BGVUzt2xoCdIQ1XTfYTubpOO3evb3UF4CoBzuggv20M1b1LNowkTpkCFdXwiSZnWB9rPDjZt7LnD
QBN8lNr6sGyWtoEk00bAJPbdTPtqi1ktWXl2PW7UXB63aF6efd1/xq9TuRZu1ZWdpckmmpt6yZhw
AQoC26G5Gx5FxskyVR0Oi2l8VIOZB6mmWLv7Q9YOxr77K1jxw+7UR5kzSaWxIg8m2vQ6fNOuRgg9
03bF3LhcNhhFYGL+uUtih46aiqyxiKaoNG+4Fhfw2f51y+8JjFgt+xFSkAorKD2S7FoNymOU6P5e
argkC7Kb3Z7B3lGRUVWBirLJBG+dm/mTolMHpb8Pdi0ebzK2OgdixrEqc2kjlJ9yYZ77PoJyLRsm
a1oUX7Fl9qumRJ6m+6XnDLpJrHTZy07S93jJovyS2E9NQyK0D6ltA7Hvtbdrd+pDY8VYScpXB2UG
oSHZgujSg8IjvMwgHHUELlYn4Kf7EnWfoF5x6Cv5l0ROta3GJLYLTs+AFW7cJHsQyhsc8ruhjlGP
d/1GMMU5WfGY7YFco/jh2p/oSgmW5DWTQuQeWes0U50yjSDCGG7bSR2SZa2ewO+UHk2yuvHUNZQz
fVqKqYLre9TqI6WhXTZrC7AgoowP53ZLPG+4fO1tv6rd5a5oabDOz1tuLfe9P/ftd5c/8+8efv8L
RkBxsOmkgOy3v/7P9K3v8+e/KUoCcuxxQGo7v67l6fHyHLXsEhcd2aEYRygN73+8mGdFqIJ/VvWc
27M8kDM8Teu4a/hGADq+/ZflkfffW/72sguPQ2XOjx3IH8kuraKWLNVhG0WcITkQZc4+FkhW3vwg
ux2nJFgg5mmTQx4ZBEfTC9vDsplUtSLIEvqyETUM+KOyVceugflolWRjIX61jJjlpSHko2zGFr35
jhWHrlIMK9TvdOshtMqBccjQJBxi2ppI5A1bhgsUPPaWxZm8PLxsWtZBB0vY8VotC8yNmUZbenmE
q6BxGKPoWEXR5C7PW+5aNstuatAqlfBK1/MfWe43EgRsy60ikakayJHtvP8CM3lc+KyW12kxWjvD
I47Kkpp9GjfTwQAqf0AJQd5EMklrK6VpHAGo8B6N1EAaN48hnm8AZ1luZqkErrAm5ZNhbX5s2fSm
XMibhTRGoC6Ow1KznUV5sGzeGEh/xbYJfEJ/0JKW5/yPKLY/EFFcTd7/zECM3cbGv4YQA1WrQ5gq
RQR1PjxjLETTPGd/8ps+3L5RvRbg1vvmDZ32vr9Qvv7H3eWBdzzXsuuPM232n3+F6UBH1F8MKqv9
E+j2Bs9cfnFa0Erv/7sO48Y1uOQYOnr2QPV2bwS05cnvT3v/pwsi8H333z1v6Ya9/+5vb3x55MOv
9Dbq+Uk721pxQ5lKwfEN7Ta0Apf7G5yu8Ka6eVwUS14ap+lu+WSKBa87Eblbp8LYLd/Z+ze67L6J
md7UTb8Jm96f+v5Fo/Mlm+vtSV03QwQzkU6uFoW7TlaZ9/eTXWzqlvQrFuKLEgYmNHic5QgYJjWq
Py+yqzfaFaHT/gZ5AwufGvFulqX7RSyVzf36ZVPVM/31fd8zfGkN+tIgScksNmIyWGFwcC1/dNGR
GapCBrdKUrkE18KQqm0oW/0bIHX5Xiomvlu1zJ8KVnV78nbJJZ+/4KkhtI8Ep5mj9eHjX+777Ssq
MG2B5Zyf+dtNLy64N0S7arX+dyGFdLGIuDuOOfDuqbWgz5Qiu7eDdxw8qXeSyRgecmjT/qpgxSVb
W0uqrS0pYsI1Pa+lj08PU4eKAySlDTZF09RuZ7dzmACLzUidqjMtiPOAW//FuEmmp52sjPANw9/H
ONqBiQg0pP5sB1a+TUqtX8AzPRl9F+5VuE6xXB1JUrxjUlN3FFq+EaxZG+NFF3Gy0RmCuebRJarL
apOrpUmQT/A0VZJgiqA/RX1JUFlpfcsZrNDUR/IKOH+wkUKu9UNofy0rbEh5i2V80DVvD38ABWhB
acyUv9qBBQ1HjSbU2coXI/YnokpR5qspXAe/Ka7xBGG8zfq1J3sDfi0W9JI+vobT8DXDRn0MIypQ
ssziiQ6TytzANrdVjbZdi4W6GrSc7C9l+D7RAN7CpLFdz6/9G6SMQDh1phM9DrHGMHOIrpn4gdl4
3MKss3eegWtbyPZDmfnhg6in0i266LlL9WZDczhxlLEALDHm1iZKe+NV7SiYaUSWuLUf7ntOhquf
U60Kg4TI9xDPWyS/GKNucIn1yOVIB9/hYwcAhcMtrLLvUiZnkBMG2DBZtKMOemNAKo/6ZAb7JEwu
UQRrPDHjO3mJ6VPbzc5dXf82qKNM2u5O1oz8mJPqCPlfzh1YJW6LQoe5SxftPcsnpyTmUhiR0VVr
1Az4Pr5PQrt0dgH+HapT5g2wddXoV5pTp4zl1ATeR/CvUYI2OaT0gU4EtmSfrJi1mPY01JX1iusG
boPaqjsl9xNXgCVqhvYUm5RxDKUub2o9p4nXipvUin0qc2tlNdLAPNuD7p13124kmI6o1fEhRLBj
tMC6EDXd1WaghKJhGi9TKz7Cqag51CIWelzoJEtcJt3z91lEEzPKfAInEkx39wYHpNN2unVCO/zJ
74Sy1/NwX3bADFrQRxAfC8upPNA+Vjcax6GXvra7JNbv4wBsLwnSFvMOatVQ+SZJEjmXHe0EIIJQ
b6fGJuy+NPaaabgQCu3VpFoSw0VxsSlib7zcmilZPnptW/lE/4YZLCv0raL0G87u/DKUHFhjn661
tMqO2Hoeg0JTT+nrRMv5U2N/U4vxAZCHd1dC/atW6sPNH4DggcY/08JLL4YgnIW5Srev8oFsCXLQ
q6EyHtUyPhM1GJ1qmVCbihqV3wbmeZTSnvAW+kg2VqWJ5vqTBVCtl6M5gp7sy6wGwKfBbmN9ukcU
IRNjSAqePtK/gC1Dugvr36w6dspkb1Q14tXxAa+gZUk75O3PUZFUTzF5C5463OAa+6Zf362U7Lqc
vJLQSCgV0xVVEsEUKVHJSAGzh7JPBoOA7YPJJvmFpGScLPSObp7QP8C67x9tWMqZAbpdhdFZxY3h
aLNnrJnsF3RgyYnkeQxLajs58kSNcEQ362iejgScgCGkUWq0U0qN7Amx9hRyz400gknDK2e1L6HB
bD5LOcQptUu8M3GHP8cm+xwUCLvbKNtqJBfRumuLYzm07QPSA6LbVOoJ7DreVGh0WyTIHuKbTdLh
JSusSxtAshyFRGBdBaijgJMxBgSDaWZ4iJMpPdF2/a7K+ZM91E+NP1pbvyBT1pjOUVp8zqXqYhrV
4MokJUr28EVuIHLkSGk2kV15ztx+VLSfMrgVxMCvCib/bDpLgbSpqn0hWuUpHL+GQtP2ead/7dXW
3LVR99AY0S8jjqrdkNA3mRF0CcwBZOnVU02HGnIG+bvp+GCFpbwBjGmSS5pNj31HhVGbs/o00JOC
VWtiRtIzoWs7IU5qEqlPgWY5A+2AkwESgGCU2QEk4SUcrU4+jr68z4Nq2xnjy0SOzKbw6+ZiwFHY
5HmJF0g8yr1enfwMMs8QDM4QdZYreawAR/yqbkQ9amViVMnC/pTJiXQ2QKk2bfGo1hYlLa24Qs9K
HStU2lM6fcsJX7pblOuwNjwylTM3Pd2DIenHz1odnzUtOdVaFDzaUPpcJYhK0gaqol5lffAsaV53
FzKFsAnr8DiZ7b0bv4eqXn2TaggqRYkVsIk5aKlGAtmOeoJoxTCuq87vqQHFxX1sZgxKQsx6Ozf6
OCEqEpruXaO3h+UeT/OrozZkP+MIKqUJqyodc9MFQ3LC+C7tppo5lDqFAQHTnDDAR92w4P/oGCfO
fjRg0TF6zouWWBgYEtHziJCQHItgTSxwdG28tuKwBlfa2xWbIbsOqZEg/k2AymnaujbVY0sq1lGY
BY6sZvwB7PMy5socHhu+oq2G8pbNw3ZKLXrMdM5vJpVMvSrYOc1A6X5E9NA2u4k51E2YjXvQ5Nwg
1UYSG7krGy69uvSYxPhWdf1XNrb9Jwgyh5gwGIQiSfhQJ1Bx65AgnTyaboEdv2rBmJ/rLgP4SJ/6
0NwlQRPQLPVtxEDv0nZhKa8Ltxwzn3o3WJaGqqhq7rvc7J8prXD4Ss20qnCt5BomVMs057lS/0px
XnaTiCW8VZKDqhMkaiiTirk7Hi5Vf/eLL/zLad/zKUDFJozTxK0xynAogS/WdO61ce3plEw9Ppl1
kYnnJo+ZXkhG5ZBRJPA7xy9+gkHaMlUcPr1a43QaKc3J9HYLLyDrtg5we6jJZ11PnrteZ/JKidX2
yoaMjd5kPjA8xUaGit/X421PlsxQUf2MTF5EJGm4PS34pdpIzGcoUVxBDCubrzTvlIsMC5MPEiN1
/0XLagWvsv/Tr+jM5fSZ7sMgMa1sgpOwb4PfmY6aJY+5z6HchVbn1ESlbZjCcFSM01WZtOiAPYhG
kaivkwLe0fSHTyGrZirIU/jkYdTyfYzKpTFO7jTaOBf1nRbZPwB4JK7ccbriT4LOKOqLFDcVzgpt
E9W6eJH1X8zqkh1GK+FkRsbh0hY/aeY8GK0q/9CkkEKybb5w9So28SgcBU/WvUjEczCl02vgmx5J
BBiQa61kztjF1lGPYWsVKrQ6gumDlWT09r72D1xC5U+4cL8JElDssO4PEM+m1ahPEmU2rz1NpBme
CjO9AiNhXo96ZBMmcAHrmJVGxVz6xFK8tWOBdW2eeZGQ2npt7MaKdZ/KrNo1c7kEQxBdNqXIt0lS
Ftt+MJ0AjwJlYSBaQdojgIhiFspxZH6x8YFb4PRXRmKWJwTFTt8P/lFuSIiL417eNXFpr3tfu+Eu
sm5G1rueoIKR9NgZR39HKZu6ij59Ke00P5YMBjXtGOJjKcPl2gyzg+9zKFvtIUIzs8aa2+xKqWa2
bMbJnmYVv43bJE2Y7AeJNqxlWz0hSqBePBPGoucC8NmqkZtk0wgZIZJt3YqB5LlYlb8AWyucROGC
ImiqZgPYjXlOX3Ph2xVi+FEaynUYt0VvMlbDxDvCKLihAr2qCsUWpcz28STidZPWTpga4gZX6ws5
t8ewLSRXJpluJU3kzUd039y65+UwrYrQRDTdPlDSh2iUIKNZbewMkvWLCY92lKraW1W2Pu0Hpd+b
XNuuqmnvqxL+bduRLCQwdZo1DRhdakMoiPGVuLvDgKnx7Js1nN6qjDdxI6guaQYnPZHCTWJeMgip
YBq/GsUofma196rnX0JNHh4w8l3J1/qSIy29Crt4AZ6tHBpVTzdqgUE1ynq4d5Fh7CSlPeZxX2yC
EKlfkCnp2YT1/X/ZO5MdV7kwy75KKedI9M0gJza4t6OPuHEnKG5H3x7gAE9fCyLzj1u/UirVvCYW
tjHuaM75vr3XxiETIrccihtaLJw0bLOwunyrb+3G056hN2GiCQs6bbOLlYWkXFd1H8HGQRjurTMe
ghawF9o5xIXFXsW5u9fM0Q1Q2/6hNk5MW8mPVTn8feB/UXlPhznS3is8xgyPxMk17H2bRvONGOEw
acf7Ibs4UfHe4AG512MPs2jT1L5VVfPdyD+xqY02DFyYZiGkrkrrjH04dfdT5/bHDAJbZT7ZTW5e
ta6zsP5o1VWPh4c8RdFe2cnVC/NpW6Oa2uVafYo8jZxs1433qzwzSnI9MBViAzm/bqmXCJocFv6a
0VpwwUPtt8tgPFPG24/BoH/Tg6VY5SUFuAeXkLqbnMRPDVqISYP6MrjyoLpiPvY2KGF+hYkW8Fyy
Zby+yz6OTNbPoqI+ykT+QYa4j7WG12Ym3X6aNRtSt4cgGRlTqmAI+vw33iu08UQuMjiqspONetQO
C+0RON5r7CoXujTVLRq/KzVCTZci5D2C6NSPFmfzepMhdr02xfQG9rA/MPKDQI7Nv3BBpdDPB9eZ
okQiWgYcwFQcmN48C7diYPFNtCZSSU+LwDrVIYAQ0uikZA6ytp0qfTilMjSuadi8/ldpICdtOMqU
c8WDY3ZhvWE3ITedrdq7lMxHoIzq+KS52Bwyz4VWsXgd7f7ciOyhyTLtHKW2uQvT6TwRhsxVzlKu
Jo5emGi67Wuj8mjK6Tfza3FQJuuHPmLuTZUyPoC81jbMic65ZX2jwece3Sz2EOSqv6q5xrY/lwoR
JpY49z1GZo6bA7TYjI4YDEe6KqGvksOop4BTDRxWoKapwZtt7m1N2WSb3CuaIyVgGDgdd+N6hPNR
TepJcbyEqxvZ26KsyFmk8bFnRtwuQaJcoJmDnMsK5MdUzPd2Xij+IrTpW3o3ZYLhXvPwAKNPQH0V
iKE/0Igw3qzqlzozPppIleyYjR0Zh7+xz4izMB47qhoPWebdCAuvOU2qxa6P1fF+wv3RdbEN3hd1
TxSZ5oPlKWfqCxthpuU174xdGRXGwVbDlHO0G+/mBbUSh0AvdCqvJz2FwDrkgvE8sq5dVBadL8zk
jbS37Io1LNxaUdctBS4S9mLH28eTmm3RYco92De+LKrfMxubTLj3Du7sgy1s1G6tHm6UpUACRPpX
nQzhdayjez0a7uIk9F7HTkOiXKramesuuV61KzYJs0UVYeCpBAaNysEsDh5CwcBwwG7i/Q3o+ja3
IifDuMsMuGcgjQLFIHyomjY2DP1H7L+/K0mPNRKEDmY4Fi9ekXkHi0bZtuy0P4pQjasjimDu2+ZO
Sil8O0kWHB8xKK3bH0qb9nm2NLdjkKk3pThkooovNS0vhJAqvmtbHU+V48n7GMetTX1GieWdFPZL
XStXG1DnznS0zu899Yi4Y7p2qWduuiLqr06U3ylNq27tZUISNVZ6K+b+bYbS5+A7+iUHZ1MUsExC
s9dfJKdEr7OT56HtaPwOzq0RevPdK4Zda+Y/dd2LmI/rT42lJIcsREVBJjM8YHAmDxiB9x5Ozx3M
pDCovJlYWhcfNuKTe+SXAErB8jgQeAMGYwsWxIZHRO1hi1oH/iS8G6YMsk8ALjtCR0DnDFdQ+4ii
Kj1wQiLuiGKGXcs5DcV3ObNHTszWl0FJqmnpKaqZI9C+pNNet4cmRnw5J4gdIZI/A8rhG9Lmp2EQ
6gSY4sXoQMGN8Hz00PVNvScSsdd6OhhYGKDTJPTv1A+PEZTVtPzGWf1tyDLl1Ft6+qgZNEPqwDXb
abtaElyXyYtqwo2O64jk+Sj6YVrZQJvxEViPdouVErIpSF+DKbmbjUh5Yq8IpgHBpeihvLszCdst
U70tfRRlB2j+FKVE1TqlTC+ktSpTDPSqAtlnx9q8d8WLkpZekLmJcqQFb6Bmmh1M8jrRYBU9e1GY
zinryATMs17fdVWi0XCCHOo8lAglOVBbenmhcqfDYMyG1gzAqfZnlcRfC5qWm9+DkomPMIiMo5zg
WXZOXO+roXnKcsdFBH41aOEf0HkXNHzN3Wd9TRWPqceIuq296W6amS60Sp7u5jJ8m+q2DiLdjXAZ
1+LOkPdcjZKLIpxvawkmd6S5xdGrHbJ3o8o1ergIgqptx+E2myNNxEH1RZT1e6X9nbRWTjkVe1k5
DL+swj57eSgDAYJ8bxGiiLXaerJECZ64spBNNBOjg8p7GDxtOmZ1y5zVgNwF/fEPX/vBaJKXoowg
OFAy3RqgHjdlbTE4IulnKxcJRxyq3zstJQsgylRkt13hF8bIvhOX9h0I9lMymbtxbpN9jYjbJ0Bk
3ilx2Bx0p6L85zCyNow6f9S1/MUdkkdvjMxjFCVjYA4MQGx1IC2MCNNdVVi3FbpR00RQb2YVTier
Nn73SCwuGlldI2GjgHJRTyQqLDH0t3KbEm8AbZcrXMJIxZ8TchkboKBbvDoMMAY0jqK2rnE2FOc0
C+9kqe5cp7I+ZH0Fc+NejII6EiF90c5K51+Z0kbbApzmpmvnBkhVAgSrr36vYvhwdH/AhhJvG2pV
6Sa23HCv8iWhVc7izpaQhwFwg+z8Q2QxdC2L0bRhDodB+8GAKwGVSDq70Y751XCr+8FOKDZWubFL
K+SpGUczgU6SsMi+vVbSvViRVj5St9W3WmI7PqOply5tkj3tZtQDieVeEBy9m3XdnpsIj0TvmEnQ
5iFkaAFfZ2oEigd3pPVBboYd2ttJLdAkpdU5HHqVzrZHb9+L4ueJlgRSXfQhZaVt08YmFg3t7UGo
2mXOa/MaIosecaqY09OUx8Q8xG20o6wE6XQpPaaQ1AkNudezkSq9MkF469JvDZPhS2orr0NI/8VF
83mOsvpOJIt40VN83aB7CjIvOknvsXZS57ze5IrJPieKxxzWNspN83fMHBXhMOq5jVTKD4gTjJKr
S5nZ41uWOOhO46AkhPnOgN/yXJveU86BcI6EF9jCW47qjGLcmFPiApNxhxJO3OnA3b1QzTnHw3al
7KpgsgF08afxBqAtNZZsT9RXYObqmSZLd5xmMnDjKu5OFpp/oAeXhgC1l2RMs4f2hy6IQE6q7IWr
s3YpCYHYtM3eVPT0SUVZHxTaRMtGM6crSQpbZc4EeBmg0YNo5/1aW9DaR6YoCoiWOtnD1do0Mf0P
1W1xvP6CGUAi4sDZPjOUp7Ljnt7Dg+k07zoV2VGpEgfJfYsLVdO/J03vBlrRckS54A4kFHrELfpG
Mqh1zHI84HGghhXrBkydZkvBJjlMsFQ5BWnhAYUIcqGpoLZUuO52sMnJYDJi+0rYPKnCGPdSi3dd
bDiPJVBho0OrV7narSiz7928KGiGWjyWGZkCUsJFYq52rivLPaYlhUItqTq4X/G+GnX1Li6rV36C
OjBnhuCTod0bMV+/pEO5Rdxe7Bo3tbd96Zi+wYh4j0a3PblUWOKRMN3G1i9TrvxQ5ECCrVvPO4fI
tF2dvHZRMR5irMSbrrQHCqvJNYRtTf7K0F1yF7wNqN4CVvAPoB5+4urFR8rZdGMgX8HxE11rEI3w
0410B7OVsxGcGN8aMXEoUjO+WTDyKXW8kWcU4h9Wno26q28i4rzlmFq4b1rNj0dvfmjHobwPxz8E
nXXBEDO7oOQz3dtxmN6NWbpRnfJbq9biVGEZQ5qnIqNJ5gGNbNldwdDBEbGYP+juRpODdcV0ZF3h
K/4kuiA/Vu6k3NHsf/JARG8p17W3UWLyDcGat+0T1xwwfU3hnIUehAKvuIJL8zB4MNhk9qQof/Kp
q/b0DIetuUx1ZA0niMrINVdzlDhRwt6WJjFoAuMuNavqztOc4paLl887OljAHEk2mZMI9myzJJre
QLCqlJK8DdPkR2Zy9pzokp1Ei4aL0S253P1UbyT4m8NquNAlIyhdMKOkVVTtQS3QmrLdSzPQstIj
pbrIKX3rJZU84h3vKxpWIu7JmxnhvTu11lKJ0g/rTJGvgOo3VQ6O6Ph/U873rtUhsLWdvZ7M0DcB
iDJHp3g3puO9FTHjjMKHNtbGOz4BI3R32uVSz4MsrMYAze++4s+CelRqPupQ52rPzcdMdMIOHrV1
aiLN3sG8eI+W84njhOW26ZQHYMvEmg3TeEDHqEBHdJzDAHaFSfVDXhrySt9A2TeSKIhmaTvWgsu+
9NDsmUA/y2XEWjIsRhKTbuqeiwPFLnej4L/YlB2YkkFUhBrYFJ+4DjeaQJMFQy4NxbmxyCYRNbI5
8kmVLd8JTWI3YKanIBeN2utQMS1r5E8KmBlp0BM8ZFmA1Kpbh3wk5PyG3hmXWmrnWp3TO+bJS7ZD
Ym3d2KIXUdYVZlHI921nac8U9Acq3dRYYX7I6RlEZvoQccqKQN8NqjM9SWGxBiBydGXadqiX4RlB
ImR3XCguYDRKoW9O1eT6Ydujy8FCA9pKf3ZgtXVIeAtTx15jUOaVbv2bECTzqDAuvpWEe1CI8zMl
sb8beBQdGxpzD7dJar17JsTU2xSO2h9U/jel0bcthFIGfxpwwjRpQRM51O+K84CaDxdtbKGRXuyT
CSVCmlinKmrS+4F6xhamDiKJLu1ONXILepr2rXa7xJ+ZcF1aW38L7e9jZEOL1nCjSVfSr2jlBuYy
6gJwyBtNjc1dbOovg1H9MPVG3kKi0QtPMH9mAlSHHuMPu3icYwzJY7svrb4mKkYJZJE8Fbok/aK3
u/u5KshIS7eVFecwLOnMZTmHeq0BMu20iX9PJ1SmbXTtppvp2Zmeoe2k/lTlHifIfIIaMSLQIobG
cg2+pBf6emUcFGZKl9z8oSDH3Ud95NOUaLhs9nCFvCgCzWXH5w6mNdEuWfhaEAXgxrhHSq2jTdzM
MkjahGpIhII5n83IF5NR74ESBF4nz/00yPvnCLHS2YJ4XaSvDJ0aHzFzygW5VYPeng9uaNAqIeHq
qJfFC1Lp8eyZI+Q3OkWjsIxTL7Pm2pIHvffc+YdjROVZ1Y0CjChLlVWXZ5lpr1HT1rvQqGaQMdys
S+Ns4AxVJmpJuSAFgcK2jdG2s9AJAFIkbUlHNuYmEcrpvnqU2IfoJPM3l7BHaEh56qZySvwK2aw9
T23UbhsHGzsgQ3MzlvECG/O2q72spL36NKc/EWLdNWZovwvmK7Gnvdej0z8aeVKfHWKkN52Ep2sr
ztnIFlNBQjEQOtVVHzr5YKTfkSVaT52Z7YlWJTFGJSAToFwtep98DH2bdX/IBPkWM/Lf036gqot6
nYvy7OwY28KySBl/FckpicZvpJRzmgN/63uuwSSySD9WfcQYTZSnZdJcZ1NGG5TSC8itpJDpujXh
JMNz7KX6RYk5U1KG+uj5IClavQ1qij9aZwE0tDiMW9Ve9CrdeTDN10IbH5HneX6UVj/TZC72Wqj4
k25pJ4jiVzMkj0J0uHc9cyGMTkwM3eHc0i46e2FxqYGs+7LGxmtWjLqNrseu4VUnesYvEb73E8Mk
2+/oclM95erQgSRfs8eHVr8l9WTsVsZIqbgQ95McvAd579saH12AvtvdiYLqSSLBxkPLoZdcP/e5
2wSRy1miBOS1RRWQAE2bOnAmRPMQeM+h5GmUFWVHFE6bpYEoehCXWWU9JImdo0+1jukVDWT4YggY
khZn+61no0hJnJzaaDl9IA1vIJWcIkWxQT5yqTF0JUiEqr+4ufO7aNBFcd3cF3Reih6I3mS7Ca5L
arqzZXEdmKoDwip5kEgQSnBvXTMcDKmqB6X4gdGl2g9VchdTkN3gLBEHIexA2HKf9anzUx5E1QbE
fPSPld7ekTnT+q2l5LDhqX8ClrA3STYYfpx5GiNtXbtrhu6awrPfFNW3gpIaOUymw/kFdKpeO91O
hszyHEQTk1c2wcHLO3wvNri7MfJGFH1Ffh3L/ueYatQlw+xoTM5Lo9EiaZxM2Yxmilu8K2TQ1ZAh
6VtgESTyxXY97coE5YHsbTC+VvseGepNr0Rx31n6zkhkdBWudj/18UyhNg99ToTTKY4w1KulSj+M
/hPzv0XzKG+K6ajHdhaPq58AOOczAs/q2HWMi0wzfUrbajjMpf3amQ74y9qZcKkovyzJlaKIsyYA
ue9ht5HY9Og6be1cMy5l131EbdOdk2FaBKTWp/H5/xNR/i9EFN1Ah/SXX87/6D7+1+8SAM50+yh+
/+d/3H4PH7/+T0L950v+oaGAoTcMGxKH6VAC9PDO/TehXsd2+d9Ieh0kPZ0OzzThdBH/AoZFVH0X
/+d/GBZPWTaPuqauu5Zm/z8xUFb+yl/WcQuigcNQgzKgAZ5Zd/4NtYAwwmi/rY1rHNEHHForAKaZ
ErBbDVCr+3xLuDBA8wILQAzIHTpDl8WMI5bcs1lvX8IKBvhgkcBnY8AqOx1LL2NApa1A3mqEf7Vc
QzigaZ5p44cWD1h7pAj6Xmhbac6bWSWLecAZBWQAW9LovLRFOAVeCiPP05iHiArRmQv9KhLXAXi2
XlkOAIKl2jInKdkd8yIJcw8tmmqgBw2QZPPZNSINSGwI8wFp5lalZhrg9TuqnaKetNqqdlo/CmZc
7TPjHhRoavVmeEQQljh73FCQcMTpxxgkHUhA2SfXbO5ih1r1hCEloMSBLNIjC55kHk7TjnYOdfOU
q/BeFMprNHml7+kM6wikxAGW5g+KSZBYVrR+qatv/YLG1+azZ+WHKqSvX1UCkO10nes49uXQaGTO
yZOLp5tqdySCUZ0fMsZBSMlRplFJYhgjoIBpjx4ugM36ChJsI4yvVO11FzAYQjTPt2OyYWi08d6j
nVOoHAagj/fWnNTM3wsRGBCfKM0UOYDTxuTHrv/0vXZqK7Xfxp2AQZ2UOxLew51n/rJx2W4FZqY8
xulFwmt4I6rL1s7zJKw7qXZFUGZ3ZkNkHlqoEXSs/OMI+T5aXFYIRKNgyYTfK6VPppzjQ6sFvJjm
QEeoLh/n0NxZGWU3C2Tp1lkisiyaJqgUMGaB1NtWKn1QElNKkQV65w6noSfeJ3EiKnWdSiYJpmp/
ULR7qoWoZ6Y2DVw4FXY+Lbq8zAjyyCMQdDiF9xGD+GtOEdVffpuKMf0zqoiac+eGk3XNhGrgOHCn
fh+RLlX7iL/ze7wH55CUyIvz5OpZdIhEBcG9/2O1dC0arfpRgvuEHkIzkTwue5NzCcP3o77hY0XW
5jLBLLPwPFM1PNYSVr0SmUx6BuNmCLGVxSK2gTtZzRiOsxpNSES8bEs+K+C0DVY845waabEtQ3NG
c4CJ0UyiF4qJAzUFYzGkqbUfFlyK4hHfp9CLINTG4YrtYSOTno5Mgv1gULLRt8nzQXKZH21pqZsQ
LeQ9n/qAKoRjXuaoBoeItlZWvlVJKvAokiojjGcjj/v3pi+f8qh8UVVl8Kshtw5eMiI+Gc/jIKMz
Zpz6OMUtirSEBv+kyfmV1gn4wKhVPhQjuWpSIBlWPeRVOFeJf8EEpyhHVPXqrV1iqsJZAfucFG/6
wgcudEZiNTh/5Euptc/D2Li5hXthflIcltNVyViEcL8ILu27mmvXTnX73/jwq4ujhpcZkhw1v9xi
4BnGZ4Yy7ZZuWOWrSlddE7rXVIqrd92qQyiiVHflSOyyJYgTDV2ArvYELQE+RH4Xepk42E4SHpPa
pBaag82ncexuccMMvtUpQ2AJQV7TUBE4Y8c6E8TSCZSBIDzs7dq+ZXbmo7alfBmGr11nps895Sui
XenL6bgzssJ2T5UKRC4SiI0MUkgNfgmdqWkyEIVYpcUlRjLxeZOn6bW0wqNwTA43/nLFhvekya67
84zxNzBD6ymLmHESExxQ5BnOfTkC6uvqU6Pa36Eyk/EaFWfO/dS7zJACn0Z9Uytxl603lLLEqY8F
uUdf99cl9HUDjjIXz9nn89OE9229vz7/dfdzzfVBp/XY0vrUX4vrUyOE9p0Ytft1E+sq6+P/2mIP
3O1kZAxGP3QXO1+v4dfzkPtAf1/U75+LCgYvpDXcrEvrSuvN12syhz1isz7tioSXfz319Zqvx9ZX
r0+Q92tuwt4K4Rzl/Yyh6p+3/fcnUNbPta7w+XbrVv5a/Py067t8Lhok83K4gwT958P/9eW+Pti/
3+mv+//6nutrxjastqPTggj4Z7tf64l2eJqsiOCjr99xfdnnF/z66l8vWZf+vfr64F/fbt3G//jJ
Pl/51+bXn4D0AwxAX5+wRjniWyIn0UNX+KXX7a83pt3gyF23/9eHWJ9aH1yXas+kE2ZBPNLG98ga
9M8XfK6FeW+TkahHnkfm21lHY5I2tHVNKwTj2AxMSkfwxZuxfiggrJ+cCasizXpsSWO52JLWR7+e
6qAwYnSAZ7Ks/fX4umQtL1638PXs51ZEhNKRSfk/W8SkRoeb7v/YQL6W2J0W7GcyuJAk1kW6YkAT
1/tTQt5fXCa4rr8eLMNsOGbV2+cq6xPr68KYmsGoyjvs0B7nAcUGzlp4lRaU08ypP8783PWQQ0G8
BBGKznRZahekqdEbhL10eUoLDZAM9mQvHPdfhyhCYU4FtX7TO13niKzOrTdzucr4zxgDl0dXeFsh
ht+O+M2Z3NyU5fQ9p92MkdnBcIqIvzxNC+1zvbHx+v6Pd7/WW1/Gv0H/nXp7jQruMMIhwXjjHE3E
ioTZ/Chjr921raA55M3QxU1DvoeF/VSFXOYTG3R9vXh9wY1X0Lp5y/VuM3YIibvyQCKuwRDn5OZQ
aVVPsU+ek4J4QVQNtzmSp/VGLEtuRXObdjxB5NDJ+GF6KgVOPpzUZWm9W3ezth/c6qgguDuvN7LK
vG1E92JbYT5ChNG65Zk44mrD0I3e9uIEWm8cykG6DJdiLObL1Ry03vSJ8qfWLBnUVV1VCDSNZG+P
9n0rRYI6ZtZRJI/4V5j82nmI5H3ES24RBmyankNwj4JrERVSRrwqg81u6SBQhzNOYNqMEzHzSFRk
qvorSTlt6f+pEiGGPTTvGt5YjLYNlzN+txR5GP2hI/ZztFIUO8kXbihAkFKHVcYIUF9qJyIitRMi
eMeklATxkaHfgh9ezXzrEopWvyUw4LAan0adLONcU0mRYN5yQhKhc8VS/mvJs8GPMifAbGIMp/U/
YM9GMhT1DUkOEBS26+/vLH+CxJZzbPLHlZKsrj7jFZ0c5sZBbYTcr59hNRhmDmXKjfzHcJjPJUMD
hnmr+Utf/hELQntxQMg+b5MEzsO/HHteMRanT9ueUZg3mn7a7tODiO+WV0/Aorcqjs9DStSDuex7
XzvguvSvx3As5HRkqF27y9nQc5Y+RbRDE85+bSye6BWi/Nd96IlJwPwsWUq6nFxWvvj69b6I4utX
9moUpAUwEXSv7Fjr11t3uGJe3LOf/8PyjBsezZgSxeocW7/wuvR1sz7WZUQuwJz7thotP814y3dG
bIOXZrXprQ/iMSC4qBONvx516y60Ln3drL/BeperCcPV1DxYi3d/ZYFHwJBO683X3SlX32UEIqac
1PsuwaSHjZYz1+eiYY7eZoCxRYR5T9TwggJPDfjg682/7pLxsCuMKNx3q9n/HxZ4vywh4GG4syyh
iWj27BYnVxojoAGp/0bYQr704tNfb+JY1MEIPWZDOHF4MM1yT4H6D9GIZrAStdff7wvSvj72dbfL
y5PQW22Jq7H3vYXHLCs5gGeIYJN02jO0bNxhCMj8VJJwu4mwK+0nrnnrFzI5pK2KJgvSXtwCNNGK
DcGHua+jUePIaseTrqBXN8lAUfU7N6RRqQ+OvUgiaHBMRGhkMaCO0UgvUZI+S9klQSTqPNBaEyHK
4sbus0U/Ey4ndDiuFA3/22yIf8sfyoFMEFycPgXk6NwjbmixTh/WvQPRWrYb4/x5TXL6/KcX9MDX
zuDACT+ZT+VYlltoGao/LnMjM/8Ytco4eW1pnZ3lRmEyqDRdBvEI6nW3XtU8mZzymmQyz4Oj3LgH
LM+7Ie5f+9pTdlGbR36TU1wmL70tUEVb0JVy6G8xILmObv3eETViQ6KfzdlROM5zXDeWWflT0/d+
qxKVqRBzQNxNVQZi1rNDrCYHrRZHWno9EwJCrAjVAiSO7O8EbBI4ynpfCysLJgqXWmqu4ULMp4G5
GL9RDIuTuoy1x2UU7ejEFue98ooXlWLBcMsLcwgc4d1DYuNYattnae8Npr30P9cIAOw2XG+RRK3v
Q+aJsQXCV5SOHzktzJcRSkjXMdKxK78A44Mtiau7kFAw0KCSQNNplxrmE6br5bH12TmNx20ruue4
51wzz9FLGObhLu3gwwnzx2wq00kXkXYGxeIkbG4kEvuUNMOLpaAEiwqq833e0SvOwGOsHwxeuyCJ
R78QgXzXUhcI1JncJuVPjKfnHDfDNw2vWuDKLggjqe8GF3n66BGCvpwp15sSqw7wcPW3KTgW3XZY
sERPhFMkh/YvNPwKiV955aGndSeMK/bRGe7QWqcQaKCClpxQyAXNcUqsK3D0HjP7wxnaftel5HYN
augPXQI/L0SVv363uB6crTpKd4PcjJ9vuRkKuPsDRRY/7znNTPNbNbWvEfYOJtuztp0d2qGOnb0i
vYQTn9FspTM5XdOudKHU4r7pcKivv06xUgtMDDzQCCtaNFIrTkw2Sb9eltw14/HrQW95RhHTmbJ3
vF8f1xf3+7r0dbOuRo0eL9r64Hp/3WqWlKQ/Q/H+evxzvXUVVbezwLLtP389VqTymJS0JUrrJ/7K
PqiwE/gSKaxvTqbiCyt9Qhc2X71Zyx6nNpwPqXxMW4+4NB3lRussJTRl2hmhITYRQC5r8n5Esnid
64mE6ly6fj8OKLrnQWGXa2x8w0hb+3JfuFpAycIM2rjHVYfua9MYA3HksG8kmWs/w5EYNll73ytc
BZsKtc8mHHBfmKJHW4CSKFDw65/kMCuPpH/91NL96Brmd2G4JJIvHTAnjtprqCnatsyS6cNpk8tM
qvOLTu3rQImp32mDNXxHvrw+L42cGB5N5iciU8KnRutf7HEePyCSxrhjQ1SYUS1uJUrBteTyEevV
Y6mH6iXKMbDVIrGO3SyJ56Me8yFUuvt99oHsB6/nbNcwYZzyBY39bd0qvxq7OgCtqwem6o4mLMOs
5e0wPr7HKUHQsm71k2VCHimmGh9oz7i+UjFxo+d4bzRytEq6tIdGePOrrOPj+iUwgGG8EAndc9Fo
98x+lkTL5Uxjo6cTUwnGUG3DB2dOtHM/xhPVNT7t0sWePTv7VijIgBwkumi7+vibFVJwXD5VP+GN
i1PcW9IhX9BC8vj5cc0IdXXSJVC5gF9cSmOKPjc5OSBfRkt/pYPaHaqpIh1EdPK9AFy5bjKu3DTo
sD+dhOVkT/0wfl8fV3P4KkUUIoaYCuM6250kJYTPoMXVzYVU8UJlsDqKsS12mmJHHyjV1u9uYgqg
ESzwZdFKeU6y+XHdoKytYjtYbneLp9q+VRWMpfVbW275oquITxtCEyED9NlJs3Cjrk+q4uzFuvw+
Exm/y3QjPOiqYxE5nF/Wrc6xo23XXaxHFXu37nbrC81G/Uk1GkmyOiXnGLSev378UmN4iRLxNans
rQYVcDc1tQmyFEkkPjMyySej/Fn25slMY/1tdBefuU5GXpS240M0oi5c1yBl5mjZSvpNSUx4xhNa
q5oT0oNQLEx0alH9TEZzH1rJ9K1HWRfEBvlF8VIdBS2OrJodbd0OOYs7gOTxO6MtHQyH4Z40LxSL
z4LS5rIdAAFBKpXhPYcNGmAUKBg/lPF920KFXteIisqP1CF8Fx5K3AzJx5mJgXZHmbggTJ3v046C
3vLUfY8mnb871LnQu0Vzp4Zx+7kNmz5q0Vnu9xn+lD/WWnopK+rQeYweaH0XrOWbYZ7Fh0sj3gcH
1F0KAk5vVgiLcX0XfAKzl2L/rug0l6NiXAT2tZsjEAaum/AGxOmYL9cV1BpKkAPY59p1jnflEhF+
ruUgZUgn58fQ2wXXdEdcAfvO7IIYLCSBCD/z//pAFUnqoymNq2HK6oo6ofazlg4pdc3Pz9Oo7rZX
lPgWKm14SZKu9xvDzH8Uynn9PBoGJixWVQfcrFUvfRiruHlz/WMw39YVxLQYO9XGvKGrqPEYF/Se
ow5WYs/fMwyUqZW6/UVLh1Kk7NRHJ4prrm2zOBRzOTxiLUZ+o9nNL0GYbG735kdjgDAAI6HeGvbP
c8lnDAYC5l+VLnr83JoXP8ErtV5DJVcCulnZ2dEU88bOhII8dsMPlz9rXTUzOhLg+qR5hE05HCpk
6KjvKusRCw6GkeWzlRXuZ4qzH+THp36dNe0N37Q8Z5Ygd2Oomzc1b+7XVTl6nnsCY18prRDdyiFx
akCh3cnKMxn5lOKHEacbc9kqwnccMZ2tPGjTpB8YPCn72TbSJyeiJF0yyv8FLoX49UH5nsIR9SM/
V0R0i50Rz3bkjkFScHiZs3lbfx5bd18HtU1eTdE1tJFHDQ992d6NQlFJrqyXkdHbuubcozHqBw2o
ajh4BznBDu+G9jz2Tf8kHdwd62pTlMMN9abvSlqjoiPE/irVKL6MPYyHPnTib3OfXdfv4tXeN3Xo
jRcnVgYE2m6HT1VV7zQHr39C2eanNlzXH6hhJgfMb24fBiGzI0EoE06IyHpKBtKK1lVCO9q5tKu+
hyQxg1vw5NXR0a1BgS0DKxHdN63QzuuqVOo+IAZynSwkVtwwRypBAtvRLj33wZ6LieKrYf7sizbQ
vVZ5z3oDnTbSh0uJAf1GbFZCkmDe/Sjch6kvrJ+jknNR9P43e+ex3LqWZdtfycj2Qwa8aVQHBGhE
kRQprw5CFt57fP0bgPJenTx1KzOqXx2KpERShNt7rzXnmIZwAncqAx5RkXTlXftY9eNhea+gAYAV
+dEd/QVa9kM7YExm6Db8Nmds4z260NoOoyc9WdrUuUAmhj2WS/+U1nDiv99j/qeWh61vCUdT5GCS
5kvT8rL59cufKf7V0vD9v974f+yN6zPa+t/kt+dVE/zNeY3z5rcO+fLCPzLc9X9oBAVrBme3wsLq
9wx3FXmFKGvg3S0R4vMfDXOLrrioWyI9dVnU6Jj/2TBXtX+Q1SAqBi8zFVlU/nehIYZi/MZatwwV
d5lCpIQ0B6T8HqWgWmZRI5KUr6nM/RkRlDCpodetTJtQNGQsNv9TUNCSHtSI1Aw7eNDOkgM0VgqR
kjAGwbNIu3yyWDMmFSiHuB9nTEoLShTFPZUUY57jV3NGG9rqUzsHVi03PQz0dBsqHeZ32DHz+pOu
VJmRbTe3TJbiFSQhhUTBTeun/q60aF6t0kvWyQD/g/SBse4lGJWL6CfiNuuODK0T9d7Q1UdJ23nd
jK9mtIyIE9HL4h7n/10q9u1136foG2XXikOCFMe4WEeBKTmGb2YrXzXPfRjtsXyRjYG5gPxuTMGk
kjl09VsKJCpCQCl1/BGbI+zVjop2+a7kLFdk3bihtvxUmvGlLv3zKDaPQJYNR9bKgm8YuZ050UlL
KXwIYQgaUfOuywyYAVzlL33A8M7CddAi/CihCSyzaA4WueJm2h/URhNcYdIeMT6etDg7S0qIlVZn
Gden5znOipl6sp3Eiy4K+dpsXzoLkqWiyjBBkXylA9y0+Q2boH4ctOBKDYEooa6ztZSEibgf4Pr5
1riG9WxtDG2YbGgxpE5kl1zAquDl1FJBeqiRch002Uvhs1UHXK4rYLMeYRjTPgir58I077yxvJXK
6sasjXsrkB5q02BB3EdbK9UR5ZPvGEeI4suzTMlWoK4dq6wUKIf3fRVh8y4/ygYYSa5kH7MAEKE5
dRnPTfRs1/T9O8a2d6R2dDRIffdjgMmZO9XJlVdr1LjD9SDApCZN2rE8z44NfYcAbrBrGPR2R++R
oav8kuU5WF2cWPMy8bf9M9EUp6SRPrWEvZUUd2TiEtiVoUQKAu0rpVKnRfqeUgLedaMZbL0nZHji
SwuR5liJxLY0Wg68KiBKoRzp++Yjk1ssigbs7hLSdN9bbwVmPUKYq1OWPfUidmgLBDhTZXqgAGtu
pcdYZlNZEiEQnaqvmXdeK4OFND++FCIyNdE8+9JY28mMPJCn5CZMdlkvQGxSMdPCgDGwCXVEOiiT
1tFqhyU5e7lgM31M0nDEHk9aSxOdWqQ6s88wWLUar5RS5PNQg0oxfkCv+ahk1rHBZ7dqxdntK5Dm
nLYDvHL5Q23EG6G9MhoJDXaMVKYwo60G9XVFFlbOAYHOsyjutV7/aClwOTEAUKHzCGGoklvGswm5
RLSzpuGkmIhO8j4vcaeEVwJU+7LUSdStcVsZXkG6gHfUknKb+vFjif4CVeAWl6m6EkdlI8khrJvm
jkCXeIWV1VUzjmRdhlGR6clDwTTIrlepLhAOm0c9GrRoW8FaMdnJBoIM0oL7UTtoAAeIK9AF4tb8
czMoe/xxe4otGhtVRPWCUVqmKliMX3zAcxqqN0JQgvetwjc1HXb4qdD7V7eeHr1xP7TrXt+agoC4
LeL/3eENjSkdRNdh6V+Qunbtpu9ymuLz94FuyY6SkTIrajwwE0tBQDP9T0cWkHEWnWoJhoRffkWN
sPWtY2ZVd00lop4p8PtLnNOQJW7a4JBUlKTCpD7rSvjQq91aqCHboGjZ9UKv22Le38jZeAFlkTBK
cHhFL51iUkqv9a/aROk+NTGiGWHY64l4a0UczLKGqMNo+k9RO3rWuB188wTw85POJNHBSX9plAq4
QtbcUd1sbXWE+mlNWYD7WHfNiSElaL3bLujeayW/iEX3MhT8k8qUHVWaCSSHWxu+uUOkOICSbNdH
CLCNNn0Vhupe6hWnk9X7nKZerU7mCr54KWXMPhPx4jEIYOf8kuSMGi/GnzD6GhAoYyhfC3LRuIhc
4XI2KvqEnDKf5dD0bmxJIUq3hJqcH8kiR5ClYb9sUYTw9rJpRK7oEdcYK+I2SXW38tpNCWrvXY+4
VrTBTWRq79OoQvgNTN4kxIRvJqOr4T9eTUxr7YbZdtipez/JtnGkPnqh+GnMCvdcFdxgwoQdqMa1
JxPXjubaGImX7zBQh167H0TUZ/jz+J+KlZgO6CrmXDzCnv2L6IGeT5trYENDnN6oqQdnjLmz3Raa
W7XWVZirK5liRpJk56RLPv1oLijU1drqhldTGUTHHPC/ldIqnM+u2TQGLYFg1iD4nEADdj08VxqM
hH1aBP5ga1WEF72OTDuurW1pEt7l950Tx2CdmK8czcx77zL8/7VUmIBw3hrZfxiG8EKCLn3BiEj5
tlS2aHepeRriU+Y15lpTKKHgq9gNJbINw+h2ZGCRgRDfjAHTiR4fNrVxUgk8J0BZK2rTRUrb0S4j
1l2k+FY6jrgmVg9iNpgOiUabPtK3BZFVpWY8DkMV4Adpd5ZcSBukXgr66HHtD/IzJgkfTrTyhtjm
jNKHsmy0sdKnLICuNA6f1tC4Qmockl65pzNJ9R40gDG0zxE05M1k9lc1sRZtC+E9F+pLSaNsvjTs
GhDjNUWWYcjPylwImYK9aTVkuqc4O8oYMLp+I8mVt5L5IzO7s0prXRfxq0pEsa2H0UMxcSCKkYJK
Pd2zEGvRvhVc7wYNiYdRbvIMQ2c64dvNNI4bJMh0FRqk0RMx5WZSPmmwKqCr8XwhcuRm3jivwuVV
n4uMbhwhilpt/AwEUqFe6aJKyZd/uAine2tAP9PPFhjrOZTAEUaT/hHE8kY3StgDvfBmqQaOCe2k
0fPb9bFygMqs23WZvDRorzZ5EeEMVjZkkpLLRQzpusckRco3GSGhRv5LK+d2EWZ3esEprqflq4Js
COoe/Jeq/FRIu1mb5b0Sixa0+T6AiJtcFw3zIS/H3y8q93nH6RoU5gP5sQDk7kPq1VShvcc41gki
D6pn2UxOI352x8+ji556n1mGz0GwmD4Z0eRU46PemKBpVKSOUDkaoW9sJR3elKKAC+KLx0J5mwAs
qH1yJ1mFYhvP6bFTFeYCEgWHKuGKCNXkDsdetEpS8VEQMGcoWPQoL/rrruYlYg71vSDNTpEMW+yw
QnHFvFLVAX9o23d2rqeovLpbySzeNetGscSXXjM/6mBWptX9dQxe07bU6DCSmC7n+b1n4YmGfXBT
G4SsRBOdEwUTtdzoPSUQ1aGQSQfN9E8yqThqsmtFIDlD7D8nSvwWYSIAZHMMlOjSyNGRRNODMWI0
zvBVKjUN85oM5IkqJTJ0fMrBQOES7lI6lbeTqYB21HF5aJDOk+S2TYhhkviONQ1B1LRrCuk3fe5D
chgIGYmDPWY5rrvAfLn8OUKm3glygGRRp95tEdCQhcMTJl+Pi1dx4zGx5qu0gT3qFf21iEEo8E+5
Jvf2gN1EBmIQf2QSpVwfX0mKal40x/dojh/xDYEqfJasTVIGkGzumZELEKpwJuTr+Twve+8uJOKc
vgRhQF4QHkSLlIwpgFVldOcZV7WCjM9nB8nFEzQ+u/H5AA0FDV7mV18N7nQTZJWQeUCORyLx1Dp/
jMErrvXyPavVSySUtCCT4HUw+ycj6D7GtvmUJx09Xv4WWhAACpFthdXw0gJttPFFXFVWt+nw5m4l
r71IcroZtf5aqrw9EWIosfzqhdBDk3kHiNR8E+f4KKJoi9b0SY7SvVeWX0HDEDtKyUsvm44m4T8a
mNDTvTtL9AVXZmW+Bw2+LjHrDxIQHkuCsWAE+huwnZWXGS2xGvOAN6wYx/OWep3fV5Ao9HRHOI68
GcWS4b+9VXPzTYm8gHmvueGCO6TEOUhGZMciWRV9WxuQ5ghy6tOLElBa9c59gUfGpyjdRFAYg9hF
cRk7RlyegafjbLdm9BG+cC26H9TsbvR9hv+VBycNNvDks9iwAEiKmB/olO+ZEKyrFitGqQ270JxU
QJnyierzCS8E7mFqTPirITAMLIJqcF5mCr60BW3Z38pVH8CMzCm1yI4pWu+qP14og2rbqi1vxl56
EAvz2Suia4HSPqfuDB3A76hjcE5qnYOXMm4vyLsu5JxqYv1jrKVzLJibaiBHIZ7g2kOus0vrQZY8
f53XlPSVUBRXoqGeKiXEKyQ94GxzdVPblF4HLL5Pt5FBIdm7i/pZWpLMs1rYxb0eMQCGmNaoVLd1
FayhP7Zk4wxbZeQaRWCFaXvPXi81u9keI/mzt+lOQA3vZAaGnHo0vSs9vVZ6LEdeatwravCAFBW8
rnEs2K5+0a6aPPkE+bWRSkhSVAHl7jMMvA9/6p8sQ3uDU/ngq8y3LfOK9feNWhhfJVw9+DKDY6Cw
HmbKe80MKbBybSVp7yRd7yRpuK7C0yAxXvoe5tHc6iB3bSSc66XMZAGKFSht9MFuqGcI8fPiri6R
M0S6tooB9duWWFa0FpPXtGQROQWDwIoveA6qkxrXlLALhnkkN9dNGF/kSakJuw4+IxPig3+nMe7J
uvvezk3FQQ2NLXJie9FmLDd4gykzLHejxsNrpUuhuzxM03ITFBzrAyW/dJuBzfG9cfqWxyzSBcuH
2VL2uybrStcqio/ldclAt67ABOD8gmRe0NCAZCOajBWesIhu5vLcUMjtJhLoNa26lv70/ItFPvIN
aYYVMrhzlXhREiw3PWdaW2VIcDM9yu20hFJHNwSzDADtGowv7+Bbcwc0EP2Xroci/k9msxql6yau
bxdpFbj1U09baT19F2P6MN5pPbr5WeWUGGNjN0EI8mbWPizfNpu/l6bVvrNoH36kMQUCp5hr4h+C
CAgZ3lbhoKX8DmFcm6HkiyBoeZwLwEdirLUSXkowauDTlq+FP5sUp1/uLn9tLBqicJZLfN+dks7V
8Xl/CzDQwA0rr56ndY/TIH9vue+tFAogq7RkpC83d47nrRI3jPl1I1F1+XP7L9t62RPLc9+Hw/J4
uVESC/dfG2xL1SI4qL0smyI05rD1b1nIn9tn+U01oPgiI31yFnHUslFkMlPZrn4uM9um3DFq5Vsz
1K5ZJ4Ak59djyu4mV1CVdWp5GkcdJZCs2flKAGwtn5xGHi+/KJYi3dhM/rT2CWZgw7MG2voTTDX8
mhktllmV9csH/37XSJSMbDrk2stffu+9MCDXJeuQ2yzyqEUO1VZCPveFnOGSJHH4vXEHyn108H/O
GlM2MGkuG+/3LaiUwZFIU1OY6rUCcI18IDN4EdpUdH+2MHopVF1mxhj3xwGUi91NWvUYuGdBVueV
p0SfxHUhah2SjZQTvZeF9fLfL++zvHK59z8+Z7XFNGMhYmc5EoCLUUsgkWj5l+VBN7YqPI7lYFgO
n/kPoMPxB0RaYXsct8sRPLRavx0zbTW1pZvRuPmVJ/9X/wvJ5jsvUIs5jsC3l89ePnL52yk6mEzd
mBrmerVbZHfLqbkcScvDn+dyQ3XnK5ImT4brGWW/DozkxvDR5tjL3y83P2frL4fo993l9xNl0K01
10Hmjf39Eph2G+GhqUGbLHs1K/16I/vV7ucM/zmklueWh6DJjI3Ydeu6idlMRrhefqcuB/vyFz+v
//0QXB4ve2259/2a5fH33d9+vzz87bnvw/ab4b78ChcLpWOSXpEhEFchbyVy93D46wQLzWVj2dJa
2Ne1LY/yOqpxDmk1q6G5vtxjE3N14wTY8GxEMeVKAhoTpoEi4Lc+Pmemsu2rdq/NCkRqjecMwy9N
GnhlckONCC74VkEFVpRCuxXGoblabpD94MGVKl2EyMWTSAMg4hei3ztGbuCRJXZ2ZWJjpgpa8pvl
7//6bmZ6cCxNGbJRMUEVvxvpgu/7+cYLIcWA0JzvyjrN8+VuKwOqCitxg2Cv99eWpvv75Re+z0Ch
m+1aT7lC/yac+Xn4I5IZlAE2/iKS+b67/OoXec7vf/r775eXLk8CoMihyMnRcK0N1bRenvz9z7/f
eZHs/PIh3x/9yxPLy37e+uetfnvut4eDrr1kXmWCZa01EKSMCj8v/XnP74/7K4HRhBgHdElzv/zx
Lxvnt7f55V/9eZuGEpjdy6ylfj4q4uCSUHQGWYKucclw+uXusGg409GCc6rZ4p/tFwlh6dVyszy3
3FuaM8vDGjR8i1ZuIwJGYv402yDKP7OexuVJPwbpMbuoXYrmswJ2HmP5ZzKMu38+jtNCJ+bQZxK6
XPfBAKUzC4ichUVj5c/jqFUV1RrW6XnpzGhLTk0zD2siAxwWIRY1iFC5kE8RNQ3yx6jTckKa5BBc
Dd89nXKZQpBfiag8Nl3Wy3SE0HEGors0dPy5qyO2gk24vL5dopMS1cPSEvvEAC6PxQxp2vIQUeFL
Su/AlWb9szyftMs91MibPpgqKpVgGEIosWufpU2CvoqE7KjofAdaAjI7hNI0af+499tzVSUarEJ7
EoZmzWwz62OXmyWk6/u5SASyh9OJHBV7+V2nWuomKJlLzvsznOW4yz1pVuf+PBcu2lZNgrcxRtmu
XvT82qztHSaLifCyh5fHeiU/eHnuuUt7bem+hXRGEnvZzT/dOJBm8YrVNRXjeV5XzjfLvWVP//Yc
ptKawmD5Hi0DwXcH7vv+sqO7jJoa+heIaezOZRf/dOT0ZSj6fjwP2/rE1Ctryu3SjAvFHLH5cndM
6YhwTSboJg7Lzy6EBbzsQXVRqv/s0eXJKMupzTJXbQVxFmYGVb3Rucr/xGR5nUI41vIYg0G0LtPk
XqvxjQARynuYRhFUKP15SStDq1uhzv/j5q+eowKzFUIiEJZcMViYNUJobpqMMkBtKLH789wIjhRV
P9VlS/RUh0Sp5moK3xTfKnbUIDW3r7snkNacg8t+8pddtNxtuYR4sk8gal1zrP/siWXH/OydoILQ
KhjjuFp2wc/N0hn9efh9UjZ6DqE5/lx2w7KD/mpXoZVj0MvlYutT7lp2SkFmr1qk+mY507530XLm
mVGnITRHBVoHRsk5TEV9NEbAihk0wEie/TpcNMhHJjyMWSjNhLh4x53fuf282XzcA1egIfDMLI+/
71o+sVtiwPp52YTivB2/t/d8b3koqR1rx5AG2Hy2hJFsunVsPi4XyOWMIRQL6+9y9/tcQltDnDH1
s8KkNQ3Gf1gp7P2VPF8ZAoG0KRFWGasiNMxD1rv0Lyk0L79dEtk8pFGuPhUPy7FUqkTW5fPNz8Pl
3vKcRmTErmcCsRxp2JYr+mdcbf5PWrHAA/6jtEK0UCH8G2nFZ/+37euc2R1Wn3//J5Fg9/FffwdY
ML/yn9oKQ/yHLkmmpKsilbE/yQOG/A8ukrPogmRRHf8N4ok/dBXaPxRqIppF3K8EjADxxB8gAlX+
h45Mw4QbYCCEQFjxvwERaP+akq6ppoGBWSFMeCYbmOKSBP3+egkzv/6vv0v/TyWP2y8RjG0tpttx
qB+UNHDN0BXuy+tka+irSQbLcQUJlC5ne9e8qu/+XfMA/gnQ20guzrgeCPkWHptiDxhU0vGsbijt
aRVVvS20Uui6WCiC+7jBLbsrvEuyoVK8zl7p4KC4p4yb0jK5lz7KPX2uneVo0X/K2f7X6Pp/fkcL
Cz6tR4MfMsqSX75j5YHukVNz2iJ8f2glMM3ttClN5Ybi1ntbtV9zbItdxOGzFkqXXw6Im+/M7L9l
8AUY8hs2GTKUf9GtfH+6yp7CciQaIn3kf/10lNFDiXATetG91e/Fr/xCwShYQclcp18BuB0U+1/G
rXrJPUfd41CKb4W1ebBuTcKXTvT71LNUHaRrTDSv6XHaxee4deojOrr+3BYr6JbH8RWRwYjX+9aI
NlPk5NvhPX8IrpUbYlPMTx9FOX2F6SH+jFFP36jPWFSYrOdETNraoUEFYNg4nOz2pbxP7wlVB2Wq
4a4zYBw6ymSTEIZyglwmH2PNdXpNY++DKqGyBQxgllT2KOvbZOTclkdKptK+3phXNIFf8nvI88F7
dMfXWQ+P2de0QQNKStTB2+qtHct29+qb2/66PdG9NNfR57hNHbCcoxuieyjsL3lfgm+xfDsSdjgo
6reJviGJnk76Rk13oJ+wq14ohqayW93TjMcmLMsu1GX/brbn3Xs1yQ7n8WaC+wjZfVWZd/k5/gQA
QDtOOOR32ma6UNnPHtP+jk5VHjlsDv96fMpeoaaxCAPY8xWVK3huSJYlpnZuFq18f9uZxDCwQVCm
2HSkYxUVzlNH74zmJc0skMiZeFbFNZoE41y99Hv9Lb/xTk1+lG+JXDYVm5Ivrb2gWVmXcCMcyZ88
+oxsW/9G33cAQXEQ4v5fFa/JVWnSU7GDc+4oX5Hrr+V2nRJMBGPzjfo1IRIIQyLd0Vbek1zjTbwJ
75rgYO7V0TGocesrVL1utp828MVc0r0pAJJ8qT1LH96hQMNzmJ5YilpOegIy8RIc5IPis2nrgrbI
ivR1EjK9yY42Bsg/O4s24958tMjGUaGGOclndU4GezjKhHecxGdY6drF3xmVHRhw0lYUnHppZd11
bAkq8g3d02sECPI2em131So9yRepsM17/00/tvW+Eezw0bsnSSG0ObSLFWmRrWYrO/2YnnpIIm6q
XBvnWnXnZIpt9tavM0IwtuU2ebIcricoDNtVdLBurAccsTnWomI1uM0q5eywk8/uqLI193J0h0ap
PCGoRBawJrxeZCEa2kZ81T/hKDLOau20nQ0I03NIPXjVtyCXSltyLaI63Dk6YW2dYTZBJ4LuxEBv
awTTuyqa+3dYB/MX1NcoAnYdxeSJDQkjYEOjbOsVW9Wwq1V1JJi33QWHOMKyyzVQIexDBJThgmCZ
s6EBd2BQ+EjuAxfd7nMMkXsj2ygZbjBC6Zu5kbuL7puX0dmO2+BeZYFf2Bnd4pPROH5ja3feaw1T
+6qlAXfout34yBTeVS3bOreePSCH2RDoI0I73RDaUlN5OintPfDfQ/McXMHqN57Hi/hIpDqR0bZ4
kU7w6v799ZHh71cMjmqaksw1kvwNSWKY09AW/nptJtzRRGgjl9vab5zMmuDdGY9mWDv//mP+20V4
/hjNklEjMtjJ+jxE/DoEVMLYIo8ot5rU380fwbRtN/rD51SHqT2mJNJMJUP8n3OBv7j0yyhK/vu3
U2URl6NOu5mENYbxXz9W8UsiaK26hrSRPsIe91xtmGPaBh8VtI5MQdJQQlnJ2iseIt9SHcl8zZU+
g75XrzpD0HFWj3e5B6uDdBhOtYRlSAukGNmjeB23w2nAM7wqzapeSwqAcBrFqmsOMhRFWSrW05T3
dlzWx2bgkpGQeQU5eQ+BJKLKpJTXaj9iiIrgX+trr6zrB7logWsa4Zw0CvolyQjmJXXz0qSpR/ef
gZ4apKx0tNPy+0Yz2ltfq+WDlWT7OePeSeO51wnNc2c19fVgZOFm9BnIPLF4trp852unhOboOtHe
W7pvZdYmROHMOMOW4nwKDId5dxpLG0UkFL2FDa3HUWGrWQVmg0TDHpwChsIQKVrCuZF1NyFNeYfd
jgoC9XVmYRSBhQLOAymSGViPclEJDt74wpGq8KutmvgoLz3EXLyNdU89hF2JmXKCZZ7LCKVyTbiK
zXELy/zMCj1Gq5Wuh7AMbFXLFP5J80u+g2nCNRWsH7Qh5vJk+9Dk96HYyMKkblTi59aDmCHmiQNb
iUTj0NQGyDTazIbYM/DReEN8Om50QX3rrUEFIuMSdJ/CuDCSbdfJgi02Wr2LiesZ+uhGyYV3S+Y/
y7TpTpNfff5fOzfTjypXvS0SSsazST5FgNkCASNNk+vaWg71hzZEIKOSK9N7aAQTnUlCR88QPykE
KF2/1Sb/ViyIDomlo2gGlA21G4nElkG7TIWgbOhFPuIGeygG9DynVgxStx7qyxBkt5Hn38lh/RGZ
pO5NHMAohOiX1o/zfbV3ARwRPxIKQHFT5CzDJDmaKPAVYzxHDAmZ1boapgBUYzJUeYxtaUTMECEk
x4Bg9VAmsAxRyUq12NMmMiQiGzdCQo5cBa8u6nqUZ7FY2xXhUVmBU96EH0yIgbkWhs+RQ10Ukjv6
Wh8eWeDkUaNQsmKgUPFGiBHm6H5Lh7fVbxA1k0PGyNAcO/bASPctYesk0wFPh1MU/rrtbwtq501B
oRaRGJxVnHfBJkPxMu8z0RPWQ/IJV3dtkNVFg9khyNGtJrhxZrlVb3ToCCmqhG4mAOSQQeGemykK
Pcmz+8GwI6ruVYj1kOgV6UXrYNVWIkIuhIDaZxS8TsPt1BE+MnT3JpoLSyFx2hBZKIermdZUT8he
maJ1Q6jvU6PS9wosjU2YpqcxQIhr+54huzTHGDSqVrn2hNakBm0cJ3w6+djvtIbMLbvQOmfMpHIn
69m4jVKA3rGHxEbDIocPpboIOQ5tYAu+A4y4WoEXla4A5khXMLShlClm7ZjImrcjqCcJDSSsj8Fb
FUXmmpIYQpcI10YNTmC50UdZvkrCijmbjOpoUzbmDeKgbEYk0EiTkNSq8EHdPhABMal9fGXorxDZ
mbQuT4XmY4YN9ArIZbJfntFICfu+18nvnBHRfiJEamX4EmTMkkKAXxFJGoDNzLC3gmIOWpkgF1o4
pLuE7k24SkZbPE2XuqfLu2IKUGxNpz7kZyu1ww0uVKaM3rN8P23l54gwEqc6ADI8SK8JhZM9CQS6
5Vg3k2Bz7Y6fx1vO/fIaE/DwVW0kt2OGcA1C6dnOz4Fpi89YxdRT8Fpfg8M/tOCgjvlbumfKLtI/
sOUn9pH+ZO7r22CrOohkDIPr/MkocErTu1ulQN1VNtSKnEZ0NRVRl0fxhh6nxPQUdq1+xXQWTxb1
LtPYSWeAJb5NgbF6lkibMCDkA2h3DCaIK+D02pt5Y36Yu/Iz7J7hJ8aRQ+SR2vLC7quEJ/HQX8sY
eEfSBjHyMetBNeAkR2TWD/kdE3n/hg76g7GhGXMKN+RAGQxiJJidla/kZYo22cp8m16iySahrXZz
mZm2PTI2MeThmdo3W8gWsLe6vUx8h0/RjAsoApHoiHyq0jbAzkix9eX12G8Hc60wu+pd8tIldadF
fB3S2eGDrsRD1aGNcTVorMS7l3ZRuuFgI/Njfg4nVydeYzXw9c4l16Z96gKlNdeBYBs9FwTGE4Il
VkMJnYx2vus/Js2GzCMmp0dol1SMlV2BAOxJLmBUkyq7ykfUtTYUT4ESzInGL8G4V+YB120Od8+z
NSJ5S1t3+ie2ccz5hSFItCtlK7M9dNxGa5lMAnC3HeU8G31E6IZn4vyIY8g/0dgo1b56y0GzvfE2
NS342IYEnZws/QpBKasQPbv03W6wnoUjlzDrqGlX+rNQuN2WwyIVdmxiw8eoeWsc1Y+u4ernsiRr
cJvD+mhwSjNnNO+MY4bvNDqa4V7/0FzhPD14J9ZP9TNe/ZJUgbuhgmxr+y9MfZ+y62LXfbAmyyDU
fEJUPeqH9LWlzqzYzWN/Hw4rwjitI6cN3qt8a/YrVFD5fbGubom6Q7ZiPnMGoGhksRYh3V7BQrVQ
cXGA35NmpDraMb7X5mqzI2OGihA1uJ5TPaINgnGKrAzaA6uf9gCmj3OSKZTgIlgzRPuOMnNZosvf
lPcEvo3+jq/JW3fdTS49Ef6EzNU0r33NCWOXFhsb0WAhSULASruWStfYe1cmK1DQpTl7as17lLHD
DsqArD+08YM/bUi41eNN0u6FNzVzUY1KKHdWmrVBHVIerdOYYrDHq3AYdh36OBsNFkcu+CrBBt6y
b4EwXGEhO0S+w8wm+SAjL3oSQStfe9mWta3urTIm29kuf4Mi4LGaswmRwrxM/Aez/7nWCBedvFRb
2MpcM9q3yFXJZWVlHmyzwTYAEjwlm0ZfMRlgAUaF8SFEjX1qNl66IjY6RhLX2QLqewRjJllBHCIr
nxDMayRiYNpxknPUsESlLuAmL5XAwmU1aKvgzIqcGPb4rtswy7PuKMG3jzkznGFjrpRdvZKepDUa
zPtkQzHnGXTlxPCxSw7hWrnPqCu4xvUe+BGJoak73JSiDcX+zHrmuVlHuzBcqYeYy5jvFA7AQOMD
nArJdkeV9+2egKa98B3OrHTNbBtcIU2bUAvxrZPUmVxrl+fOcAJtP1YIm9ZZvhaP3qVB/LtqWdUV
q95hWd5c6pPwXO415IF282Serdx+CXb1HsGQyzTh7A2uBU6Cq3Z3izLP3Exc9HfWmqRdN31gCG1u
UOlL18OagK9j9Q4nCKK2fIgRP50EiEdMt+6Lt9bRDlxh1TvlGN4TRbxV5StfuVJH1xtp/eLbIEEY
weiuEG/0s3owbvMHLCxMMMPMyXzH46hDAPbB0gCKxL7aSU9GfTWdWNIdGWEohbBGDN8ay27QX9I8
42Q1HKOF2LhKU6fwrtjuqaM+lXvc5AWKxieJpCaFw8A8ktdSgcgRNsSgBMJ2kNbsJ4/oKcXO47M4
XOcATaIVi1SK7l67JqcKEV3OZOGaVaX0UZdvzCoskInNtXpG3mUrRA6szbO8sW4x3dJARFHq48yE
QB+uSBlp7WqH0gOZ/XAdEiXimtaxPKINFIkUx2jNWfkFFFLZcdj5j9N7elwuc0TtXKUvVFd61N4v
qb9lWmS54026oWlz9sMrRXoLhFVkgpI/hChTnT7ZTzTCkII3exNDfqIfuPi345Uf773+rsXe7Qtf
dlduTMPNoxuuPxaYv8S6i68AsrkgCh4Fy2FF0B+SZyoQypNEziW1Lls6JbtpXZ5ReCIZTc/+C+MS
FwNFebW6dXvoTvklrG3tHUcPvo1HBHYmxnzMz2yA3o4Yyrg++iwFkXdJbnI/FPdYPCZ9FZMNzdiS
rxlUJK52z9FLY6zik8y89Dw8ed4tEsmYCehO4YiN4LNVDsrI1vZeoE8TIZkR3fRW3ucvuXetPhTh
JboxCyinW20bPc8TT2AjrwDmVRpeoVNJdnwVnSZlOzFQPErbYq1uWvI7UKas4FBvkPzgkzqEsRNU
m1Jet5+m5gBx57KJd4js2/bZvBWno/f/2TuP7caVbNv+y+vjDpiAa7wOQU/Km5TUwUhlKuE9Au7r
7wRUdajSO3fUq/7tYIAESFE0iIi915rrId+jAnmVH+iGS2YBj9gV6I4ZeGZg41yrm+zJJqXmtrgT
XnBfkr3rJT9p41d/jK3EfrUJ/ozH7Kdu3BEA3bCoAyZx1eGh4iu9wmsDIvvO9cbbTt2Z0aE9Rpvx
TWDSfuKqbkDk5FmpjV0np/qBpgejiLF3ni3KlLiSbigo/TS26gc3NHPXBwdijPCvkJ7nx6u42qQY
wh51qpcn876kWBJuw/Qu+zAmZrGb7MMkkSS5m9xTom2xWRPybF8jku0I4iGei3WC+oY9mKXCezep
LE5UHDkvE5Z0OC6rVmyKZlvw04tY2PaCK12P3lRi5WEKVGGYilRiY0i0ism1xAq0Elc4/dMXyDv+
VW38aepfNZDWW/6nkTEKeuwh+GAOk9+QDBbdIZ3yAy9lloCNiUxn7Ghe+RpL5rgr8YHcmcaoicOG
r/4TYjq+x+Fjd+5+Q/t+84Hw4T18rz5YNbrNuqg9/09jbZGBr3rWzDB3V+aPYFgxZqm5p+3s43Q1
rrNzBn98pa2x4/TXZB6+EsSSix0gG9JKy1PbrarraDOp6H234jcBagTU72pSM07iqtpT8OPyAkn9
On3ND/EuHLzmXdJypaz5WKFj8dJ+xUhxQ4LtteOc1N3w0X0413wrFSKWHqer8Cr/5T4GN+0V7Bvx
7h6i5/qMxX7m0T8TLzrmf7TpdjRR83ksvcb4QEM0qrfDL9vZlbQpXJYy4GD5oivNeogyw+ucQPfE
MKqnSRe8z0NlBkeM315IDtWpD1LtNCwHNLW96jKSONQG3hSYqGYl56PLZjlv2VseZvcBF/Ikabgo
S+3kDpGG4W4+u7Cn8uiPt2nQ7vssDu8aMicCczDWMw4lCrnOtFUDUFytiXFDQsqiKoD6XqKejWEx
IY7wbDO+CcKBH3bWdF5WatEaMMdd5IYny3R4bSjD14jL1S0IL5OsE9Vd+Xkl1vij8ER1CcmEJtQX
IHTbSEfFHigQ2/1R3TS2g42xVilGuSZ1Tj8MNoRZvGqzX6GSTf+gZSCDM3TslU6FXXWZcLc0ttaV
T8YfYfIPDYiAdeGDCQ0FA5eCtWE0MC/VAciYVF/rrg1pPsUhOeh+tjWiIXyOoq1ZkZqmxPjuooAY
087wa1wxdKurnKGwqIr2vmJ2hJGAOC+UuvUA2iIdBMu1pj8JybheJhOFFKc/hTPz2cf41KmafxU2
xqslpm41cX2IZQKAZaSSKZT4viyACJY2RCuuo2F16gx1rU0kAlQVM+S+8O/SyH8TRkLPHcNLV0Ac
s4iuYrltblMymAkORTFYHJLgxPr6ti1VQF8QCwgzyOjORxkrkZFJRdYiBuvdpzCzQy+Gbxl2zrGx
g7NfDi9WkiPc7hX6ZK1168c/U1lDdHW1D1GmLMs6UAgdcgKC3iPGX4XkPZG+CofFCsxJl8zoUsH+
0ALa8Yf7KbjL4M28ZPKlUTDkD2r7ms/ocA30c+w/VuYfMME1HfL0uQtTxtUK115fu38q8ng0aC2k
dfpUTnJeQzYC/xnEBum+wtJ3+qHAfkbAj16nUsM/E0IgjXAOREzA8vou3PvU8io5PVW2cPYyVhqP
LBpq31ZPhyHof4zzHyOaIkhgBequn1GBhg9cT+7GCtutgILr0WAn4DvU92pJeToy3N2UiAL9Ne6r
Wj/J6UdfKT+6PLxGIb3pXINqY1f8aFsWY8tjs9j8ozqHRCu5WEM2aqinEfLGkj/FOGmBua5H9bFV
xUs+JHvkk5b0ZgCFWjHqjJP7zFU5XEkn4BXYvzS/+VGY/THMWBCXOVNUo2if8kqBeifw99q9+06E
uhb578Jiahx18mQXTJhLAlltgZZOvOKsfaklroVE0MBqyS1M+vEMd2EblCwZdHLN1+S02URMpzut
xiR+H5o0lQrEN6skxEelRSxmYBXplX1HshDCAFAdnU32r62+JmX/Hg+MNNjaQNFRD8ragxkh+dNh
ILnoJvA7P8Hvg2VqcElJVVbLIYDXNaisTZsZ46Ya9XbvYK4jnzCyjp3GAGAHj3IQ4c7GI8W6NG47
1dMU9Q6P7bZp3JYcp0c/jH+agCuoPtnJxmnbg46LB0lbybiou7goOuoWSoAuA0HSUxTRQeQSuTHG
yl3hT1yrBv22QJY3jpvfRT22yYrgog6JNTYZbMtae+/2TcP3rX/KMKKsIt1iJYMlaKU3tC381ov7
gnayagf7kjy9wFK2pYahjbeWb6ee72vBlNasRbPqEvkDFRHzkZReDNfw7OxWz4bDEk3L41e7JTNW
xP54LQiZjAPnsSNPEh/iGsQ8Zi+olEXBWnroQn2D7oJM52TUb0r6gIoK69pyMRykNiFpLjYG3LAP
sQOBn8jyn1XKyrUIsyeSYyBK81kZrlHjXIe8K4hMLSkztK3/EYK8NuBxoBaJiVsH528Bm95A6aKX
LgYUU0en0d/CgYls2b6q1inQymv6GvvSJljEaRvcgDTuydFWCQmxlfyqGI2ZChdcefeFYx6yqnpQ
XQfKQL3rejzDgGb6Q1bXv8v06I7qzyDIGE5zJG7I1KBeNsSPAiJ5TZRtk9D9rU28ukWHlQiiiQhY
4oyvP63RHT0TGFzUhHMgDnVSQ9HPraQqUivzWtXp7yMnZ+IRR3cqkYlmamZ7o6LtOxTSmwr3Iahx
BaQSY7hMyn1DWHNrdUc/rtVTgQDci9X0fuja166McdJmE9MTHT2gxZwoy7FIKcrPoZObMTRugi4/
IZ246QcSCxNXYkyPWUpiUHcUQkjShjxeAbhxZWV6vfcTcKNQ6mmcAfwHBGavCzd7Koaeu0rKaijA
T2kYPKn2sG4A4+P1IOKgxwVvA2HANKfvGq5mKyLJZtSMca1N+nNKYsIOLD3q3fRo4tP6OZnRSYOV
fohV7S5zmIOmbfnUD4QZS6t9GAwquH5v30m+p4hnucDr7s4QTUK+CCLggV4raUWoiG1z1yDDTSpj
7UekghvKLiop9OERwCGr5QcjLU+dEz0o/P/PEcXzpEhegHqGjMSEMhEoyRceAnPu9upBdOoJ0m6x
0o2MEnIMIi6pRbQNSxb2oJlYYPrwACNFFocYWq2cotnRFkdbnwi8mwSabxdDlrV6YiwC3V2HE55W
g76ON1IAAqzH0tAaf4rEjb0ej41XlMlhUrV9VjgHEbeSEHFNWYUygXBXWASCDusexca6x4uSTDpk
KixqnuVPiPdZl2mIWDw/Vm5H0WYHsxTxunYwvIF031ZEMO0gc/7pq44ybgrd/7FTVHPjWJZXjTFL
h0ZeNTq537ILCUsFOey0D03mUNds64MvnX1qR9QgavOuzxhyy0keYLldJ7xFXuTb5xLe9LoMGGxo
WqVp9FCNRM1XjflDH0rTU5PsNfHVp74Ox51pmTTq3B+2GlDow+NiGviEI7fJDl1gvQjouF4TKxjj
kPMJwJEryM1gL9J+W2j6S9sFWK8sagLOXLM29fR+Iks7LKeHOqEDwYXdFBu4wMwARP/o5JidAkf7
LTMSQQnR2VHHL1eo/qtt57f3QXMoUvvd0iN13eQWHsXxT1wg/UMVh2mLd6gQYiMH6msasaaUnEPC
55vRqwZ+1Xb1y64qRjaLr0TY+Nka74i1TrbaHEqkdxC8c1178lUZnMmHYOGPOqLwZeelcfSQZLHc
0qDBjOOgCqpoZScdEohpG6XQ6wY6GmNPXSNo7SsobigwtPLKVuF5SPfOB1ritSOgiyjvbjpjqzjk
JeihNHbIoMWxyXpxXPa+3RzSAkJywcK1St4jOkMbzSBEtCeg7stmuc+pR5eY2ODtImWsOn4BXLDI
CSyZtfma/qpKOKiNlf8yC7XZuomrr7vZArgoBc2wo8IXYtUMCF9YzdrJ9dApG0RV1DRTVm6zLpO8
4+IgqDqZM+M6qdJ/bAg6vFMyYgeg0FjHJh4xk+tmYR/1ECD2sslz9CftqwtV8Eimyz82EfICMZnV
IW6slnhJNpmOzN+sQIvYpnqfkVCpEdWb36p+r+86aSbntErE/2YTfSYM/VuRoKb9W5Hg8aNuPsZ/
VQguD/unQtD4LzBJlk3wkGGYpKZ/UQmaqAS536ENivycA//UCGr/ZcwhQo4+6xpsQ0CB+mdYkfNf
Ls+mqhxRhab+h2FFus1T/YtKw53ZTqajuQ4+KsEl9l91DKAOcoLLzXrfDOBpw1G5mnDqEFZEeyuu
a2TdBF6s8tpoN1VGQbC2fBxOWcZvE/FO4lePgdvey6BS8cjFyTlv+pL8HiaWSc0MY5hh9TGUk20D
/2jlSOsNNImPqYRokmIwt9o4GUdStA+a2iSHyrVowLwgfq9PLtzCVZEJn42M1lpLPLSQbrY29Lkh
EhnjQ4VrMX6vnSJGNKRzpaXgn8PgPgPwfdZZXuKedatT2kA2ZWpbcsVSlG3YK1TF0vLWIdXr2unS
RyJjr0aza/DVci0NUqrnqvqMuhM6RuJGXjiMf4DSoduhoSEZv5F5AAAUIInpRBGK1OyCIbsBgeY/
ylz8Uvr4rcJovIOJ091W2I/LqiWCLOVyrBAfBkn3aCdc/lU9ir2rOivIczLiq7hWonWj1rRbCQRc
MQRn27EIUMKJ/DGeNHtbiSTbmEwxfVFhAQzibFcH/dMoawyk/c7x+3xHXORMbqDqEmTUnEei9ryi
UI+dErwEJVVvxv7H2qJHENqPRRUDEuyjc8al/0iHhZQ5wPcYLjIpaNtEmuuVxdTSlvcfTY0OpdKj
XMylSSAgZielRp9BGAL4OXo5OW/iuu4oDRNo0zEm628iwnKrGrknx3jf9oKdivl+07bScxjHAeCs
WnvItnbJk6d+ckoN67V1gdQaBubhtrgvyA5dKVlneGRrkJ8bMAZlKo3++RG9RUxm7CvWyokRm7kx
92VD0axRWdy27bhXdd6OGtaf1wzISzryKaf6WVUGPhQGJ7y1a8MonPXgiv0kp+c8JBzCnNKNE1PW
nUa7fmjNiMAf/0qbbOvsJC2MLq2A/Qm9ajRRFRgaC/YEXDPB1xsFbcxu7Hh7u+xJtwlFrGtrG48l
HYDkODruTGrQ2s3U89Mo+dJF5MvhIIs2QE6TqYLZax6LcHrWB75qtUh3fIeHrZ7qvucjHpmcY7sE
0BBLbuC7iAfX2QVY17cswmjzM3u3qR3puMFpG9Se1RvKzRglL/l0U6AaPqWE8nh2m14bJtHuJmrL
fmDOnLhVTDEz4jvf9e+W9VLGWvcglR/4C5iJdWI6CklCUWVRq6hj58wih4zcKXyRTHWORj9NrMAD
hE2s/TaZXuB91Itnkv+2RJFYOFP6fD8UfARWlZsHiF0PBAy0ZwcFEa1uZ6uxJrjT6X5ktdbtrKy9
K2qp73ydYJFBNHCfM2igOEWdVWipa8iT5c6nh0U2D8HoSbIr/MLYuXQd+pIvD9ilrhs8RdemfZ2V
Z8VHtthRaEuhVlEqrOH6o8UrC3dvoClBW/ZGsuVdDS4KjG36wLQlOPNSbC+4pbAogUnlzQMxaCt7
rEn+trt048sRmhkfKcsy+WEVzHhih+Vrb3Jaq/fmNlEspNQ0qSbWdmkwR3MNIDz8NESrGYG7GBp6
M1qHtFqUd4ONehfrgAt/J32POtYz2Rj/LgKEhCKoHpMGOYdvUssi5A3YTN1TkZ5S+CxNQr0FfwEz
Uei6mtyLP4GDLsPv+Zwdd9qPkDXJR4ZjH7npeWxn/akdsvy1u4c0hSxDyi/EnVoYGA6dZ8WCGj45
Gilp+abvlY9ETZ6CCUWWpnQHI6PjHDakxuT2LqiKD6fI96UPQV5XKamH0bsyZLBkwhRsQakfrEZj
HVIk73VD+iV+wb6LjLVqK9BTW63zzJIfUK0nN0Vb0SwMfX6nAxhRUzpb2HwnIFLZxppPgvVEdSmf
DckZ0+cqdXcJocQsQSkS9LHYxPuZ0P+mG6wvSNszVsPI2gJp2qMzi856Y0Rmw1chLzbKAcM8ZcEI
2WhtV/Iq0VySsFjb972PTKIo/a3M7QhTWA9npWgQV0fBR6yUe0mqrVdEv4Owu6Ii0XkImro1YTWb
xhkR5CoZy5wZxdoMYtd2YJaSANC2AOPBWii4TlQ0QFZumlsrcv5ENotqq9C7HbmUr02pWudKa/Rt
mtEGHQxfvUamxpKReLk6Az4zkkl59qMJQprRpdtMb6tbfaTRkqfAuOryDhlaeWN3SnTO04Dkssyg
xkR4gDvZd4BQu0PPwbMTVMdMq8mtb0q0SowqSqEArQoU/64joNE1YvqpdpRsiVD5DdaXGFPdvxrb
cCAJUP8z6bF5BpxhbnOdkqYeVc1V1VBhnBIuTS0/z1wXLG+I9thUjjw1xfCqzhS/ZAIXGPXEbbaU
MmmUZF0Oo20etyT9GDdurgU1FCqfnDdWYB2YEisoC8LCug4JkqcxjZjGD98Z7UmmnZ9uyLqHof7Z
qXRwuoRCjdMNtKlVeEeSdBXPLqJ7F5YYApcrCeFkx9SMfzgKn5oK2kXWItsKVMCvy49xQpTdla0O
D8/fDMQmr00n2JSJmPaiG5BkY42wBu011QMXu5h7bfs0Ktz6WW8UaHou6rUR+lZRc6lReVq+xXOz
ZriWuTrtNcv/BbtHXaFwpPDYO3gF+oZulrDBEJrwt+1Y3VNju28VcCCGfLAHeyesVIeWEqHecc2f
k+6AGKNBk7cG9U2nZ+Urh2HjCJQCGB3BYuEWXlc5KEmn0f4wMAtNG69jOSoIM+V1Fmv7ERoJlSI6
zVpWvxpGyxeDq23il+dGSwhGXRIBRu0985MfUHX1s8+0cB7KsNu3kHoRGpdMkMwejuTAaG7D50EJ
qe9yw/KPWoibpG/RC40uUhtIPVH82kQq1vaY3nQrw0dXNNfIZ8NtD8TSgzQ2eIsUbCqow6Wl+FEq
LIN6haiHyDHNw+Dc1BTFrwrN3I6hflTD0Gu4yDE3odTBhYHAZV1u0vKgESwrUIiGNIEYC8n2tSgr
lVhVz8oIztKUcxSlhQQKEXN/YFBEhV1EJCk0pFKm0+jeU0L4BfLlwSr97hY2+bZuYuc+yx+KFlEP
6+2GHmLUn+C/r1xpngvG5oyx8R4JLm9RAomLrouxC9ptpMakkUd2dFuKStK0nriiBp4j6nKtWzSw
6zmRm9LP79jPp4ekOI8DSQxyINA56B6XTV/GT3Cp4+vebrpHMaD+Z8Dt9j6Aqw0YV4ANk48vpEb+
HsHENi2eqSXB6U5RGOgL1JioRzWugRFvRJUbB79sTdwiKoO26T8yJBbXwvfVbdCF1YZatf2oBrpN
kiCebicmvRgHu30wwIgTZjy9WoPpbrR8VKC399o9c+WVm2Xmo2qOyBmSZKvmWoPIbr7LhSCd92p+
GildmGErHpOAH0cDx3NfAEOGtFaB/aH8ujFSSWs6bIcnEB7UIVJ/VpryL4SD+GWOMBaIsFzDU1T4
L341pWuu9UHPr3K1RLFbWhECJf1YE5+MLhOhzjGa8HtYA0qOXk3WMkBN3VU011XUlgVcDD631bly
Qude0yYCqK3uKU1pohRGPWLxI+lLF3ejndzYkjKPMinHEhgokShasG9Ma/Smvn3EDUZsJEpra4hs
r05mnDMeRQntcJKlj2Yuek6DsUYwQuM2U6pwzxAXbdE7a6uo0H70Ki3esK92NNyoTcuCHpKfbhRj
rph1+r7Vd/WENSCoh1Us6R64pxxgw8CoddDc/KlfKbiCKS8GZbg3pYWEgXdIY7qwz2kZXLPguMup
V2UaPKrK7VTUUBkqmpQSNI3xuJT2Noyg2sSCQmLb2Y/ZQEuwj2rsSm0BGiILtnXkjli9tXecjojC
RYuFxGgK5BjiJPndkMNBATefym1O98XhHdFMjwpP/BIRpryqC4m9qGxpF0cqidAWTdtBtuu4HwGN
DN3v+K2BgH3HXASNCl9mJ6nPpvFomW5zsmmRrtt5htIp5bnW7cc8c6ubasp3Zmi+MzlHaz25Kh+1
PCZu/94kpXHH5eZUkx7pJXpvQCZA7uBqQX1mNTVolsq8Rzf2naJjI0HK59rJnyxEgUyyGC2kKnlQ
Y+jD5nhwmJusHJd6Haz+D9Pit6GymsyaQV+DE4KsSb8g6+8AmGT7QeenS28qCg1SRV8CU+C7iZod
tIhi3TaofoIREByzuLWZxw8Ibl9IpMKOAUNu00FQMpxZWNYFV/lE2qXfpQ8Avc/Q7N8ci8UKAaEP
HZyBdTO2vwPG3amHiteSnoK5AIVpxQI1KSlPQZNAQxyGyT7q7LexRIvT4Rg4UIKcNqbAkaS0EkZs
1nsOhCn0fawi1NRRzxA6Sv67gCaNHstzNIH77BX70DjbNAgMeINA+tCmI/Z0mMsG0Z8yKLZ6M3W7
KloQqaSMhr9tuzd3bYpCDzrFsI8tcPU2rxh1KEO3n4TQf1tY6N6QskwTyNCpjdmbfokwkP5TMpsM
uqQ+DBPCjQg616mGX+pKOKQ6g8QjjuGdj/FhPVtR9n6XrYktQSMTlGdLy1og9uLV0ckdjUL9WtDp
2SdFcDOmKS6opr2iromA1xrttRA6ShzXxos0WTcI5SO+KMVPpge/EhvBE0a50LX29lBMEALKk2o3
j0FC148pHHTKRTOSyNYjOoqfvFCezdyEccuPC/kBlwsgXoz4GY4UUeNJiCsNoaLGRbKhga4EyIxz
4qx2WoJg3tJCWlU2RdNJ16+aKUrOZv1u2bI9iVBeGZWDYxmnT65b4XWuSySzEFoPbsT1QcLuP8he
DmtKSz3RqEypnUrZ48fGzdZCtK+uQsajA99In2+oduUrNs18zTpIjbCXXAMPSJgpv1HpPgEVr9ZM
sD7yuHyflCE5cAG2PJ1fLMGszMKIstI9GeO/zlz10ax+OTX9LX+S+Z6mFFV//IZKyYsDoLArGov+
FKF/FgsZMdGuCyZ8ZbnmHgcXXarZG/o2CRnKA8msUfjCOOWiuQ10qXlVnb6C+ylBK3qkYRdbK1jr
zv0oG2svVLvYpDXS6jIcsGAjJpSFjxWPzCxEO8yzp6A+Dt2mrFAXjM2JsFnfYxamqZQJg3Cl1+uo
61sEYizw0ob2NBRA5inw84pGu6Keq91dEwtB07Z+ZuT60438C1SK7yrDmtMk5Yo6bbH2A0mJqqdO
NaBmbArX2LR9hhhXFQ8Z2VueLZiST2qoefrwIw1VdSfbYadpVNBqkhJrdfoQOjLhyIrefCbguZK7
O6YjP6ENNB600nJ9Fxc+bgKMtw6MV/pDLCbMxuGqMYlfRHWAwpb1xrDKBg/8uwDhTB7roKylwhTN
Qe+wMZpoO0E52rD02xRZALRO3symn7YuwFcMkAGZCq1j0WDK08zbaUAIFtPn9sIqfo4a1jKSqcFK
kr+MHomuQGG/IUmpX5ObXKiICwtUTuRetNtJgQRIWaoJ3jSDJ3CZ5yODLtZaj07MNaZbm8zfdYf6
AC8EV2jdYnEAOACBNY2TmHLWZq7h54MptqwoEaNOTJqMRqXrpCibII3fCRtzPV2lFDMW8Sm3WuKe
JM0G6muU0Ur/cTQh96Hc+LGs4uIKHbBiXPsMZoCuRjSdSN4F7/OylHAan2dlxhhWTzCNQcMXtrvp
g+EYTnfQVVxSaqXiNbiSxj6CVEzHNIgrhN92Ue9ES+DSPO8v44lvUeWfWJ6ZW7/l51sxK5xraCpM
tFVGqSaz8xJydooelqF/01Q96RqZ1R2aVrzHSsfyvlePImSNnOtFhnL3YKcPima+1COaPgIYEe1X
2BssfR3Mpcqxgzc7qAjIJ9I53TZR1klPVzdIK20fiOpxdGzy4+LsFhA6w3Y4SzqbrFxHpX+TsnC6
6oqRbD0/+NUTQQS3PH0QckxxVcZ3oD7PtNf0c92gAWtZeG+okmBmGSi6kMQ23mdG9ENWHf8lS420
KU9NNDinwkJ2OxYwpaQmj74P5TTMUGCLcniIJmdDg+hXE7v5ORhzZCeaeVr8ev+bIPHvOxgGpvS/
rI3rn+3Pf7AMrn9mH//3/1yDObj6GKJfxbcOxvywf3QwSHogCkJYJtIF1ZpJB39xDjSVlAic97iA
WK7aunXJjzDs+UGqsHmUPTcXLvkRBu0N3dUsx9BcloKacP4TzoHjuv/awkCNRifExIppmprlmuJb
C6OKRTr1QR6fGwa6oLL8YmWUcACSdDjHCxhkAbKEulsxNXSpt4VkRykKeogwaqpNFZq/RBZih2QF
1xPliIwAtvK8MUQ0QEhwcCRn41umAQoxSog6bl4BIll2c8fttM2yK31qH8veskkYeT0lQUCwwFeK
mY9UGtVtlcl+e6GwaAufZbldusT7RtlvEtbhGs7ksGVj/7W33JSZEWxGDQmGP+OlJhPS2kJnKegy
sarpoSe1k0DRn2EC+qTozECWC7Nl4bMsB1wMAOEMnbxQkBZcy2VjSrRCUpinhZszzFSdZRPNYKRe
MZXtFOEHne8vfXMAHsuFs+qYX+E4mPkn1kLd6YriPsX7tf2k6YgOaNLnri31/pAM92ZZU3g3ZrBO
RWf7c7PcjCNCFDTyeWvFkf0pgNewmhob0w1QmIFAK+yzIRMX0/fXU9n9brORGAADuvOUI2FyM2Il
5E0dg0Yem27ngGtZ2UrCpUZG7S4dulnvtNP8Wt1rTvYoQy5NZVhf9xr67dGuNmoZB7chdeu2Pk15
QnLmvAcGtdh1mvaTle7GNpRZDA7f3kgSZaUkU7Yp+ikFLrOK0wZ/7EyyWj6b2Kqe0qmt/Ak7kXhe
Pj+yhSIC2qi3tLei6C1mxzMBspcUx3zCAD3W6B9tkTcby4/kEcCQPC577l97l/uMskcPfrm9nHO5
eXnccp9K1DGCTLCX9SjL/eW8f/M03w8vTxvoIRa3ZffzOAruKa6/vFZzeXHfXsNy8z+/r2bpj4Jw
QqIzvyvLJqvVf+x9u69DoL1TTHdb2Ntvf+rzLfj2Nn27ibsbzrWkiLo8OOy1clfTMkvnKJho/n0t
m/yvm0kTQj273F4O13kMj3R5zHLk86TLIwUIsbFFThoyaVj93dN+u+/y58sl7/Lb4eXm5ZzLqwGc
BfUeOcF6OWU58HfnXZ5PYTWwrRP3fLnr8tDLfZf/7XJf0ug3NWssvuHze0KD+4nclAApEty4JWK+
bAoI6VLjEllf0um/7OrOnP8zBjcxmJetblX0HlQN+YOlBAHzMZ7o8mzfbi5Pi0wKetly5EvI/eiT
htz6qbec83ePW+77fPByzvJCPp/hcvvy6G/3FdmgH5BeF4eeGg5XyDdkt3PGKRq48kgnZiDrY74d
pcQaet93l6h72N5cRr8fKuWeydZuYWB+AjjHuW8URVjMLpTOehkSvpwU2PN1ZQFWLlTLy6nLTWkJ
bTsmJmVi8i3SebNEPy+bRou4QiMhkttpbO6W+5bzlj2zGWYl6l8PWR58uXl5mn5G1C03Q2QOKFN1
cKfzu5PlVXdc9paNCccZYyxxDl8OtM3s8MMrLLWkPXKF/rr5u/uAh8I7h4AzI+UW3uuyt9Bul71k
yedejgTasC9Fp+2GNqFNG5FzS8PWoTWZR9ffT/583HKvsnyt6cxuYz0NEfAzdVg2siOgNisDMkVm
uBmaq39sEOhzUZxvLge0RGEeXhY/1HroDuqci71sdKACxCfMbDLTDV6G+a0yGvo+ZWMoxwBp8waF
BepWjTKT3XNxMiWXv14wPFw2y31hYb6TUDFjTPTpONj+dOzmDS17bZd3zaGZRUxJg8po2QNWvepo
gR1G6ZjHft5oQwvYAHFTqGY9attOr7eBmO7rObR6RMPuLZ/58vmO84ec+hNfmOVOuXx3zHkQxMiV
Uv3zfEOvuXpbqCPbvqbiOL9FyxvjIzNHfWzv/IlsCFe64rjshch9P/dGSwKikwWrryzHObmEl+uT
mN1Jc6K5OuMr9bCgPCFUMqrGqtnrA8W2QUz9A29UcTQNooPqEvO1adYGPkP4BIQTUpIgqrvdDOgi
cQRE7jHNJAtSAh29gXQTeG6kxw9Kv1nitcUye1uCty9x2593LreXI8smR/+VrEr6+DNVndLNcvty
/MtJFOewwSEzY3RRLFzs7dXnU07MDEmOihG+KsaDo/UALMhGnuaFIIHuM4du2dAu9PyyN/Zatre0
wDwssfbLxphnXsvel5T75UGXc9oFhfjt9Ms5tUVHVZ9Un8oXQdLLZlqYn8su3zKs6eU83f3b46MF
/KYgfnb97Zzl7P+P+5ZTPv/K8hAItb8DN6g3lz+37F3+1W4gglqMGUWC+Y1a3q3Lv/vt5vKPAhA3
p7t2HpAuG20ehC43aTUUR38eerTW3xr1YPGFnVmMxTKaXU5c9gY7xU18eczl8OfTRmCzCW/75x9c
7rSRhXDF/dc/u5zzP95nQTL1qAhtLTWg517zTV82bVDzVN93l9s5fevPk74fbkyTj/J/Pv7lSb+f
+uX25+6X5x70gV+dAlB8eer/5/hy6hQVxAxrv7/8jb/f/fu/dHnRyag90n+Mt19ewbJ7OeXLUyxH
vt9e7vzy8M/jX16OQcJMw7orVhL9yyb962aGJkZUCviN+a7L/ZcH2ELFEj6lb5e7fNHqR91MMbQt
u8sRmTra558oRlaIGRwepqrHZbPk3dO5rI/EPOGDXnaXO5fD6NIp017OXPbCNNTWY5pXWEH+OmzJ
ebG8HP/ydHqeNUe9L0sMwPPucvzzLy2343p6nEqczYQ5u9SG5te1PHzZ+/Kcl5d0OczHfa9oeYvu
GExmV+vPy2/l8otYborA0vCmLr8Lq4vJHricpWYEDfoRsxCG05xs8hmLHy4zoH5eJF82KP9CiOlS
9eyhgq61hNYvIffLRunImV4tu9mUmGBIi7Y9uh+1NCPq1B2jTDr/ZsTosxqep2+Xm9mwjeOj6czA
+ZlPShLTG5MdKgijgTQGmdAoxW86qAhK5uZdEaASfyDJuT4WsnvBNZmdoganZasJ8iOFu1nW1glP
Q8PPbdE11X/RcZc1/GWFP0U1ELiAYUaReXxSJfqFJGCCGybG0TIYzP+bvTPbkhNJs/Wr9Op7coEB
Btarz7nweYhZEVIoblhSSGKeZ57+fIaySpl5qnq4rwu58AnHCQfM/n/vb0ttP64ThA8maW8Ohn6+
i+tO19bpDqbJIIzfjkXQI8J67BuGi8Yovf81d11LEessNp/ccV9LquVqRL38r4Ld/4RLqiyb6tU/
r9ft4pZc7Pfu38of/7YtSer5Gv8p+fXn+/8mPZZIj5VUEEAJV9WYtL8X7jzvN0TKNMRMCKHKWmt6
v4uPbRTGylEKDKnl+46na3q/xMe+qajdQdx0PaHLff/3P9+n/wi/l79D09q/3P8jP1N//F+kx2iP
HchwAgyqtPU3/yNCbbaK1IrmyTwZijwTEq3CH+6C8TakI4YWJme6jQUk8f1dQPQlKNwWOaKJPXX5
JhiltZwuY9x0YZ6cxvFhJH47vu/qV8uhpx0//GE3/77xf9pY/x9trY310LbZPZQvNYfuD5y50pUE
hvkhWzuZCFt8qBx5BWJKLBRoXrm+3LQDNBDkta53MnLzyWOeVS13M9bK2ui+CiAQgyMoy3PKgnjj
ZMFtXPqIMeR51lFGOI5ifAk9EAp179nfWxq36YR1P7hnNQSxIsshKL2oHvTqZuK7Av0Yr0ib8eDU
5bt+zYA6kjzJnf640iUmW7Nz8F/oj+pCumP2jY9vSz+kX6JXWRNMp7fAr8aDXtUIoIXoJape7w5r
/9tG1Xgp9TbpDVw3mHJ+iQNHevlWvyZmdSHhogHVq6DitbglAwWfkPagXq5Z1ml6QcfgMU8PbYjO
0jfv9WsiHWtIRBGBe/ppfHqIGHiLfmnIY4nYzoRh+h2BPNNZ9DkVRv41/V6/2yF62syDN0kIHNVc
uYvLYldHFBgBMtS8t3bcTTgfa7ZqzNWtXp1Irv3Qnhx7OOhX0MZ9rHk1wh44M3zsSGC2wDYd4tmy
nXu3vTrloeUdacEK+Ix1u/jwGh3B376q/rwW+pOnrCM0oLoYaAAaG4Lb1v+nk2t+bZN+K+p+v34B
1uPAsgiM+Kh3j/7u+sP1d8DJvK+L9KCX9S4M9DLPtXSBFJ259NnUdjK7+OiYE+O6iOCJDLAH8XFH
CsSEOnFoCLJgWR7Kh0Q8ByAMzJifA7gF7Wpzu72+q1/cEhuARuo0I0EBrkY1MN86CeyLBI5lj2aH
xwOQsgNC+mR5i/kMvd4WPmmMKmitcbMKwbLqwCv0iDjZKimAtvz+Vh+BBaV64rUglGIpoPACaYH9
p1e7rxy+GWtLnRgKgtV9MOFE5bxdb4F+20hcivpscQkF7Xca6vkwKCodyVB+Qci2UdDmHOmBA8PW
VqFdCGEWRbsvqEi3TZ8+TUbwrEKDXC27ekvbHEYEntjZfgjy7ONYyWQXu7gCickKW+/azt4trMHt
ortcwIS8SNz2MMB3hd9bYBuO+BsYS5MmnBZgWdE+ErxSb9MEt9lsju8FGvM8QvcuQw4Yw4oeMhgt
dAH4nfV7e+weyVnYVpJAeqiPcYqzMU/C7b+uof+Tayhumv/6Ikpm1p/bXT/f8PtV0zd/cy0aWibW
YoQaK6B7/N52/+ffDd/5zbd0jLoCuCBM26JJ9suyQ0CZkFw0PRrUvO2PV02bC63lO7bA1cNF9X9z
1XT+Ch71FNceiKeeZXNJd3xt6PnDdSgYDcR5CIfPNFd2oElnTqAT530X20Meul/tft4m/ld/sJ4q
BSkgU066G1r/tVZIa10UlmhIw2DfOMOZyFBa1TyP0nc5pHhVsjInV22cggsinOVUwIB2VfNYWZLQ
zAGcMiUHsV0CYIl2rkVckTovyV3ZkbE809/ZuPjWUzPae4UP0f+5KI/ZvEQnWmeQSVpxsdpe7P+b
a/M/2CWCqHqXvSL0JZo/yx93ier9JrBG5ZwXw1OnUMQ29BjjLqviGYiJgVtS4HVpK5S8i31nhtFJ
LOmbYUlGtxVYl5lv2lWAVnrCfpckvFGVSQAvgk2RlvLgD5wRQyVfZ09W5/962y3+fGzdT7q45slD
yMUX5lv0VyU8SunYfxlYBJHIKtnH9TkIg9e8JuaxsvPHfEKalnd4iObFui/GTwVF3u1ccX6rPSLh
nMb/VCbGCFcgROMekqqIkBA3Zyn2cpxPfZfu5cSZMfFQR7bIIPL661AxQbIF/tbSDwGPoZRp3exq
45jf5HRHLLE8wjRBP28033MX/3wVdNc6i8Exl9N1HkIi+5bblDbXJpr8VzGEL17V0Z2KrbO5oIIF
oWPhrLxK/yGk4rhpq74/EBzystxkQ7CcjEGccwObBFGKcmu0e6pR+GfUtEtjyOmL87WJQDtHcnif
6VjWPtAr3rcdo3vMxM2+BYqLU3VQG9l9E1EEKodhlo+5H9sWLu9I5KfMkZ/qETWv1dY93CtOw8ZH
DFhkLgvjvetpz0Ve595HWX/yhKcznPAzkzLMoKM3b+D5QIaOiDzGOcfQTD4XJHdvmwkXdcdKgGXW
27h3HvH1vod0DjdiBJuWAKdRs/UlnZ+nAe96Ojlf/Ohs+TZ92rp7iF2g3WblQGZHt5XmSIdhySJe
+bwscq8whGzKRl8FHahVjKVua2cBchTZDCgXcfSK4suSzv5WuoiJlgVk/9C8Vi4guXKMq22ttd91
CdvS8dFIRtecHsUWZV2xcxNw43Hm2/ci6Ostumg7sJBa1D1Zkhha/PSUgaXR/JV8sQAADNMl97qv
AUAiN0LeQTMZYWjxxZDkP+fdyCTbHIoDwXGPoU8EwFzNn/PhpRnmepvVxcdqdt6arv3qZfWeMsSr
50/+ZuiKby2QABE11caK4/smRfwf98MnWVefF0CLDgC1zpth/BjLPvQR5TjBtVrIjZuAengYpKZS
3NZoZzCNiWM8Q6FMG4ZclRUevcoCFKsJP1QWCWd25rMZ1YclAqPVDfcz4ea01G4iBDqdkWz9aTy3
afPuiUdbDRdshS+thdg2NKcvqGug4qAgtZP9Asms9OGGlKBYJ9owUwi00Z89puZetjOi/uwy/6ec
GTHicT75qfeso+wcY7lJqsjcR1MCYjth3lA4ctvnMy7B8imR7ZdStJ+jbMBuQVQcR9KmiPq3zj/Z
xBKhppIjw5FTa1lAhVVgMSxLgCEHnFjl81LSRfOyr63v/wjYliabL1BLvtCHqIgA5ITuwblsJ/UQ
D+5rwt/TSqL7NIivzP2PXVO/YIq5kNXz4Lnue+DyBQrnizOPzdGzUpTKwZOfVLeJtsZDBIBH6D5l
DggiB0CTJRQQftAB2yUfjnlofcdjAoEhAsM0ONlLj28AMTr1EwlA2TUxPoilBE1DzTtuSTxrvfIJ
+9nBSlPW0TF6GuScE9xu35eF3CGt2rBm9Nb+Qzylj4nUThQDEgYM+MqnfuX24d7LiJtWih57e4e5
DXlnSNi4XYpzG/TnRA+Hs+CrcPMbDI0f8BZghJunlypDKAXghuHsaD78/Ny0W6Bylweq7riKAPWk
3k4f33MLybThUGry+Bxkwd5OzL01E5fghJ+HGnfqMkzf8ehgASUDe2MAte2sh6CyHvUTifJeU+zi
coIw2AVPoczQuKP7igP4xr7/5k/2Tehfg/TstSqE0j28LufZnIEOWArAaXAss2XaxwiaIyhNmCAA
tJmVPJYiaDeehMAVR2596GX0HIyuRT5vfxaIVUgekCjrrfBgOeO9qZpz0VmfbHfvJE22Sz3vTnrl
p1A11zR2X4nPTja4HJBqfjHBeu9wQtzAgkCurxqMnkj+kggrYdGCgutBiPWd94wRU/ODo+04L8kZ
PpPcelzeMBkwo6jsj3YcnZAW0p4qxHiwHfs+q5qPQTQ9SA/eblh4Hy24N0nawoL0gIT29jcb33HZ
EbVUsNAEMT6efGjWp2ZVP8EivikUevHKhyga2W+CyT/9pYISVbiLFGQww9FNmrxEvko8tUyZ5CIy
/jHZ/aOMtXcs/ypNpu9Tk4ykwMsbNVITD3F+HEp7qA5idu/DzpGgnXKQCv3zZEBZD82Z8wvXnhl/
qZta73kNi9Ym7N4DdbDxbPdziotvlwTiS2UEnxot0A16BfOxLA4TcyXbkSBtzNvciynJQ/veDM1s
bHvUbkrNDkENhMbP/ofEnXaG771CrVCbnoix3VtSxV/mfNn36LO+uAxEki46NKjVqTpMeBLjrtin
DQxYXwD1BCpXV+CmFp8vaNrEYigNEBnTE1GrzYOjk3NNYjBIvxuZ79vdfSQgwfm5qm5lEZvXrg2/
Lb75XE8wOPkO00b/4I22BfsLK7E3S8JZsTuOsvwegxcnDYMe22y3e3yKx9BS5y5EWJB3drD33ecu
jIFGBGdvyogtz70H0xn5YzvjtyW2iY0R85G0xJeoaYujg8CAk0u97T3veYRgh/L7IrrhDhuXw2Re
lszQAlIrfM5bwdJ9yaRcji4/iduDmyW3Y9B/WihocS7OJdKGm7FzPhBZv/O6tPusd10XJFB++HtQ
CH4N6/7bYnAQ55H5Ono6+LgAFex4n0Ir/5B7oFH6ztq30GW9RlQHj/iHzsm+DQUy/YrRdkfG92bC
Xq4y44Gg2zeHC+J2cWyI7MULhI5pO2SwXOu6/OgTEzHaGd61+tzP8skQ431SNQt69meGnxejn9Ag
xe7GdUh0CBZt6Ni0vGuzhO7L+u24PG4d+t55NmdggeurLZ2DSAmTSeT3NsEkME/ex8qLHwc9O3fa
/QiO3Q/u5FzfG6phw51xF2XowTPmyI0fHyalsod++LoMeaULHfjf26Mypb2X1UiDph3PSKm8czcx
uyY5+tHWvS5O9dYsqE3AuOnmzwQD9xfcP6fJcMjDymaxwS0Bj3fEBUMx84Jcvt460OJPhmTko5ry
UGHMOvhLvCcRrLuWanzIKDfiw0kgkBWipTFoU4WOUFTlGS3tobpJnezZAlNGh50ZTOrY736XgI7O
J+bjy3hcYszWVL03eLyhljn+c5JG9JcWsEMdonxgQB8sMNcFiNLATY59GXL4W+OZcUl/UoX6HodN
sC8WbcpK2PHpiCl+FiR3p62GfFbQcfKguQOTZT4VxcSFMIwf65xGIQgZnEgFdcch79ttRVJJ1p5B
CSAyRq7cBo29q3xQfxNeZC0m448IoKf2jGvmoDyeBwMNbegQCxPkt15ef4jgFuEOybrdEEXXPhPG
sXU5PIwa9pxc0L9ngfbW0i1HMoeueVe2LqOnka73oG/MtWX497vrE9Ysr40c4+P65GikGIaKoiZ1
+O9vsB+yZpkYGZl/XMX6+tlchgOu0Ye6p4FcjqYi+BxytLCPUbjIs9F7Fmy+OKoR4hCKZohw/qnL
WRU0q2xmXdF6t5rEQ5FQYap1UuO0dmrWxdQMmF8EFbwb//O0ShsjG8+sO0KUTIRxroQF1grxo+15
9TGGnnT2GkUMYqXCC5ePDx6Frz6Zg2fHrdgtevV6NevS+hHh2hFaH8x0J8V3LPhPAScmOid1fpol
igorh+A41eNN3IYEvXj0OnIQnHjii7NqTPMaKNz5WeQvdwmuL871LuQKo4W25ixXfjLRfUPh537y
Iyijs+dxHmgLfIm1BUUGIncUhBkJENgOqhCgGlKMD+PERWEKOvHkhaD3mqSPDoxgGM1lNZD7cXZ3
jiRh2jIc99EVVnyhjgpn0qkpj3oDGR45ZSZsJpu8BOQBrrFm3D4W2zZNzHtcFXs5lG+MR+DUEOB9
E0fNxw5fHaPEYl9nINitvL41OyT5BlYvtJC4KWnQHQyrwslu8fkt/LqbcXA/U194X5olPec5o9S2
CS69AYAL32Wcg1XHDOM8RVYCeqzvaTARVS9bzg9FxaWiywGStpELPp4Lkp/AGM4wJl1rfZ7FioZb
OGwec8dprsJqvL01Nh8cS0y348JkysznFutoAT+cUkdE2vm9NcXM1YEKMMd3ztA+kkdomYCKOWQY
ahRfh+5mSQ1F3B4XsNbIi2thMRJLSCJ+CWdKjpGhGF16BieKaMhePS98xD1CNTVN4EHHQ/g8LsUP
u+b8PRKWYk1Nd1ZjYF/mYfxcp/l09EZvueUn4u+odBZMxjXDXWiorOdfAbJ5VzCqyk2e5q6ieJIV
r1RhmO5Var7HcPiQpglW9j786lKDPlel8zWbvOiaBnQVJirbu6qLk7su6OI7wx6pn4aQ23shL/NS
z8+GNKxdWgycLTPxRPqc/xwabXGG0YYLGdwws3r5MBFNAta+Aps5UDlFWOSLm0rfDKbzMI/usI2U
lRLe0YmX2JMPaTXmp7ifblv8QA9gQe/GxMpOvt2113AaXzIvg1OrdsgevAd/VxR98tRYGFmRs50i
DGIRU5OnedaV2sa1LmPlvMaykfwRKfZCSfDP0QR5epSh2BeKq6pZvwaMRnZcxOxz6ybqnA3l3smb
6q6qkZY6eeicMahsqdc+0EehH0N6OlOkrDtlrYBg+2y1FB4WR97KMgrvhcBvAdKlPE5DeImdojhE
efCtG9LqyZqg1hSDR+CSgz3bctlh1vJ5aABIogym01Oecbhc7cEsry6/3AaarmHaL3k8XKLIhWo9
Tu3Bi4pPwWKlT17R75ARtxiCmYKaOZQxjx/EsACzRC18DanKeJjKUhzaRTDeuRP1El9Oj/FsoUt1
F8CaTuqSZsc83nIr2MwtzjVhRMY1cADx+vO+b2CUhX3/Pck6clsm/3OQ2x8HxUhmWppjNc4NDAtv
E9VhfrHCcgfTxD5DmTxUQ9SDkyBfhrGEoA4Rv9lxOWDkC/cGxvgmL8JHzN13AXgHUsQ67Fr0ASLg
GHZhXCsfn4xl5+gYlo+LmUFOT/LiGCdg8HyyySIoLhQUNmE5Y1Ib0/6qw3SbRzfOH2KGNECZfRDN
cm5BEfd2BSi4MK+RMd8znk4OCEL9c2BABe3VvWlWGF6gGeD8n+8CYHGXJnPw8+Sg8+JOyTtXjpxl
mmI+mmYAmEQWL64xQlazzNvmUw1IB8plv0upcjwEUbcREwPG3HSfzBAQ3hJmDohjMKh0SFKP0Tm+
p4ZB9pjusLOK/eTCQWsn/1uY5/NxGfv6OmXLznOXg8AzvaNWegA7RmlNOi/g8LrT4A5Mj6jATVmi
iDLAVYid66ZJX8ijvvWGACZ2NwYXQgH8rrrmJRL3JWuvomzNR2qWG3R8wBKqeQQBrWqlLp6+WZfi
+KaquSQbteExNdKLU3PDFDi4FFGEEHCgBToP+SlRFRx6k1qSgQMJiYFR6B5RT9nGqIwLbp8fiF7m
fWuS1pJQL95g8ej3CCoxS1magfZzMa4mm4pCnV3w7fnYtoN7kWX2bgFuwfiDY63vksM4pTBhFBN4
gDS0VFzieCIox5EHoYEZBqgV/dB6M7fqIzyb7JCSmbvSA7X+UAy/L6ZlHZ/NgUym3DUvs75Zl4Q7
0VEdtAlqvd/NWbwzEwD4qRZaO1retC4VzMMZ4TvEOJN7aTPfKbbrE30c+ttySiRqfwYutdbdioRA
FxNI1M/HiGZi6PLracm1f48f843TPOnUqSLT7e/vXVew3vzlsV93TTPJEew29BWbkDnor7fUHuPZ
EATEX1cImIu3rC/8uWhVlGzdKMzh7bDFf3jm133fwEbK4ZSB8v/zN1hf82uD1rvKh0M5hRHxdPrL
RHUgQdQgxPq1wr+84x+t5ddLrIkjF8roodKjRU6EsFExju+DMiYd15AuDfsyAnKqn64dn92OK5IJ
bPMUh55Jki5S0/XG0+J9iqew7db7vn5manHz4X8voaTOTN5kng87OfRcRWfjQ1b4z1Ll5fanKGsM
3hUlH6zDwAygr6DNoa2BdG8VvQXNBKVHZNjhlosO7TwaZKHO1wwQFj5vRXNY6xgTx3ybiuXcDOO3
KC/Hg8DyEQa3vaguWGky9AcBF8jZFZwycCvyK9rEGeN0d3gByxVvmrT6EMfej6is7gFt70JbPZRW
+EWWabmxhvSOSuyPhojPIX6owbAQjRZ7O3gFZ6bdr0NcYeV0/a2V21+lbiNT8CHXpTG+aA62XMjy
SBYMGvX0nubAbxZAyrvI6B2CNXw+vZtv7dL4EayaHOtDMTovSTo+R/Vc7XvhP6wdhCKIqfBm47tN
pgLp5B1+y+pT43z3Jyq5rj/c5+ZwEnAsTc3tauARR1H33cGQGtl4baL0mhvhUVjhG93emKKX1iJv
heVfcecHDBAjPm3cdYz/kh7rZK/ZlWHxAb/NFW4rHnUECzU9Yte5F26Pl5RcLYrpWf1xmN0nt2zx
kjpAc2LjW+s75k618b2oJ9Suy0taDtPJclAgNKq86Zr2VBmkPzN2S9MgvVRdEJ5yNT9VoRzuhuCH
V84Mi2rAD3CsCQCDONxK+7YOsYvHOGzYEzb5S+CAGmeJNqPFbEBlLxPue1BYOFCvDYMtYr3Ie1DU
IVS92IDaUeo7CcP/0KifuvplTufxh2BqSiMN1e7bbIyHegrOVh/c1e54UoO67QroWh2xuLEgji15
diyStTzwuLBnk/m2dp1t0Q23te+eZDzvVPdGDBpZA6PxPqr6Jh0s+Fah87FKPlYi+TQFEdqEAFCm
XyVXdGb5Xo1AiigiPPlCBDtfVl9Lm6AW1ar9wInkaCe2t517G+JETYYcv55xQxw84PxAzbuAZpJu
eW37iiZEbiPocCp3OtmQoVKiHg9OyUA+1BMZSSz8riahzgCgsggCTduTnZE9GRkFLQcYVWB52YHV
CKBEYcilh25dfJyq8xMBf+a2WvxvXp/dOx5JVGIKyGKtc36MwaNoAAfkBSkGlBSffVvOe88NXuLS
I5Ot/cik7MxcQsIL4m/nmMA2Q8d9iG2+cDURLxw0y5Uc+O9gNdIo/VBm6oc/gpsZyuoCABg884Le
LVDirSVNcuO0025JK9haVFS3IiMR1ZPoIEEy7zzq9+JTmUHrLHOPQlBG/99tZb8xp7racEpJT2mV
YcklucnpfbQ+9XX02G8qTNEDmWcUA1sKRdVmYRdUpJ/tpuIt4yJ3EPpYq2TOpOVSudad/hckAJww
ikHLqOx92nF9NdzmmR88ZxoJ80Q1BDGkGJebkpIddnSK0wsXR51F4TQ6jQzFA/RaaK8R+KMcDng8
Ii7pFgnZUYR3Oa0CrmbAFQIzvNHQIKnAo88GLvCQK3c2FhSKP7eUe0A1paTG+LgKUNJPuzLF9Ly0
aN799BWd/LK38wYrQlN/CDKPbC0nu09bgpAD4zWfSAZZRo4r6VGwk2+iRINU6x1pJQP9Lze/Y7ZC
Vyv4MDjzW+uq94Z6CH8N6w2SXTOJfYA3M1mm7x19yCZNn2JV7r2x8LeBDF90Q5puF7z+LuqOvsyO
zVjHe5njZ/ZSuFxjTTJ7EDCkt9IFNY6bEyQ2wjsATLYDwEA4xspM6rx456NYqhvbpZLnHbM6YMas
JSiTLflA3Oitaz50hEjvB1m/izpqj4mYw31tIk1GXZmBbgyFQ8/P+TH4zIZr9+oOxv2kC/adPiKL
/lxkiDxFT3RWERCKoYx3ESU3aVa+N7qeLoYkofuB8f7Wh2vtDohzKuyER0+eFL77M8zk95ojqKHs
bFjWxwEKxqab48/B9GMyyNGF7ILcShsWae8alL6Jc1pMSqem/JFSMjhUFa0DKjJb4OinyF2KEzMn
AnqZzKA39wk7WyIkWQ412E0fu59ji65xkr7bmcj2brZQEUwqD8jH+Lg0/nvKObQy3Bcvta75wtEg
LHFv5MOEg8v50rU6lqnPmm3Xsk0wlXaFQVpwUMh7GEKwH4pWbXysZxzt7H2JYZQhQlKvfwrnmcYa
lhDV5JyoZn4QgQmMUhlPPoflJq/INusg6JWw246TrVIcrqfM+N5kWvwV0tnpXVBBVk6ATj7VBDvd
Z6VadvMyig2ActuuEPP0NbHGlYeF5M40i3pf9fO+sPtbZRKm6SQMktAl4RbIwtPa8P+XFf2/s6Kj
mUS38c+lrfcpOaNl/ic5K1Ie/abflTnK+Q21KL88gXFcw3SRvvyuzPnpUZfSQ5a6Osp56m96Vm1E
lx6yHP//07Pav0nLdV1f8kH6vf8rZY5gavRnKQcP4HVHHmuxGZaWz/5ZiNIgviwmadUXIwazWVIK
H2eGxl6qdtRrP47Nsq2mxWA8ATOoNz6kvgXiFMvgLiK/tKC1fuXCwWnCcLLtNONtq2nWmInjnFVg
GBfTQVDuOGTkhY3NmO4cjUV8ZRBQmWQC2UPgbMem+zrVpIgtLa2rPMYa5S87Z7ZOKlIc4ciFL4ud
KxSe4UD+HYMaUUrvUkn3Y0Wtcdu0JE02JqjqoYVEvS79ujGc7QT17TKbOp1GkdiqXymoaDIv1Yv1
CNk6zUMykoz0o6IdcKnm8PebsK3EJWiYWqcu14b1LkPZbJshDdr+evH6xHoT63esS+ta1qW5YBgH
h2lvTYS0582PqB2ZcPg5CiMzy6/rjWn1OdbjQJ7cBEXMLMRFtUx6fy4R6kueMUyKJR0ox3odgPiF
0fWSXemF0aNWynjsie446Nwtn4DboZWUKu2wuP66gY8KzFSm9CTTICFNjm77blC62uCK6grA5YbG
MInid7l0xy00XPIfUzxrSZM/iNF/lxWjkYH2xV6a2Wu2MDmM4urN90HeEQfyGIxw+c1I+iXQ8YKL
MkELTejtfN/43PsRNXDoj0NtpFtLTcup1DmkvmbVNj04o6kWt2EnrNtpnGHepB1dYxVK8wCh7mRG
c3o2fHvjiZZEqKq3IrB4P+zCKm4HxayGrbkdW51b6FybxO5vgrnfJ534Go5wm+IJVlaBiO62Nrhr
NV2ws92Sy0LjLhtjIHowzoYPM9XqKVXzjZx6hcK3pTxkEDQhhoZfJ+TSw5ip9jQ69qmtCgIBI1Sw
Ud4MR5vUASIB0gENSjPOR7wzx8lBh+ObEQDmfLwpvMC5sWWH/mVqr/5UujdwVOTR82H46ucUkDai
gskqC6DKry+QifTPojGOFl/9dvZn+9bSW9210UcQYDN4s+iwPrfoF8iYoF3hervIXF5kmKAdcTrI
jljObxqAhTcgPtkfbnZUKIu8pQsxxnKlHiHmHt25v5V9wzHf6qkoCcgIhWX7p8fG5nMTpXdxF2IK
T6P8aghlnmajOYgiJOhFlbgx+fBMz3fgLeoHf90UkQeXgqIoJ8Bu6yrMaZbDJyfdfF3vCe2CTE2y
XaeF8EhJS0YrVfd187i44csUM07ktyGuCB0QtjQXd+JggWdEkJW1s03S9XD8Aq8Mhzs7VdOldxcQ
yyDYdqKOkXhIamhnf3pI0dZcdCF5P/j5W6RdnqOYAfspZgCdYIhcjrijfi5WHqG2VlqeTEAwy/Y9
87OBCt4EPlnfjNkXx+Uvh0Ghg29FUSBvqQc0Q7drQXqc1odUw3TKssj+bWxkYZwSChy+IxNyqpx0
p5m1mGWIVaZOUerSoMERJbDcZjJ5TwHw7iMblkeib1an6rq0Pjb5wzFJM6I4LANUdkCNb7HkiRCn
+FQNihDICua3F6gvdqOdTto1u27SkodfrLix9j/3ZE+NvsQnusXL2VBLY8JpT+NpVl69Ey6BYOhM
SXcrGLRO/LAZIBPKYHZltrXDUhDHrl1Gv2ydnVnLswwOq3u3NQvz0iU2SSvxeDDdkOBFsIG9gmNq
YLMfku7FXmbOxr4PObosnmXATgd6SGveAG5nopfcGrNZ0N/GJiY7W+1GCvMEWNr0olqICmGBoaGO
Di7z8MIeCGVDGNoX7gnkx0//uMxHLhWrlXx1Qa9W8nWJATgAuxiKV2mY0VHlE/03/QOY106cXmpx
e3VmX5G+gIkt1l5XCSh22SrNPgF+yMUrQ2Kxml1Ro83EXHXjxWigbDuF0wO9Yl4SdvZ8EaRCg9E3
924fOAd7aR/Xymg9tjacXlhfn932e2jZ7YUW3owpjunyhRholyO1gPe3nazI3ka+/BH7SbNfX5mV
UAYnBLQ/X53KjClyULbI1vu9lyfg/kYRn1y7OzTzuYbjSt9rpEbE6XDvU7DaERf/SWRPI0qK81++
+3p3iE3caYBqb+c28n/uhjYZNMVqOa07Zb0x9O5wJ3mTifnrWNDCXhJJ3OhgF3uXSgDCNGXSB4wh
ZdXRNjOXS5vqH2jqUvqfoSg2ggovuWkJ8/NBXZa7ybPLEzOwQ0vr++IXzc3oluTe0mbY9JIKXq8S
C88NMtHVAY953kOjc0ks2Dgm9T7IeJSxGQWYQ/TB7DhB9HjcERCONEgnrz+ZBI7X9cIO1zfLRCeb
8bpJpcXNor0illpV52igYa2NzihPEQLFwSkDznOqYHv9Uw9wu/SPZth0h/X0tt6szu9fd1fjdx4b
1CpCr9lFZci1FazJevSHpsXZYF1cb6A5AgoLPK276G6SEAVkZZJ6JadgpIzMTWehihBgPtZzUL5w
So/IIC0KIqVaMdwblSRqi8Lh+rnr+Xbdlr/cBctqHAuZHxCWMyCEHh50dDsgNHIA1TOTYj/71LrU
/9dS93rTGpmza3P2SGmGDrjKuj6Kzv2RM/7aT5ERXYVj7Jaimk6ieDYCmZrbQv8yIyckhnvgWFqP
TbXCCRwtF/M74MEr52EMalrpmpBKe1qM4WdyQ9BqYoD3sfW0nuDEXNvptaccd1zZCCswIV9ZCeui
o+vv6zO/nsZt3va9ff713PrS9QUJifNnb3izsT5QLSbBcAS7sd5bWRArKeLX3Z9LtkzP9sipvZYh
kCX91jINMXiu+7FyZTlck7o8OoXnHm2+cSGK6eIkmXmTaPar26vzUBlMIr18hupefCe8z7pYhm1d
amINDpZS6PxoImQaZ7QuJXqpiLVbel1cH/z1mn/0mNdOcKONEA28XtevG5J//h97Z7bctpJl0S9C
RWIGXkmCo0gN1mD5BSHZFuYZCSTw9b2AW1G+dR86+gP6wQhSsmVSBBJ5ztl77faoN5CK/vP1f/z7
9RvOjI90fSRVo4GmonmyXnp1XSTj/fqwaR2SeDxFih4guHSrWNAlfe2Gcc9RmWQe/rmF/nm6Phpm
sJqb9dvr8/U2++dpAeCxGObp3Ks2gf4oVPA3r/9Kclqfj8t1hJ59NxQkMG1iHavoevAEqGJOLjKW
hmbcjtC37taDcsl4hznKuuQkqHr0Wm1Cw0XD6bNEn6dJEgSGmLUDTpqRcYeAWzbH1VXr1NHSZV0N
tv8w3P7tW397CF52FFDAMeOu/6oMEKvVp9ll9QlWx2q3aEHWR+tBFqL793fqzJnby/pVqhYkIOvD
Fcykx05VHNeHk6m4XP/8FINeNwx9NeSXqKJBVzXUAvT5F9fxXz/871/58yP/Qe1SnQGu092uX/7H
34qn2Jv++s5fD9f//a8Xsv7V9XnSuPyt9flf/+OfHyXSkgwn3+kJTnMnFojl3ru+m3+8ir9e9p9v
//np/4evVcUldRvRDqBjwtMcTlNHPZoQmGQ4uyboanM+ipEmWYkEZE6ANyu9uVmpmBEfgega5vI1
TbyBfLb6FWYvgQA+WZxlKyywXO5Dl6n6O6XwF1v0D+hITTDH5Ds38EP3BKdQf1SAJQu0MluC6l6U
DU5appApHX9GOygR+YU2LbKOfnKe+P2+r+A1Vwl3GgzZTINRujvD8DyP3riTjXhzKgvZuw41fnAv
oOUuWpy0m9QoiflY3qaF42YaZbfPNW58jrvv4RcHDfvTrerTlmuh73ZpV8bbAajZoS773wimwbAq
DJCxGN6NXtGxdL57KXY5t06JFSUK2GrbPTkNP0wtR0u2J5lUstGmPTY7GloD6TC9mqtj1mVneu0l
KjPrUlW9ZOlL3mPIxrc4/jVOn7kfHlKT+NwBhOQ+KuO3nnEOStX4ZDUUpGWlyCw3D2Zf3+t11PNR
EQAG0/EXWNZdLXz7YIR0JFKn3EctlZts+zfNdX7Z2q51lgZGMXFv5Z+S6Tc9ZSqEera3W+SJXV1o
Wyt3gjg3PxnfPRJAlL0OxScD8UCy5bqfZP5RtOx1G7LOzEQ8NJNL0A9NfCZ7bktacEnFYUkkYM6P
mVSxHWDO7lRlSEhFbkWn1FTwhmn9qpaOYeFozA7gkyMQ8A++13+IuYt3qo1eEcCnl4zB05bGSb+r
KR+DkmgRzcqcjSrsQNG33id1TBay6X2knOnnlDv1FpPUjPUieZ4VwWfuMl0wCEZy2ICCmwGZ4yyI
oPAMzpzoXmblxzHSv3ljax3MvDrFRWM9ESrxzavz2whDmBsJWd69Ht0TlXLoGzXuZrKFfNoZKM/D
/JAQErLm6kSFvCsJdP2lDd0dfxpA4pgq0Y1XW6RcIugsvaNZyzKZsLfaNDhBK5w7toUKYxb3ftIK
cmv79izc9E4M03TvTxp9aS1HP2NtVMf5quvkSFsIyQf4vHqVd4E1MnzwEIrsleH2COtH8tMtIkes
5tz1mJeX2tITrjqN9RtYb5ZVxj54KVsQsai+EeWwJ+rtqzdXi4Ekbsg4zNKLZQzmoRncp3JrppPY
a7keHko7+96Y9qfd2U+WJ8R34F9vNUsU8FIStr0GLMO4aFmMeRyuQlwTPDFbV1FFWgaZ1ggd4C8w
WmCue8PpazlMMcdMf3Qq2T0QFi3m5Fs1dUwxiCgUKmbte3bvGuFnT21d4XpTFg0s7ddML71Mwn0e
x0fygWJSgCFZF5HTw47sE+p8kstBI/1Ca2nvQsv/ZrtwhJqLTDvrYMGSpnmN9g+BFBYojcAlxwq5
3GwCMEjIAosZjNqi9hzCOxjPRCGE8jebXGLdFHTCkMWpKgb0cHl6SCRTk6LzzwVGCqRA6a0JCQly
ouxHlQnuAVikupieOhYHjCANm9Cevo9Rly2jrvCtCId02zqYVcG9x6P4VrsacLo+28cukP6+sS6Z
cJtHTSFQTvWRUB6092Pvd4eQNWorJqjTSU+Naymq6L67wbt7iAbTwV9wGCvCJiROKt8pewRu4lfi
GBd7MjFSj8nHPOZby4vhaBiQlPGshHvY99fQaF/N1mbQJKZyPw38oo3XYci/6gSFpee37hGp/gLJ
tq36gzYF72lgUGHp2bsfqiM612c9RvHCNOqXJKJ1W81xfkgthWDPMlFpO97eZ/jr4ZJBQnzXmYVz
6Kr8aQAugC7SAbYW9XnQ10m1x+27q9OatCp9riEHfMho/KG8ZuvP40sf5Wf6V/h74N36yfCCZBNI
P1FAqosvk6buIW1/YnrqkbxtExdh44BOGoM2Vh3CiJX4GuNa7EZ9+PIAlGTxkqrru8O+nDn9Esjb
tDLnGzZIqgeP3B0SafDQ+SCcMysMNB02Efmo5a42S4MwbMxFqAM+6zHw4IQEqRwOSKp6dsLkDSMX
OnrcqvJD7strbgovMAGwb+rEAt5e6r+mEu1dmny3LFzzBD9ouLuHT9kxOxGw0Tsjw68f6x1SBCZT
PwYXBWlYZ+6RPlRNEipjTusWdckyKcQCNC2xve7W6Zmf+IWT4dCK3y37OhchgbMe7esRLrcVyndS
tc8V1fC+He2LdBznppfxFf7dEikHHBNJzo1+M6C0oicnIGIASRiLsUkISWSkeeQu3AR+TwaBC/7b
SOc3JCT1pkl7sPiOUZLmMcnNyDx3k4wZro7FY0iP3YzVh2WgFkj5RLouf8VGqIC0GL+N6iGyaUNZ
1TTulDWxFL46mXHpPuo4fbFm7YN44OasQqKy9HkgwVS1N6xlCOSi+J6kriv0ZQIG6vui1B+8ue2J
V00J3tRUMPt9tY36SMcmyGIcMz2Ug/nSNzF8upj7Mg2EJ0szX9yQBTJLavFYR6U8tGVq0ubRnqwK
QXiBVWQYUPXJvkCoUGGuVClm+tgXB8L4HjLyHgwXVbuS8x3hAg+qEjSr+cgKF4NiNLE6WOjZSBS8
aGUUn6qqto9WS9w7nPwwJ7ZiEmDpXfelhl0Kv+HBTZruUg3W5yKl0GvQM1aSbJMeXb8iv1bFqRc4
Eqp3qIsSKWT4U4/Vs5z5PWrM6VCfY2zgPrboMLpi5zfsYAfjSbfNsx2lt9mdN4ZGZKBAChbUXRrt
MKDtrKH8zKuxIhaeYME4HTY0f3HS2N5HmA4JTVS2gKbf3YuJEB9VYzow3UNKNkVkV9Fvag66+FYk
/bdWK598sHob3UomWsKAOJLziNl4LN0ceVfC9kkIP8gMc1/L8Ykqlxs1V12rYySzbI+2J2ArZUWQ
jPTpmWLvG3687G4kFHREJwAGDnyB5V/jpQyZiyebqnOXkfGkezCyJ7N+1BOhXzRm8oz2L13a+wQE
1JA1lqgA/Jn1oz+09Jo9PZgjNCRzVDOGb6oLLXG0V2QqtS41n/ZdY1TKKFvBwsPfsa0yb0+3qXyI
Et8lt22v+sr/wXLUbEw283vmn36QS6Xfhha4qhBnXBxdkOgRoUxDyQg2T5jAjIE7oU+tDMQwZCk9
uKYoAoGFdkcPPNnKpGYKTmfyaDlpuicvzICfFpVFdZm67AudY8IgmCmCkOXPKrV+JRp7rdxF5I3u
mK5xLhQxzGOQjc8lW8KDUdVO4OTyVI8i3lYloWsmSwMLoi8ex17dxVlj3M8kVeP92Hn56AdskzSm
3Rmz1iX0ze5umRW31F4IU6qBBqXvohPXRJcchj7ZpYnVnka9TQ+m0+ZMsmsm5ArPhGlteyNx9hWT
G+4dn9Ip6v2csyonBhYMuwvvUmQZbLTir6S7pqW+L7i/so0Mj3ZRP5nON4Ad+nPY6rsxGol/9chr
I0bZbpr3bqBxLnvj1TLY3Puu+YjJ/g0V+44G3qPuwdSomhJcoD5HO9X5IbrC+akytAEjGrJfwW98
itGV6yHUOzJWjrm6DJL4aNsVNJPVE6JT0gEQRe5cdXZljBqlMB56Bp3bXqifdulNu8EbEYdIvqSF
GiGA7fzquUtdEBoBelEEIAh/0It1P2TEZE6v537n1gTRYcHwEHwVEn1IOXG3Gfv8mew7AgDhTJul
q+8KvE7UYx6JHIkGmK8xaNv9NuKi3zd2qHZ9JkHb+seqxS/furR8MwRuRz1Ed5i6dR3kfhpQ5SDx
lume2eI1d/if88qut36HfGw07wVqCHZdWYCqMcXqDWAZs+IPUtQYyEuYt0RKvLd9KlnwPBSEuLj0
Vn44qn9GDvxoEZWhmpkeA6agbTijw9bR8kzqYyoL3p3hvw0F3iHhkvhVk3YvZ6xpaTwVnNljQCPt
4i4+bEZMtPRpABWef8I6vLxL0Ph2eh/WB3fAGNYVw7m6DEnyaaN/x6aHkto2Xsd0/GpxQWPQI0ki
Gn5b03wrsuUDBAnAZ0bZRrJlXrQTQVbVC8kF5KIU/ls264faHX7LQr0YcXRCwnVgWw8yOsax7rNZ
Ln3nSXTlNdbUcwbt2cm1/tzb8kDo87Qjsc7OBBZw3FKbSlnJbjDVtYrGcxVCHFHuhzEj3a3HyA/m
Gp1/giP9FdEyaJ+o0u+kINPEcRp16a0bo6EIJjbg63guXkQW8ntKyw0fmbmb8ume2oVOkK3hAgx6
VmGfdo3o5euMkfFGlWJgRgCJya+snvAPlq1FBFf/k7ntVyzxFHQzjUeSOjY2omhWiV8Nw7N9XZgH
fYgaLozY2PQ+q3Zoe6SJ4yQZtIGbaESSIZN1MqIZLfj2EPha8wokctjvUi3ynrh6YBKBTBoR6k0e
A708+SXmeN64hf2OeKWbSHcos87d+cknCd80/TgnOxcNpWJcvSH6hv7InBDQRzOxa6svIAPZNo4n
dMLTJ9A5GEFDegrJm9v4YiiPetxK8hRhpWnfZaRQ4+OaZY/wZvbmtxZbB4r4R09P7v2UTwl4C63U
AlGlPx+anvsThXwjyaVMkvglcrFvEzO5N6PMO8cT6aeOFlMhx9GDb1T6IYYVQ1ROyQ4gl3oAjYDg
oB6/YceqNunGVqF8IgR+wh7J7l2qkl9IyC3SEv1urOweWS+zm3hqjI2YKrkhxEm/y+gwJDYsuNwd
P8yme/fIrCgQgzEjw2Gej+kruILY0N+Bz6BN7LDtlBN3Z3gOyaB3Nx1va06anaEcortd+1JjyUXq
Fm6QU6BgFhe6T7j/Gz/HeiGa24Atw5LyJSEU9dqO59xDTEcQ6mclidrL5CD3GmU8j8anqXb3ei9E
MGTZl98yn9YacQ5dqNCdSfBK7ObsNc0RAdqEJbjodTqJhPTkGrkv0n4iSPRFjl9+TNfb0V9Gu5Gg
ILwfiyrJdbjLmQCiLMJ+wpxqkTkRiiRWADfi/28JLt8y/DrFtXuza9Fs5yrS78pp4C+xU4U3xM4B
0aiq6mSrI3tDiAtbyOseYmIDNkRsszykDz5RLBAjPvUobA+4Zxqsf6x8vObY9KqgYWYO44wtkrgu
NSq+zpA4Lr3hguQtKaHepCS/1BH6PtUMA5mszfbbISSkxvreiyTQxnwnSTIK9Nl/wVT21RfV16Ip
sYvkfigrfUOlEvIZE33wGqOZBBXlARnK2Z1r3zFhYyPGGHh1k59WXjzYxWyfEDYh8GTfiS1l2hiN
eRWd9oK5mSmxAy6C1K2N/lqEcqsoBViM53Kn9/FPbYiSfZMdFdU9Kt76mZvm1aznRzfi9CwCc/mc
gH/423EweY9gELZDY2CXjzhbRCw2mpsYQURu0yD8J3PU36t0cZEgf4GBVqdOisTY/RbTgN541jWz
kRjkIcPBKH6gH4dDd8wAFjA+RWbRdOOzM6XPyTA/KZU8Rsl0Svr61nfFvm1vdma8k1EPo5jAneZn
DekkGrWHDv9GZ2p3atFal7O7XwrTGdAvFy4b2ki/N7PowwjNFxw4OmpReZBp85XG7kIZa85DQU6t
rb14/nSsbXEdwFxu2mSRo4W8XbtxcAEPjwaflhlaAQZtEVvfvHl+bqwlU+edoQKauowTEiNuSqJ1
X3DGEO9cbT273fXzklXfkqTj/kDPSAtBvwq9+JKd/8OU8rMsP8cuRDzNgKMQ4QtjJLBlzbZwyi+D
F5vP9VeE8DW3q+dyQIZPxxJjR+l++pzPhy6T7yUbbJIoWZLSZso2Zl995Gl7alv3W5kwIrJyGgXq
ZE3lLjfqb7adXtpOvLl69210i32M5G5XeeGjp7D1ouP4yrzs0Y9eR0veG512F/fpSYr8Zy2YKrWL
xVWTeyQj7hbwjrVvh6bAWYzDy9CbN404xDl5z/rudxHdzK5FylSTEx713pW8jE0l4/tQR7CgmVho
7C9bL0h1tZZmlWHehsGolpQzukjstNGdI+g8h/2baXWYz763iuTsop8etZBS0MUBmSdPc3L4f0Hf
/w2zRZfzfxX0tb+jqvyvXBlr/Sf/lvPpuvMvy3F8hNbgJA3T+pucz7D+ZTu2TdC97rD82X9yZSzn
XwaoJBsBIM492/R5Df/GU1o65Erfcl3Tw6ZvOcjz/oGj/N/wlLrvLCitv5GZhG2ZvASwUsKgBhXG
PwCVWSfnbJR+8lCSuiea7lwu42wHKAcN2ek45UA7Kvkam014plG95LplL54iFVjE5Gxh59r6/x3d
4q3ihtS8Uw6hxbkywQKhDVoPLePWvqnob7kLdBl5NGzZfrlNKu2aRxJq8HKoXMxVc5Eaux7HGjVm
c3J0cof7GEV3ChPhQJAAJJ8oRm6UDSPld5EdpTlcQtP6meZa+NDInBGI6b+WHvbx2cYBxJAFSxRR
8tODbJrkMSNoChrhTVeed2d0xdWWRPCxpHwmTkyMwaxdIgu5TaON5b7Rl9yZdarULobq9dGaNuMY
6rUe6TE1lUMvpawPdm7fskFkTFTSkgE1zVUV/gRz5JxVjr2xqqsM/JHDONNTOp2ehJDTUO4JpWMD
shz8QZlnM/8YMdteGqqqXYsPcBvxbjTAu4uTx1wOtLaAvP/nkV6WzyqjH0qOIi38yNGOGBY3A+7H
SzZDzp8lwaTloO/+DLx8GlhH9pbk6cJi2K5vTvC/4a6r82Ag+S6gLfA8muldGoucaFND7qbKA4HQ
Zu7Zk7G9Ywd+T+W6mLaxUKOg0DV0oWSn5buChi7mNjF0TA0dwqVRxctFLZT0zikKvY5WeQkYX+/p
GRDoaWzU6LaXcDYN0CMEmBaRtzeKyD0Id9BPpv/3X/0/Pok/n06VZMCIW/llWuVBsJM/MshFTOWp
OsCxKM/rAU1SG3iV/ZtcPTQzcuzOkYMATjY2wQXLxbA++nNQS2iBkVfhwZrsvcl/f14P6xv6x1Nm
Pc0ZcaaFLwHQRbyoKLYZ5knGWsvDGTrACJl4m+jGu7XMHmjKMdddHv15ijuPb7gtlAskpOsnvWYs
rY/+HNaTYX06T4p5h03Lab0s14vRnUsq2njRH61fXM8O1AnfzYIG5DpeXX91fw5/vmbG2Niy9AwD
pzxHy4VMTB9kJnORRujLYf0O6VT4ceoRT+QiLVhzlNbDCnZer/NilRt0GUW87YK9MAYceq252AjJ
mcc59+d5nu2dqX8kD2BEabQEQMWM8imJ848oI/uhHyqUXpqHVB6w0RmI4Iw/l8P6dD0YftptrAWw
SvmUItqgYX+oieA+ImYzdyglEcAaHqKdVYOM74CHaJyI7VP9hUTsNzIEQVcaYucmUjtDuHuevBm9
/ir1W1+UFfSg689iudjWL+jLSrgezP88Wp/6IFYOIBUOusuHMC3/ADeOcaCgv3KD2EEU009ZH5FL
WDBK04QWkYlbzbxvDoLAYEyyI3GGlvqeFK1/TrQ4PlvzC7/ZDNiChdKAhKPhPMS+xK/fsGrHNkOn
Prq0rvUMf6DYry9xpUPEBdtP5RjkNy5itfUbQ5IWzXdX+M1pwjyl3/QxfZ6mHmaiToJrNj92foMT
Z7Twvg3dLZ3VZ9+ilTa1EYrxcAdbpN0sd7ot3qxfia/nJzqE+r4p+p0Rtt/IW02OEFhehdUcfY+c
WjZuH0WtIz4ci0d/L/02PyeFuBuLJN+XDX+jSXra9dW8kyOkwm7Kr7XnlgdPqXc1zjtdZe+RVfkn
U6WMvgtvpqM6s6dbTgWl7s2WuaguxXs4scGqdLCOSspbYlTRvkq9DJ0pfP5kILQ24t2xOa6toCW7
YVeie8ri8i6vybjiIkruFl4vSrPCjorr4vej6TBfqD3R/lrJaeqNq95g4Is7nUI+RNZYuP5mTCFB
TmQOk+2mjvjkLnM6ynPtLdQtFXcXP5teVctwdko1WoZx+SsDJLVRnvypoYg6z7XuBqZHCqPqOuRK
w2PoaXFg+MNLQnl/qNPpXku9/hRNI5xaVVKF5xNxrRp9fdxwF7ezi1OZef0mRYyeE6tCf8gJ7DCD
tsLcDtRMj0ilumitbyJga9AlqK45kH5ZEMMS9oGdSHIXx/sqQjdrW00PKxg9YQsEi/1xuh3shAGH
SeGdp57OGl6ZeKVMc2+aEhJDkf2e9FkcIn96ljRgcvAszzkc0QBiACIF0wV515tUKTNmLZrPvm7Q
qU3Det/U/NCpyx/6mURiPnh1McpMA08T84+jX/GUOzcv1/JdE9Y0k8LiRdW9CjI31ffIJX5UaR2x
L9fOpbkCF/voYcrri9l7Yj8z59G0VrtJRGUUTkxFZTHYm8HO1Dc06R0cUTntImZWLkTcq1eDWin0
Djs5+6TPHFnOSlPYJKbMsdGOxtbzzDcM4bEE9yNwJ5XGqYqHnRDJryyKGemgbADLqF2ZI2z1qZm2
A/fzY6+4gMiRe6cxV+/EDHtwAKFygtU0sc76gZE52pUX88u1JkByhq4FeCo6a/6ll+aDW4SPZe1e
M0Ke0QFWP5h3vqNw24TKv45VcbZcrtvMaFAypdFtNGPvaOQuTXEuVTwZPebXmA5gKO86YlBfZjfU
9lNFB8SmtnBAIGUT5Y6tnWWr9L1jaXKXC5Im0rQhtBtRGOl5r5Xj/8yNlNuJQFbtCVu7zX0giyo9
uJPDNakXMwZVgdUqJpJeTvLBX/QBg2877AzGnxHy4U1GDPpxzhHW9KfY0d/GThi7WrPeqdrPI74U
ZIsvfQKlABLTF0ww+7Fsn4kJvYOMowI36rNTmzkIaa3SOJfVwMtNw2NnYmUOiXANau/Ykgj2sECl
eKEPSQL+uEOWcE0XY+EUnbrC+Z1O5ve5jgzS8MSdKUIvsMTQbiOTCNHYumFV7vdM6nyYAFKD+SW0
axGOQKPy5CLM5quumOO3g4j3Ve5ojKJBuZt0ZmgrNgFV6CfohftU85u9Es0VcEQaVEPsbIk5v+ul
upkTQ3mgHI+Gyzhf5Nm2G/pnS+7MLr5nat9eYqfYtG5BP9GuECxkg77JdKReVMD2tvXwPbP0Rxvo
OPAfatpog+rexmyWu/o+qbJpac8siHM8M06XH8xMaldvoa/ZP0AthZc2bEqs+dCTiAZnsk77ndju
h9FlKyMs1DQLEbzsPuny53uXAeNcdvtYlt/jKGEnPtPEzREcg4p9iz3k3zJBXzpbiEziUR5lLS6k
LNPKtHz8aVrzi6Cg/sQvAr5del/b/cbH9PwwewXzzW3spjYNd3woc83tCOMR2YOY28ZKTVBmIv+8
GkjN2tsY3LEvE0w+lid5414abWv50KK3YDiRaDujJMd5CVMaHaKu6UtURzdJKXPEEGQoDcN0YTsx
bqA4WfYj6/P1UZTxnfXpuHAnJ40t2VK+rAf2pmhH/vOUW2K5x1jyqizay0NRpuSdl/ZGjCkkv2UT
tR7WiKZ/PCU73j5FCrk9+z2TuwkKsOmbabYCoVONAWnskosrGdjUDRPAVToN/i6nSqLnzUy7PcQW
tocyfzErMe01v5sCzOFsbpiB7mUe/1zF38miFV9V4ushVYodsMc2CIZnuCsakk9ciyh6sLoMHxbr
Q2mG/TlfDjoDrUMSJ3etBeCDluJHFmlTYOKoT8ZhOKxfbnWCSoFfHAvhbMyqmc5OhP6SGgPDhbBJ
8TJJP9AgN55JVv01YY8KPETv7AaT2saaf5Ywkf526JdduREVCNFMH9sK5c96WIXURU1/zl8xB0s0
1iqY7i17Iodgee7nIcF8hXu/ynCLVV67Plzltn8C3PTF1YEBYdnZj1mPjxsjTXNm7UL4IdgYyvGQ
A3u7TR10rMTSv9lm9cr4eThyF6FTSSrxNRqa62wV1rMVhVvAT4CmKk7uStfumfj/krGZHRYLGVNI
CbOhRrUW9qm6AXtTNzguv+fcyfcrUUQjVTvQW+oj5FA+YohB1w5xKH4k5cIjcH4mEeADa4KLhTre
3trLKQIavKFVWzj3+jAdw5L9Qhk7H7Ky7LsGnEoeJ9Gt9GtK0wJBWqblqMEdZoJda3woSi537Kon
hplF/U1rKrAq7Zvep9Gz42nuBp2JvaMa1zYW2e8vA5rss8P8AZ/K14Sb4drrvbEBkhUFZIzlrIeG
FVg2Hiei69v7WEbt/ejY7D9FhUogtS+ceYwxY5ZMJ9FLrspqJt7AsSPyAWJ1NfzpUeXdlSCqGx8E
Q7rcTh8s/TettOxmNae0nOERkoy4M8u0pTWdI6aYEaIXUFj3nT8twMhkuk9J0N7rTrgdMh1ARaXU
YyFNpMaquQ5jQf3PCUMDllFM3ayMRhUIMWNYior2pIAchaXV3vwp6W6ygolU05hF35Kk187B3iDG
9rc90TTwo/AAF7CZe0xXyELVZD10iVcBoR4RHGpUMkXHS7fNaGvBUz4yJDs77O/BTIj5gowavheA
Spjd6QbWlQFHpPvVGFjJUmjdR20M99oQQ05oMHtPycBVrk8PIzBWYOkPMYPz04Q0RIMB+ZiqON57
mfpo/eiHVhIH0E/NcCutegs1TLvawgwPPnE9CVa1A/AwIguosR5NwWRnshWz05CcYYPRh17mF6L0
2M952xIbD3pOp9yM5mjSE2elShH+b6WpN/cFukaXpJKkv8MiZt1SQyOpJ5uOlip+9uS1BNOC1Im9
NL0ZHlOQUuaAlZqoPA7cpEcOVM3TnauMs2BHEQxljySw1fVTm3+fvJTypOJzzTFz7WIJlVCOobGL
u7Tb9bwjgGudy8lVD4c49ny44LyahB18yTJz6ObJ3DIa5J1iOWMMQjIYTYejbNK3yqGQnbP+joBz
LQsfUU88YbXXj/xYAHIR9FEPHKulteAaqqzZ8LkFwK6yeyOBD5WE4Z0XKhO6qnWmn/xIn3m8a0t3
vFsfUaIQxKGlYuc4bXnIqag3JdtU6h4w3yMjaKq+qxaDxpuQeKWLqiQU6WXw6QFpFQEK3Iz0c4XQ
zKoSvNwYYja64xK2DBQpHYdANEzADcc/W0XjfMsyGT8hm9i8NeT8IuVZnGjikC01jhal93CoFOAh
GvDDS6xC8STKd9lzfQF73hPfIW6DUxHZVXrZtmw/dXSnZFBgTil9gbfUKGZYcQvjYZDsyUY9v+8Q
fd17NY6/vPscRbSohc32BDkreq7n6Izs1zs1LT8iT6tfow4z3XOA5cYMn6A/oBlrq5uw7EOKwG0T
t01/IZjqwyVd4s6XKeYpiTUv1W0+1TxkamR38mhX2i9Zu9NeWkjXROm8Zm01IORPv8neb296bEM5
s9A/LGtsN3dPEdKEkxbZ401PC8r7CQsIfMJzX7ZbURXT2RI5J4KMkW97OlTZMbpK29ibBMk/xKYA
etK+d6GO7c1Tj8QQ6STdcAb2odzIGi6Q3RdjMFl0IdDKa5spV/BVXf+FhSY/ARc9UQL/rO02v04R
usfecdU+zHv3cJoxzAWoDrxdNRKN5sVyn3sgNgrhAetjjeSM+Z7h2GWL2SMcNfT7JCONJc0Gc0fX
2EFxifNJczJUSzEuw9po79U8yqelm6qOuUzdn70zkqvqAP/WcSY4JHMib1vO4eoQlZ/WKASXw3BE
9K+flf7JFmMkFmbC0GjbcPRjQgQcD+iB7Jp9mTGl1xJ1wOh39HP3d8q2/cVidy/BBm6ZJzpYUEFm
Fs1xKqeP1M1tKBdcSs4AQdZisMdtxQhfsmvh26c0cfLbkFX2I9trSBdtRprK2IfbBeTAUMT/6ggw
2JRO37PVRXHuOja4ZS30NmHFBlvq5XNDcss0g5r04hG5qDJIBiqQSqoEFk9nsIGdHXbzq8WmAVi9
H1vjtm7FmIICKrV7ZIhV99oz393FbaWffdt8aVinLbCMyA2lS6shGjeNjDKUkdUdk8Pozh4VvOmJ
Zgyb9b6nb22HJHc7MzpCAzagEWooQ+biEMn8p2onf1dMA6Bw4xVmd38xNevip7KHU2I0gOrbjQsn
4uQBHXqWQi4axA9rnOPLmCMAqSd9YBnDvzvMADPRHl79gnAWy4BEX8T4gkGDMF67lGDArgy766Fy
2fiGwx4G0vQtQniWdUCUaUVB6EDIGVRdiDovyeNbbrP3dq052/uUr00iNq0eg3Oui69W4CJD2jp+
2G39lGR1EdhNNuDmCVF6qvB5njKTtqaWbjIwE1efYXVg++IOEUwYCFeLTzPbH3QDPlWr8Y1K6muY
hbpzOwTJVIwdfHvjy+8N2iaGeYJKGUBwSXZRBtYk9ipcUj2NDmnYZlCTXn+RSLb8FskWvILyBb3Y
/7B3Js2NI2uW/StlvW6kYYZjURtOIEVqlkKK3MBCEZmY5xm/vo+7IpP5ol+3Ve1rETAAlBgiMbl/
373nzveDFd67cDrSdHizh5Qn25q3m15030VGGCCYyv5O62MqUeSMnMtuOVi6PT42LTpkDT0Sdxg7
DJys1XZ23VLk7Iynkgdd1BT+hXSStyX3GSM20omusfDCqjkXJHd1o63hMMpX2TnNeB7O4L1idDE0
+nLtEjn6uEn9riUuZDrWBuL8Up6wVguE1573RMXOt7bfQdwt63e9Ee2lmtL47PHXz5pXbVF+mbiT
auOYr+G3Iqrr14ULMRnpD8aOPz9pDaTgWoue0xAECuSZXVHS/zBSBElrJ6rAEZge/X4gJ2qydzlT
232hR86250GzjxGc07KAL5vR4j5Ofjme4xafBI95jeAqy7xN5P9CGxNzvLHyIEWcsRO02bMixarc
O8aLRTt7587dtBU0a5g+NMir0qfKLf19yX+6FWNnIkthhJo11Z2I7ua8dc5t1oYoLvP81Gf5o6Hh
+/UnDoDnQyOcIoRb9KJ5ADDF3opFG06JCQc+ivNbChMk/YFqoBnfnXHT9Qe7IwZyJJqAVpBnnHq3
+o4lGdb3KPog1Byg0T4libwxoiOjogNmfL6RFT1wsgpKx+ZYn5xKMF+r2nZHDXLceZNm7eJSKwP1
RRsxPArDWO60BkmTFepnr2YczPQMKc5hLZODnTbi2EMsCBOvfTR0czvVNbfbyaHU9btm+822FNWL
Tmr70Yks7SaNkMkuZn9bFdPXMV8N7rJonsPZpqJYDCv4Wsqol6nL3u1mxhJRrNYlLAo/aJbioy8y
oq1wX0Pj0nPqkSWdE6u8JC6DC0DnLbyENj1Ldaqh1fDmZjqWpwwR3cnRaTpV6T3P5OgsCAu/dQsb
jVJW3fV6f7D4ZEE9J0wMnegppLZ5WyLdSKb3pEymi8j6mnh6q9nbondvcs9nklZpT06aeme1EO2Y
8nZtSmSVXdw7dQ2nY4JtJyKGkE0h2iCZPO8WjWN5y8cWQ6Ld26n71XGwN4Zyq/fSrzPnw5lJ/UgB
n3vBZLlvhaeVd9gpKsSOJlC0uT2nSQ8zkDnr3svmfW0u01MpF7Pf7fNyePJHZqrQrdv7BtiY5w9n
20EVxuTBvGgeqoW1QXKd5WlzXhMjPVV+Nu3K3HgwEbA9I8riXCcSYJfMK7IvW8aJcOC2cVd7J21I
xTbR7UPt0LAcAZAGiWDs6nPv2jZDmAIOWe+xqBjHqpo/7LFJjiYH9a4kcUUrluTWjwaxRY9t8K7D
92l27EfAGDufR/LzCDoszvU7Dd3bHXPe00rA06VBrY6bh8F5frIrp7v3DZEf2hqlYNkN9xQIoXYh
HqG+bWdnt2TY6FC4zReE9aLdITzgYcDUFEJxtiszpz3VBTfhApXerT8zY6Hi9CB6TiILPS7DzMvQ
ls2tR+kwcTC65bX1MjnmuW4bEWhplJwigWDPbHqaJ42f3QOsugftN97klAO7zJ82tl8lYJVL6jRY
pCcb7WpKf7Uz8AnTwPQ3hJlQZC5o8fRInfdGVVp7aYXl/uFzXY8Y2dP2Dz11m8AvxQdJJTdTNxak
NGErm9JuQHBLAp3TrnctoLftis5qG1Oc3tT0h4NlnvvAznnUp0ybDhMx89SFmvqQaHUgGiSjsRkN
XwqnvQyaa50sj37zunh1sBTIMvV8is9O3j/pYqi3Y9Xzt84M02sxvNShLy4UcF8ig2cJ4h56vQl6
ZnfwTkRrV11DRKnULTPn5uQYmL2R9hEUDrVdY21gO5nYy/pGPOKfq46Tg49B0zQbf63DqGegotQY
3R9WNFfnsvGIc3GqY5KWe0tSQ7qheyvd6isaOTjPy/RtGBjZijndq88xiAYT8eq9TUS37ah+5sfJ
GF5j8hL3cQXRcunv1/CLO9sR6v9m5RboUiD26dwipkVD39svdXYmbXN+R2Ke7KbWhrDlDDefvXxp
Af6l76c6gGofLL+XuAFOTDWXYm8ha0m17MYOXbUfQlqjVWxvV4GXluZTudP8IedOgFlGgSKMUi+2
uSc1CGo77TpQcEV0ongIT9VH9mi5MFqMKWb4btvzDYL1fJ/YCWQUPXqMUJkRwJ4mO9W372UbnzHU
dERwiwY8QZqgF98KSwyUZbWj396nLVKFSHqAJ8lTgAfswaSuyR1xjekmMkvIpeQMbdIU15xaxHl6
F/Z9EmiUam66BXiHPXNyF3SxSEGBx82Q5pGLhUBAt/niAOxizpKgF2MuU53T3AALWEBE1X1BGcM1
6ppIKnLv42w55RJyG1lrtU0l58PT9PbGVwK3FZsVddBXI9VIOUhRxvpgc8hkggmSxHhUmYKAu5Cf
RC18+au5LPJd92mWmR6ypXr9pQ8dWoySMmYjjoQFqE+u1qoaG/p1U6159ZLuWotOEtNDRsGSZKHW
xN9rajOWX1hlmi9r39zFDdnPRT3DT4jGfL84Ma5DufAh92OCAyo42u1woxYOT6/TijNDSHf1ShYG
Rnm5WmMT+lyozdVkMJqmlQ9Ne76MIlvOXbTqjAP4MuTfhruWs2+nZBiZEilk3J2pqtM0plvBgDe1
ZJqIiIOu1t+NhVjGWBZNYWN3N5mqlzIG6W58z/kCTYLEEjrLN4WEuai1TK7FZe7AoEjv1S4aifMp
9r708uNUSfpz0Suey4jdb5TXj1LKRK64gXBPHoNW+5vVJdhMUDQrEWZvcjws2N7+WoxWdRmAyAej
jEC2nDFhXiUrwjQHjb1vpRmRZC5lRCqZyWw/2CIzDv8jEPuvCMQsnu4A0P7fxLdn6LLxf+y+ZVX/
L9S3n7/4F/UNlZgtDGabvuU4tiuhan9T3+zfdNcWlg0LzpOysL+pb7bzm2/bTPp9YSLN9iy0XX/J
xMzfbOHAe3MRj32Ky/47MjHLkzKwf8rEfARqpq6jZzN8U3cM71+pbz7q/R4xvnZOYSvRxKHwQvjh
sAXO323nLjt1URzKDJ134YSkzS3hTTp372uhPeRL6OHk4lko2Sk2WQEHcwREaxyxky+5LceAuDBp
KnoJIVWy6dIKDOt6SOZOue7gxOUHKPdcfakIIH4Tz4uPta6KJ9od77BwgoimKbRprOFzGTSNeDAs
aMSYVJyTRcQppYZwmxv+V731nn2sC0DQ7iZ7/i5qvM25PcB2Wc52SXcCR6aflRcSkAamLUxPcVRu
dTN7qvrkgwBJ8GvHstYQhendU+ZIDxgENdCKPLh6p9q2ab7Pzdm5GHimuiTZiYLH0qiVf8Z5HgB3
POPSLGscAd3wwNSQgg4xKuPMMCxE9QzrDqZYUm9620b6be8wpH7RvIjYVovP7CCLzabuESl3hcK8
ATwVmd9Xw94vPdEeWWM+NXl2gxTxmaLevLHqHtLrgHm01X7vnfGlbspv5K2MPeB3mrpG2rZb00LO
k1XrXpvbV0Pnca+DNl4Z5TgDfls3mbZD5N5qntdvjPmLno63Y0XoIL2JW4cQdaLE1k2n0XgwyvEB
lFa1pZZTEtsUHzMQ2Gn91JczzTIT7POQXVYMJlsBGAVYZ/KtWWKAn0tCCpDIflT5QxY598TAPNtD
dHB5j0M21JR3k6TdTYhxTAvRQjRGGXV0DWo+9aXEmT/aIruQIMBUIs+Tg78+IYOt3e86sv6pzmHc
8CUs5Ds+LXN5TPFg7/0PkSVnrW5h9Q7hC7zjh5hjbYYJDrtkZEaEnV3MjXcybCQ2GkWo1kCcH+fx
62BN4hi3/W1Wm/W59saXSthUfwlbNFYnO4wehQyno6PCweSmjgtlSY23AjEkon3IRZHILm7VYEpr
t5iRHzueE0fiv++skfwtywvdbTyW74Wo32H8LlDovthe9lYD491mI+ZJ0zO+ZGX5fcE87pe3JmBT
kcEcIVDRlPVgkFAzNrrquZrcp7UQCBHwWiz1xLNJ33UuhFIrCh9cDGlmeedpEYaqxHlavWreUsRz
VgRjjkX2tN6vdO8YGlHc3WIMyW6vi85N7F1VSiuhYOLaZVnJBT0t776AXmgY+1D0fwyZRfyAoF6z
5g2WhKZ4rWsOkckjiRY1flT7a0M+ISMzNIIlORM78s4QKVqPeT/ax0jXKC3p1o9mbNMdzUYgwfEp
dPry0EpEmJWYK9IASrdq7bpPawwKodCv0aipxSARdWpNwerkzXg/2+L954spFgMyoSOEgPZ1XVtJ
qCgGOuifr/3j7Yj32Ng19pTatIebeepp5CADVVuM9HprbyQpDWqzoiA/hy5HBzOrrC361DzjEe1k
8t3TXaaoA6CII+OTA1NBgmRhapBe5h/jtIKK7ktUPC7b/iZaGVKotcmqH5aF5/h1l9rPFPYumWE6
Xn8+kb+kfmzhWbIDTVzQNqYpquKKwJYExeqZQatyln6JMFI/V0YhLWk9UBvX31RBR4mXIa9NGKhw
czNu1L7Pd/rMbVI7kJY9Rf5IHFbL2e2M1XM3OOEhKxP7ZSo0JKVEemTpN/r3Xm6iw4mE9XWqXsMV
f4LfJCJoKq95MLqQqV0/2+eCJvPQ9OkZk/TLtCwt/PrYPLpGeacwQ0PfRJu2LpMT09hyRKoaR+u3
OR6pVu58gnGxkWv1wSrIP50bvLwFKMV5GV+AalX7cqzcTYioYUfHTdy0ntkczah67QTJe3hML1pd
D/seWPA+T1JEybSF1/fZ8NEoLcgcwvW9tbAwOdrX1RK49bR2DeY57e9ATJ8yU69u6rX71nSGd9RK
qzsWS/UBLYEiuNPEx5je32sCTrpwvewIIt7dQ3cqAFlGX5tl+IMIze7J1cPqwcRwYOEc9rR+eFkJ
JL9Zq/JhCGf8Njhq39w5I7IufqJcT8Owc9t9HbvSM6a/j31MUy9qxE3m88DtaIjGdFCwhZvxY8vZ
xZRYohsWRLBGyaB+KYdmF6KvYR644TKukSxFzL3suYkD1wzPioelKugk3TXlUW2LkQb46J/mieyH
4yjhRGqBN+N+HOlaMZoobuZEYuL6Xqk97QFr0OgQBNd1XJGeVP3m6Q2JTlTrIM+j/4UyzWSEMkBr
QnZWi5Du8E0KjuPnTrW91LoZ1MNCCktl4hORWlq16LkBI9jgjEfn2y044zGLuZpWnmqpaFBSDyVi
UGtq33XTW+svOKc1Ktm8h6JGLeRUk9lZThhbzOxo5ISCJhqmNvWqLaPCEhOnXNHL2AjXIHO4XJJT
LtXAauHAZqEWKbeVLEFYzpvrjmK/JENz4zAqMDGWn4wGNuYqF0q+cd004qnYhhF4nUK4TPxmOTH5
XI3lpE9taxOz0TSrv9vR2jFroj6f8n1yRkpoZIjfhpKQtxynVWz72GM2voA49dPR2arjupKlAhJL
ylecGghF4/oHdZTjlN5fZdbHUYqEr0d5kDPsKzFRvZAvGU1yvdpfgYkKFahOBLV2XawN4Vd9ja1X
HXeldVELhVJU++rCY/QStm50KNyGGBpOCNtYk5+ngcG4AWec1r2HZefsASjWJz35UEDLUA/tXRaV
4A/V1yq/MqWF6T0r2w8SY37Vx6jvO0o7I3Dm/hjK6fN1oUQs1021pvat7temSvuTIH6O4Bb5narT
Ta1lBRlRWSjEVp1l18X1HLyeiF5un3QurGDUZIhKlIv7rITtdtUcKbibowojaueUSNty0vyhVEaf
x+7zGsWjSsaUfCySf8StLcN7/feB8yINIca/O4bW4DOCh3yoDtAn2vHzyv1cd9L6u5cSkqQOzPUQ
qSP2yz4PdAo00BIUszxi6mr9VPSoY6e21SvwGnFGxfoXQ3LxPi/etpOScbnd0Unk6TN6xYlh3yYp
4aNv1CWjLqVYSvDV2nWfERmB15l2oAimXWgxji63DnS7oJN6IyX9Ua99/oDcV0UQqkcHUoAvTQG6
dAF4f6/9sk9rG1rrkoxqCykvT5g5HLw8IZUzBsDmYwQ31Y1DysvUWunH8BP89nd1CPFw/JSSqc3C
DrmnqSNKOqN77FKSvf9WkFVdTP5yFBncKZ1M7IeMfN9WWVU+77N3/tSkn5ek5XrIZNY0RO/Idel2
NnOwDlalukz/ATqtLeOxTAvyYiVIrVTEN3W1qkUoeOaTz0SyTjZkzECkmN13bAaM6kj/Y7sTLt2z
HPPfUs6cc79otnS1k5gLel0kQfyCk1SbijOpFurQq30htfmwbHz62H/dLvNwrfmSJHfycxVN2NfS
j+AMZJ198OVDppAfxl0ySHdCfYRZoe4+XwMMgSZH/sRsMD46qlX1EuOwn7+rNiNTx2ZtuprMmY/j
j7DPaOZKLdpocCKrtevi3+0rNY276PVnokJ+Nf/uLWbmKnuUZ3+qt8nV72EFOjuOlQT/+LV/97u/
7MtiJFVrZ3E6yr9Vvarn3jdvcqa92qpmUnI6GbzY9j+MST6OSoPLBxTJz8XY8XVf902pvNhMXTvo
rekF85QTmjMUgCvksVC/Fi2QlWkS8jbql9XOX95Gbf7jd0CC7x3MY0TLEszYWm9GbIq9+qnPt/v8
2bGeARkJvg3DQoyoXlcLV/69n6+OmJr0ghNFs2tuE93E4x/zMlwZ+r7TqXPJERvxQrdHgmeIZdK8
jmKpYFhQlgHwL0jTcjGrh3utjCp9ZWQ363MlRwmalIo2arwAP5FDGBbvwPwc3MRcEUADQrR9E4o7
LFphbVJZLJKwvCwaBn9KceWNKkCrhdoU6s6rtlO/MCSghrauvNQ/F+q2rVbr3uIUEtIhI2jOTdbw
o6BJvefvJtJULjwpRVWbP0vl5avwrAJJBLBKW955Rj0q+dpCqDh8FrVLfSC1iFIDcFqRB73vzPWx
kw8uYITUkuWjUfg1ATDyEaiKxxoPBqZ6UshJaFlGw7tctrFIuPepeqkqkqq1ri/im4ETUd5AnVz/
6kyrjUYEXWcnF2oNcenOTtD09PLWqxxXaq2lcNsacIM/3WPy1p5NJqfgZ11Tbk82dKUFgIiNWIue
iLw/ePKmADXR5i4ZEp23Soy+HCyqKvfnGnBpTFnI863V2KvSupCFc7UGtsU/pDBx08aJzb15G0p/
07Vq7g7xsCtDZ9jUqvxL7hneDzmgIG3b0LdNTO6tGIgDSDumcVOsHWIqgAHslgias7waFy16aJwK
+Y+6lUrnEOkl3E8/zVq9RIvb4aXxo/WkLFo69SzSTKR1R3UySlNfAmIpSSjioa78WGqNY8Rz4boT
lLG2G1qo4qodc10UIvWCtfOAoP9l3lLtnD6C19B3kGtq22kPs6Y9qndTZWq1dl1E8kztje5twLG3
V2+Uq2eXWnXngi/eBt1mtaNz7G0mY2eM68MRZyn4GsbgatGoU82Jd1YKBl1HGo4QW76qVRZWsL75
pnoa6mwTfoFaWG07Sjgc99bAwbW+Qcs+l4qDrU4+tUioEULgKaM/KfY1OGhMnbdGw7+WxPI1splB
9Mt8o+s2aofrdhE1KJ9of6hmhmryVHSocJwjviQPQTY2kiThj3PK7zQs6Hr4CICikIXa/L/2wc7U
fADl8P1Hs6zukdlNd0MIsaAz94xrKBRRwvdBph3WAlFo72rPo1hTZNOhd4hN190KvyoDryxQ5q1F
cyC3mBhpXawPRvEE9AFzB+Zzcnif624V53SuXtDe44NI6CD2lvsVbWV8mWBpt9WqPwyDUV1IgalD
cctwO70dFt06gy/dGKnHBRHF+8lYevhL9jYX1gOiQ/0L1t/slI3Q3DrYhynoGqowIChGnU5sRqFy
Tsfw2IbrYxYuybHpvP6MsPMCbS88TqiMwQE5hyTSiafC3jJ4TD+WLm2OrhfjzJkQ5vpzB2e5y+9K
QN17lOwEqAN6RHLpDqd+GI7w4FCaNo5zFwFChrajUQpe3iYaUNvJm+CheEh2DA1hPwZoRCDmdE9l
q5FhD/T25dqQNX+A1EMS1XT1xUJlzSCXflSmzTFxXfgGsGAtdO5bwjoVTT1CZ62RvASE0E7u8hyQ
icFs/ACveJUJYQgcqmOax8hKgDSso3fP7Wx6AQEkDotJ2CimCFqapT4FEXpgmuMYY5CZUwaJup2T
gupo0QIuVjRcTFHq27EeQIbZJgFbVVLtNCFurbItD15jgNejNmPTy6dU+OjU2ktOokAgPDrmPYXU
whq+OwnCY98k3HmJgwH968YeWIR9XOys2d/b4fgDyEZJjNxWrFONmcp6ccpivg1rrBFool9n3Yz3
TVqSGTUI56aOVwGtb/i9Qk+yGUoDMCmV9SXVP9yOIm45/qgj2qL1qlPh948rIQxbyx1uy85GBm7R
82wtnUpwnj41+DACq4n7Q9hZeJOdWX/sSEFtpzLfrTqcQKKQm4PgSQGoBjNFD0kv9x2kFXg75mZx
AodwL1vDlew5EAExPVhI/av1Ei3RsHEZ+h+spZhO9Wou22LGtTUlP0aCxZGk43vhz9DSP3QDZuHA
sG8LG90juLnedF5R3VqWRo56w39cO5Cu8sWI72aNRCcXuT3F6Ers+oFmBkjxP3pHjjetuN9kTDBp
UFa7Iet42JsRT3NkNFQgiiCxejyNpRGEJBjvrCo3dyFANuA1/m7mBN2WnbhHYXP2EXBeGtEf9bwu
TlnWfNQzzZLKsPrd/3Tv/ivdO9Nxzf9vXtPDHyXKv3z8Vib/0r37+Ys/u3ee/Zvrm4DyIA5Zuvhn
ZpPQf3MMuGq8jOTasQzz2r0zgTz4LuxX82fU09/dO8v/zaPd5nqGIEea5p/934I8MAX51+6dLTwb
w6WHwMz2aOHxfv9Rf//2lJRR95//y/jfOXG/a1Hry3HOa7yNmKrDIn22sX0SpojpgEJOpBn3VICo
QOvutBGm3R0KoW87+tdHv/HypxobUCdJWv1kB/7at3uq/9G+YMC98WbmeG4+zpfK6x4nnyJAofXE
4sSzNLUi0rsUoys2pCIVyNj4Z5HHHFnz0zxxb/aNtzIk5ihMVvQxkE94L6L5hKXdmXnc39h3Te6E
D9VH2o4J/j6Aqg6K1XXy4yPqBncPi5kaUWmnu67J6p1NgmCweKApuix6860cKZWUqAw+RYJ2ctPz
0PWvafyEhAhBj49JoE/ROpve1xhEZmCg11q66M+pg7Rq4RyGOkVprPYvdkUiIY19baPlOU74GGav
VPEUI0+vhtbOoeNet9FLKtVRgtcsJ3B1Ew7GslvBv211XG8nz2w/MNn9GePO21WW9up6AEHXFGHo
sBDyPubiVGDvwANj3nphHlKDE+kpsbvbzLqdZmjaGYjoMiaZySr9if7mOu9QvovTnJHniqCtOa2m
jgnOz5K7JV4IGiRmuXLHW3jl/dlwP7q4yy7WaN9amuVhQeexNCOa2rcI8wKSCgkpdht0prOXHWRW
tI1qeOstmH+XOufJ3NMZHHWbgMoStK2VJm+2iSI/npd+i1EYgWkdd7uK8Qtxk90Lc8Lz2E4rCGIa
Z0Q8CnwPutZ/D43qW0vWxmZeXcwIHtJAG5qb59Jp08BpM/rsb9c8107kC947FbArL4nNO5/I8Lmy
v3pG0d8jybmQY1KftRHFOzajIxqNHDGnCKxKW17CQd7O53SbZpN/XlbH20yQPvJIQKQfwldUhcXW
rQiNpCZS0MKyNgeSwYE5ZTggTZfwJxE1eOBdGzubMOfjkFe0rZk9B038oyWFErshAv2iG3H4Fwen
1P4AoNVts5l2HNIP9D+R9QRXKZ4075SiJSUwGwp2F/EgnnAG6G5uXPgVSL095wlAL1oNlPXR80cP
w0gY5TSbw2mtR2jUo/d7D+jzqM88iPLajfZd09OZ7vX3GXzEdjRptVKYvwWG/GMqQ35l7p59l4dV
1IW/k44DWKl8XmOa1EOZ3NoiQkuJmbTMMncPI0bfGaP1jh3/uVvx/hOphAO/A6AUanzUvO6CanFv
q2/J6i6bcZ7LzWI+Lwkl/qicHn0NL5TRHIF5mLSZiyjIk/AlmrQ/REKPJJtpVVvOQvfZDLwme15c
YPdFr3fb2ij/LEisZirSk8keWpwvkLp07yCMqL040N839JAsnpHctwhEOvPHWo98yx9JiqCoTIwt
CpmBFrz30XhVAC6zubd8/6U12kvXkncDCyfdofztz3326mftZQr1wK5x9vfuWjxmvxvz+CODdL9Z
56HfLS5+7kRnckgrXQYJzfTTyXJZ1zV9DxuD3F/SjOGWl2t9GLCCYM8O4bXb51CMFUg3+C5zhnx0
aewPC6zODdOGQzmPTTAhEybBs88PzEJeSpfpiOElJAJkeGt1DCf44kHPN1xLjQHrXzqV13w8oLd+
bC3SqiiMF0fT4WZk2F4wrcmxwwwULQEoXb98pZPmn6qiAdB7RisQxCB2NQZy5A4EtjDNY2uuuwTJ
074QzbsjJuAsudUEVQlyXbfeqhxIVb8MCbzfJT5OxMpuHMPBJjVnxHOO4Q4rKsJnGNrUZ05LU3pY
fZzuy2pzo5v6l95xpeZDRDTFuV2sRXweGyPcupZMHLMfvdE8TBWjdGbO3qZKl9c6h++TeL14el9z
S1AdH9b9Kk7L2AOCYdw96/SfZihkC+NHmLg3TBP1S+lvwBzdTPQQ79alB/lIjeA2c2kT9c73Rt6u
/cHa+UtB96/wvmu+Q5xMEQaaiV9ibHVz3/V2uGkyrdxC5dFcnD+e88MujCcdHPoGYZi2bxGFuu5K
mGeVfKw9CfZDUr71MEDMjZZ6pMxGRrojqWvXh644hUdv0D/0MWn2vRUHRCURDoLqN0IqsPHD4URl
u904KcoVs99ZkfVn45ZfMocbBq40Y2O1oE8N6qKGYCg9ODrsZT+/DdfsyawWToXe9Ldhaz1bZoJz
Eb3t0jQDDUWuYwYiwYiqiIo4/ejOSiX45+BIXY4lWa6otWtiEKtqsYi7u+vHEOMDtlfs6VvL5ySC
m1/5xtcGGPt+7pb4AL5AhquOp56MC2pBYNsdlP1TLp71yuihNJtQPHsJo9TH04qj92DVHo9i1DVb
SYaBNpvgLN5EbhU0qAy3bhg9tsZ6Kpla2HGNxXM9YYQzqBUP+TYOk99HrEa3qP6ZamR8FIc6fQuZ
fNMgSY58667wy6PWZUwtDIOkcB9xrd+LaeNP03cxNqDiRQBH4huBzq/+4hPX1YD/dQrm+IDwsmb5
ntFT3VFMQ665ToHh27s+ysii9k64LNxt47wli/juxIVB2eQL/V/45P2DYU9vEVkyu7TpgG9cuCmE
clJ37l0gq/yBfUnOtD3carbEKLkyiztzTwlTRbI2+n3JvWA70F7i2bbs+7Cpye/iJlmHJ6k7aRuf
jhXcKZrJH1ACiwT9b+bGN3CWL0bdMBxBnDuYaXQpeuu+Gscv2VKgkZgFUYicXPgrb6uQNOyULJIt
/v1TVFVv7SDL9tzdth5J04nRvfo+dgtryX5ggBUUd6z7uhxfV0SvEAuQvPj4OqbZM89RvwSc3HsR
RxqVkZrjPjBeaYjRyPOnMolfy6b5gcaQeVc5E2fmQvsY2k0uXmyfxGquuSDUl70bwwdiflRv7KwF
VrKpGVvVFtiYwiHpY3DpdADJRkVQvkZCn6wjT3Zwq7IurxZT7xSbgTzifUbSY43zBgwujN5TKCs3
NPz/uVD7VMCVeoETgCGnOyIcknVB1Ty4dhBanUtWiw6LFGCqbifzO+ryapuLMz+BZ8ZGimJWtffW
0SVDjA4AgZjVckrr5yIb7O2YwLpUSXmqxagWmaz7qTX1glNP7k59EE1V9kJFT5OVPxUpuPTlSeZf
BGq/kC+qNbVQP9ENzXdH9tmuu9Saarx8vqdaVT9s1DQ+z/WS1ae0+VCxatX4HCW6f3KBeAe1lt3F
pDkgwMXOfqN+wFsXHdNCePKuXR3xWZCUf6bq8oRDCjuTZ9Zna7aVRe5W9WLVqmr3XRe/7FPv8Mu+
kOykorPa4y/7r5siTMptmmJArSpu5LEsrP7Smq/dyQNhpiraqHLzevH3qv15PawqmipXtXR1mPNZ
pleq1915+lJAINmXap/uRdWxs9GN/X1OqLVf3rCVQCtqVslnoJTq+KuFkgeoBp/aTADxgJbOl801
HStT55h6w8/VKHTfcHi7exUnphpzai1TzK28L+TDZPihens+NjbISRNXq1vSlFpkPZhGxCkyutTZ
eCmCks/DFkWw2H+uq+8+dbmbY9sC5K16cCqiTnEU1Nq1TzdJiRuB9OZqy6RGJaBQq4qqkIsocEhm
5WP1b5+6BVlt97yUo1DLKwqt07ITGP02Ru07mDBoGlglF9Gy0C5Qm2oN0xKt15G64lZt+2NKgrze
78OSgHCrrr5qvgCrk4y0UdlDakn7wG5amXX74pBxSGtgb/bL710T4m5e5yeju9hLmz2JhApRG763
IXQpT5uSfcNQ+pD1TXuovRBrKVV53PAvZWU5B5iAj6VFToFDIlIQVwuPywFeA/dLJnNuAryPohYm
VMqQtkNXKaY4tGlEnh671f1uGkZ6HGlxWAgTcXN4ZAWkeIWH3Nj5iSW2Xesju5wZRUSZdhLdkOAl
6LLzJMG9xhgWd6ZZ8YR06dfhmKarQDwcyGC4tRS37nX8+K6jm+dhHr9SPMZiVuf4M6K226e5ae2a
aAHHMJV/coW/wGqqT63PvEzTEGMOup4fCnjku3zCxkbqQt9hWAxdNzot2oJ7VIRb6JNQlqMxuTMt
RoSwJzA4qnywzERMuoL9YkSBjke1SAEMEHip0sDU6nXnLz+jXlUd1OvPVR089BZkAIaBW/UarlbS
xdTqOmLDqGbzIZRStVVAxTPkQm1+LpiWkKec8ZwfaGhBdzCQ0KxEiMZ64NYzAFof1Wfj0sPTRv9h
1tfxoN5IdQLVWpuhIsjadT65M7QZ3l+9FlKz341aNiFKZV8jp/j64p7Vi4PsI17f4rqJwgTW8JKg
rVVauoxInSM13T2BIDhNlLRQrV4XOZyCYHKnE83USgI1COSUlwInO9dIjv2BKajxue/6glpTC7f1
J6QuJKEEQ+ndXF+IsuWb2aWExcm3U4u6q+2twTiPIGS+L/W9oGFLAlILwV5LCZbt2pdcM8RBdb3V
ccDkzQvquEZF5VNBlU9jUz6XdERKhoWsqdUJnVaLBfjXjRlTwB9bVESj74W7oeCjtU5k3kxpbaID
Xnaq7cW4/Ce70pf9uF/22SaQCXMy/XxXAaSJpIqplI9ff1IfmZCPxnOR39FgqIokOWkrjmjIUKdp
uVWdT8UTVGtjUSxBrk3H/8PemTU3bmVb+q9U3He4MQ8dffuB4EyRoigmU6kXBFOWMM8zfn1/B+ly
ptOuct33djgYklIcRAIH++y91rd8MSWEZj9ujE7dsnH1VxWnxoJNDjKhb/zEeUGcGYvzC6x6XRW5
nsFyfvYB59Y6L7TTTHvESVbv7O51FFC3HqFZIRRn8xgPn361RgHy9J3TWUWEVh3m7wcBkXFrD4J7
NPhhUruENADuho2jk/m6s+P379NhXEx6um2FREeGxVIf/GjMN46cfBv1zfO+uiG4qLJ4u2cm43zn
+R9aQ2hZvzEbo/kqAuR0XAYpx9YPvyUe/Pszzs813/1f/syeEze/P8L81Xy/7z/7/u33h/n+8r7/
LCo5WT2fnlltRTfv+yPPv2zNEbzfXvv3+wSJHWwnBTbV76P0b78iqRZdk9m/X2jYfET+IvQCc11U
MDqEaigfGY+0XHrZ4nMqzzNgmldBztSMs33+YT4Nn/qmCbDwRuZ26iFsi5E6uvtwqVeassAvxiEz
H7nzcfL9ZrDsU+WFzDimqJBX/VOkMTmf7UqhzeW/FzP4KUtBTGU5GrxGXIeLWck00z7nFyFX3XOv
Ek1nw4v1Q1KQZ3mCBehtaduAvW1siHv+hLxqmj1C1nAX6FVkMTjzot1sQgpH5QyozAldrt6L5neJ
A1dxRtT9ZDSbSklYl4JuE5I7WKGKWPz/wcJ/NFiwTAFa/te2oEuQ//r+j12d3LNf/0CP/nbHfw4W
lF8UVQbjpDEoUG1Hxvvzmy3IUn6xhfnHYV9p2pbx41iBeyi6beIn0mVT5Z/+aQri4XTGnPMcwvif
jBTMn/1ALFzADGVd4zXwujSLucaPE4Wy8pHEY6XZIppBnOoHr3QFTJBFdqNuhDYZnnqzGhn2wzhE
Pdc7A+E1WUQ5oihQyKxThMw7Pdtld7VzQJqq8YIVPFho4YNdi4Q3RfgJ7qkXH61cXveSDtPnGKSg
kfKTZoRPtJtOQEEL1+iHTQfMzXEY6JW5bW8wA1zCAQOdUjwxrVijoYpx8PcEl3r+1k+TE7i3ZtnY
QpivsSsvY7owSSvf2uloVTad94F8vlLS97GWwIOIsGzIyGc6xfhoSvmQSQTWBQDXESZKkXlyMlwS
4J4WdI1xg4YEpnU0qTI1+ojGgXFKbZ2KhK2nOijnOGH2qFu/drS4K0ds3GvYkcjxto6WHgWaJFb1
JQi5TVm11wY6ygKqEa3xd5TuF4kexhT476OxtKBgQDVEw972pFdLzxbuV7Jnu2Ps5QcfJhWDGWmZ
Zd0T3MVj2CTHPNO3bZZzF1ozJQCcfjyHlXWSQvmAQEJwK8+OJ98Cydhq2XjGQr0Q09pUuVUSRMy4
Ahc8EuUIcqEJPxSyixwp/OzV4yXE+qwGxksbMxTa1169snL7ZGnDJh3io4m8XzGmw9jzZ8bZsVe6
SyB7O9XfOTGwBoa0hA8hPJjOejQeIug0ThXveyfcVygeuyk6hoyjDCU8FgrZm0T7kbTR6DjQGQmo
Sb8xmhhOm3Pq0f/klvlSjvXaksazPJnHZvwsJ7QvHT34gDpHZWjmh8EIdp6pHLxS3/aZvxqxEi8k
XWYqbCvblmeGhoKtdlCWIbMspdFe4g4AsZE8+P3KAQpUBMa2aIJ9RMeU0Lu9XMVH8QkrXn9ra8hq
U/yVfdOH4QcfZTNcxNtYSNOttDmo9emqlBsK0LdRbqn9E5e4qc2YmQvitJZIY3dl3Lq+1l8chv2L
KocdaxY00FQYI5qDULE/MzShLgj3KSpWxTjhd0O+zztYDAclwDrjj4cwSD5sH5qNTFBDOMBZ1bHw
GNNNHJNTaWxlGb2UQaaAIfxw6tG2V0M8XM1gvPSF/gKsbj8J608RH1EO3efnGNsYbLJ2riEQ0tdP
3Lb0PzzknoskGzb+kNwteTiYWKJ0PpWA3miMekLn+GvGcyd6vHL4YrTRRxXXLBLNOiVsUIbuS2rp
XuM8h4Ow9XLihivwuGQwpB3xg9F0Dqf4GPeENkUcq1L1HINYiIZNVXYXPWmvlZRCcmM5sL8itr05
U3tB/5H7w0XlI6nM5F53X5yR7KF+ulnldBOfYCuPBymJicBL7+KNEcej4vcXK+whbk23emyXHcEh
XQ99lD/J01qwyRUuLX2LjztbYJM/Ayo9M7zfABZmyL/ztYrHq+Bbxhgs0NDY0aLvjZd6qFek/m4J
Tv3qKGScsiaACnpupWApju04Hg7itSU+a1kP8zNUBjea1E0UZccoZCkASHUwjXY5eaLPnbZA7pKP
QddXYfjSk7OphMOV7uxaHExOWa/LUL15DQGI6Q301UbrrJehIH2FXKebrO9qyXn2i3pdGRGCRiS/
GruubDpb1XAOjOGaysayyVZFOpyldrxZUb+xM9JxvDy8I1j8DJfs6aEejJNeyW8BGZuh5y871Wcy
KZsnzRreHMP7lJGPSSPwo8nGA5kjOMx6oHrhqhmpqIhPXMHpPnt9/qDl3dLsFXQyzbacYpGuAyaP
0OJSPhPmVg7iS2NraNNB+0oQ6JOcR/um0ralmhzTct4xgjUNOCR4p02GstUrTaXHtp0OTtFcYSiT
mmYtIm840McA0xgfpTBc5wjMNA6vAXOq4SuH0mjfam84Dxybld5eSzgqi0gvNl4wMQggeZDFKqw5
rSalzeBqJEIrehULNpIYdEPRo8OVrYmmG3ixe1OWn1TvRkDWFVwAahG8p2rwXocOqE8T2ll8FGuC
7FgnnPFrcRLVKueYopBY2Pn2Sys8kErGlcbRX8rW2HJNDJBaNRdT55xnoVrE3Zkp9r3hOZKM1Q22
R0CrRDBSONXSe+T0nB/BQxWcxHOlqnWazzhlOCkqLGRP0l8bLJUKGOUVEvdHepmEOEXsL/FFkhXD
kNYv1AhJJiovddQIeYNvCcnzsx2Vd3LX4K1Fylvk004oHRpQdGgfQEAPbOPMfcQS+0AgGDyGESon
CU1abJnwPJtPSTiN26ij/xeUNSaY+AV299mBUnsYSd1GU/gKA0BfaNgJafxi8vQgI2dcZxsJTdaA
xR/g9y6Rr0OPq04Rm7HQxJI3fzX/bJzCcdOnza61zKcwiNT13On83vOcv5X06rcWKGoKXjZzfLHh
FHvxeQftWP7njqDBZac1D6TYeXvZ8RAFSYnnsp0INdepJkhh4qYfSyLYIh1d08Q2GeQSOxG8YTb0
izz5HIQ0cP0GoAJqWp9xP7rZpBNKvvCmWEqwQ7FEv31iCWnlbdmYjIGk1ZR1y26KV5kurUjmXnAN
WOTSi11/mBXN9wF4QoZZZ2yWMEKscjla/KQBagN1F+QkPfaylUQ7OEeLJ25adUAOYJfTlin9yWJE
uKYoYk9CrnZALmMiBecs1/MV9dcNL1Bi3CcDXyJXAVwZ9r3KFJsMqA7RdNa+MoFwMwTEK8Uhk0kA
ZVpz4Gqc6DdzsPBJFr3gGZhEVBrkL7HxWfgZB/YUqW+JFO+7zDjZekHwLcGycWVv82J8aQsBTuY0
jyoWD06BbGwveNMufjUy5K5Wo0ehA4vkSyKjBQBhBV6GPGposix/gwqbaYytF0syT0baX9VqvMZ6
fkpM5n2evZmM8B7qWwmukE6n7Yei/vzNH/+PrE3POU4ZIaX5yTZPmeyo2PNN5qkMli2FAv7HMjmM
OAyjHmQnw5ePMt4BSLyiSbx69nAi5W+SxkNJHTVY5epvnpmImB8N+/MzO+weNANiJxGNP+W6OHrf
ZogoMkYoypkoT0b0iblLliaRh3SiFiHOyAFpieSYJ1Eq/c3TC0XRD7wA8fQaeTIWr0CGHCf/9PS9
ZQ0aCPd8qzYU8aw1GQo/qSxoW1xipb+YWniv810zPIVGeqh0VjUK2yAavyUXvQ3/23/P/+oTgJzw
5xdiq4AQbAVOgvXTJ+AjkAnsGhKa+PCNobsYVCaJdLDJShoLCgMgPpaFrKA03FapVlnSXhjQrTKE
/klCweroWwaXq8L6/O/fIrFH+/Mrc+jWWoi9FEsXr/wHUVYR+5hxRjvbOi1bKDk7aIH2JNUoWuHB
U4Qa6Jri9ut8eBfghsNkfKMSu/r1mejsu+wMb1rAAjCXh7Yxnf0NvpTPRTLdGi5dZJG7Js5YUduZ
9L+sctiIEsR0+k0cGduAE0BU6TJBiHYyXNIg2tupfJ40Y1vxWfS+vSQrkQDB7hK11UrRX0CPrUsu
fp4NbJ9uV2XXl3Lst0ljkOtK7hvyqqAjF9us1jJ9z1Jjepz6N8ln1DrJ+FF16LkaHtrqbCvtxQMm
WDotDx/dKxJGuYa5KNhIqOOoWSSyR03M/i/NaQ+1fXeFw5h961D8y+Pjrw4PHV2cAdhCNtSf44/U
JHTSXNWzbaDWEFXRQjvJPk2+zpX1cFOaavfvP3ZF+6vPHaGg2LXbhC8J1sePn7vTKzZ7U85M34RJ
k0TPUbo2I+0W5f2l5sK3tvX4Pg4sapOIQW27K9tdjCbpXqOuTzpjp0zPQZ3tspxw6u7iOEzi1OwR
/R8Hg0xBmnTjWes9NhLqY60ewgZUqJkhaWm5dPTZw8R6CAT9IB63t/FBSwujM7c6BajYFSQcCU6Q
7hV1OEAdc8EQ3zp2VcCwVnBu3DF9NUm5wOO2YX+/0aPkmMEgDuuvwDYpU+J26ZjM/gclXqpWsQ1H
lYFWb0P2VMjL0Atp4SOIUskRqRIQ0LZ39Gywqez135SmRe7TXdWyIDPaf8zi4Ya5/xqGrduxBaMC
117UhOq4yleJoX2p2I7mSXgXRWtT9JvISE4ohhl3j2+dSjmWhWzZg0tZ7UJBtPB3tH1Jy46OsZwe
A1t/UXNj23f7VB8fBin6kPCxqr6xtP12jdbtriTe3iKISjsPhbYNRmPLrOTQNfaL2UGEY7tHxXIY
V9i0dTCk8z4pN7dqO7HsBvsyexpULlr8Hcz0T44pEhhy5ALIlZXugC/6zbP1k6XQJvj3R5rzF+sL
mj/kbtj6VbK9/nicTZaUl+RyZ3QvFZIFhivA/RflZnnFZ/EnA5rcZn+z2v7Vqm/IlJy2DcrWUMW/
/7CkVQw/MKqOLLYxG7KajWn+95fUvzhlLVNRdUC2Ci6Nn8WsYVDGTSLLOMztDvq0UdPESaZrNUBV
h8IHZHwBdbm8TBO1gV2TWkyIZxB/iCq7cqZDRMx6qDkrx1BEp2XrSOopZtvTqfqLxUJoZcmepKtD
nVduHUVfMVRTN3XxkSwFuvNY6FiI43S4tb566yKW6qqK/YU6rYoxhQTuMKFsLxqff+vFd+jlh6Zp
DjniebEvs7TpFjj6KS707aBRkhOLa1iXqR+2Bhsd8SIN6hAGYadRM685TQv0fZ1dfCroMICynsLh
HGvR0enbq2IZLxgBD7YZHbNKOwYqsUH1eBDbpiYIj/JkLcH5PXB4HCb/0fZofdT0C9SKJgLdvcXQ
5Z+VFoWTF2SrlvCUhayGHwaXC2lkTxLGx24gJQeXTMInaScaobHkHvB0csVC05EhlZntNa2rVVxa
L/A4UIU2F2cgx4HX4nn9VazgOvu1f39wK/JfFDgcYg4ON8oLXTd+6kBmKkkvjGeJsU24fGZp58JT
qciUZd9E5JHJ5Ew+5CAMXczxzUIawk1fF7tgkJ4RTiVLMixPFds8wNWHVjdPrW7v6+ZmMJcp2aGL
rVvXnet0uASS/1DbKlr86IsjpFO4phdMdRmwfx7t+B6pPL6l8pb2WbvTQ2+d0/jLsIRBqEV2QQug
48ynGhVFBSEql9YzTmJVLafuLfdqZHn1IfT6N4uVn9zfu6XlR73gmUZ7L+EoLKxho9BcoHvnScPF
sbuL0rbL1hjWaf4qNqkWEV2VNGyMqVkXNEdqTRAFqXbovzALvWGhPrPBG2CvajTLRDXmxd3SZzNH
hMgJXqqvtJif60tKFsvYwnKmCDJq0bJACRoRFA/GhQi9TZv3N9PgLwZ8fLQ176mgRdfYX2NDulC7
/+ZN+JcX6L9YxSjcxH9I4els//Qx9z7a86YnrbiHgVmDidELi75mTw4DB7nWDGfdxF7p/83xBSr4
z8unTfnMFVpRVMQLPy2fpa6NGlyXbNsExi2tkqO4zgGG7ZJ21ePdyZP06PXAkuifxVG3JHlwW1Hw
FCONFzqcKieKVhvET6tQsmlZUWTHtDUrUndELYYIGxvfQs+rhaiXbBqlFjNouhukNb10Tr0Wzm2x
ZPThsZWkTd2ZGzRIOJoINkbB6KXjG3qRU8DYX6e5F40V4qwEJpN8E+tuxEEXZbQQM9hYqYHPclVH
6RHo5xLP2sWn6KGeyMvpTUzMrIxPM9IfTMwBqC2PcEmIfJ4uQzIeUot1Q5zDvhbfxd+sTfJtUuRb
BOS4BIddx18lKzmOuJ9a7huHDdnG+FFNVl9UF6LQwSJwaDjsa3auk75sy+TU4A0wvBf6gSIsx34R
HQq/k+EkBFxu9RPWtg/RDrG74TGjMv81Lx1cqcORrEAgjx9EHK8bIFSmTtUxTtMbWRmax0oUS66Z
uQDJiSDirBRl3WRk94mAjrofHyGVmax+QDWCUlCJHJJsUMjHyX4k/CCw5WOR0ImNrBNK13s7WifR
tcbmAeo42o9kqyGWWIkmHHuvN/FHA1u8qrFyLqVwL1t006L2Iq7wIedG3+FO88az+B4ULTEIROQl
+6oNjxnt5A5CFVp8NBawicMYcZOHqaBJ9K1YfUVnLWe/qDfdI6E28yZ2bK/22L8pefQ80Zwh3uxZ
2otVt6VJLnvRUWV0oEzRXSeYQslaNpvBXcfPUUkGKzTd17RDLeRFqF18zOTGi+i0peT3VJy9mWy8
cAmHRMnlg+qyCJ6j0gRbzWMl4w0950uEHzD3sCrG01sXcKmjmuiyFJFFtA8c+ohOtUY0T/rLPrT9
tei1NU1Ce7Fcoaiiut0XxXiYD3iGHqKMhOO8HXreT1Yvna6AnmU4DtiAkV3toG+hh0jUQL8TF59M
b9hBGqeu7paZ/yZL9PXFASe6rxEX1WJg71ATdgW5lhEE7YXa6m7JxIQnILu9K1n8p27TlXSdWY5F
n3AqvPe/uTxpf7Lc2GK3aYA1N0wWEfmnKj8ZtahUdSPd1tb4ltW8kVO/07xP9LloeLSwF8Rm1G7T
B9qYzGh6waFYit6zOLBqiKsLUMpoRMn1IXQvuSTkN4hle34AS/1aRhS4VfiBJuMtsiVBMjpx8X52
YmeJ9AquHR6HB/pB/ap+ipHuLuSctO8QqYbecc3JyO5byQl+vKEdt1pZEPfWtufUYpMO5WAhGwUl
sz0dszyEfkkXyZw4TQYTMASO/ntRORgkmXAvLJoaVU4vtMnpbcoaaKBTRrPANck8G1RwalFAJ7x9
jprx5pRsEbsPudIKF3vIh1hfgklD+hsBx4ZAw6pu6s1hpbI4iTXnGQXwCTwWk+7gLpPZZ3f9jXCS
yxDp26Yg11LZd+QaiGt4Ejasw/UaYNay7Cn1xHW3TY5omtbi/Kst51nRnjvmGkkkn8WjiTLJV8XW
ONzHj6R6rHJmAuKoiC18RzyIQ7+/or0sOgPYUoX9Zy92GgDGr0pskj0xvo0pL4C+fToSlOUo621V
UAXl7UV+CEsLO8XYbzqUymZWEEhUfyRNe9WQHIkTurH+Wfr/rz9cNb8F/b7RA6vAqTc/fft/r3nK
//9H3Of335kZkN+/O4ZvVV7nH82//a3Ne366p+/1z7/0h0fm2X97dct7c//DN6t5Yv7Uvlfj5b0m
dvefJErxm//pP/7j/T+Zu2saO/kfzlTxDL/dU/wJ//1fVwx973X9zun87QF3v/73f/12r9+G7rby
C3ERIGBVhWu/oZtUJL8N3R35F00xNItZvGJpNre/j9018xcG7pxXukq7DVgmfabfxu6a/otjM8F3
aAQatoZL8H8yemf+/6eSSHUcMJy6TBNBdpyfGwjWWGlS0BvZLlAsiRxZNCyzcKTXtQZ9/m3GKOSa
ytk0yXbvkuGUuN8BC/M/S+ROIFQXiIX5+5mzMH8133xnL2QtremhpVNoWc03idQcOiz7cPe/ff/t
S5uQFzVxmk1meuYW6/9izhjGoEUSsdCMzTftrDNr24hkslJ7FPypvTKDvuYvey93JqZl/HTmZpAf
AfVL0TAf5oZUrc0ybIlnk3albvrYaf14pdvxzRBKuRKE8MIQS+Z06MFUDCmQXUWGDbyYPBIW6ZEo
K8vMDuGEsz2tS1ICWY0i3UENGvh3ZWCcPg7FJwxG/aKJ8Yk8arr8JcWfdBoZfBjsHdaxPnnbAKKI
m7ZcU4sieWzk7tzrQbwieDN3SRoFvkiYZygU8K2vuUEH6aGtoo3MXGxr6GA0/CHkmmgRb9AKDW7w
UlTaYRz8aA0JVqFiQYfgEyYIW0NkX21CnRYbzKJywqDZf4qDLlinRkFXbIBx0hdrNdU/4yG71n0z
rUzPgfOSqNAOBstV0vSJPEEyBC1ckrpUGGvbebZ9pYNroWIkUeyXDNdJUVQDuaAEqY6y8zB2Mi36
lHhKecwRydY16zWgD4JSxJi8hHvXbKJcnj5JwaVvoi8JvJYsnCbIUviHPFlZxlqngOJsewIcdDcK
iODsbQkvC2FIdFieU0vRt3JYLYAOPmL10ddcSegNsYgnbOqWKGIY8gT2Ua+LYavryoeUSeYyC1Vn
XybFWYur8kmN9wb6U0x77PRGE/q1bOlrqKsVTih0FJmitC5D94tF5saattlKGvFxhImDrQFMGzmm
WAq04YsaovqN81BZDwxEQHqYX8nHINF2PMbR8IKjs9kS+NWhDpheQ08NmchAkhFn0PRcJ3m6HMmV
lDM67VAW9GUQkl+rB/qb35gMjzUrBnDLYeNFxS7DGgpIvtrUUM/dRjX3MEY3VZo4ZNww8Jexag2l
J7YANp54f2R4o62HoHGWZmwTYdxpK6oDgCtduDaqnpSI3i0qc3ggFDldek+OGu/IeFlmdte5ZmU8
q2H3NWklOH5T/tQ0MrG4IiCMdFq4xDLaOHXcBRqJujF5c16BDQg4KxDK+pJVFGbjELp0YXGzGMYy
Qgli8m5kJroHzBQKRjUawEWpMNSNr5WsZSvodwd52pY6uWJqywA/To2tmcsPYAmIKdSZXg6C/G9r
+VeOjmzhtyiz5dDUFiOZQ4gtoeFL5Eppo7PgKAZVX710tO/gDG5mxZ6CYNLD83tQ5J5dx0i0W9Mq
C0IVAEFNLeIbaizQKata8jchsXEJengpr6sNrgVnzQH0hLqALfb4UveO4H5rRPWKF1Yy8XJbzScu
PfDrHUF+qWK+xjTO1so6NORlX4oOKPuBjNYCXq4Oa9G6hxVgvbeG1WxNm+q3qDxiwlQdw2Rcf044
zLaW1tUuXX9WKMAlUkaEIPlMqzoFR+kcYerz8aQLZEwD0/JsE8l5sQkcp15K6hChh6Hat3rl13Lc
EUj3EvstqS5wibYsIJtE59QIwJKUQfZoiifJy3QzdT15geiClp7I+JKo8YbKOLey/mtisKbS42zp
Jw1d2JxAMRNIW1VEoDrPZMf6t9oyEAuP4YDQMtuR2+vK7WgyQCdEPlApOUfiBzddZC0mmkGGqDz7
Tn5TY74jUebuS26FR5zmYwg9JSMLOGGfHFxG35M2asDKiUnNLQwrXDbJyq8LjsaAIJmSECJHN2/a
AMOYijVbDL7IEbOhQfiA9GjNpq6UWf7ayqx8NfXlzmywvI6egMCVvXcIVAJ1e4xw/WiSYW+/s0HW
1505Ishm3uoWuxYG8GtiQnz0uFLZVfpi6B9SisFZkQxsx0m4Q+Pgu3nxYedkycZet5Uqpd36fXId
Ui+CsVhVmwxJ0BLYh3nGJeYiBGIvLHm7SWHdbH8tSn/aepN2g2rVLUl3lUBD9BnMXEfFZWJ1a5Vl
qtARQCTjzgKjYoNkkbzWtRWldnuDSE/VlvpdNjaYSZW0g578dSpo2MdaYxy8CEio+tp15asG0mSh
K229LFsNo18M0MiJsq94m+/DuC5S5kqtNDwSMUyMrOzQ4ixJynEeZYvA8TGLE3zp3pcql/udSBxT
+0DZeWmwMWjzAlTC3JloU7KVwHljEMcPyuYX/PSUnomSsdku6AtPVr1VauX1LhhNgKKN2IQdaoVT
Etaat6yC6Gkcos6tb1XaiW00b14xNR0iBVyrzjCgQirTRc2IGdxWziHsxhPyjSzo5QWKu2uZci2a
1N7bMOzFXp2xaPQxAqsOUlqvJRh5RmDjcqvuakb1BUE447FosUnbQGbNKflsy7pBvCO0cZEcQHT1
R+aYEl63ig5DUNrLjIuKX4+PY0xP2awbmjbR+NAxiqFsKIm10vSLr4SrSJqMA1y1A+v0KTQJmja0
8lahCN6MSF+kaA2PbNhItfwIZiBwm66cVlrOOVFndbgxdfMiobJziM5CB6wSk14MSJO9pemnh0iR
T1ZmPHPmvMiIhve47tC0xAFpA2QdzDcxhURcR/bKIvbGsOGkx5CUgp7yoSMpoAzyGoci1AayRnfk
Zsr7XNxogfoKcDZaynBkBlwDKyNmUZ9IXArg2hKY5ryCNyKFkbH14BvaBubcwFqnl/YiTI2r3KEj
CLzxi2yT6dNjkJLswEgWhZyqK9/O7lBjYC3MiQ2xBHKuSdOLTIsMc13k+hHyEAJet5BNyFPPy7Xn
/OqBeFkZCrtSYuPZpPa2je6Onp8kfWXNr9eOVD76TWesZ9+RKekaPl0H5oOpc81yUFUTPZO7Ok0b
l41nqyL3iIz6KYP366USgVKLSja6yZXF+h31efGNHatmaC7KurrMgbE9JFRiScCj4+qztGWvUVrH
2sWMyCKVBD6xEtYyOfCgL/CcteBPp01OqKfEmbehLfoY4pe3IE5sZ/cbMLarBkzNZf0/ImYc9pam
dpuhjmiKBca6H4LHQcv7PaFtlcsum3krPp5tXhbuDAklD7dcq4l9yepm2mnh8xjc/AowHHNBaPPi
5ZhOI1bYYGc5KYqNDhk9SfRL0hzpAVYqhnhVJaSXnDxSAakJHTVZA+e4RjMtd6SSXreDdISGZOzS
Vu1Z93Q6DlTsvvA3yrimV0qkvJeGhPwmNYMdRmUXeQk+euzcBJcg9mnCrlzKYQ0f3Wvxs4ZQ+Gb8
Zuq96jVtD+zPa7g+/pKTRNbsC9bVatujn9XoEq4bn6gu0GN9TehiO0IIYffdbCMFnymo4nVTmciD
a3lfo55YMj/pFlXiT/tcls2VZaevaVjVMNWAAwuMq0UdJbxymLhey+45jez3PmS9CEiJykjj3uRq
sndK7dMAmiEu42tYSiqcJfwCba2BTIvMuxPiL5zmGBLQebwNXrkMe6yrIoBE8ZPb5LQKL1x3iYh/
oQ4MYJpjBs7McB2jWE7U7r2LPSHa2Xt+3LujHHw0Q3JQhEemkK+FTbad32hYPsQmQs8hw5m1QQek
qNyWhE+qUdlyMwe5LocRafT+KpNFwleBCSAb4iepNEoiwLoV3esS5gUWGS/Ja5eir3ALyDa71LlU
o2kRc8NN77+RnjPuJm9K12qZ3TRNQdQsT4qzCWJ/G0oMJiU/qFzEEPVGY+Om94EGvLT4QkWByT5l
sbEwSTf4mstCJoAynWBKDNmnksV2bZKOVozdIQzL564PyNxrre4g2YM7TjaRtO3WmhJpX4fNnerh
huUp5LSqD+TJkeoZIdSO17II7wGcIy8AU5fLNjD0fQvkKSzhwdVGS0KehXmxSBN1TzoZkUr5ZxDZ
A8PgEJXszP/t0ye1VDPXEYxoUsFKBl5kn5h6ThRSgpfO83MFAfGrFcGBRIWA+1WWyHdvk4dkwOwc
mZLDsqLmC6ZrnN12lEnsCP2tR5dxQQAwKfKODxY+DTfsrI7MbsL9eE6NpHX7hoezNP+aj5hOmqgJ
Dm06mTvSdSn5InnvmQz8ncC6+ZamuIE1seAJ+41REs0F5a3MXJD6PHeL4rFpiWnwPYseYO3cypDh
pv97cvcYyLDH2powA/OLFaqvQYwlshuLh0hVDqamtSutmg6EzFIIGcoiLNCTkX1h7CuZktoyoHcV
ECrjpMM98ppmTr1Q87RblvYHPkFpP9/IciAkd4b21KcTx6jYu+r4YL7dJEV76/J6QKFv/Paj0pRT
bN5dsZpvPNNixJFAM0MqNBfpqwnCLBdS0OIClAiES1lJoP2QddJLD0PTHaSBfiUWlSU+pe6bmg/a
jp0sYpNILFoSxNM16yApBzeRym7dfA5ZjECvy/o+LFPj21dxT7IsqcK7jOsQ8hKDOaVPcN0ikwgC
0wZwiI3ft3Az9BWIZraVenl2Mj/YyGZpbafSXFol5JxO/Nv3m/lnScQo2JeGYuWIXynz1NubUXTJ
FDSkw8gARgufVD3FvpN545tOX8UdBT0tygluWOSmcyol398EpsyVWRjlGlSmtGXx8+gVKmzSCl56
4dphwoB6OCdtkFSi9wJMn/alaOkVpLEdoPaoAg5mnGazr/27DdcTV0kloNqNymbazzdy1JFf0qpL
rTZJ7bRzylgRnTDfSNNTqUnmbr6sff+xShy2wTk0poaMAY2bqcUt2+gOpGeg8GOo3z1AS2vFU9Go
WxxUEVDC1cRSjNmCtKYp7g+Z2aU5hBRyykh6KtmqJ2uyJXe+JLme6qxZA2SuLgFZ8UGqn+ebVJK/
ym3+bDRW7TaO8qmkF8uF01uFFQlxcRQe8goiQKc2xaaqVTIYDH1TE/Zpock+MuaxXF3xM9y4iv4g
R1ZNpB6wBM3/MmQXrFfM5fCbZrm/DCwlvOtdK5NcbtQHb/KegqyynouC0kC23SIgAJExkXH2nJB1
NUh+bSpp4zlC+lgQy0XwBjmvAynMZhznbkMVcSXp/WBYPtpcnY0BnXD/UKmvk5zi73PaL1kddRhF
FnkRaZ/rIlLRsUK7IQggPyBg4M3yY5coO/JXbHnYGbrx3rTJNZBTZ2ugWl8PmrUJerZnXkCyyYQJ
csqyO4wt5Y0k3j1Ngc8jwuXL/2PvvJYbV7Jt+0XoQCZMAq8k6ERSlFdJLwhJVYL3Hl9/B1i7u/rs
u+N8wXlh0ImSSDCxcq05x6xT0p6tODch+cgQyU+/YvM03pZR9ZOcMSgwyyCJaDfsY1WMKKVwD1Yr
1ZmpEnSubBoJ+BjcU1R+ChAxx/Iyppn5wA5EenWRDds6cj0zZEUsphnQAOkvXlCKbD0HXQ93lXpi
snNsJIPqduxuvbrKiRTz64W+M/qnwIwfrAHNU5i8S5PEPx2JRjwaT9iiPpzXFPPnLWfFwKtbSzyF
lgZXx5WHkYCHVRnm06mFaridwbrs1NS4p7CAFxI3rVjXGdiXAPwEQaBMnSzh9WWCFs74riH2HGwL
PftMOcIGBHlt2vhPxTxRxRIFSx6hOZ4r7C4bo7V7L3SGz1SLmouVN68hEJd1uHhSrzSIzg2UR9eS
OnA5CWtUlDdTlIBD0pstfgEiiFwxrN1l+UcLMN84NRNhzH9P17uohaabu2oJMLteTItnMR4Mws/k
DPln6TH1FYDcdrnQwDi5wOwThxmxMc1wXAQHYCr0YhubwXOyrNx17y5213D7h8k9yfqOXT2ZCwvF
QV6brqW0n9uRieaVU3C9QH0Ff9yutgVJrGT0csapQpweUC5+www409+AlIHBnofUChkUqrUtG4rr
a/bGlVp+vZBj400+h6+u982qs8M6W1l0EG6uRQ+4x7+upSJOCQMRL9edTsG2RmWhIDFD5PuRA8UW
4qeoyGErowyltO3uNbt0jzJYSBA9DUOXtoovJO2WKY/3ZcCH14+pTZXrdnv+PZoi3Y4vTI6AIWT9
0O6Qphnr3m8BKNAvWJmj/YskanGcTOfokC5P+2+hWIM5SYuHMGCuKZCI8eod1oEEnBnht7OiexzJ
DKSJj9KtLKpLXPG7+soUXFh3gQz8Te/bmHunwT9ztMJknQqWyCUofKMlMFudObygakcY3e8KmKSB
kwIWAwpM+2jw3HJZaoK7zlB3cW+SSpAEXlpJeQCx8JAE8TdNrWTH500e3bYM9XqTzhEKvbJ/TuKM
WWmFr8lZnAQLvbLmI1jVKHvQ4Ody4zRiYlSN/t741U15zuaI1KwhYMwm/UsXjLvETej0ND4mCDde
S5qLLI/9dqw4RUPMR/G5o6kBpUvT4xXdxX5jWP4IX3Qk9k9I1nJnIs4n4s1Wc5V5iuxP8DQLkdNa
mYNzSnAwet2sPvPEPRDWeMrQkzLS4N9351drUDdxsqnkmFwqN6VHZwvLKxt8qnrhlTR5PX4zxU1i
89PdsobNiHkmkexUNz+OAuoFxSse64judUMkeFoZ5UkmGa1NLRYXkKdeJjUOUCeC/UqzV5gs5bYc
0GNQaSVudbbplaYQQkednu7gVuTE0EY36uw9GhaOVOZPKz2FVdrOt6KB4mo4xqpqtUca/Y+bymf+
UooffUPbdylj8+FDZ3e9iqWO1maOfgRURQ9Nyb/d4GpamW1Gw5lyMEqDRzYCsYF7LRvoiofA2Eq4
Qj5nPNjP67zMnmwZnBU1MUDm8DwuH3Q1mdVJxesRYw1+fvmlKmfeqvYld1PsWZl6ZvTzYpmN2ISd
ae6Iuz2j1sbKbPsJhV95WxHeymBByzhlALQKfXVoQiH3QHjP5NzSLdMSf93ppPmMr10cqYMmpieH
xFlhE2hesmZxVqsBn1uACzrgycbY0swXANJEuA612N+nlv0gJQOBqHeJBMdPNwv7bNOKaxqdsUlW
1jdZMyDrSn34wfgCNRLhZC02xLNvdX/oIbOZuTdpFY2AwdpoKA5BtxINGjDqyVzDBc76S3Pbn4YM
ibgqSgLii5TC+C0I78Iu8A8TSYp0DQMm1olY0TihgQUZ0FmoZfzuk8gMuRYNqgsgzCsK6Yo3S2dR
8W8crX63avN7/MqZEpK8mZ+1SbdOWRC+5vEXO9WQ5l2bbIjL6eY2ZSAv2bIR2RQRDDS7dK1MbTtm
TfnUmBwgan6sLN1hv4SUB2HOsYveCRbkm0ZaO0n1P2IxDLQHjG3bTBiRkqD2utS+KRPb08ti2vYD
LQEzFDmnLkN4Pm2WuuJfyUjjlD+YrfdenBjPZis/I4MZdIUhFDlE8ZJntMoF2aerSITHuquLbbvw
/BK6ifkknkDbVvW0DXy+c2AjnvzIrfe+6k8ojPBRgDxy4zn37J7iJ3PhG8ZTyEKRfwQCFF5pEdQT
wtcxmJzAnnhQNEYGqp6mNYatnacFWpjnxGQ8FJX7Ocf95SjtQdf99jE05WsxuW95Uo503UJ317Kk
N6F9S0TbdxADPZ6GwFiR4bds0GJmRjlno5AKKg6It2kcrLUqpfaAX3ZDzoWXbyTMlW6gb+wSx7ax
DQQRWoGVbxAkw0LDjFdppH02WrOzfDz5okG9ssSoqJGIPacmQU3BCrW0L77sXliTgG3mI1FtOmyL
INTWSl6M7NgLvmlV/AxvWV/ZdQmGUGdY0QSIb1OiYdkzQ0grT2CXUAuOSwMvgcpf1KcErupuSLfU
NAi3nU2d1qD0jLDhZc6YmLHXieSxKo1vWWPZYWTCsTO8DQokqB+63SGr0nP4RHAdqyE2QexCxHfw
Nri8RB+W1dnXhlWjpe+E21GsRO0rQwRrXRnyEtMcPMSFhvcNlRnqSGdtmFQgaXsZw7BYcYLP1nCV
1RahK0xp2EtS85ac6Tq0160in3nMDSaDVbHtU/erBdICw7G0z0E8H/rlC9XQI/K1uly59QqZCdsB
q+QrwnmiIQyPiQ2LiyWBJTcje9Cpwz6a6Grj2I4HxbLbsC3nKMxxSql3uptfFdkNWIfL1TgclHD1
J7zAjIPw9xlLkRgYX9HUHoHNLQCjypsxZto6MyJ8XBvnp9qJPENwkpPJBr+PltECbIRQFur6JZXx
BxO2ahu17bSie295phY/1kViryyVPPQTh5g+MrDL+UoTlzjlm7Qk6jnJkb/bzfhkquImy+p461Tj
CAmXCWRY6jCu2ppvV8iiqpwCJh+KVWc9Mze6CWq1JTmKjMyJulKnXId0t6f6/QH+lkNT2jE6ZHGO
GHAOaf5hfiF2N25l2b9pHZie2irMgwXUfR6UvUGSYK/CnGRla8SY22ESY41R60pXuLTG/gjqjsEK
a8YO7hBwwbnbOJn7WdCiUjOjYNI66fY4t8xycZ8trcOiN4vU2bW9Ge78pcb9c3HNIr4GJvztvj83
NWiGyNWWSIEqxz9wjbLIr1EW16vRFcpFF6FaM8IpsRkscVOc2Yob4xpWtAQM/H5+7Uvm31n6XF5/
/Pqc/7r6++WWpxdLM8GWfD2uKBHH6C5iFjNTvH/Halx/9s/N33/En9/3Xy99fdKfp//+fROapU0A
33I7+vGAtvbfAQzXOIThCl+5/mphh2Kfzaj/cD486zMRLirQ860ZtF80xaZ9h5aJnDun2OdU15sy
tr9Iq9n3/WtUFZwNCSgPp7C4Vaq+Sav8LZ6H6T0EVZuHSp0c2Vl7TcI1ZLPE2OUKyfn71SvBpnLY
4LTA268ZCtRPPHu5iNG5UwUsV38nelyvhtKFyXW92uiYtDOLfm9vwhWFT85T/+vx6+upaxDD9aFr
vPT12vXClvG/X+n3neZMbWlj8i45B/953p8/6/dr/bn9T8/5p/tMrXUOqgHNS2yJtYRHDAtdSZmT
4V1vXqNMmv88er12ve/66PXm9eL6An9u/tPP/tNLZUikqdv4LOplOPK3mJg/KSvV0r0PeAtoDC5P
MsqaPcefx4vl8ejP49fb14ftit1P5xxwkhDo2XFIM6/mql+o6a+r14euF1bk0SLTDn9+/G+/4vcv
B7f424Dyfyq0p6lES/bxM4tyL2K9jr7a/6knA7Pyv6vQxo/mH37iLwWaa/yLYs9xdHYzEu3o4hz8
S4GGwuxftiGl0h28L1BUkZXmIH5CVGxkSLsLhB5Jk/s/FWjS+heBgZbpmGxkcATBkfm3Bu8vC+Vv
8eA/WyrpK/3Ne4Eg3jJR3yiJ1M0meWJRqP2Xz0fHJ95XBadVM677vd30j1XfkCwSUObA3jjbruGv
pF8+ZAGnM3eeTjkktgjTcD/xFJliDPeJsbeoGC2H6ZuVfdQNwhBNV/uSWLtQ759cUzCJccN7hpuP
hKue6sJihDxbax/V8SqfzedEs4t1osvmRFbtR653DEERgk2VN0byYgsKgUhgA2eC0pWEkVCtqK55
nfOE7WeYn5ISLoNfWfQ9m1urxr5c5AN7G3dEKlIZOLtQsOfNvBucZEvwH/ACUArBDGNS+4pdl4Ti
RAITr9UqQ3IglZDeUEQUTSLbzOpQR1SAKhLlxknmXSe6l4zm8ywAyxluvgM99tS47CYHBX+7i3H8
VRgr6OjB0AFuV3bZ1vGb98oBmVObp06pAhlbeLAV78fagCB9I4in69XEdrHKjsWg8QdIUnUhXslz
lk36UcV0L5db5ljJ8/WaqG0Du7x+JjdAQEzmfUbk6+6KBEAaSZPNSbcEg3vNsFH+zMJjHqNdcqsI
7nxjDu6KStvlxTCfZlTOFKl09Bhj63fBbBGDw/L3+2ZX+NXdZIKaiNytIadwE1mR+aR6OrWF6k3m
SX1IlrT/Gvi5dtHdgB1iwEZBaY5/uV7UzqRdSlk89sZn5o4KMYVq5cpJ7fk2C4qOlB+5K82M+/S6
2mg+n3IcaTEulwxM7Zw0hWdYhUEdL9nflLmiE8HhvW61xDkNlH6nerJWIW38o9WP6uQORc1y6Zde
lPbh3Vir6DYa0nU2damDM6Hr1rUux1065HeurWuAbabuEU9VuJsCEKadstrHvLbMeyb4vctYRdTP
ulZwob8Hxuw/Xm9Ii8J1KPo7sAErMcT2c585K6ZMjPtBHB8NnXZaYjfxj7nUSwR5mIHjxvgxFg04
e6N96YHMfcZDVgHON8373vbFDQ7accP+Z0CvqXc0InD0awEkehtusTOWt30lzCVdoNjopH/duHln
PUnbwJQIBNrWhwjxg3wctWL66VRATAamDLDvaPNodvhWDHzFUxcVAmNckrHth3BI4ndBNg8bqMIh
/4VyHvlduG0GXHBO3gNliNtgX/E5389+3q8jwP/vzhwcSkajn/TtwU6MF3dsh+dGFfM+XCSWTmM0
P5IZf6dvywsNJSyhQ23sRs3ygXgPwUuSOCaSloJN2aJTyhKDiDgr0NnX8ag7yJ3ozGQdY4/cJ2U3
vapGvE6JVtw1Jl2gsSaw3vEtKJ9N0//MPjQwuQ/J3BhojKpjmvXubTOiygqE7e7SMXJONECiNV38
8im0u50V86vThlAiWjb9k+PXzY3dy2dXmvi20uAj06JqVQfmfFcIfTqHSUj4S4ZW0+HLdmQDB6vR
mWl0pO74WGjD+JhLue8sN10PTY4wc7kfmMUMXXwSm+szVFO70HGxDyDPWJN5Od0ntRrvLbMdMOBG
N3/u4rNMSEKKjpFtM9EY8/JVLw3kYE6hba43J8SK9M4XW0XGVGLo01dLJBeYO8096rnkeSrIuEmG
d5v20XlAVPZEFMhtRGLB5XprDAagMiGpUfSbGWCOzhMrEDVqNgUnet/6Kwowcuct6wkCVndXW+6L
hShUoVJ9KIRM71sirPKhQVwEU3FDdFx2NusRBhCdHDA0bJwCyXSmZB5y9OWTCY+Uet5R20L51mNp
2jVIA7/6RWegY2px6itsurZWulDy8V/lbFAufH7sA/s+ZDAAA0B3i5fA1JpHLRcZrj+CDkCAlFtF
Ivm+tI1LgKDyp+OIi5Pq2tdIwwpmggqmV42cixu84ewXl5teseRz1F0lD3Vjqh/p0lsMRfJqYmRj
+4SCjO2L82NwwRXrHF4rpAMG6uOg+NFtOOXXP4gj84/ks1Zo+NrvXuP7JG1xKYesf7E1g1jFSGSH
uvetLRJAAqMCzb/PhQVxq2FO77cKEmBfmXf11OS4LvkKV7nD1NjNcq/van9vg1V/UQUfSkYe/XGM
8lu/KN3LMCOfCwMV3PAnx8/KSinE0+mH9BebhBlEj5ledPdOnwGq0cPHajBZq338wuRvpCcZt6ek
cvo7MylRaDpx91pbGo2SglBRrYuex6Ye1qbKm0NZRdGzrCsazjr/0fVRZjYq0agIsvkQBDoWOObD
851ld/cimLvj7/uWm3kfF5CH9BcfjdjZWS6u14acvwdbVbhpx6Q/jkqymV2uJRBpEIyVNHVDf9wY
AWffMWd50uvGXjDEkHekLGmFLTE0blbdpWLYq6T5Froudm7flevUNIpVHxScBu0UqonPXBPd4mrm
TeD4cfYGco81B75BMvmbYYvhkETBPkx1ui9FtJ20mBP7gDZb1so/lT5b3ryNbyXNuvqOVJzsXmOV
XdyTYqvZvwTBPCuTk8Iu06ECJ7Kpjn1Spms70h8HP4rXIvbFfjZ8ZtFO7W4LUN6GUb0FbrYTQS83
Y58Me2uoP1mEZ0IANPcSTCYto6J7rfCFnntz/DCxPZkd8i5lcX4gt1Wty+kx6lOsWr0PWweLcp8g
O1amyURefakpfprjihWVGaQW0pOpx3sIbgFXqm8Sq9ZdV+vQdeGlMWm7oy3KRF32P41xOoAwbVbI
u6Ntq8GnK0xi3YgYJDLNbH7MiG31GO1qradyq+yxwuEI2CwMY48Ql6+gATXNt/VFay0I3wZGbQNh
fpBt3Mh9MSr5JTLt3Cr9VtP9cd2Zb04Z7qAq3HcFaYFxOvxSHR5RZjEQzyL7OeiaF/DauwZjwq7q
EtIMp18JqUcrK9XWXTu+Wn751ROPs3bn4EipoYxBePqkey3D7CEM74O56FbWVh/0fuP3/nvhajio
fnaRzcHcdnB/yEQJOjJy9FrsWmlup4FGqMUsGSZ8sEhiY7JIrfuS+UeVfqEI/DGbqO7SHqNtDWQv
yk4+NM5qgO05W+K1aPVHZB8PaO7dLVkEptK/B2hOw/Tik9pQSvbNASZQqd0EPRE4MzM/gIIcTZuZ
+m/u78bGWaNrnThYtYfe0D6SobnXA/3Q0KGKNSDaqtgnrMSkPY1PiJEQu2plgw8NykbYLYnoM1k+
I1QOIP+YEGU0Zx5CniWcsSJkCbsF6Jsv4MhkNUm+knV8qKTVrIxYR8OX8c02bNQlhheY1XOBfaR1
OdcbDMyrS7VM6eqwOVE/JTtWNYWkcDVCo5L54KLOBD4NPJJ4OwnUwie+xFWXxi1pxBP/onL/KCuu
LWV3pLPAZAGUKz+/Td3+TWXVsZhJY2z1ctdo05PO99Fr6yHmbTT2mZxPAzkKK6vii+jix2Ujtgit
MGlOCE2NOMnXLWb5FczGXR12j1OSHTM9RjDg6DXZI2j8/VpsOdQJjXPs0JsD/UUvjFvalfTUXAPI
uBW/zZVBlBwWu7ZxgrULrHh2JY21pn9pMuONvDvkO8J6Q9N8a3RMinCTAyMOf1Um3xFDq776MqJf
26GbtJ9V5r4rR3zGzk/OAHdMz/lTy8haMcAkM+7byaZPBj4nSazEGnJVTXBNd5c0sNdA/3iRNn30
hvMyCfNXbw+/pqg6mSVmKWS8WZGdzDw8WA0fuZWGX6EVQc6kj1xY5YeAwH1S4cTpC+G3zrmoj8p3
O+ZY5jywc6xxX4ThmYL5B1PSpaP80Nj2rVO696mc7oqCufiUjW+6050L8rPNSjtSGiE/r8OfBMMy
qOAAhL+BlrBotn0X1yv6xpc6sY/djH7GIqueLpsCBe00d36OBm6ocw6SGY+9waBu0IY7TcR3+D/f
LT0C74HrQcuh444z3eimOwU4TaveCDcNRDV09nGd3fW9DzZ7VsgUYPHWWXYJbNJukBsCdCBzowsD
XIQh/al3M0FJhvnmV0dMzqomN7JB4pvFG0IWYKD1kUMikJ3sjSG6NKlsd7bo75ypWxVp/e7TmC80
hbenF+SINXAAxujcVf2Ih0aInR0FnjArfT9VFm6FApYJ+ZYmQ4dVrmvWLft92oRlTb1RSKol9sfC
4T1w5zHElQ7fym3CO1VDSSnq72RqjFXXGzPBr1sffOtX8BA/Op3xaLt59JQUxqvvc2pHbq95GgCy
3mqyLVVWc7BcDqnc7dD7w5Mxq/YVw216GmrMo340JduETKLaq9jKMfIdzgws9QctfYqwxKykVZpe
ahD21vUXdn6mF0ysJkE/Tl7lRjfmFLpMCEHMV31s7bQRqTuezZewjWhRO/lFJROaaRcFOzGnx4RP
7ajxnzLZPExGH2xKPb1o2iC9ynIuw+A0qCsWco5LRI5ZM3jUGco4LP1rQxvf7Vp1B/aJByskQZ5A
mmxfW8lbFBegyjN28Xmj/wTvgwIu1ZgvuEXGuYahEpFA21S01Y8Go2tbO5uJjf8jI+PFRmZ/SMMY
1kHB2vdO7qSJXNqc963Dvtnmw19VBqrIIlL3hK4xNcuddVU7D/YyQQxq40WXNqfLOiUxqLZXQetc
Giu/n3wWeJXq56bT+k0e+w7N1ePA6ZWGfItYxGSDXk7ac0Psr9a7EdxY+JlpyvDFGs5Drn+D6IPC
2UZ4+pMs2IjKZGMd4GxfUO/1gsDHpLCEYP/n9vVOw7VfEzmrzfX+ISM62iYQ8f973vXhWIc47Y9A
S5fXA93DP0oz4m8veX1Q96kIzVE/XV/yetdQ4YCoFJpaGs1r3wjyI1HqGIiQ9K/NgaA96zDUxW08
0UjKh19hRjHbTkSaSdYWQJUEIEmtPRRNezHBMjm0fZidIGXqABxib0rK+ZeKp1+VgUWkQ0jfuMbB
GIZfMyB+fEHhQl47ZuG6ctsRgdaSLCxJ55tN+Wua1uwpQ68uxbmYIkSUP+eZUVeachboLaLZSptU
ajQSjGj1tWrRnjcOJNqsQK6XLBf9hFTvem1OfQdaaKXWslPdvht07/rg9SJs22w7D9ZzlYzappfR
B1oy+0Zv030/mKiiiMJKR/Q8o2zdVVwAs9PNAAfxgiKsZDdyunaQOF9vl+zxb8puDxDnvrCEjvYN
4R0zn4EcHTiYbhjeJHaaL7KMgvl59pqac7id1eKvxNPD7CB+nx0SS3sjkEe9N3BtLRfyP9ds+n+U
UgFf4jFLjk6Ps4yhByE38WO6kP0b41ZT1k9p04PTH1sZvKRDcGySzGsjccZX8YWA5FmhUiMnxZLj
bUb8TZKdCPjdSA2JsUATFs9nQ5BkYpvyFGjVxmR8JzvdiwrY5CNZDPg1QjY9HBtsUrCdyKNfMEha
LEOZyVZfRfdX+fbUbVpbbVpXe6+IjFsNKr+NRvcnJJVDBCVzKREsi3K29nElpvedsI4qX5RV92PQ
odGpYCEzHybYTOjaO4BGj94fJT5icqR6VRe+C6AXRsUoq5mDnh4d+gW9bmk26HdO7lZe+JAn0t8b
3XDr4jkFKUwhlW7nxjz2W8cuwlWilSfMXoCRUUR1leC8Ly/Sjy9JMFbrMe5gAOcYxtlQM6NN+DcV
R3BepU9FR+OySG8sdlFO+jRNjKwRDb4Krd/5Wsz+ghRreTFVPWzx9n/6DvD/OvYtUBTpnYwPht7i
DzHK76RcwjO0GwdE0lG23Y1l0xFwcjY/o1vcliz8q5GqBY3oQebjkjPYl4fGyjajU6LW7U5V5j8X
pa17MItQPimiacvLZObOrjbfJt9/1NIQDXYT3hTxXWehVG2bUq1DK7SoGwUq0naX5bgQMbGQA5e9
+h3oYXhq6zQK6bCG0VNp7rpMLZIqdgEUHBz6DZEoNeAL4awct5Xr2kYD0JjTM0Jx1pG+xqlRvYW0
HRxSTtkxrbK6+TILddPij0EJFH/FRebgo6RiTabBk8MZRvP7SPDnjdFwcOZBvTGHcg99IVxnJUZm
kBw/p8nobiOT6pGU4jHhNJY67msMXYl4z+4pBoCm7I6I83xgXBut4zb9NdjNqzCRkwPKaFEJI5FK
GPlKxcrgD3hyHlNZS8/VO2Q947S2dO3ZUbjozLC4CaeO6MjOOurRLk2jhwxgIXJjEOPTfR+U2kG0
P6B67LX2tVMRtp5yM5D7qafmQ5yTr6YrcTug7FinVbRYAqzvWjPOGjE5cJIuRUUQQeafU78BgQLq
hh7KLdquX9UcvQXxnSGqV7QTJaKVLKOatDE42qxoltUiNglPbu8Hb11ZfAk7ORiNdhrNjhzOF5Kn
742eKsQxqnXp+PcCEb5HftbWFs1j1eivphUfrTF/DCQ5KSlmszQ5zigNm1ph1KgPZlt8kM1GPGjk
Y+c00KS3SfcWmi4CwNn89GM7W2FjmNeZVTwRg/mYzeV3yEIh5+q7RBCEeuQeeOAz3MXT2JBEXuSf
ULM+fRYFIbJvxxXntitvJqVI7ijfu3mBgdVeY+bFuizo/feiyLZor9cKhDdW6pV8q80x3rvz/NQ4
4hH9sumbG75dz/jl7lPHeS99gO/N4g8ecEnzB85nZxz37vTcZeR+BhOz66VU9cv8u9VavOAIEQzf
eK45BXSBuJguA0PUzisx5dtiVtspYisYz8GZU9+Wbtt9iqRGs74kp7ASiyBH8JshbjuqN3vKgX8P
4DSDexTeD7ZJUTYvwae0PazKs4fkDt8K3O1Iu4wteHYLAaNrniOBwzIy1GMV2+ToTAfLGHAn+g7d
afE26O5DSHRq4ERyo6gN9QBt11BhWlQp/25B2g5Ow5h+yEQFnW7sgIJnLsb75S3usvLJTQH026wI
5NdtZRt+AdRGtVUWlDn8CyFTbLJ5CXb32gnEdhO7z3IU58HmRi5ALc81q2c2WwcrJSwg+urJ2Dmb
UYgZxdJ+pFH6ZkTOsrVyPWdOXuoAA9fwPOSF4Meiy/WL1KYc+uU3xcdzFuEXhU/uxS3incq5q2xY
2MPk0m3XpFwrXbD/qLXVpI+vsAJSpljU7NrMZtHuOE0m81kK9kVEczMe47X6VWpwxHBGr9boV+pd
2OmffljipA7vokF8YrlhkXeru0C0fO/Rk01FybdS8gbWMR3sZbuN2wdJYyBOdqnTEEzcWz79A0a7
aO0EtEO0EV9yQBJNl/APBg4QQs4da1vZtedbz1Zlv48WWfVKPPshDY5++KbGfenSRwuf2JYUQ88f
bKhJy+fkG8OE3I+QniZyNK8bw4A6crrxa5NFIcFOOdg6EjEHovD0EJT8/rSDto/+ixOqlJ8Z8mBI
SjfxZPlnq+ueh3REMqdXAOVdwg2wxOCNO0LlA59vs9FeEnsyXDy0XKlLG5pPugMGRjB0m9cocAuc
HJLRYR7EdOjE2yw+EOK8kMwdrrIERam7rJBV84Yt5MM2HMLMhnBjZ704OSl1aOpkEg8yf95Iqhnr
KABkn3NrP+b03SWgO0wvE+cf5C+KlHsENHYnFsUMgdYAvQQwY6oJEWOeL1u0x6RKw2YJAQVO0JDN
IHEAxTiobtQS7xA+1x186KauQSa5r7M+7Yyh/eoqwhdHk3wjxwouKnXvG0mXtDUe22p8LQ33tg+Y
ZaSV9oOOraXn0HHCIt9jy9NWdhhxnuWEFkXTZxRO+2iuyBlL6u8Z7g58LPaszPnW0yijVas4EQyE
B9Ffdw9+9EnbXvEVmhen7jo35BsZOpyy0+jn6OgbM1N8cGGSQDoCJy7Uw8puUBfiuHsJzW5TtPwB
fagrslDpKmNs24isCE4arlKk7f1KFMt0sw8qr8qMXYW/dNsK94vy5pnIoo5KSPOCbu6pSabvMWy/
strctpGidnUjufIFGjTf3wKfKm5x6b8Il/1T11wgNPHxHhWB0d5UDBetCA2v6xdCQAdysE6e1YxI
KfQoljogmXY1Hntd0qXFwHVCRsv2AWnii17KgDZI4G6YsOGgbz7M2a7WQd/dKL8/56OJOtKZeeNC
skPxCrA8k0I1sE9nBnXjNPAytPFJT0qwG6x5bsEGDVg5lsryw5SMk8LgAFmdJlb/yylJR7TZN5Ff
vMIm+TwOybSNKnTCfRhvLRu+A3T9TSGm26lofuXY9LYa/AaTPr8oX0TLXNqOFM28KPosj2OT9UCN
dLAGaAvji50lREdMzq+ucej/M9fLaVdr2rICZCYj6GHDn5ZtsyqrV32f2WjO0DyWAbYm6QLZ5R2v
AzLtSYZY+e3GFYv72CDQhIn9pmnUPRvap9AfPmTiqNXUOhsjd9pdq0NTzdS089uO/K4Rcn5Kf0tE
HSLgEfE5TjNOTuJiMSi0fL1chw4rn6GB0C+jbT+GJk31GG4SiklJKueakr2Ef+UyxKltStDU2Zcz
uWYdKXZZv1Ak7J+DqbODUbBGOohzYENsL0bw7yGY/lkxMlsPefykUrbNkk7Aus41VnaagPxmyUTA
g60SeaPWvFt+GOGdoTDWYZO5yonWop5f8BeRx9yBrx0c5JJ27kxep49fneIuK5N3ThfGa2fE7Dpk
Ho0x7h0fWovgYRUiMwiLIyy+/aJHJynPAQ9AwO+UoaYvpYamtZgfsJz43iRmonarvN1Ix868IdIX
UQHFpPXqK+PeHAEY+BFdwv9H2HntNg5s2/aLCBQz+SoqWsE5vhB2u5uZxVgMX38G1cD2RmNf3BfD
lpUsk8VVa805pqdj33DLd0lGgt+/9CnYrxiI1x7nrn40SZ8v3XprGT217ZNboRtWLDA3xZxDaTS2
CWN95xLmnMlMnsx96mr2Sossgc9EmTh5uchUDglfJLj+Ttj8BTFswNi3t41EIQRUYyjyQzZNp3ho
h32Rz/kmt5zD4HOJS8uG8NHpXvYMe9IhPmsm04YkHw9J5jOjy8UhynWUpx5liGNZCF7nYPRbkpT7
DLm4mWzLlhLBWjjyqieeMemQsDtsyOdWe5MNRDiiKKHmrNtaHkWEtFcQcRKYjadvcG8bN2ph+4bZ
zFok8bdM3fQFxGM+k9iDM14ipS4ewOcA6dTcc9hnI0NaTgwIO1Km2akMk8ewHyg8gLPQnqVrB612
xah2n8TZNmU6ueqa/oF97LYXwsfZzKRWlW4OfV7u5uSmNco7u2SwULHPXmle/jCoyH8Nuxt6OLKy
tW+6c5u5c3a5Qh8+cZmx/PY2NMCt4IBIdrzeJ+ZHVk3Vs1IT5D5aaF1NVX4JQGiyTSPAIi5rrGYS
kURHxIrSiw1jgkvoQ+U6B+WWiO87UmFGSy7xntSbIcCAgEfRbHN/of+BsdsXCzYQAAAp0Ux7WmMj
DWLRbTo+A/PIyNW/Si1qj32l3dbk5aETfPYmwcw9zEGdpYHd5NuKP4lM6ijG3eMeNfh+zA9ohyCN
OGS1ESA5mgEqFHdTP59MN8nXDHdWomvvCGpn1AEVVMcXxNWhxlShiKHvM3ZMjUtwdxY/ml5pBnVU
9mTAV+LeCyNGiZr5XPvyQcUdthw4Baxi5nMS1tvZmtuVxdDxoIgWChofXwA9/61oCwgmEJ5z7YK6
r9xx3J3NTLsgKkD5MTYXY1b0JdjDId5JUP3N2mcdp8/eGw19cO8vgzUdTMl2b4hsJzB8Lj3itzko
zGZt/oJo99oLYuLQY8+QN06FQgh5w71SoAL8jP/kbI5Url4B5tnRGA+aw6syPMZvpbnF9VYjbpn3
6VTdqykySND0Cb0pILmY0vHoI3mXxbW+bQXVnlHGZ4iixC5lLmF+NiIoUnbssH9PUA/tpsobOcxD
GhVnocXvdAfZiXRkdDgGxOLeW7GjKAOriTdMPqxLrnAd9wGXC2fvFgUWf4bLGjYWIjU6g042l9sj
wlU9qFr15UgL3LdV44pUb6ztFfNJ/FWtVwepm5JxbApvU/j9udh5oVoPTQxzFtDPmFH/Zr3a+VDh
qQ43hCaypaIpX5twWZhZYvozmI36oOBhQ7Ji21BuGkXj23bQ19dhOF3McklfgXAxVvCnsh5JKFKT
veW2f0hPp82V/UEI760XKbWnHHPj1MkNem90EeXWja2vKRlufVsDjEr044Qv2kvUcwcLM13QzPGQ
4vwdnif+GkN1H1Py2dldtcnRoWyQ6a9jx0VzW5b5RgL7BC4AjSUr0ofOLJxdgf4HXBQWT39d8l9j
u188ZtbYraoZN7uSbhR0krzsmCmPcORTGEJt1rP3nvE7cWUsRH7dfs5pvKeSFu7sot5WzLul/MOg
6mXJH8WFtrXo2uJB719cfTy3kxduw4l23aCQo5cSTkuSfzrQZ1k5jaNviO/QKaloqf2pb70nOLCx
MolTS4e7aarJhOkciAsx0ZpRvwlp4gaDNNqdl7XfmT5kbD6pgHPh1vd9bR0T1/Y3RZdta1cLb3Ld
eOy6vWKqwqBQpFy0w1cGU82WZgX/m27hpxrpOmsxIxVcPC06GgRJQUDy3I40XC5LXjyy7oOU4TqO
OD/dVQVJRBpXTHtkP1k5CNdl0f5mFCfZfSC8ikqGSPTpygncfqSbN87IZHtg2EVH0wogbrd4ubCH
qLS1ds3RcWs6HZb/qMW5jfii/UbaxSYKO8XKcKZuN5kmNrsl8sw2wDvAYBa6/jIL7buJRuumreSh
EX724J28J32My2MbYfqUqUO/M3p0zN9OnpKrkM73UQ8DCDBBOMbjZZxXnCLsuNqsQW9nZxhZZ+g6
GClA759lB07KMwHtAToVq9rpAGO08hUeg3iD5fDQmPaXtDMg3XoIKH8SW1Y15T7YNFh3JgCOI9Ko
mkkOBSeEcPvsFCyQmeUFtJmatXCBfES2h9X1NWtJqQ2XpFRh118SL8VNUZnkyPd3XWUuoXGUmLKn
4VM1WrNpiCyLInsXd0gkp5YY9bq2VqWWX8JJyw66mqZb3U1PeQSlJ0wacXBmcUvjgB52Ou8auU5r
FmMR9zVpdcCIkmQQi0meizreETBWLQX20J5kkobfccGIbYTZnzr+TnPCHGhMW62FoW36ehzWNEd2
ox1eNABhC+xHcnKnl2lyHnUZmmR3yYM/NNZujPTHhFnUfhRlRGka3kjb0XeEZd4oBvs3uuefNThF
a4g0zzodQttS8zYLhbawgPQbw/Q+UyzBwdRY+RbHOsNDHBtSV+xaIOPpVt9xvuMhQd+VHf0lbWdu
4zXJQp9tbsHBYKUpHbxvU0OHLIy7He61NtBzC80anISVDSThgA5EsJR85EgqCMQttS2z9yaoEsZA
fDdxDRN3bU1KeQh7f+7B/Nq1fqvjhh6Kr1DY2Use5vdJbn7ZubPpqgICUY79pAnhqPvbPh4ecg4F
FLVAkrXr7ldbh66D6bx71ere3yRkg4YuvK9cGvau5rosquYbdhCFqY9d3uqq26EzuFKqm0FWQJ3B
ILBOsZsq49ch1Vh9TaR9hR/uxmXH+Z14XXmxkuS9klyXC9rVkLfAC7TAgTmo96Zn3QiUSQezprYe
5AgWdeOalE9TNH+YbIYBWgVOhWNTSKYYSfcWGk2ygWn73hpNGIS08LB+dL+Hpsp3WVvGgd91RBsm
NO3qkgK5H/Cmuu620Dhe56EncRAhSS4a3qxR+kEEBY73nzKGcI8Vi40rrZnusHgVVPdrF8+9iBpS
IJc2sSXx2/ayeyoSv8M450z0nGwsAHE/4YjicWkW3kx2CRCojZ9Lwy4CQ4IrqwxTBc2slVuBvB9J
Zwy42Jw+G0JSu2ysEEq5d7IR1s7xZ3ubV9wd4cpLllACDnP50g98bhYJABD/5EWJmh6vMY/4eocn
oSAw1OtCX0+5yS3Qo+wsYER1wD8/8oda8dEvxoKznGjt63f0UxBr/v9vM9i9ExfwnzteA+F/nqai
FAqcOu7Ko56WdXC94/U+VX2N3V4eSB/fAz/9n1cMswoN3vXnZIr51fUB//Xtz/P//Q2QC5xrh//n
u/j7Jv++Ite7dt789y2RFaZrt4Z6dHQak+NjeU/XV//7Rq6vZmCJKPY/L1xpGSXE9a515szN38/v
75Nfb/15lut3wiUBd6M4SA+++ogcksK8gjCishiNQ6eTSq0vqd/X7zCxyb/f/dzmzTPRvz8/p4is
6Kr9557X76Jlpf65rYXziEOITMbl9r/PcP3t3wf/vNbP4/55GhtYCKzOSA90hz76JukJUmUgdvvz
RmpDYwJxfa7/+hYCcCM2P89GmuQSUmg/Z8XA1lxlkCS8HkrZEqR8/ZIuOJp4+fLPbT8/Xr8rO/fk
ZqW//ef26+Ovt12f5OfHmSqUvQ9RGNff/vzi58V+brveJb+GQf+v57re9s/TXH/0uxoCVmvHwZJR
9PN8f//c68/Xlyt7ghKCf57m753+19NeH5PN/o3f9tXOATENjIqyTLc0xe6LH90QOK29fPnnRzF2
YND++fUgwK9629RfOi4CVO31QT9f/rlNSBVCrAFe9/MK/7zMz2P/ean/dT/dD3lPP8+FvrC+AWV6
vfn6AKsamAH+86T/9ft/XuT647+/1vyi2k9pv/mfH8H/el//82mud/x5r9f7XG+LUZBtBhd+QYIV
GZ0vMkKdEdqqHDpGH1i4m+4u6oZk+3e5GMwXzYYxBhzGqJ6vq4FcSGdxKuXBIpEQZtnSfSiwCmca
LUW2bI6pLRcx4Au6TrxiJHdMf5vjhAzpaC/f0a1rLLbYTrVROpR2/uaLkdE6E17xJMJG7P043WUj
+ZB9QstRo6XpliVjxBb1X+9E2ypUt60uzzb8FsaJ1MxtMd1Nlfq28CFnMXoCM+3YezCHpQcIQj2f
JgB+NYo0Q4S7Qhfffj4+6ZWfbeMaUUQxSsRFjb0CR5xsjIIqibiOQtbxqsHjiHumiiHPN8U5WuYw
0myZghSXQkcLwBDbJsGpRBBAKcwUvcKH2xH0UfeHUUwuENJZ3JNAbRAtxDtz2K6O7iulCVubLtOR
sFPoGB7u6QQmbwPdVVMFW30+07Vkr8JO75bIRgdW8qRtQux6lINIQfG+iGF+Nq38UFbVGZUuhufW
eq+H+kbKCcBAr5KNzbWdCuUUR0ykoApHa3bsck0g1hT3J7oS7DFS2oCaAIAYpTr+fqYAYWcl26Hm
s7M7kwSzOH6KmCHOlYH/PvTadcXGvPWm20yNf1qXD8ZT/jszdcajyj9F0IaCJOd5FoaLXkFjZHZ2
MpSIET2l7Fua+LVWf9KQAlIIKoJxtr0d+cGuVnX7zmD8rTUeIGeHT9qinV61g7WhNn6hlhy3bS1k
kHftt5vcFRFDe3SBPNahlbwzNXKfDQ0zLFQGKvN8Dtww+2iVH28Y3xf7ikhFhAgxKSIzMTFWl29J
iKAJa/GHR+gagRHej4tzH+SHOI0zms8IK8CNKPlHk/8V435mBomZPvIEYwPOpc5gZx9rf7qwmNfN
eF6OICN1unMez78ZYVMmt4wHaovQUDe8SKP/VRM7HxicfgEyQEVAMFK5OHarwBKpxX7KPTGmGNYN
3hCrbcc1CM+taWXabs4EeuduYihSMFtE+fIaJhlifgdDKtFiqAd13jCv5aAkWxO2rYJ+VBPWRxsd
nbYtoja8n3SAkrX3VeWlBQU6+pyUtu08+FKDTl2mm2f6CfExLrFy+fE3hmZ4ISCHNvo4v/n1hFef
lA/tt+sDezMSMzmYuijgG4j7uQtxw0858Fr1NOlgDiBk9x7VtyQwepspGDla9iur9X471xTGNB6r
reaRo80JbadFiEuq7NeWKumFaPI0c0oHQzfQFNf122ikO1Ewfe3Fp11blD0YziGGP7ZZ/YyYPg98
OpWOX73rnSKoyCoCj8yfvFMvUoRQpltS2ZoQ6hoqePYb+ihWfiRD5FOMO1I33tuWJqiTdVCWFonl
NEWxreU5e6S2qMW6TKsb8hOjjQBwq5sILvN8eoWr8xlGNZlKifxO57fZgGLoog4VSczs3nj26vgZ
I3x5LJMOMPgROrhwlP/Zjb23pl0F/QMYK/ZFuDvGnzJHTy2c93Qg02ScX4EEnKBeRkGhw04W6O+6
2Uo3C4Whq9pTiD6E1tS0y+LYWSVzGe+nL4fgjjB/yggbJXeXuRB50laqrYcez6BDJxGTBGu3xSCs
BnJE+gkN1mZYRxwTQSN71HHpp+JDWjUVQhhsFodqxIKFTasOOvaIsaBmd/H7tPJoVltyc0LyYudu
M4QQcJYRsjMWa5NYHSxrdBzy/G0AG7jW/XxRxtOOaNvitbJ1M7C7aZ0D5lwDf5zXTiNoyJD0AMFx
3IBgeHFS416NS3P6VTlMfcl7wUqJICIxvqWW4T41frU1tm8arkEv7AhweoFjpqdcIyoPFARCGg/e
D0mt0RtJwauxQNc5TPJRpPWlbsGYwMaqehqdLQ0rY+ANx8bWb7Heic5oNqPm0NcU1S1zq1UiHVLn
3Yh9azQeJGRC/iNl5lSEI6e0RzuA+6l+aJiqu62LeSiXlyKjsWW6h7p2Ptuk2sjRugPSV6wtke9j
3SUdPCRTph9C9B/eQFIzbhxnARtw1d30ZoquHZjf2tGY3SDum9A3lCMRHtovr2bAFyoSqxOTycCA
RsmFrDs2T5Y+A2IprJ20DPKuhnMWl8/lKLaWniNEj5GHTHX+ntgcZpp885fQHhVEsbeyq/oBDfAT
nMaXacGyWE1LqOT8S44OmXjoamgNF0AfnGg8A7Z0MxqueouUVXecs6yQ0ciWSapkKONY7SELUagk
zm5IAGEkKNXemdp/+FH+5FT9aXRsUsIGBK75vrXy92zkmEi7dmv01AamOsUzIiJ47BvR0NTKKuMu
ITbAbDg/M+S0+Z5dN+rDnFlfMjhI7OUUcG5+TN34EbXMBN0cSagnaRMkTHyL7NfgJs9mPb6DGv6d
MqRVkQkCPDn0VvHEfHWJmJcPFa7SPtGYjmc6X8z40ZoRpMg5URtgTj2Iinln+dFn67WHqMeWQ3dz
U3oF0o/O/d1a7bzuuMICXUfCUFqMnwRyC80aIKeLch0uHqGuvM8iGDM6wogNpqjdCKLpvWjTpUHm
HeTImB6TWhQQpSRXMRHcWFePdd6zXw4XIpdr7BcddV2F5apys2Nn/xIFxiMxvPW8qYOoXpMqAwQ1
5S9+ox1Z+R6TJiQSoXf56KOLXlEm2MauS4f9KMNtu4e8vQW5Z7NIIJVIsFytBsaEH/HEYLB3q0vi
LeoF8lBFOznr0T9lUj7mPUBYhkKYVDh7By/8neeAmrMBAtPYvKIKORl+d9d7eeD2w33VRR92gZig
92lDpUP+7vo++gPMnkE709QyLXrDM8fGwr5asYi91o1OjHM3guwQJ07JndVP8wHmYyiLC94A1DaY
gfDMcLr0r05HW27OvRGgjLzNUxokuHz4NC30nGYBd9TJf5ONh/Ctywek1/1zQiN+38RMVRD0uLgW
8BigOy8jdUS6FQP2CT+wwaxZco2tU9Rbt1Vns/HPnaxgQoVo6fMEzxejdVNDV4CFushQp3qRq63M
2abJb/Ihu3yMrouDoEBlte4N11+1eNjpszBZLR7RU1ccc4iZ0FCv7LZJHjq16UKne+ICRyV573+L
se9PYJADqB/23gu7J82a2M35/Qea39U0aQl22f6jaf1tpDymGsnEb5HM5TRpGqYiuZSENwiNk4ci
rEYTWEeMz5j1IUgtMhAcyjt4gMBdivqKK3ivKnTg1MYQuPB1QsxJk5OFH0tFw+3opxwudfKgs/ys
255zLQwzxoT1KUrkH7dNaI/rjMsz8zlsvQuCky99RJUyNy2lNyahMPG2jHvPfQTelWIxosmm/OhC
CbJKG/tsJNkLtfaL55hVYEMSQaY7/qIrxbCF4LOLR7pr6ExrUJufUZVwNXfutSilPe7USLcJza0G
Eh7o3dpEo1GM50S1Ec8ZOLm1TaPkj9r6xCnZUm9WzN21FUGjz7YcNroBJHwqNK6tLvtgp7/Dhsqw
V8vuTHrjzFy/aImVO8Zst3U9M8WcY7VDl2uCDl3rXvmMguiLnXId2FmN7FVn4u9y0Gh/jND4TGR2
CB2mg0lM1rh1KSoBKypGTJwXFKKzDcKqzbzAx5STzva56f2nQut/M9oxfeuUjOEGyTuZGggssRpt
OhUtCDwLEUn9PjbpTV/OD7NJc0ZVH+Scolb1EY3BkHmuLCSjYxU+ewQ1rGoRUXdiykcriwHcQ8sh
QAggTmG8Mu/JBFglpf2Z9kW8UgOR4pFjbC1zejIE5qWUMzDmE86sJFokZ79tBCXrHKAMe8RYd1CC
jB/w6pj7POcuZ2lRDPWm0PmcrMG6RCOBe1iZl02SQTnWntvMftVgDFjYyJCrqjejPWr61hEjYwBb
e7QkOQUW2zEWKYkx0MMHOr14i3d3CGGyZyxsmnmECfWuYvOLxOdpGxrqET41Ue86UKwoB9vYUBES
npli6Zr8DYUJ3MA4o6AyuVgg6ZOZ+cdkXLFyxv43Q+3rukl2gm0EkyHuE9T1pOORHuozu9d8jhLX
Nj7Jff2dMF/CKigPpjHs1USWZmboD7XtI53SfUTF8MdEJu3lAZskAeGLAGs/ehmDcWMKdESRrq48
6oC0CnQfCQ/iDgBn9aEJu6OGQBHcDdCuvHpO8/IcC+dGNcCbJPXz0PnM4HWjXjn5YvlL1yvZzhda
AW+V9T0hSaqKOQWlhZjMbPt7txze3Xb4lRTdfmao7Rj6B/pOGIJkDgYl/LlwbLD1zeTStxw8lfWo
Mve+Zxi6mtLirHAsacwoVzL131Mb/Qn6p6eQqD1LMAhl6w6vFyixgN7LUOmc29bJ0pl8ZlG3ceYR
o4ZwbwmwPyrAEkTCiDvfGp4NpT0Lvy+3UTw94HBTa9AG9wWpPUqlIYjL+c3zHzx67YhMChcK3mJY
6FIKbApMx8WXlBpyPQ32DbKxlWr6XefG6IdwPefPNQ7QGwFkj2MyaKrY3Iypzk5MIXjDb0AAjuHQ
eb5pI0yXeovPL0rmjd/jPSUMYKjFm5bnNxBKjV04Eq48kmeqckwvtUuYpOp+xTVcT9s8UF/gCafA
WII2qCrZfQ23IjtQSdsHbVGeqMRHIaMcXoYYjtwH9Wv6b2VtosHz0u/Jjd/iLt7AOyXPQ/VmkPoG
oqvpVVpJvgkNUk0Mb1USLrhqcbU4KaM9q3/LSibsIdPOdZjyX/OdBi2MP+B21LFwunvuli7iKyd7
Hkeu3rZE0FoB5AuU0wW+11bg/voSkZB/Y8nvKnSjVRZXly6Kt2ZmJ5hex2OVGfBeQ9i6ac+mDT1y
3f1Khuk5Q8UGQ9X3VzVn/MbX4GmZPqfSMLSXctr6kKYnklHQenbwzjKC0DUZAr0KN1auKsC0DoOB
kF5IknzLMD8JF00TWzCbbb1dEfDb7uNRdiuPOpuYa+N7MDF15M+ApcsdwrcPFzWLOwOem/zikJnV
t2QGtHVl/p3mWH0HNWxrqIdzhFC15suSOLEaxXzbxP7eBQLbf3AqElFRfiZGuDVs9QckyyX08Xkl
rFG622wK5b74+nicGg0lR80uXhLEoRoLXRnTP5fpVeYbO21phcfVdMoRXW7ypOy3CQJGh2EzgVLD
C+coahC9QuQyWM6mIS+Gx62gDkZrKGgHPRfPeFC1dcL078Uy0I4MdXjfxd/++Fp75iv6mSe36Kk2
oa7Y6CyCNgyTFaIOFEloKV12CxS8nJtodmW9qxtna74LUlFq3XwZi17jA20eJB8eTUHzXsuzad0R
Iq7gfugRIMkZrRb/GT86YSF4imZnT9All/UoJgG1JUQFwYjHHhaTIv6u3izow+F6VMadH0f31W8W
3hDW5lCbpzFW97nFTs1p4LenA/g4S7zFoKlXkyEvdj48jegUtoQx3KVAFE0fHZnHTNZiDLtmEwgP
mcJzMh/1T6TUny7O5VZwYGb2ixs7j4YD4zZKzrE/77IOCwrJIG3D2RJhnfbg45vire9swliRhPB3
HTBVbXHj0oxJuf6DmifIwFCHur9ktXNuWQB8i2CYptPfw2Xz6hF1PDdoNXR5ygxnpnHX/qrqcdEK
vOR9jZYhRq41ANQRwkYsEnK0UMX0pfT3s8BNZTNBlmH3VVrqvor7GT6AzZ6mf3Rz64jIog0YUlBT
IbX3mFjyxjQi4Yv0NwWAzlDGIP0zlb/iIt6nNvGceItFZn/HXkOfqmmqtZXr0ZYwZ2OqLpmTjUFT
54dKjfhJBGBLaX9menvTGExifZuYlgz/bdqZX3FY3jeJveEtHPv41oWG0M7DqdSg32QO0o0E/MVg
PoSdhjsj/DOXGin0aj3i2HnSsg+FxsGeDQISBMHMg4G2s6jWZqf/cvvuYPjJI0Sc6CDL7LsLlw87
zj8mXb0CNmYJM3Eat5K/ORkuUzacZZo8YqH4pIT4FIvM2ZVqa1fTR19Fw8oTXMi1ws8AKJJFNRsu
8ub+2qkcdyNL5tqcaM2KxLhBtU43If4gMCpZZqqnIo+OqKAfIHZbK1do73M0nETtE81KKDFLOFCU
XSclEoPBQFXTbZIheUvyxgr+1Hb1yzbzr7CqiOEw5H2h1SskbCwuDu6YEPMH6LG5HEj2ZldARy/P
9Opo5sUjYshV6aIhKVG/TAMWplgPX9MUVazdQ36BSUjwnmUypkZMr8lo59QlaOigm8d05bpJtp0j
95jL8tOx6g+k47eqCL1NwnHKGfKK28HdaP3aL+U56b1oZzRp4A5kYrhaGZjpfNFCggZzNe9q29zY
PaQfLnnaxs4Dz+DsQkWp9rZCYb7oqUcPi93yR1Wm/zC6NG/ANLErp6LjKC7PZv4CQWYd5/Kuibu3
WKF9XQ7BeaqNVUl5tI0cDhR6+Rfsfjs64m+h213o3N6GbSjYJRAUkdf6xk6rY24Vj11svBejQ7JK
F1PWDtXOI+kwtiCdqzJ5RL3AdVjQlKF5XO3ZjT2C/X2ruvQXu9+nweu6g4sfxCznJSggf7OrU1OF
75QH/SGOKVFCGvUnzbM2DTqqALF9BorJ2JPySlsvBX2XGnV0KibtJN1Ku7DXfB0Lertz726bCtIZ
SoslSA0hDoYaOuNWnu3LhvhXjQEBTwDDSvvFvnc19eqJlHNvP87apWJXThxZRhPTi25UMrBpJKjR
nFotqFJE9xXU46kt9BstR8tcz8DGo8xlo+bFYleE+m6a/Ppgax5y/Mn3AhxgxYM2tWhqIHPsrj/+
vS0s9inn5RIR4+bkGTZlZXCt6my28YXc5TFRJOX45lnJmcFPv3VcPFW1Px2kW2Q4DtwPhz6yjoF6
5Zq9tufv2c46hWpvhXT64NWztXmZ86bdKSr0ZuAaphoakEn3WI3ys+9AQCUOV5+ZSC5LV/7ODf+4
LkktU85oqKZvPLe1Qi6JiqDFm6L1U4eFidLeGfTfuIE5aaiwizD8MlMLbI5DCx2qkuVjkSfMg7/J
YVnywP4NS8kWa4g2vb0bur9i38D8AtZ+YhEO+/BgzskJTD3oVd949bNLjxQBj/C5Xl4uWSYwpkPO
5RB/DL734lkQMbxyT7IkMvUpPc3CeSiq2yoFw4Cy5rGMcLhjZDo0lUVL073Fw7hqXO+7GYEiWxEk
Lzu/JzByYUQWtA3H5mgBbsYFYXJG+OW06UV30yt0j3VUjys5IVlD6MZpbR5KZf32iQjbCvgp6MTr
LKYT6oT9SnerliPLdFfGhPEOhNRtk6o32MiUQ2OKrdEs/gzJ3J67rNtFtLeFzU7ZjHwusLCQfVxV
Gz8Wb8nknv3oDyqo9CiaxYvAhrNKvJLlMX0shpfQxJaiPPZocYQ8VmL9HjuJSliizFgS7gHxkcJM
ZleaCP0181mtsw5IXUaLBRqUvdMJOOnpvjjKurDHfnJE8doWXr7RQAOvlQ6CItJghXnGLlmkcCmK
TP6JEZt2sbfoHNKkQqdJ2xPj75wzK8HSXJFMMxMDPNpZtkMZxKOMo8ksbCs853PGkFgMtCpDxXBF
RTyqXRhv3cgeTjMhLJW5F2SOo2/CmTziXFKomjXOYkg/K5OGlV19Z2l91/jlsM+nxV2U4xkxrENX
dASVRgym2pnmk+uSdU6Tj6uN1DCb0jHLZXyIUrUU0Ma77eB/pVsZ7bh3cycKNEuDgbxtGT2FHzUd
FoxLGrVrd8I4gGkQQ2WUQ9OjGLkPwbwAmaPZ2QvN36mLIk8rqIqe+JTSbqj5GXs4avAOfU3HL5n7
gXkZB4xvRiRjxuTWUN6txibr7+uCIVBrt/xrBkmEYnqObLgKoMhPY44ceaCtSS1FEIXCQsNuahfX
FtgBsmfPHWN3HKUsYq7h4rEhhN0St35lmTtL9PVWTeSV1CkGjazcxAYRknPExSGKrPY40G/PPCwN
aTa+OCU+UNE9MzXj/1/OwOboyIYJyV65pK3OvrXA+OocG1NtS2E2wVCXyalzmZ/WDU37yhy1Y8NR
DAMMWGCH3JMNxJvvE6NqL/Wn7OzjrA52xkqaJ6C6SR3Y4zlLWcLkdGO1y0yoEdqq1wt8W27WUNfm
9moBh5OjyGGhDZZxZN5YdJxobLMc+6XIsY25ehkGBFiUBpQIe6jwzXKKthUpfk54m4+8RDZxCpt5
Q+qsZZmo6OoT/trXzuGzDfXOgbKXoaHhtF8X40vj8BfXNi9pZBjMxghic8tIxvHUq+3bOlLw4uTR
lDxG8l7QQuGIYtDNf2UTZy2UR5AIm5DX1qtpa9YsofpSZbnMejYOaQhBGqm9xcZ9JbRC2xi9Ve4Y
FkN5Lrc+Msw4Vrxe/SkcwuELQghVOr2CYzhVylVQE1KJnhJrBSlo2OABCIzJzJ20P1ZByJdtR1+V
SWCh65EuwwyVxqFv+A0AC9rmTvVtdDkf0ZTeqcWp64XeSx4rb49PiXQTkvlWHRrUtVHX+748NiVH
sh3imuJEgsxSna2JeDM5lqQ2GDg7KStsjjmr0r+J1/sUxh81zt99Wd/7RBXYdn03tw5JZwnG8jb8
RLvHoy3DwdD9FEKWWo8VS2ZOxeNog7oMzJgd/FNprDZtrL37jeUhVWhEwHqHpMDSXEIhvF9xZjHT
YewFJp9Kh30OqSxUrOxrd4ZkrSzGKVtz2T6kZjjdOFhxVglbH6vsKWYjOW7JedzlVfLYabnYNt6d
YWkUhmJ6USOAqlbQFR6b504xEXEGfHdR2YIBIibVGfOZdx+d47Z7h43etgDMVXLnsdtnE8xVUanx
1TLYDvT41Vaxr1Gz7xtpx7cRSG9NmowNqFWGFj2vVO/AI9B0h+eszxRpE9+DR0O/SmnBq0h76mgK
EPDmryKjdGh+mM8kfdBtzbtigxbkU2Pr3sTu/7F3JsuVG+u1fpUTZ3yhCyTadFx7sPuG3WZfnCBY
VST6JoFE+/T3AyXbOrJ8FJ57wqhSid3eADJz/Wt9a4IcljjHIk0v1DkvtHzoNv5cUzsp0a+tnjMf
1DjE/7r8MO3hu+5NdizecLB49uyzsoL1mX8nUR7yuYRLjICTsfCbe36jlKuKXFFTu/k+tsF4wh/P
jPRQmLCFmtC+U61MTxW+5LWt4CORBZxqOk1I8sLJJ2sT62G4qYlmOQ1GlhF0Vty9T1N1ywqbsgum
7LOuEpioJT6QejelVUu3LucOIlj1nTnXP9MWL4iO0wdhynAdK6TXuHIh9CmEEwJ03W3prZPC+IHW
PrwZ0YHpKzZ2w7npW8Zs81j+8H34oL7D0ahpb9SSzEktc95HUO1uk+WDi/pWGBJ2+fI3cio/ehfl
YeklYCkIHgEXjIcCg/gqwwKBQJTtAkNCFmz6aVMrnsNhbT2mXZJyHZgvbR0PG0sIfx3Zh8AjM+bM
8oXqC6AyDZp21RbDtgk5yBTDzF5o1YyVOqqxfez9et4LAkjbHpjSmDkRs2Omc7BA1J6bhxRxQERJ
B2R/LSZxbOF4xnq47Dl5ZdXWbtrupq+D+7zkBS1n8qq11dxoqSkITEBS8vkY4A3NeEMN6W0TToj8
yIwkCr8PnQWT1Gcsn3bWs+0pH3fHW63KcB+PBKwr0GWNf1swEaPu1MFOjHM+rI1dz4jVyo12UwEt
SwlthV5PNLw6ZU03AjhXwMPCG6Bk15HHWYVjGT7YGl6sQRVAZeGHljVNf8n4wSMXGJsf3Fl2c1Fd
hgzjQeKYmH86rEtRrjkJkM0M+7s0JDWeuHa/0WVBCWsO/k1Zwafv9mQP9fOocZo5NOmt/QmHbTvx
fLbnn85I6Z0NnTX99D0u0LnIfyjw8Yifmr2fgeu/nCKa1+unJsNMobm4RPs4Zu1ZNjh8yGlu8Zk/
WRlcAyqffzh9Q07etkDLSWFTAubTCl6vcuYv2z7yjhLLz6lOxydrJsIXUX3i5hUvgO/8hBuw7+hb
ICmSA14P0s2Q5o8QIpib+iT5sZFjp5tue5vpgeuE3+I7HCg8VdbhMG87oTdG31wDHsv32DKOUx/e
1i0DYh8tIrOov0DTS3n8Ty9F6X4083jtgDdgl0obSnwmkFyuuDoNDEHtLnPIaWXL7ow5yq2XxkS6
s5bAZm8flKuPFsSkrhgfjGm2rju8QKJ2WQaSA1wKl827/SEyG5wxrAij0jM6V8ZiwOsmaM1WmJ6a
ID5rZmlobu/C0foK/ydP+2DaGVrLTQtHWToLDj+55NSXryOe9RXV4o519PqcpRxA8ja3atqOE6J1
I3ElYXxEbveeOdl3DVGZq1/sB8X74iTDGiZOtvPmFlwtImSaFlvDSJmg2eT5RAUSxCHFhsLAxNbl
Ze7xLGN84gl7SnX6xPt/739vyEtuIvQCZFpE/1aa5A45VrnRx9iO963wP+pcvwRT+8AUAgppalAq
72vmzqTLVMhxwLEW9w5zVIPMteeANzJjGazoUlQc+Wn9wXZkn2tlfbfCAcxSiU9smWaVmhYJTmrA
wsr62I/euaeMi35hnzuoxL1X8OAOPePV7pLPRpDEhmU9UtGBrS0kPd98lH77Qkk0anRZ3SqHXjtW
Tp7pNNnKQ+H01yNACbKzA8OTbRckWOpM2i8jNqqq9vOtu8RcePj89MUHA81gG8/yesSStikt50de
RBfCwvEJhtBpdOevQPl1DSCMjXtx5QEKzEqqu/Xkmltsc3SrIvx0pbe3hjG6anWtdlGr7smBbU2X
Xps6c04Nh9JIKyqfO9ADhVSaJzxBsvQjhrhGaEEf7dLg9wan6HioOGxvOYR50daYBiIQsTyjbKzH
tlzWwYRGd798jOvmzqaRZgTqwI+RbAZytJsAtXzdoPl5AHNXinH5Oplg6Pl2dpV66hLBul2JsWZi
NTLEGKmgwTm1pxEJQEl9q2fTgtrc70hNgFfL2JTV7aEqQX10aMJJCXlHj+U2iOfrBH71muaZcmvW
+hQF6ZEqYhzuOI4sAIxb+DUvCYfFfCTv0rdsAXQEB45NPwCInxEDPZUCVpCRkWyMSbx7Wt06pj4U
FAZvtcV+N9ekQ9hXG1RuVrC2hzsd2d9r5xzZPDXHZPAZh31KPA6V40Ks7OWHP+l3xC9HBc9MUPZj
GTEryc42h9I4YhsxRuLWT8dbKqtvk4Ei7c461lFe7CzkAa/w7kZBGA55qtnXyjzBlQFt1oiXdoR3
oxBM3QLMiu7TtSy9m3K2H0I7vXd4puwC6vOyZt7LmqZLVnInSNddxYCMXpRtmqJGEoFLiUgINdob
bJT8LYjY7NT4YpaWeVMXx6QCVd3TGKk1uxLERlmOWACM/MoZm59h2v/MWmYVVFFZ6j5XXcdNMxGF
qV7x3f9MRvej66stdWsb28zrvWmMzMuoVrMUp3Yv/o4ky8CeABnimXFrVzOFff5z6o8Hk75bQplq
Y2hxlVAwBV4Wj07Hgui2ZG2vPvFSb5VZs2C0zbqXzs5VrLDm8B3L+l2efXfsBXCQHRF1L0TCBO9f
9TKHctOAPiDqZD3JqsGNJL/FHdZ2Jp1XBpiEFUa7DuPseOUWwQNZKwTuIngym/6qC6vbL5T//7Ye
/FXrgWsK8fVS/Rj/hSaBzbt+/9tHqRM93bwX9CU8fzQFGbZ/6D349XN+6z3wrV/Ab4Kcs00Lorxr
UzvwW++Bb//Ce+ubvsf41LRcj+/0W++B4/4CFMCxAsf1TRvXwt//1nLEpRHBEb/4QlqSf3FpRXAd
/39Se+D9/W91lU9RVR5//uvfXSFd15LS5wcEz+w4psO//3i/T8qo/de/W/8nIM09JxXklciTP4Ju
qRa44LYdSbOq35ozfn1hfqtc+BtzsrsqKTWfbi9f7HffDO+0ZfOb0uZAuyivBzUPv/9mYdcrQVd8
eJgaK9uJYNky9fjHLPyAWwUcy/xJUdqxoxwPvLgsg1dljMe8wHGV9LRh+2gPOTP4ZsBwi890A8kl
2jgZD4OgTJ7Qrx9rBlVrz7PPCXrQphZq2HQNA2MHU8Y4+tDo3eSqioLD0LJ/MBBGODA3d7+7Av7k
F/X9P/lFXc8MTA7UFuagP7yqsYeZys4CeZgiTAKafbadBpSmJWBkCZ5nFmYGFyMkhsJPegoP9SI9
JSUzuJAjYFJrIIvFgUrUz8IprvK8HzZBRtbGayjILEVBzyzoNkHFiqjaAcgnwl5HwFvssy53jiKw
jz1WPhCgDvF5bcP/yGi5q5mT2QAvaOo2BL2a0k+fkyUo9GsJcVyS6meybq4desXyBteO4cNudx1+
bN1zDh18Ew9uRnGyH+nXSaHCxJE6xIH1VLJcMv+C4Y7qeEixya+kbbt8SvJppdOhrIc7srEAcqgi
3wiQG/OHytVdZkafTEEwf2XJQ90hOAxjz46sDTaTk32r1GJOwrLbg55dFx7er794r5aL7o8Xpe/w
PrlItdyhf7gozcap7ULPEkq/EfC8Dx9TO3uTmpQu9ku8osQJmxIaPH2u7oZU3iqr8N7idTu0Bs0V
IcA3LJqHKLMDyFqxeWjoqQohCm1EMpyIbXpbVwWvY4t3QHBoW5n9hMM/LXBARXv2lCOt7xqFZrpY
L72JaVJgcHJT2XIG4sSnfJtjfsV1r3pj2wyD3M6O/J7HzniyG/UKj+4KoEIAVM9NcWwiirnZuRD1
kti7KyouPH9kGjj1V/SsvYHmvAvbiRDiqeqH4yS8jbDymzQ0bjlCXLn+OiedZpttv8aExPxZeFBt
eBedku1pHMiLaQ0MZqZFyk/TWymnjQ+Za2yzT7YMJ96o+0JyxfzF+/Qnb1PAEcyiQsbxPWH+47MD
KEjXTf4gD4ld47Y3OcsGkTsBSYWnKR7A4L3+829o/dlNTF2N7Tq0S9PZ8ocLwwXkxGmZ72iP7Mg9
724OGCo7y83gld0Lw6UbKDFMWAO8G9OC7cSjSHZTkKkpmTgk0Sd1lJGKDn337Z//bH92zUrTD5Yj
Po8Ym3Xj9w9SFPayLIwc24O4ki1bHz/mR2MlQxV1fZftEzDSci7+4j34k2/rmJZju35gQ852/vAe
SMbPQT4YwQGr8Sce70ez5nlA3fZnqwBGRmPGrDZ4/Oe/q2UuX/YPd6gr+M++tyxT/2WNSiNLUH7h
BQdT44RJottowAcaD/lVWJv0qtRWvnJ6zKIObkX/McOLsFKjoG8BurhlSdLoRCskyxK3XXHtpdVZ
pTxkQpPSZGpQrnJL7ifq87CrTNieTGIgde5lG8LKd86CVs6n5KVsjEvpeKey56We/CjfUNq+VXzf
bT7i5Qc3s0vrQXNt3tHBSG7XY++e5cVReiwAkX0uzYrQ9ls0MW3yy4jBXAwY02dwrCpSa17Q/ND4
RuqMZHkHDyJcYN4haFSMKm+aCr/M5ScbMj/bZApedYhDlN0yhZ3wFKkpzzZpogntFnhuM/hhuN88
fCzT8uDJx/nKiVgMTIcQz8TbxoHL8OgoSxjX0fA2Pdp99UQzBP8vS+tKks7xNWuOMnpz1SXyEVgz
P5jkxXWV/epNM5zsZXWYKCAfFOQNIRnuxNmhoViAYw8tBQ6NA4s0/xdXhHD+UNXEGIrqAosLUfiB
J6W73Lu/27aEIsy7mDq/Q7S4ewZ7l5b9Lf7ieW+ETFB6eSF+NDGsr69tG4NvrP3reZgNhtfRcRod
uem3eR/Yy3gSemFgHqxgAGJW4IoqMDFAIuyZw+AJ6cDRGGaH21JYT13aWnjpM+Yyu44H+kZ3KZwj
p5eMlvDkwDFM/KUGnoET02GxdgP6RIpc47XzXY4X/rq154AVBE9WXEyfuvROvkjMjePK7zRPNUTk
ZbU4bEDF4ALUe5E5zTXy+k+URwye4fSIBxQbZuCCBkJ0xm9Vzw+2GeNVKu8DFSzmxwaLXQXrpbbE
q+zyYSccf4d/m3QMJ4itJlviBvj0544tVkQhh54tRloUJ5Ps6XZxb7wgUzKXiqd9UNhPqDHfQiit
GNLcF5o5CNjnyUOa4qNQWMC80NgQEYNah4DntcaNmsnU0UGy6bV/4ftSZO3LQ9Q1jOeCiebt4cFO
6wNq+TYwiwRs6XDdEKgk2+iTxeGlcp71kCO0q/6+VO4n42EkDpwKZU2tAIHAdOP5/NzwgC8xG+s1
BUWIoZRPZAjF63wWfG48EU5Gi8dUtuG1WlqqGZgbi4mVSdwW097RQJGt6+w4jgVXMp+7Rqt+Z2sG
+RxYfaqnfNmdWjvHAobFMZKaKwbyQaxOXeQRb2wXRticlOssBSGe2tVx9OVCteWSSGqouDhQSAGk
WF9typvgMaeQJzPBQMU1j/WyONsJTa95rLeBU8cIdcUrGskqHVX8zJTuIXXVOaFmOfVisVYZpCdQ
fYcCgAW1z0QW6t1AC0TscDFMZFBMv6LN2x0zLruDMjmUh0HVrcUkLzLy4DoY/QNCi1wjBD8V3K5g
Qe1LPPgGbabZ2QJ0hRfu5GV8GZYSb1+HzrOrXJqU6CNordjgMWTvS5PVRY2Kp6CI6PWK8Sm6wOeq
5KnMxnNqUV4+VKYNKr5+GgWGtlnmaBtjZa+Kztr7ROIOTsZaGmdgwrEbjjuG54A0sGuVALSHCU5t
P/u38A7Oc2zfTn23rQ3jvQDEyaZ1xWoDjcEW7J7GgrN52H/rRXkfmbz/RWOaZ5rPTq1vHkXPDtVl
t1K5dbErO+PBDnky4/e5lU5UHnC7r/M0uaRByf0UDPctpk16QIgQOIbAOLZ0Rljc1fiQD1OWIJWv
RoY1zAxH6mbrcAKrN6TXWUqVQlbslaq+NXbVrtpEYMvBmwJqF0/amNvvUp/CuPuJMD0cm4H7WI7t
vgUhkiv1UAbu8bIbZHwNARvp3SivgUDBgteb2o+fswKOrY9PojdDYkg1ZU7nzlPftOoeZSveEMwy
NZ/UBEoxkRXIuslHJGjKdD37w0vuuptOh2y69R5r+808aqbiJQzFFKsO9he6b+Piqcl7TAu5fM8C
hTc8Gx9ylPpVgfHIw+i2OLr6Xc6jvjTAO+smnzdTH4ttlIXYTUdrDz4+IzDX4mbJr/oyfEQSWQ9j
NTOAwaZUi/wbCiTvu/Ncm0NBtDWpVgaEUKwpw4sUrCZGamaX2pDlwa8ohpKWuuBfN3YVpwPslQdj
1CQxpnXIuREXwoQdQXho7A7EML4mDvkWh6Pd3ysSqelitq0rgbHV0U/EIC8GEJHM1ummhGyRArZd
6SDYkqzAhTn7T/T4lMe5LBxKmhKekXNb438nH4Gacwx0nG8tSfiX9PN7mDxi0dXrYeKhGduXktpz
Dl3dyrP3eqRP1orB/CmepGnjnbKFaEQnjKYMUCLVZZBnKBzcuL7jb/EJ22wl8aUPw1MtsXG2ogM0
PXcnpDYIWiy3kwE2nPcqk9N3I3njLm+39LOmG1fK566Vl5FQ0yqS2VNbN3tntHj76URbXcymiI5e
W+wzlfhbO56qTVwr0C7wT83CvDIpnV+zj2RM1qGrzvZrLSmgcfBxYIohU0uDdN+dXa/EWRb9sAFj
5dGPwiEIUSi8IeymnsC9JGtNL/2mdoeTCNsX05A/wiI5eDUusCk0nsFYDCvfqjac9Xu1rcbs0JnO
K26kx4LHC4UewS2SGkhtPz/IXm6ygWNkllNR5X+mqcCHGTT8oH31MiweUx9/yFDGN5Udv4bRKw6T
vESmNTOH2bot91Y9QkKLxeHrcwfcyyix3a6FjDyNeApsydZgsNwJfPeaKR6zoWh4ib0Bl6VBh2Kf
ki1sfIcRUTc/GV1OYq2PD3TO55uRfy+JOk06+3R7DwtpTmERIMmXal4aNkx3K5RDs7vTnui4JkYg
TDKnQXAeGwm1l29Gbxm3WpQ/xzUpIFWDBlLRUyw4rtlLQdLwTRsVUrH/KiLLfTWaCxaee2aEzZah
AmleY5brgUwbdv2i+JZVxp5Y/GaY0hQCaDBu3ZpBiSGtjzg1m1M3vZfauxsGAxgJKsLRqMdX7UdX
Og7BBJKoKY14XbnG00SbCpl4MH5DjcmWDQ+IodnZsAzkgGOcu6wmuFgenQaXj8HJtXV2oeeayKZx
uxwAm18/uDOjEqcqmMl57oXt6ryrbBCzQYaRppsNdB2EdLy7WOX4dbvTSDkcxZb86T8/RItAUaS0
+5hdP6xGP5xPPU5JmL/BHqcZGd/cpOBBsf/Wc3Uzjdl8ghYwn9KCnimZz7BFli8ZaOHvO4xQyo0O
TiDPUUA7IbCtm9iiXDhT5XMTFLAeG3oPklCwcgxMd2M/VlRbW/vOFte1a17De92Ug6BdTIvrVGCE
yoonLnGWXScjiBKB6+oidiMuk2VlgEvC/nueAwZKLa5czJQf9FrfDXNB531QfrhWfu3TB5pw9pgn
yijD8Zpt0ojnP74bqvapbLMHlSVnKig/mmE8J4LoZiDeg857c07wHF+zXmpmSNWHyKM7obEsiaHg
+EMAPiUfwS7juu881vXuaezI0TXduVfLNsWJN6k5s/QhhmFcxqtIf4kxZTxMNd9lTmBN1bJ449w3
nVyzm2AwEjHoiYgR1bKKAkMAt6sonWOPE/JUMzpYCCvdQl3xBHEnt6uePXZCJJoiJsC80XT3nME9
VGsjAUi2gOJOXx/KAXC/mWQ37Lthxy09zHPHYywf3D0iDRwPkyZ5ZvsNPfRN9ZhmmiE/e5Wvd/fr
T1/XCoWs1iaZQvbZdtTR6W3B2aLRpjh9/SlwOhuZxyPoFEt8fvLRE6D53GL+LqrCwnUWHwGHgYtH
/Rn68jkMwn25CBpmmn2mffjIgekA24vgV+mSCY2eJEO3/eTJxaztHpKR1a3EQLoiQkcTAfoO/gwO
rj2VWtwExy9cJwMLzcydw7oD5syAWbB1BfPoaTh+aZg6XTKGDEEjjFIBfYsrSpF2c9O9cmpje2TS
HeTN1x4NGCn/YPPc3ELmt9YhL0+j08/eQZBbsl1jnzIsafgFtICRWFPAE81MkRy2mCef4yWNbtyI
dCdulfeZLcv6Iv19HRJDXFS1h3nEIWsUVI6Fs4Ej99zzta2EkFnR6yNpnmAzLt8uCe0ny5q2klY6
Ti8BA11kLizfj8rM32gaYl8Lp2xl5umPNgSKOMKj1fnRG/n90uYmNg17PUTY3YRpUqyqzftUBGhs
eAUx090agCtXsmJ1pXe8XOONM7dU7QHqhQI5RvOugxLYa2veWJ6MN564CzHusDyzhUuT+j3Q4YPb
lAAtHX/d2NnBz7v3wpvIiffiSEkew/rkKqcUlQZFga2yFOvYIxHmo6fCUqs4QS1XDKFBb6MWHdOb
qeqId72FegBJq8bpNBLAnpJ1ZAYuMgJyNAM4/AWlmR9Hl3u8W2TFoQL2Hg7jRfuMpzwUgXKYzrUV
sV/vESq8tH0Jg3qPWYGDqFk9W1g0Gc/BTEmz4dxQj0Fej1V7aJxtZbNpQnMvN0XjA9M0+KE8Q9+N
Pb0y587i5v56e2KeNEkMvcQL0zfNG7Ht5/JZmCxlKcrg4Fa39A6VVNvOw1KidD87I16Wueb2yOwb
ww6wuSGcJIrddCCDe2Nxl4/QMteaV8VPUTEYx39LuuRi0FLx61WXjTHRQRNW9sjuZBgp5rLMz3lm
/xD3vwohWcPFM+N/4vLCT7Poi6AkHvOUwj8MJKSEjaVwrz0GLoEDvpUdL0fqRYnBxn9pGgbQ9ZKS
IimNkPSRGOZN6TzEPZ6/paDp6yVNUvCegAcWoZIByTI/TpYCQPlYZeDXi4qNTx9f+cWi4xo0JHgt
7Aku8O2gqWMYx5uU2TsWVM5yReIwtDdzQVvXrBnCWdd5jbEcsWHlslCQLVoWN837+iVul4hxKNvD
EWgP3QIoPIZXlNsK1wjZ3WJp5Eq3AvgHLF4nOVgaJks+ZchGhXvs9AApZkrfIgcVxjKuegtRokmr
U14492GA/Qg8Actx7J/VYMVbZuLwiXsiugXlvRRA6IMMH+K2TfZxOHPT4ovn+FV2FUDetMp2+cBJ
YZbj0UqmY2O4r3RQfXIqIHlShicdZd+HKOuPgE1T3NTzZ2ECJ+UCdmOENUNmb8lAgLoJOR6XfJMM
3Qyr3mWo/X1ho86ZwH7Xs5sAzASrvlx46BckzbPz10wmN9JP5BXe5iF4THJxQwXahbyB2LKBavNC
b31i7yRsstXXNTY7xA5xwOFhAGeY9I3Y4nK9tK3DSaDKPs2ZJ23XXNs8KincKMQmnIig4Wc6C+x9
GwR7s8AfKAjyjX2+AdiGrmbUxynDFmzGvHWyan+QBrleVNwwu9KKSGMfvZgFN/XokexaKiBk3y46
GrtgUttHL3TjzcT9zG/YfiiKMdfgS88uU2NOJbZ1SB0EUklwHwQ/z5V4ttAfGLUVUU/7mqzD7ZDc
Z9743qj+xBK7CcH7cuBf6pshs6IY4kpilzhyzIFnHe6FNm4jzBtVcqzUoTEFDeEV1p1hH9WgQZkU
vCSOvpgQsSsUKUukET1V2GV8jh0QuWPej2dPU4XSgZreDN63xsoZdOTTkwfl1Sr89z4wfjS6otTB
Mhx8sPNO2UfPYluYpAlSlGuvG843tUhfaqK4mCbGNwznxqqFXNzb+VVWWJxrSgvDwhII6r12SeQd
XC0eVVOuwdffmIqiwCmh6JL2irxIrmaZeqswbw6yMaOzqrzvVpe/0sN+VST40uVCbkhzrkd/ATOY
uOKtxH21wjnaDS1VR9JReyRbMKQzDRoLYt7RXc9OOKvOI/ULJ09fEgc9EwzqYZqLaStc+yOchQqo
WVHUE1v8qCFT/tPXh8hUHQbh//j7l78Z2MfJaKvg3Cir2dtGdN/wE5ysIp/WvsMzpB+N6dzCEeBZ
ojZQdxBEZ9M80QYwAfPA5Hz6+ruMcQjbJOsyjOqoi3Z5FTKQBR1QMqvzodfgyYkTEW3LwcSDSkfr
ZNjWSWcZ+QpWTOtUu5E4ff3p6wOQLyamrN3bXE/i9PUh7PKYMy4GGR1n9q//7esf5ji5QvMft1GK
TthUwNsi+yHqbHzGmwhIVcGdly0VfcgihzJkPolkytG4XUztAU0+i8G3YtVefVGk/vODK0n2205H
fTcl3lC4m9OXEPy/poS/MiUw/mI283//7f/9N6aEl49W/+05aSKMRe//YE349TP/3ZrgYyXAkBBI
QhfSgszxH9aEQPziuQzrmYo4nuB/4J/+3Zpg/rJ4GRg/+ZgaAs9n+vSbN8H2f8GY4C2jGmkyU/Xk
/8SbINz/OoOzkXEXD4RvWcSFrMW+8DudH8TzgHMSjDuuPKqzRfVR9OS/xVJI6QOpG2xyCnmNzQ1L
z7vmBjoSBctoiLrpyaMuDQBdz0E9Iroyp+uyzEJs6gWPpwE+nee/Y3O+7UaTpdgbQ9gjEcF/6Cz7
PI1JH0ThdeKd62n2NpMJhneS6yYi792JJmPEO78MxPpcumk7BM5uPgQdIxI/qg806lJ0UGUKJUxu
e21vZgUKIBjh8TlwePsJL7goh3c/iikpDYZd6i1VLeF47qOcIldW6XnpzIpidcv4CsCFZOhA5pLS
9dWQC+so4zbel2F5bVQWvbVp720t8dDFyOk2QPMdg57r3LTnO6KexraYPIfbn+1zq9OG6Tujo1rX
cjvaNM+5VlzsnYD8axVxriCGxvRIjA9Zt1DcyftTg4G6DAtfdO/NlDso6Hpis0hLRS58KiLYZ3Xj
sKVK9Zojakfu0Dc2nkKitYwxXZy6+MGJQPA+IYdDn0YvQyoSdbSL52lk+BSQ7WwRoYAmg9Fht+S2
16AOV9ahqMVjrXvynrHxaAkLIkT77MXDxXXwU8EQUh5eyoZuJYgKVfIyfwmgEyYS6iZpBqdalOOv
fGLxfHeY5vf1BBbApgczm+AQ6+C4/Kuds/3UsY+JoX0bUnJSbgmbVBeSEiPLudFJs4S7IB3BiDrb
44h70iqRrGOLpkLvNEQkl6n0PEWVm58Ds78Go/eaVG12NU8i2IjRohDIxsqp2AsnwmADX9UaO4Vj
7am3wucWuN2GVhm9Z9+7o4s9WxV07WyR0JlxuwWd68qnbSjJ1evMugvyVvt+wwUXIakF1APVgInW
9Iusq0lEezyZFC2NP6A7PpqiqJdCUWgTWEFEw9IfmvY9A6KrLHQvCL63VUZ3khrenCj3l7jlq6rj
5rbJWbaSmU2LzdkjwyHkJiNRDHy+WwNeTdJY3mpkDn7VugAaKbnDA2ntcefOvJLq1PZfKXm5tyfM
HZgzY6jDBkbnKNwWXfciciakUYhcDemPMZjPbTbWjGk40tRNeBUydu0FbV++am5JaV+HwMmtFkdM
xaAaE3rFlsGnLSKJH7KW1t9pljgX6H/DtXqjnUJd+7TY9VoPT/GjI+p7cvNESBfmQknypp5/prqg
MxIigRuoGyZsCGEm96KDXtrlDSP9nt3nNDfDtkL+fR3cuxC4x0GOALL6ubWh/fiHuCfOlL2m6T0i
WbLqhnrTM9nb2pZ74zdUjicRNLvppbTGj8nofWD37o3yxiOhFiCRlkJ5w/w8Z8ij8diDwI/R2iqX
XGNAerzpGLENYOxyqfZeGF0aCn1pkL60PSUd8IYbKNRceDd+WZFMzzx7LWo0KqRl7PYzh9KIwuK1
dFG7AXYczPZdTrMLB+x9HLtig0ltM0Xmuzkvb1A0x+wWnZ0fdnsfdZ9KrzY6GAGJZwg3Pzphsmmm
oXKfN/NRCSmu8oGzi2mH96OS4VNc0PmdPxSxgteZlO9TFzsbVNoIuKzHL1PFH3VtoqMPNm5SNN7c
9m/tKOxPYzw8++RGT4wHQi8lYopAsQTokiwOLj1b7azuC3bt82I0ohYRIiChmTh2seHqK7bnH176
mRjecz6T/C8mqTm7io8B1sJQmCTkPGyfhmuCXyiArLY/osQebmyX0WCVs0XrC0pNhGfRZvOdgRAc
PySxjbR5YGmbRHbQbIKaJ5Oq5v1Y9XhegahfsDH7HDi0gbBZJxx74iYp9iETMU837aqHNbNylHmV
+WSnMpueCEb2sWRbHTtPQIRSUl+12rTpcZrz5BQi8gdVLrY2swqaBAyObJa5i7F4mrbfXasieqJZ
mUjt7dAPe6JTxOLSMtr0rJJhE4pLIU3oPpw8VF0MFOMZ/cZCYWIG1BoSZYPCbigRy7l+5JCXFWAi
6SgKpvIBMte0hhuRArCUb570+0PxKXP9mgZLI2nOOWuqOSmSkybSiJR7m5uQHjxsRCOPF113DMSX
lK22g00CBI5+PfbHXo3fSaqYviS29BQt3TGKJhhrc+0kKOB48cPMzPa+EVk3fYyBrWFZGwp1Z+Mp
uassolz4zjzHL+nOBSfuxUyfZx8MnC5r3Gq6ukq8+rrlEO4Ztw7htDT2enI+wG6q3iTWKx+S1rBx
PQGDMjqTD/lQHI3UO8SYtd3U31q6e5h99eRy0M5CLpQoe6HLLCBYz2iKCPfJGtVuwKZG+lqNTL7t
PVxTIlzMkhWD+EPfHnmuqt1ktCe6zm4DFO1LFpxrzPy28psbOTAurOaA1k+f/6+Z5W7CroBZe7qE
nWpolCY2N6HIJaMKdtxqb3Uz3Hd6Mo5txPUvyREWNRcme47hgE6t1/Nkn5h0CQykeOsrqqxok6gy
OPElKlg1kOWjE71ynW6nxupDdZO39hTteRaj56Z3ml3iDhZNFeBzsolSgjYm1W8/Nl2Q7XrHuY/Y
gCQ50+9O0qK2lLDJDtQCo6NjOBGMZfywtlmOEtI4m94k8G15/bVPE4tIDuE8IqdxUAf9f3BJ59+a
9E8vB5o35fvtLrGM7GD2KuZlgbxZhcDWC/EWh8l+YMDRg9KSsh1fvAZgllDFo5X5Ly5JIr7w2jtV
A+NQu0b2ULoUB09qaKX/n73zWm5d2bLsF6ECSPhXEqCnSMpvvSDkNrz3+PoawD63dOrUre7o934Q
AiQl0QHIzLXmHNOf1fcKWSxD+K5LU//KQvIzp2a4rUA2qUI9GmUPO8/iE5uXTCtV2E8dLCYztIwT
qiuAkn6vIDKAqO/rAocp8y7Ire9ELDYUx8EUlvT5dBana0nq7tOxgSTSTQ4sYh8cMGb+qdyPvt2Q
IIFifTK7p9LGoD1FXLlqrE7AMli+mVjzzgAm6xV9NlF8sPxUiZOhTmsaOM3DITpMY7NPw+AWKoV+
jAv9vejCyiUF7BZKrGB1f21M/is+O66I5ZtRSSigGqCXgYfhyWdd6REktoNKdK41KkpBMt0S2HmE
ekc0ZSzld5rSw9CMDrnIhG6N6dNMCYj2mIfcxIoQT3gvCPTtTSWijcn3vGe2kpwsZWCKxLWO4k+1
SQFsuk0NnxdZXr4O427clDOotaqAMZskBZsfUVzQwOnR15OcmEAikkg+XHcCEhl61I/aF2+ayI19
LYWXhFH0qKS25sBtKFfSBfUUcKt+IqZ3zO69siToo6Zm10b3mEbLPLh5Wpy6Dbnz5C5qZDlThV4r
E0lWRZ4+mj1+01q7jRnZtJi412Mpq5uKbKp86LK7hrkPjZ59ZaNPkXuqkLqYL+4RpYRpXjW097pM
6sWQVzdT1U9W2pwhagO+6IZ2l0gGw4tHdUyT6ppRdsJfMnSkcxkFqVr1VP2Cb/3ClJe5XY26AK2V
ssYicm0zagG9IiHkwpaOYbt8jBt8ZVkXtWclAThcq5LF2c3nbQI7wCR79e1h2GodvRyQY0zLK5zl
FjyrqUnHYydFpALSS8YO6KPrmWNKIoHEV/rNNQbZDKWMN73bmyVuC7V9ruR6I4HrP02aIMnRgrvL
e171c3aLUlS4yLDUUeIFzKhXWEK5rpqKzdxMAvNO34aGl2TGl4gyDBPrtnwrQc9ChiG/e/ImxjXJ
nzMtSzjmXv+sheZ2ghuIMoHaE/XrV6oUnx0FaA/7+aUOuu9WrfEoaQY10VS/AsLUTnrLFQUz5ZCC
8APproDm4CGOv9wDWGr04UetdkfZ4hiNOQHwaIiPIDlJqc5TSXmItKR8GfXxW5TxfR3R6GLGCnxp
EKf6jN93m5VAxhQYvTlFRGqiFf5Y1MCmHHz4Me4VZiJvaV3tLWNk3LtWEYlqbfHOKupmdONzDxtE
xi7vCHFMkxJ4dA/VIQNUEU72fdr5W91DyUtvmiwi2mp+Qg/l3ijse33w3y3L5xPG7IOtL0GXDWT4
3ZPavV0paK8VmCw4CrX+LOJkTp2EFtPlCOGtg5yY+zCdIbOEJ+n08oza2Ble8GErT8ME4IrVWzcU
v4qadrJhP2kmrKdZhGM/eqP9yezzl9lxDdE8eS0VvwTB5ti4K/jUEUOLJVO987Lr1HD5M73rRDx5
FhTPodS5hdRTSayvNJ87bGnmvR5B/wqwTskKIUhBBMN0IIAQFXXtkwPJv4qS9FZoEGsMlSIZuCo6
LHNpabjoRnAq+uoKhuM1q/JdhO6O3ukh87hCS56b6ITqZf5drtPGURATrbguDHyaHI5gbbEm3XIZ
h2pZ7RJouQza+kfcQWzNz5Nk0ZUq40dbU89RUV1GU7oiHnRr4xc5zy6FrZOPU9usJaegkzIVRXh6
rcIs2iiq/Bhk8o4ssQ9Z2Xu5AIYQaZeh0t7KvHiUa3H2S+8Ot4LAYGkV5iyAfQMMwHyv1D/a1D4x
/6UdEwzoyrX2cyiNzcgUJybODs0qIs6BoYCJAALrkqmdEWV3pmjdtA4+bX24JcT1KV7Esk+YV90y
HLXoHsMQFVhK0WD+ajKEZyAKNymlUrrUOc5jSZQPUe7HDhFZK3PAYSksVP1SehhyccCYuQvwdNFH
ebGgUcCx9l7oRIN05RpM9b3Kta3tB49ece764t0kFDQT+KQ6A+mqjoprtK8gm579Dote3bm2h54N
dzdlkCemFc9UL9DHNKyepcC7xka38aOQ2JhO0x/uCyOojqCpWndoYurxaXyNByncqz3zKSouZymW
5VOo15iFp3rfdFw08AV3/cQ6KicM1+JrSmRj76Oui4y6YKFMyI5qkYM0N4J9tTmHvnwZWioADFyU
yQv0vr30EOZiA4252kmedsW8UjmsABFYJiBC4tE7Zv5wmmI6VhnUiiovv3OsosxturXKOTSBUrrU
pflip123Ixt7hUaEDmlbw2aPYAxO0nSXYJiPIeuJFvMy3ct3bHW3EMWCl+CUpoh7UjHWUbliGuer
d/jo2415Z1jnqmRaEAWCxXxwZu74YXbqByieumIaF/WMFkazULoNoqXw1A4s0RCThTtM/R9FSOch
1QoiimylXytpvwns+lr4JemoUo6MMwIIgCfQq+WPSurHRzm8lAQWrmwPWJnX6Oh6LfQH5bVTI6x8
sknPUXo0OuwAav8sakoweU21Si7sjRTiAtQhh7T59KbAR0XUGJCJS4Aa8tAdxyUVZJmI9BRRSp/F
51C2rLvQV3AXC9x6RUD2dRgcpDjZdGTfrPOS+K2E4w59XrsNCvGm5jmT6AIfNQbaAUpAlCf6XpVN
NxI4U3C1v6OmQyWFF3QyT9D68jvZD5vHLATNSlBrEFTNMaHi6ejYUf1pK/d4oMMO7JtZzzLrGE6A
WhwzxYPf7COHTpT+K41qZKOmhFR4qnZAQ+hvU+p007g/Eag4W0dpHuksOfLhASiFw3TLg0TevKHE
QGbFxKZPKqfXpHFPx2fON2uOY0CBrWm9V5/GVFlJdKJjeUPUVu1MFQ0hperv8DYT6qBTnAwnbK90
4NOOE7Q1S1aSevdqNOTm5v1DkiCj8yvUryGUNczlrEr6xFRxFU7GRhTSrU0EgeMx9gNSQLIVRoDt
oDbxTgiP1d2EZsHwEQBbOLC7rmaVwOTMjhhs+7kFH+tz+rZxqALIzGVquprmSdRRKG+kytjdD+1X
rvaD09d5xcjdU61Sz2WrWXugJr1ja7VLWgLzAvyITUGhMinquz6qruZAq4lS7Apfz+ASaxAr5afu
UQoknP0L3qO5jlnQrZmJfkKK/E7huGz6BG1ka5nRsSvkh4qoWlkqakdr/Wsj+zc1lO48C9wqSY1Y
MmApF6xymAsSCqtYqLJiP7rSe/8M4VE4VoTzJffPaJw3MZFdnKJq6lRmCUcWh/Laj6V9Jh69KSM5
0eQfz8LjMblLZMqXWdRgQFcfW6RYK8q2b5kkVCc1ZQQtJqCm0gho9UtnT2VmIhWbUCai2SDdoZbV
eKunHbCBLQzY57z2qcf6BnoazOda3K01QbofFFTIzrRv2toN+sr+kmRB942KlBH5cH50QD8UVHde
l+5gseHADxOCvqohO/hNuC38CO6XkoLSNJn8Dq0FH86GdrQvPXwNaD6q8hNamiBBMe7nJdMNm7A4
mPPGrwuBMibRN4ZSX9WhUXZhpKylOGJukRvmoQ/qv/Yqn3Cpvof0bXuSdOBEYUXIWsfRLWqfyyYN
EuMwYlk5iLHkAFzuBG07rgV5u+uaayai6bDdqBSswLGI8uC3CjzTUQfGn9aHIoMkTWlGkCONYEib
N6rvBzjUZ+3QiKM3QdIDLJcqDIuNSNlpYzgCqm/LQzF1uz5NySwng+agdhqbea9vmNRY4z4pGMAS
tD0t/D+lDCO3JunG6+cQ9+XZFxFYoXmOAfURiL7Fin153h/1EiXxv3RMP/cxC6UVXYhdPffguhS8
cW8Dzu2rCW4QzJcVZWhxyAzx1ybIWLbSWXlRZ13SoJOHFqToQdfLLuR2cn7KOanMCpEshQ3jD8Tq
UxnKPFBrOtDdMNpy5hUHnMDlISgAWyhzUJCS8SEuG+jfstsL+f3nLqFbB2a5xbYULSW1nwfQGv/1
V8t90TiHuM1hUz8P9FgIHbVkMpcXXN58UHIsJfPDz8auVPp/y+0wbNwSUCjUW84CC3nsKhWttDVb
6ZDVIAsbH6eKlZawM730nPvMhzt4RUNPAbtMvWNqZvLe0kIS8jqyDVtis+UuVZ2qqcBhITUKYoIc
IqYPbb3OMxYrkS2RD5iSucJIcEszBn4UufJ94lV3IT4t4GPU7gcxCcZT+Elm5E/AWinyGqBZ3aAz
vichIcvNuj1rAv1ExvgWukfqFlSlpOFB+HApU2a3VCEJ+tEsRM1kEyoSVcUxTJ/GqCagZkTcykF5
jDT1E40ePht9ToMdo0fFS4qTBHW+UMwA4a84jP4wDwKkm+uoDN3ca6/AWuujPAWuko/VpsiyzWTh
AMoRg+5AXTGqmv5hwmhMSgzQiqnDPmu38rBOY3mXyWMLobT7heDwSR5ITY6oBxHK1vbpjXUi2Ei9
MPeJ17JcqkwopaTQlvVWilo2OZM44X+w9k2uhaSEG7IuQXMQXZhpmO2y4qsU+aWW7/CT7kqVpQrk
icSk7pnqz7FCMlNcqd9wKh4qFtVJCRwyGZP9nIjZSUDKtCTChyOeMAyNaNJWaYxcQmsrmifQr/xu
eKxH8xDFjyj4qbeo/cVrtXu7Kgjwju5AhTtFmT9TjGe9n40Q47zsadS44k6Q7rq2ewtS+zo/bWEp
tErg25pGQZZlGH1lOYJ5Kvg04sZXr5Td1MNOKcnpg66ZL5pEB6ejKJvA2starqz5VH31lfra8A71
iMJIQ9yv2or6VzBSw87FQ9Wc8jY08Coo8DzG+mV+d2uNcsM5Ngw4BlPzbsJ1tyF46rnOqwy4DDGf
IOUm8i1WbiTKy/pj4TH/mTg9ErJ9tujqnspm2ILQY5UYtl913zC9Yp1LBZyxUuwLWZOOdfMoollW
OesLWQPuRRluQ0HqSUCjxihTgjzC9DvWtISOSZc7GV7TEDkQuVKMlvqAELuaVqoyPhbC/jR8fTrW
BTUoBbPoOh6hiEkjxEx77vvDamN1H1RUHLZ6S5nektArYmzudmUQGteMKmauYwSR6WXAOM3ctEJ5
k82SqIzO3vzR0ShS37GtuJ0qvd2lOatU4dGEMFsUzQYZNo3xoLQRSRq5dha04KIOAqknqHl7CgVf
rzxXBjL/+fuoMJ5voObZkFbrszJaL10lE9EyC3Jz9VcHOIe1LO+5rLpV0o2f6MqKlZS4PoE8WwxF
PQ9Xj4YWU0AYDSY26gXmFg6aviTnk7owqhb9pFCs2xlmLqOSiD5GOCGKqPGc1L/NmELohDRsTMEG
+rrUrwFGJeuYRoTMt+ioA2LsQH1DMsfXA/ez1GzkLOU98WdffUqiUu1Rc81rJEENTDmNnfmhMITK
GZNsLFAU5ZaGZJaT1As7Tsf8uTKViz3Cv9bjDlKUBrCsfGaRZa9VevfodQhR1/oq2tsAuREfzX4F
/ZGOusZBSvHX7k1WbiqCebN01YjA5bDumDqHoVP+klsgXjpmLY4TvhKL+Dczf0FwR2pqmjiUEUgj
e6m7ci+0/tKAKQ4bg2cWoPbisN3DblPIGwgeo0AvN5aB3c+vZj2ipG19H2llI5VcOKG35jGrLVvA
TTUojAiEm9aOavarFKj+BvCqNh5jUzlVlfFWMgXDqKwylpI2C8CqtI0PiwhaKMuvmdp+i3y6FeXV
FLk7apQBwSVR8eMB8Mo0gkvvdT7gZwpQG9outNi9qkmHoUYQGLTaLY5NRxqj97rzd7aRb3hpk9Ma
1OLsXr6OHpUYJgvC0cfhKchBZEWxdJ/GCei9D8n3qpWF7nXCwTWWEcHOlQ+4TKF5qIM2m71FOgRf
UVj4UE17Dv7ZxcZ4R50KvodxVZPmhg1plWUGiCz1sjzvCI0P50IML5Kgs8rM7wNS1VdIqEmbYcqt
oYxehcYMGZRRFdK63rRa8mQGg03X1Qe5mY3fkk3ijSUCRp55jahTZNMFEJX2voYnjHHIhP5ZZaAV
vHtDwXo29tU21d7BLBfo1fXPgutWP9K1rcqnqIy2dYWALZPuVLs7hAFXxcG+WlST1IZCkd8EXME0
9b1GHC6NeFQt67eVfMg5eDl6Z48Z2oc6iiCPATuKc7rupAZycYVYALwFdjsip+qNMi6LRStiGdls
My60Ula+E6Z+j5jiAu16nRTatAPflThdak4uc5BTIPsH2dYedVl7wWW3RkyJrY6jEV5q4hA09obC
czaUJIScQ+ulDQPLgOxCNXbpvh4i3XBpB77LLSXjNiGUoRvA/N7LevMp+8xxRLxuQDslnCcMtFtC
yS4yg4ES0LJBlYdxj4SWibqkVSjpulTotlfAnqKRnlgRiS0GdUrMuTijhHbJZH8tJ3nuXnlHMOIO
4XVua+It9HV6KQR3mGXxK2q7lzpGvC/C8KLCNFw1uNL6JvuyLCpIELleraR066b+KEftLcWvkAEv
X7fhU2l0vzQTLj7IghtzjWzD+tFkAAgH3Lzxe9CoG5vuxIpyKfrj6kPn+/SsgTQMGvpDrrhWosQ7
a3zwI6m5Rbl8KgZHyCVWVnKrL4mnwC4okY2ybgNYz6mUq05o8o0W7TAgTAs5EvSqpE9ZvFLQn4lH
oBrLhr6kEgMRRhFAtjjCNeK8ARad5ZR+MZJxDTkBIfEdeUq98H/VEkDIsTxmDTMfzWKkREJypPJ6
1WcZnxnso0F7J1wLTN74aI3KO0UzLJp9t5UwZDFeZp/z+e3lPmYuYG2U2LADCqxug2Y8ajJC7qDj
6mPQhevVEdwBnTarIl3LEObIpbTd+WajX+o2ZgEqQEOX/Bddes64asrY3FdGyrxFr7QXpAE7LTMq
VzaUcR9QMl6m+2bzJQzqU40vVUCFlXlovmSdN1ueuGRijlAwLkgar6KWlI+aqDjAy9gjCcaOMtIg
OuK6KuAlpq/sY/5uJx1KJXwix6Ld+LOrV7euchyFmP8g4SPkz6eJjgx+hDT3Hu3QeJUD+gI+NpIx
9p4buTsatYWFp6yPXhugqM7A+5eEJwgx3TJi0cGUz1EU8TFnOURVgVZIY5VQ7CJUTea7WoeYz0zd
gVyMAaCOXGhIuyxVXI0OP1EYvrEmn1QQZqj221zSX8op7PdlnVKlU+hPmuFLKaZLyyRyCzkNhIiI
b0yB0CiM5ivCm101VTY5RUGFKR+CYa7S425HVyEWx03au5HiatfCbh1k422gXOFOOdcVvlwNH2Jw
X8JmdhWPbMA+2hi5f8mD+lVMEfawQZ0cCWFSbatUQk1/q6iA8OieHGwfnw/dG4CA0xfNoGNRs6rI
a/0OL6m5Va3hiUOhYjC5Ciwp2DLym2TCgpOJwkC+46/DjIGs9Bo3GvrcQR5WOkzWFGbNvHMuUfsM
7ZBHutO6rmc/PucKFq+YSZ5JGhqGkXbTk1m9K/z9RK4BYu/sIJdYP7uedqnSaD11AuNqjwhDYFye
E+pWW3rO8rZT4nu9gOnlx9FJ1vd2fIedobi1ynQcAEHvaZk18sRX0qTMbBiw0oV47FvTXitw4RWy
vpqKCK0U1Tyy05hHBjIi5OGpoSzUY6QFn3kqOwHvUK6emxqpuKq/2sWn0aBMluC44tsK79NwuicG
wGCRIEEa8Pt7L74R3nacqImYEmWxnOq9MXvQk0n6XU0TLaWwN7gsD/Y6F91e19vfwgYInXjjVovk
J016S2LjWwaU02ciO6oZyhm1Qxas+CS6+GKOZlPh+2d34Kaf4XEcvQw1tkSxLZpIt0ALD9ogMDak
DsD5ae46oiMdbRQUB8GDeYECilHTrZXAL4vtQOaaOGLjVxlD+NaY20T7ukXFG1BEHWE9T7m9NQZs
gPg/ttbwTHmGGqEhmRur6ciToi2TFt5DP5ivihieKUc8tRnWMbQw1VZKoWBnLbXo8UupqMgmEDu9
iq6Nj1dinbYeDldpPxUyGDQLQLTS+7rDGMphmtTXyIDWDPkww7PXbZpM35c2tXqwce9TwqqtTV/7
BPmT177VOB2ypqIvX3glE6r+TEP8PA50DuTSN5Dju6aafRtZB1sbVxMe5wHGJMtP/EA7rK8XK7TQ
nE3gyEeG7B3mlovua0y0KHXq6iZA29/1Ikb9q3z0IzGscaI4qQ/Ulhjvba48tXA517SJEZ8kabZR
8VATnHiN9ACzmdrd7Ew8dOZXHaWObWM1Y7b+UTTtqxGtvaJKiRoic7zhZ0KytMJYkmw9bzqpMrkG
qcDVmwntQLt7F4eG29gTtfRa3rHqk6j7uT0LMWIoyVF/CkMwOCkg6EKrVMeWQQCQc+S12e8yA4xq
t74CKsf40MYBFGo6s8tD5T7Q5GY/9OACicp7bT+sXAS7uKSbRImxNXEoYOCh3NOw5MqKTeCxpI37
J0svSV42wq1lGcR9Qo/Wy6fQq0tCk6cH3ALxIeT8ZcKXRG4jCs1ph6DeVEkrXFQy6PgbOmsZGaUN
gWQ0cCYf95HuX/SKyjqeznfDEuG+E92lliDkVUNLWhfWyXUQDqMzaaQzZ515L+mEQRnyKZLU3g0o
ryCnxCWVV+QCwtoNlWRHM8dz87EnNELaCfy/BBryykTUodDr6OH6havKw9eiPv7/Qu3/q1Abv/ry
Uf1vQu0xx2zj/3eJ9vI3f0m0FVn7DwbCWQMNTAxOGyixv+hxiqLwkAlMTQUGp5og4v6l0J7hcapm
oL82ZA1C0I9CW5P/w4b3htnAUpFpW4r4f1Fo/wMIJFuyjvRVtXXEgDyPykv4uzxbAbMRV3aJfq58
xc5ozqoSaZMNK1274p362yfzb6hq6j9Ydf/j2f4hBi99VS6GnmfzzjB/iad/ztGmYDu44UFFBKG/
5PHRP6vb/DGkqf2KU+Eb4fde22Bir1j5rINT/6ycBsfcI2rN1ywKJsltcjc//p9fKvQ+m7f+N2iR
bAGq4nsTEItsAGkL1OhvynXoWCQS0I4+mzUO/KKcasqvbJA8Un7VJBOjtB8QFtCAJ1CzR7Oehr2U
jh0lk9lA3Sg9lu15L0JEBO2i0pwABT3Z1JTIRBvGx2XTKROSP01Gd5ENmLF7oGCzCjiNaEIt92Ue
w62CMhs+iY2nPqxDyAllR3kxZY0xO3WXjVUHrNuyqYuwXaFWUBMrO5CqTtE91Kn2Lrc7sNqH5SY+
UApAZb+J0RgdDB0uBolY4VqdTeE/m9bPqwNyD2PjY84GT1celk1aEZKCb2X3c1elhDT2JhOTNB+S
7cAYLtA4YO4mxpSVXNsWsGsGnJbh/JS62YtdVhYzQYlugdTFNPeW7XKHPFf/Jw37Z5Ao47q3Ko8r
XLfJZysx/ejiIEWUz5c9e95bbtbVKW8UsddrVsGpGtRUtQOTBfG8KeeNMkiF08shw9NsUfZkvONm
plHq+rmdU8uFCuW9QLjbNaUs5glbc6A61hyoGpzlsPHwjHJXs7jggW2BjLPCX5Zc1vR1IKl1UenC
RKjRTvxr83NTKaNXHTj0SpqL8svb1ecPIWr8YVov73z5VmiTnEwQqaiFeL/Lu1z2vE6di0/znbIV
F0TjRA8/71DEUvnX2zabfhZwqu1XEYCm9cq6OlhDwUH682aXPQUs647TgdV1Wx+Yn9WHZS8sc8Kt
tWlvDUTk2Kb+vDyWhJ6/rwt11QnSXwwJj/Mwd3GCLOGpbUzVGwvj+J+bdBqzw7gV85Ggz4b/ZW85
OgTFkF0/o1bn+5e7+MZp3Ngc84Aw+IjKuWlTwovCABdATbDqzlwPvmQihsC5pulN7EhBSVVOxcFw
6AEWQhbPxtIlnRuznR0Oh1CBJdPjGY7zbNqZ83Mth203v+Y/e1N7I1WbeJOf47WImL8gWOEoJiQL
tZRXnZdXky8v6b82+tzosguK9cuj3tylDnMatt3IEeIRmHdI83mtMt9cNmQa/P3mP34F8Rv20Hok
gYxg54M8coSSZYQ9Qc8qc2vYNGRtDt3l0Wne+8fNbEbaoLlESBZ1KIYTlkw4W3FeLH9iUCB1i6R9
/fn3y15DJXbXJsR0zE9bBUR198NIXIDG59XXnPnjvFn2lvuoLXD5zqqQSmIXIBmef3HCNb/SIYu5
fx7+22828rfUSek+mq9Z8cwZWPYGDWXP67I7IrqiYDk/vmxKS39H+9W7tS8xtf15YPnr8ufOn/+2
/I5kkamUZODSl08+/q+P39B6FEaSuG+DkiUu4+xEoYhv2Ae2wZedlvauRxbYL2/N9Dk+lve7bITa
YQD1ZVwp8xvXDGSUq4B0beQM8ycjAkE0WKW+5COsaCNST95ouvr8T/787vJby+1coX36c3PZW+77
8+/+9jeZ1KbbsU+O+AxY1crSZojmk+zf/Zuf+0SvWhN1iOYLkSXWFCA3wXyYWr1OyG5ivi+38NTn
B3k+XtF+GfRbuNkrnG/L3s/mn/elcycX/1m4JXfumEoSzcPld7Ip+D3Ob/7f/u3yZz+P5Mvf/dxe
9v75VP/9JfmtFsg2H8MIHhDD7O+cq5m7EEvUQHHNoUh2Uia/ah6ZepSSuaTOGxaRnJwzvCaRgIDT
pGElUPokok65NK6JYsQjRA4u+o+q5ULBxtLlezVi8f2nH700peeNTC/qT2f654EsLL8Jmi9c2i98
nkWOU62OBvJhGOayvkkBBfWinXEWUPfng3vZiHmA/rn5t/vmUa9CXsb1KpkPe9OT3QxfD5CBWoGc
VAqq6xNCuzLdCFvbWySUb+KqeePj6PaSwhLCCJIt5eYBY8yBZlPHNb170C5aHMd/npOQ6uxgLmdQ
qeWxAwvLXFmDnbuhzsdT4ZAb9dLcZXNDWDTApBakR5fWdNyX3aXjvmwws4AWNfzJscZ8M/Sjtyu6
z+UD0lUpy1l4F6z1MIbPn8jyKRnzeBebNSa0Kdr6dU0GYq//biO1nB1SK5a972Ud4Ag2KfHH9bgD
j9BSqzpoMHZAAezreYY1zNMT22xTGamZdx/m3Swo5L75cFCFRsL4EPGCa1g7+16ceoUhBClYTWZC
fDMU+7lhrjuOPku8/pjDNUY9n6LGxLMIZ0YcFNTlfzYTYQs2kau7rhl3tM8tglAyyFXTI13vbkPj
/dD12JNmlESu4OuivYSnPjNvkVYVa9EMNMJnucCymS+2BzsF1fpzH43SjoU3gWsL7mTZ/DkClt0Q
qBvsnRlFghKV1YZ0ZwbwImT0yQ5GFGI6e3ttCtJnSGPfd7ALL82gKysd2RLtc+atRmtejAmGDvUj
CsFKqvyuBzkFXcAlcNkQfcoobYd/3WTRr2wnw9pmufZF2eCaJVjkYosa/LJHFDXZVmi2HFJcqkPK
O0g4q/hm/nbblrnYwVab747xPf55zOLS0elVsv25a/mNP/8jbTumZDXSORSoub6u57GlnDdJYqkw
3ObdVota0q26BoJty4xI7m3YlcuvFjHvY/mlZW+Yr8/L3s8Dy+/9+RNCkb+SSNTucp8Jq31rVdrG
KFAlWvNGnjLAmcttDnby+gCMOczZmsNynynRsMXvdupGRd8vdy0PBj7gomUvl2KfCjIvL2mJMjUt
2QUgZ+2zVr8OnqFtOFIY0kWwTyqv3/aGH0NUW+5rqm/fIoUOkRgQnfkuPVUkR1Znhvx88+eBn5v9
pWCGqxHk4nYDBUnXkhwOAMLIza1idXfJ1qdjoxJZ4NL06l+yb8yaZ8TmwNzEtnaMx+SOZce95GL3
D1a0bu7prgXDtolcdoR3LA2m585Y3df9qYICwCopciL/MHbPrXifSS9BvKW0FQvitJ616KJEWzyQ
qXTMo4sZbRvBObM1laMFPgHhpZ2dsuiuHE4tWs6ZjorC+NhIe8smnvDmgx7BThvuY8KFx5waysbj
fW0Aup6stTYxYq+bTzKEyDn/Td2vashigQPyNmsOeP8Pjbmnn7aWx8tINTV+EdVKjVa+EzyRl11+
0K8ml7wTj23gBindwDVKTRoSAhnmhpxlothMeWOke7Lh/HBDaHmpXSwQk09VdEWbmZzlTbE66Qco
NavobqA/vLLX4Xo6qAd9Hb2Np9qJfpMjBoVmhSfUkWiJrGgfD2/IGNcIAb6UW+b2+/iVOJ7n0gHJ
s8O8ElzUXbejH78Kr6ZroPC8suisVkhsnPSs7IqPkIVlc6egdChc+ipJCHtpD1XcOKH8L9qNwgy7
cWDAec4HFMtLtodD9EhikObGN+nO/x6/gufid34qT+DWYIS66SvOSoNl9lOTOfqdeKxfNeebsPLj
vn3z9ryqcDttMWfcOOfAUF8PKvHp22JcjZor+4BNGbIcyAnqNktdo3xtol0Y3Pf0VEungohY7rwN
pOhVkm4J56JOuDYeJjRbpIB9afkNcuT4yyfOGkQSzusR48AKl3Pf7mjPg1YbzFVEcWCAbEJu9XpS
3EJB4Fq9VceTebN5W9neWGcPxnCwkDi74V6ZeTgv6rSbgwJHlyskDknzCaeRdwp29k042Zn83rcG
otSXOME5TGtS5nd+6NBIGx+S2DHsTTPsGtvtvX0EjNK4h1ydvaNElafNLwzPkbhlMWjAu34jfxaS
W0wuSk5IOPwgoR4/zC+THm5Po40+Od6Eo8dUuF+rF8Vexc/luD7qjx0Q2qOyKZz8hXhhxkGataiU
7ZMHGdMxf3XZevTWCXxzR1LnB7Wjpu26t/HRLk5C28kn5l635E35lsk6g57yYRNqeujeZY7K8qTk
a2Y/2wwlE2SqfcIchd7PsB5R2MLSCVbiJds2nQNaw3w2PrpbeoUwux/OGAzpBRTZidNf6vYWArkH
EtRTb9V+EbzyPfsjFZfoLuQbg7IhtgR3Ka+Qf5/0LPrXylk9AFhEJoeGIN31aBi+5TOxZ5/JFQLS
mkXao3j1v+JHCJmI8Fpk0yuSke7il/IF/8CN6gDGIBeKIa3uu3yHSXd6Tfba3fN4rz9IO/UafVP4
JQZGLVcU4H/T7TQOwwbGM3lBiE+emm13EzvtKO+BlFbPInC6d1bH8b52hpXmSq9yvjY3BNmuWqd9
DFF+5ytlzaogGldQZkplLkGjfOKgx9P8lu7J6gRLCesEsZt8Qpa89V805QAj7iH3HN567qYrLEDI
xbb9CoPfxtplN/tX7NjPlLmdaRe/pVvdlQqCfC5giWTMHWsumo6P1G7dOway2lV+4nSLNhTpYNRT
JOM4PGGNVVaUvg44BjjzBWbPuyjALL7Rt8Pt09tBBTx4u2w3/Sd3Z9bcNo7E8a/imnezSIAH+DBT
tZYP2U6c7OTamRcXY2ssWrJkkTr96fcHgLJI2s4kgWuHtUhKpcstAmw0uv99sVHHeLnfz/v+6QrJ
UxyH6cEDElD2fHILDmcfWNPT+TmJuZTDmvYmcOpNn1iFGyBq//CWbf0+/c+MvOw1xQV6M0mlwAMJ
54uD2UXSJ9mPFKLyBC/s4uTmaNSbndz+sXo7LT5he90SmwvF9Dj6QnEn+kyTQyrf0A/3dPbm8vju
LP5MU0J1QnGE/nrUe0cocHI+uz++70vOFFqqHNJxDTgSR8ft0WDzbvQmzahd+Im+YyfDrxOSay7W
Y0po7Y4/NZkB+JgjUiI27pY0GAM8OvPDpKDh3eVFoFBs5trCudTBdUSekGS5WlHhpowXR5QNxpOh
0K2JtV6JA4nH71CCgJ3hgQJA089utEFinq0iUun69imFFHxd0uZ8FJa3J7n+zthYNy//tcR51ZuV
NGTGX317OF3EPfq6lucq+YuU1QSDaphSO/Tx4bbwF2f7kuo35pn5oCzv/ySumVi2Gf7elFpiBMw/
HA9HI3Faglyp1X5AAVQaDdinFMp4IA+MTGV6XpThUTlE4aSzPeHuigCK4X0ypmIWdYWQu2AQt+b1
ZcJHiRwfbkajTT8udMStr0NVUwVUZJ7Nh9oo2L0mQRzrY+ifx0vi2O7JSD4QOlrW1w+Jjos1z3bv
BelyRX3oxftLf3lIWYayR8tBujfdaCRrNgnuDze3wf7JJbXjY98/U4Q/4/GfBKe4nMuThdalzcN8
RFL+Zj84Xml0YfdwY6zAx/fEasgqLf13BmVba6vNPCvuFSJ392YYUycxyYvhkdC2XywWPdyaYd/A
wXON/5lneBLLs3wk/P4dJQmDOPhA4Y7LY5UCTd2vlyOCMDgmLhf3s/PCDyhGLZHHi8/rGcUCV/nq
eD9ap7RP2gJIvposehuq07MZcwoX5boY5t0DSIycF0j1dIa5LtA8F8v8cB0tpH3pr/JlT6EqpdQ4
TPCrEZe8XumEiODjfaFmFBGHEfADrM/SYC1PZK76Nw/6jhdh9OVuQ1vHJV1WH3q3Gq+jFCbF3YjK
OlTTJZaKvnO7h917y6W/ORWXbyargOzqZUGQc7ig0O8mnJFiVV4kWD0yuYz7Sw3EGYhOe0FIECMD
KddwclhqMMWCxzswWYjln1GUIFj3p4TBEUV7NtnMz7F9KXkZz75StzVlj9By53hayi/LUgVYbjz4
VCSd+KvFUVlQXtbAquYGm4fdS1LbciaJYeijk5vbG2jTnjioAMOIZpe9+81KHWw2CnhnpkFn+6Ax
5Oi+4M0bfJB3KVFFxMlc9vYfqPpGuCPQ2a24Lc7sa8rY3x39fznjKq+i7rR0ZBot/XsxKDa/D8rF
eF7WSx6ZPkMfpz/3pW8Tqlo8/Y17Lwh8iWutUYfJXJS54m/RGGd0kFpc0z9KKI+UQBxoEg8SMbKk
Kpn3KbPphZQAoDo1jjo9ZP0269V5af7fnppdyG9/p3HpV9MFUQPcgJt8Oql7Ktnv3zf5FoXd5GXq
Rb6M4jiReCW1Y7K5BmmKI5P5053Hfo7Lj9Wuccj/aA2ya10TMS/nRX41r68BAK+9LzsH749ygKSh
V0xFAXyIjze6wQixp0Kf8HiWwY6uLYJSuqmZ0zaAE3BJ09dHUqvcjCYnJJEXxoqGmBQrMwNXc7c4
QQZh0C7K9qOsEIY0hIuDkHpndpat/QC3eWQ5hilN1Lo2fy7ZefqBR0uJIKIvmN0JcFV9JyTsFBoP
EbTQubtPoTx7TQ5yIPREKgXTC5+/+cR7ICeiNI7QURl2z3VIGEbsXVc5kHgiCmOSlSth2GIBkm69
OEhEkrILzOjcPoh14IqbMFQE6VAAlxKKz+6DwI88spOUjP8pneDF81D4KC2vMP1IUEWlpRElsZf4
AXskrW5952YfEAnlOvnQ44Sj7Rz9CM1AqNZlYIpaKNOASl3K8kb3RCFM+52KYYuNaooh5UdDJL2i
1akZrYNQSQ9Dk46lBIWZ0T1WCEmqdOQF1AFJ6dVEhJX62+KFIAip0prKBEFhfqpDZ4EICL1xnL/W
jKl0m9B9sRrNvaA4CyIq2oaikpPdMw9C9aRS7w8rhb5HeCVKIRGgZrS4gFUIaK1LIZLtMnWNF7g8
5cwLqaeNQM79F3gh9tCcSFtOK92xcwqyCBLlqh6FiYclSMtmJN9W7tVPh8BnS4SgCbEOFO6WgYRa
66wahMLzkzCmI9bz808lgIJPwpVffd45iSCxE50tBVqKx1KFCgDKjJaSDGwiwQto612dntYw69Dp
AIYtnDUlBUAWMsWErtN6tFdBcXoCHwEwWZFh9dIurUIKuOd6RhLQr2ADFUGpLgrSAEWSrDtBF3Iz
uicQUPHo9etmKiWeNhVINq/sRc6Z+iqoiGMBBgnJhujoKpC84boKYeSR7oHgr7F6fRXi1BNsOdJb
K8upc7wgMOxdzWbUZUU965SsFnuv24pSBHxEdGfaWTRZ+FHoKhA4IsFHZBTFHDN1JkiAj8jX0frD
4/J0S0MQQKiuemIYsxXoZUFO1POnQqhbVEgcN/aXOnQcCEmbF1d5CIIsApkEocUItXeizgSBH3sB
uV/Uv7Pnb5fmH6C4us6fQz8mAcMPK9UIgvX5a/iELDptLdlN0DkFkQObtilup2IIkC7AH5Kk4oL2
KqQeOoPWDrsKIuHl0M5AJ90glF6sImKwt+6E1l5AIOJoiQUmpRUVlvm6tCOQU87GAsZAFJOdScFa
M1pqchDEoCgRSZyR3TKdkwuoNsJVN8C/KIUkKtrfGQN1uaCTaeMEbVnE3ZMIMtCNkdz2AiASQj8l
JfWR1+vzT0ASwdmEX6lOafc0RMphOuvJvhcCnaMgVCZjSyIQc5H4iAsltstglr1TEgE93pUXhIcP
BW1DwzENJog80FQ8OABMZnTOYiYPVljO/Hk/Kxga1qBEAaqCTlpuJjYI8Ir2xHaXCeLAlQkkLkSJ
6yDioN3e6wYvgCorqssnAChmdO9w1FEzrlsBqS+USLfaoA5haKwCKgKJ/L52u5thrbMuCQTa7NmL
+vkdoXlBSTZFBZ0/QdIAWWy9iCosxeqnHVoFGUlnXqB5IfYHhlH6PLacKI9uR8gfOtGa0TlFSYRo
u647QnI4KEKtZAWYtaWj8D18z0FQhXx1iAkEvkDXrUB9FJUSflIJvSegcpJ4SiqlMWcrEDoHres4
NFc9ScIEpP/B6RWrt/UkvUr43tGa7Sp0TmeWBI06W04RgZfYyAQePt7r+uGgNNQkCVfqrP2I4VvB
XD9/OICq+kkk+NdiAqLxYgyzNAZNMsOud4cEAop86CwP0RYRdgnb6lEPqjNBYOQh3jgiuLtmLKAs
O0cfSE69UES6UpS9yy2bQdENWC9PSkdgMzq4CrFy1hMxj+FytIxt+EFTTyQGAycUEEr6DwfrtyKq
BiaB4vT61184zp+UIvvhSBQMxzRlz78QmwakiG5AWWn0SMss378jvkNsPCZ/UGpkfG3SPvJB+Vx2
yEtf2GY9PP28ynjQK6XTGhpf1Fkg9rftcurXvzUW2mQk1D7cZiiY36n+vJrg059u/NZ2Vts3+/mg
yIqr4cZ8sKku8yK7I3XkX+Psa3aXPU1H2F3Jr780rrOmG/4N4XLUoqt9lM50C3rYTJqETdy0O+FR
NimzcnuJ+jbaWExXyr1snP9Fdc1mG3Ub6OxMm17WRXY9rV91YqKH3SlPJoOreX61mDeImxB9V+KH
g3G2yopBnbLNAHGmXCXY7E3/2qPb7uLua3PZNYS9/dVnU7MeIdJvcTfJ40V+3eRCm8jlev0ngykd
O5qUbTCsK+U+K57n27kb9paEPm7f+PnFOL3Ohg0GDGzcqusFn47HOa01mjvSBkM6k55c51lLitgA
Q2fK01Xz5tmINVey509lkw1/ciYMgcXVaLNlA8MXNqjGlbRuYVI+WWYbr+RK+22WTxrSA4f8axwv
b7NiM84m1/XlqPIR3C+5LDMqx5eD+bzB01XEhjP9/GqY32TN9EobEuNOmrOgnM4bnF1FWrjTLsuc
/3TFbCy6jf1+DerTRdEmrWMEnElPJ/OWDKnCc10pXwy+FllLe6pc+u6kl1nz3MIjpv3D7oRXe/3s
jn7OefNYr7zwr0H/bFCUg4akwgGl3ZqvQfztYJ1fNY6xKpbmNYj/MS1G28s09oE0Ljhn0lQpGO71
smLKSdncnKSABttf/Pmj/cL8wGFGcco2ee1Dc73+d8O8ueLWP+tMdjRGI2laNUDu2sfhTJo6Z+0M
dgOYuxJ+P5hMys14mbXMhAqQdiX/+3B6Pdg7LZ+cbdYB5kr+w5QiF88yYgUlv84PPGVETR743JX8
R1Z/UJaDhkpR4b/utNdNq7IK33el+2meDbcz1zKlCnFxJft5UNxxsjUoWwjYmXKOZdNi78rp5kr6
S8a5M7mZN7dmhd06Ex+U873Pz128xUad6efl1XRCfaDGmscGcXSm/XJzAAPrvXQ0PIc0PRbNeIo/
bQuCPPdnTXBNf+NqPMiK3/4LAAD//w==</cx:binary>
              </cx:geoCache>
            </cx:geography>
          </cx:layoutPr>
          <cx:valueColors>
            <cx:minColor>
              <a:srgbClr val="FF7453"/>
            </cx:minColor>
            <cx:midColor>
              <a:schemeClr val="bg1"/>
            </cx:midColor>
          </cx:valueColors>
          <cx:valueColorPositions count="3">
            <cx:midPosition>
              <cx:number val="0"/>
            </cx:midPosition>
          </cx:valueColorPositions>
        </cx:series>
      </cx:plotAreaRegion>
    </cx:plotArea>
    <cx:legend pos="r" align="min" overlay="0"/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_xlchart.v5.6</cx:f>
        <cx:nf>_xlchart.v5.5</cx:nf>
      </cx:strDim>
      <cx:numDim type="colorVal">
        <cx:f>_xlchart.v5.9</cx:f>
        <cx:nf>_xlchart.v5.8</cx:nf>
      </cx:numDim>
    </cx:data>
  </cx:chartData>
  <cx:chart>
    <cx:plotArea>
      <cx:plotAreaRegion>
        <cx:series layoutId="regionMap" uniqueId="{7375F45B-394F-4B7A-A4B5-7E3E769E2364}">
          <cx:tx>
            <cx:txData>
              <cx:f>_xlchart.v5.7</cx:f>
              <cx:v>Average Wages</cx:v>
            </cx:txData>
          </cx:tx>
          <cx:spPr>
            <a:solidFill>
              <a:schemeClr val="bg1"/>
            </a:solidFill>
          </cx:spPr>
          <cx:dataId val="0"/>
          <cx:layoutPr>
            <cx:geography cultureLanguage="en-US" cultureRegion="IN" attribution="Powered by Bing">
              <cx:geoCache provider="{E9337A44-BEBE-4D9F-B70C-5C5E7DAFC167}">
                <cx:binary>1H1pc9w4su1fcfjzo5rYwYnpGzEka5NUWqzFbn9hVEsyCe4kwPXX3ywttkSXLd1oTbyomgm1VCWI
CRxk5skF8L9v+n/dpHeb+kOfpbn+103/58fImPJff/yhb6K7bKMPMnVTF7r4Zg5uiuyP4ts3dXP3
x2296VQe/oFtRP+4iTa1ues//s+/4a+Fd8VxcbMxqsjPm7t6+HSnm9To33y286MPm9tM5b7SplY3
Bv35cb1R+d3HD3e5UWa4HMq7Pz+++JWPH/6Y/qGfHvohBblMcwtjKTsglHPKCHPuX+Ljh7TIw8eP
Le4cYMQRtQV9+Jw+Pftkk8H4V8W5F2Zze1vfaQ2Tuf/v92EvJId3Zx8/3BRNbrbLFcLK/fnxKlfm
7vbDhdmYO/3xg9KF9/ALXrEV/+rifr5/vFzw//n35A1Ygck7zzCZLtdrH/0EiVekRb25LZ5W5p+j
QuSB40jGbIrt+xd6iQqy2QGjQhJOnh76AMdbRNmNyI+RE1C8070E5T91ssn1BvbMe6kKoQcSULEJ
elQV+RIUBx9Q4iDGmHwAjT09+wGbt0i0G5sfIyfY/OfTfmKTbv7eZJun5XkHfcEHAowY5rbzsPSg
Fs+tmOQHktqEYBs/WDHn6dmP0Lwu0C+QeRo4BeZ4L4E5Lhql1SZ/T2jsA0ci25ZsgomDQJ2QxFja
Oz3Lm2TZjcqzoRNcjv+zl7j8p1Zj8a6o0APsEFh79OjWJ24fIXSwZQUOZ/zJAT3Y0Sdb9qpAu6H5
PpMJMP/5upfAnN3luR7SdpOrd9QZaoNqcA6+5vGFXpozIQ4kkdIR4lF1wBM9R+etUu2G6OXoCU5n
+6lAXpHndzdG3TTmaan+udeh6IAJhhgh7AGnKUzglYgEHcMTJvBGaXbD82LwBB3vci+1yNuk6ltR
v6sOEXGAGUQ2DnqkBBNwEHIOOBJYOPajCXzaGI9M+k0y/QKiZ2OnCO2n/lyZTfS0Pv9ccYhzQDAR
YN52B5333kcANcCcPz31AZXX5NiNx8OoCRJX+6kr/l266Tb1O6YAAA2gZ4LjpxQAkOPn5FmwA8ol
pwRB+LN9TazZWyTajcuPkRNs/Nle2rE55AHU7eZpy/5zRcHygDmMIUwmmEiINaUgFEvy4HomeYA3
SLIbku8DJ4jM9zOgOQJa1Nwkw/tBAn6FYUGwpI9+Bb/UFskOsARiRil/0JZJwuwtEu2G5sfICTZH
f+2ltizuijp8T9pM8AGnwLekeIzyJ0GNJAeUUiKo/UisJ0rzBoF2I/N94ASYxX46+9XtJnrHZCal
B0Q6tsAUPWjEJG+GED3gzCGgM6BLz+OYVwXZDcfjsAkYK38vteTzRkdQYTBF/rQ2/9ytUHFAESKC
QF7//jWxYQjbB4xxApHLREXeJs1uWJ6PnWDzeU8VJU1VXij9jsjYBwj0hELqf6euSOcAUckJk4/M
GXjBC415g0S70Vl9HznBZrWfnv+kqE30wd8khXlHQrbVHMqJLRF5wGfCyyDRCWR5m1l7tHUTfN4q
1W6MXo6e4HSyn/Ztld++c8LZOYCY34G4/hGhCURQC4CUjLS585i1mRC0Nwi0G53vAyfArE720vGs
N/WQbvLbJwPzz93Otqq55c5sgojgB8JGkI92HjMxE6fzFkl2Q/Jj5AST9Z4qS9G9pzHDB1DW50zQ
RxoA6/488HfIwVZFOLIfP58kY1avSLMbk4dREzxW+0kAjt67xCwhrKcQvkAAef9CE0QkUGkbjNdT
qgYinOfu/3V5dmPyNG6CytHFnlourTc3UaPvjHlPboYPIF9MgBhDAuy5ngioldmgKVAH+E7anqOy
3rxRnt3gTIZPMFrvp+as1U2kws17BjXQniGocITcHWZCYkYQG3jBlh1sXxNr9haJfgHQ97lMsVnt
p/4oKJbp9+XNHNrMHAT9MY+pl6lhowfIgVwmEOeXFm39Fll+Bcv3aUxx2U9G9vlOmw/XCpJm71sp
k5A2wwz05hdpMxsKZZAscGyIbravCT17s1i7YZoMn0D1+XovVejk7u96o5PN02b+5+R5W2zGAnAQ
Dw0Z9iRn4zgH0GazzXw+atikSvMWiXYD9GPkBJuT/azSrJXW2/+XpXo/eCD3LDBU0b7nZSYxDiRu
oJUGQ4rzsaPzJ+/zJqF2I/RiRhOQ1vvB4X7f9vvAph6U6MVv/h+7naHUyYA7cw7W7P41qRCAEgG7
JtAluJsjTLqRfy3Wbpwmw1/MZD9anU/uug/ru17dvGN9APpqKQbDhuijZQP/8pxeI5sfIFuC/5HA
Gp4T67dJsxuL52MnKnOy3kufs7UCRVO/p1GDcJMLaGemj55/6nOgCi0ENKGzx86AHUbtNYl2o/Nj
LhNs1vvZjX5RNP+NbDRoDoHDGUxAVLN9TczZNhuNCfQ3IT5Jcr5Vnt3ovBw9QehiP1NrW3uw3GQl
VNves7mGkgMuGUfOU4/gxLhB7gDQ4xiy1Q/kehL/vFms3UhNhk+gOlnup6ErcvOuPepQ1dkmb5AD
rQH3rwlIyAb2RqENh5OJHq1fF2U3MN8HTiBZX+4lJCd37eY9G5+2HYKMU7Bcj/1Nk3wBQhz4NCPb
5qh7xH5iBq/JsxuWp3lMUDnZ1yi0+3B4V+u74Yk3vUMcChVqoGIOI7s5gYBmDoiC4EDkg0tyJhqz
tUivy/QrdH6MnSJ0uJd6c3nXv+sRNQTVZyKpRI/gTNQG4hsCp6CgvPCY6pkcHHhVnN24PA6bQHL5
ZS8h2W7Qv4o6eUeVwQdQ28TQPzvhZ9BZCykBm0pwPfevSTnnLaLsRuTHyAkoJ3/tJyj33Rzepi6g
42bzftAQOEdLoPWMQWXgCYHnsaeAfhvJKBJQc7t/TenZm+X6BU6T8VO0vL1E6zRS75gfgNNQFE7V
Qv3gsSg6YWfQCw3noCAG/UXPzWvS7EbmYdQEj9P9JMz/hZoBdEFDucCWzm7GLKCm4EBYA4mdB72Z
8LO3SLQblx8jJ9hc/2cvdeVTBBcZfFjp9221gWoBxxI7T4kZBxz9C7sGYSeS0AQFRzzvX6BTzzNr
b5VqN0YvR09w+rTaS5xOkxS6ot/10Dr4HkmgnfCxD82ekjXQMUh72vZTdsd5idFbJNqNz4+RE2xO
j/YTm/oufNf+aAKETcKZJ/J4hgNW/rn2PPRHA8kmE7N2+qogvwDkcdwUjk97CcdDevC/QNYAFhua
BPFTdDMlAttj03C4A44PPhi1STr67XLtRmk6foLWxX6StUs4wg5389zdPVmXf54jAFYtKUSYcGzw
AYiJ94EWXEIJHM/9RdLzTSLtxujZ0Ak8l/vZ9HF9V2eQZHw/cOA4ji0Yhv9N1EfA8SmOucOh1Hb/
mnQQvEGS3Zh8HzhB5Ho/c52flb4pcq3et3eNw6IzAhfYPLxeOhzoHoAjh5DsdHYf93yTSLvBeTZ0
As/n/SRqn4cCbkwL31FhIH0D3YKY/+LeJ+i6gdNSiFLgcU/gPefSbxDoF9A8zWQKzF//f2jBr69Q
+37DnL8xm9n91XTPblH7/af3c4fb8iZDH8ORnc7oYXVXt39+BCZAICXz/cq77R95Ech8P8/805i7
jTZ/frSkDbUfJDm0hSBo0AGb10Gb3fYDccAJhoOJDoIgdpsj+vgh36Zr/vxIEJyYhzONErJ30PkL
B34+ftDbCu+fHzGFNi2gjdvYCuJfOGTy/TrAsyIdgKZ+X43Hnz/kTXZWqNzo7eiPH8qHX9vOjlEH
auuU3Kc/4Fs4JAGf32w+wf6G30b/L+x6e5Rl0SxZkhq/ymp1asVFfKTL6tT0LfJ5GkULlVnJsQps
5DW4ggv0qsSPyzNajtERbpoTyyTalWXdeYLV+TEz2KvSMHKdJtcrg9q1ZpVc1nZeLZyolf6z9d4x
B1iL51NgNt6eyUVw95YUsMAYuMDzKVRVODrt2JuFDafnPd2oeWJl2LWCJnVzjFtvrLDbOOJWFFb6
yrORvevhcJMeBFGUAiSTh9ckbhHKmFnUVTSXbbGoUjK69RDNUow6twnC05KXlptUuRcQ1QDF+77X
dsx95/MBNgfaKGCPQbH+5eRH1CflQKlZZFKfEdolPupQ5+mcu5kILa9OVpXqfFtleiZZrtxXnj/Z
P/eLv608w+VnsC2ZnMy/b02TpAwWnzETeXHdfgrrPHLJwJBr00i6hJjQFxLuvmxl6nXDQN2MLqQ9
yzOiXVLW1itLslsiQsVWuZDDJiti+igISGnMwiood1HcR7Mc0QoOIf524UE5J7tuW4LCQkoKF1vA
7RYvF16Hkui2CppFP6LCH2QRz+qex9dl0HkJN+GhHebByQjXTUrcomXTWd2ZqOveS0WFj0tCo0Xa
c34UKyoXv5dtu+bPdBowYXibe4GCANx9BkXOl6KxqsUkQqZZ6OpWBCFxuRXdQOe0OwzBpYJ8m8eD
uHxlJ/y87AyuU3GAc8OVX9BRtVWUZ4YkiJK4k6RoFrHNmJcHTuqVtlPMfj+1XasOOT/oQYWM7PZO
0ZdPsaXGMUoSmFrYS3+UMI264NpNCape2Ue7VvH5oyYAc2qHVcjSZiEH5bhN2vphE9+WcVK6cAOA
dgcS+SoaoNXrd/uKQEXmJ/Cgy5MzyA84sIEnBnmIEi67DhQaC7txI8vkSyezj4wS2XwsMXVb5zSK
h2Zdlt2lETSeDVW7BNPguKUlEr9NGZl1sbWwOo6XSSoCkBvPWw52VzZt5w59clyx3nbbxmlngaW+
1SEZF1aA18HQt15eh9804uNySM5qWQxemLDYRQNWx9JNQ3OOGusrrZhavjLz7YJOti20EsFBPc7g
goWftq3UIceFAcVNsUnmqFfnxOTEjUKYlRW158au3aprrZlonUud0tSN6XDW5a3w+561M55fpNpU
rm05yG0EcktZdD4ZYu2Hirh5C5sFt63t6nqsvJQVJ1KMy7KP3KqyfTRicswwjde9vlFZbnmh7Oxl
8GXgOnZx3BxbOP78+ylD2mDXnMF3bY0VnIe/d8/PtCZ2Up6MLDWLohLZrGnGo66K7/piKFzdXY1x
kXhjIy2vY6xf5gMsh8W+DY4+sY2al2NsHYfFbZ7Af237L6x44dcl+isKRjRTpFCew9CcN6zwiOHz
kKTi0mmCpWP/HVsyusp607qdAD9pVQ32MFgz02aDRwPbdm2THWWONm5jwWc0zs77Vp47RXllmmOU
xC7Nh8qVRKyxsdEqZx7tj+IxdDwSCeyqrjrsmvY8LLsr2R4lvVN7RdYov6AXcG3TlWTpRR0ztnS4
VXo8b2amlQHcTXaYJnnk1dQS81GUxC9wB36Uqmvl1RKVrjT9fJThFYnVWSPa05qXbqra2JVDdzOU
uPSsMh9mKKwyWDs3FckhlmfCH3hmLduyuaQ2M15nmdOwU0eJptm8L68qJUZ3oClxizY9pHZl3Hg0
iTuwGrtpa31ChXDcwrmJanZTiPqM0UteaOZmFfsKFxxf0pF+EVkUupbTrzLEuRtAY6NrJPyRum2u
eChbP2a1WhRZSVywV8rNa3OaRsMru+pnw7W92BcOujBob+FQiYc992xP9TpkDetAjxpq5mXWL2Sb
WB5S/WXQ19IPI9sL0jx/xf7vfCpcGQzJZia2juDlU50adoczJuB27WtNuvOmSL81NT/pR+uqpsnn
xOFfXtGen7mXZAI8Ado2U8MJk4nL0aHT5lbaAPeirXHzJAPbFl/UltGzesNEO84c+8g2VuqWbDz7
/cN/VlwJ9cAtPXcgZUi27Y/PFzlsWBt3bQHTFcWXssbzeMDWio6JNS8NPrTNUli3VieyV5YZQQ5l
YiXhwZD3Ap4LnRaw1C8fnNmBlZkO1pk24sQBDZuRLGu9NBz6VQLHejKIGTzWGuOm0XiiwXi6JE83
vL2OWYNek+Znrw/SQD5UwvEeOLvIJtIkyhoRLx296HtgQVCpc+2wTGZOqJWbyQE0s9PoRAu7dUNa
nCZB4KepjGdZ1F0WHOcLltr+75HBu6ABPoyYhJsT4e6XybaoqoKOqhV6geGSJS9NrVnJKZq3qr0u
w+Fbqzvu6qoIXMRxCH4v/ZyR4tMgAvtYp+ivpEehu9TUHEbSGtykQdQVvIxdwNU3dniJYrw2yhYn
QEXaRd+5gQmydTVG3yIa9DOWwJ/+/ZTuac1L1wjHPqARGiLC+wugJ1wkpJZlBRHRC0FHZ5H7JmxO
kAiyWd424JRRUnhtrCqvJTRz47RPlqOmlZuyreJnEK1pm2/wCNSFt7n2Eu13ZWl87mhnNmbEF12a
zm2W234SBmTVUHlp40LMQh6Nfk8HMGHOsdMLs2QFTDikq5CAW+3TdBnCGhUqyl5hXxQKHT/tc4iM
EYGDYZD42BZCnitYgGonG2SnF22iPRNFy0ikroisYTlW6Lg1lReyiK6izkq9Js97t4i+xcryWQSE
v22otQR6PkAU2HMfAsDOhbUZ3bEdsNfFxZesrxo33gazJuJzk/5tye6qjlJ5mOZIz5puy3848bOy
Ji5mbeIyXBKPt8mhDLtwVgZ6dCM1bEadMTdNaO2lgSY+tvVFV/Db32+Ae9b30wZ4thoTPetM2tGw
GPQibFDiDelQe3hEtVuIrPPLRGYzsAul1wWJy1Ebew7W2BOCXbWxgYb33zFUtsvS3x8CY2CFkJia
Pjm0tBtYoxdOJtpFR+VwRHHyuQmcGa/QcKxYK7xSNYFbhyEYhBSdZn2RnAqnXDk0XY4g+HFQ2LCk
pWMgVB2OhJMRtx6t0c22HCfOK6+nyd8Mwx9RVbExqGlXTkhLN6i49GExLuHPXtayif1RBKkXtUXu
Ipnks0yqb2luBi8Q+NSkLJizjH/JSla70jGDS8agXyRRCvzdXkUYTBTchJv5UCh15r3TZK6yPxMa
bJAorngTg28vnZkw1efGaI9UkTpWFfFoHd5KFKfQNPjbtf1508MRFcj0AQfmNqQ0Xm56Bhe/JUEM
5lTSZBMGpvCt0Y7cYgRO//sn7TCSHOJE6kCgDH/V3oL8jCToNOF5XSC9KMP8W1xWXibKJZjOM9lF
mRuVkZtnNPJoTi9//+AdlBdyYVg62IHKtLCngXMVhE0pAgbmOWezpo2128ierhKjb+BKz94dZeAL
3BiX5wl3WWirWTZAJB8Ar/eStPBLIW8pa9RiLHvuDVEdzwo1DziKXjG7OzY6h/N0cJYL7kGELNxk
jUyoKhzEtl7kUei4XXVU6HjT2ulZbzEvU+qbFsVryax70jLRdMj4YbjSHJrB4SaAyRZwWkv3SoF2
obY5sYntg+33hVD+yMVxKAPjYa7LueWQJWQZPuFArrDOW79zksAlBT3rSW38KDLtvA6AaI5quFSo
OzLWaxTo53gNgIQe6u2dBdDXPqVfqjEti1qwSZ0sjG+XgoMdFJHL7UR5LIq//X7j7NyxECJt73Rn
UGCa+EDuxEmYNb1ekHzdGbymFJ6Kc34Cxpm4Kexfzxn71Lde27A/R+QSjicDmYbOV5iupC9VJdYo
LBAt9SIbzeduoOdIQHQYRCLxor4+hXDFQyHEn0kfWR4PTeDGTPtRa0EcHoSZJzPNPWK3c1smh+PI
y1dcJfo5KQICQvkGcnDwT3awqdXohoaNkU5Aoyy6AavSQiBj4nlS6jXEjXeRAnbcUjnnGOI1MVyU
NPQDOpYzUeMRMmTpNzLAEv4eLroLL2DIgBREt5JON7IJ2wCT3K4XQxPGczsbopWVs1Wqx9jvByCv
2jiOF6vQnoetHfpAHFclhiRiE8vsbMgWOWbqgvT9XRNH3UWDwvMo0PokzI8ci4xHlYxORrA0x5VT
NT4PWL5QQDRPcvALTozWRqLcVU7krMcS3ETeAoVT9sBnEXfaz7pa5yVECKqHDM9KG7NJe/ZlbNJi
ZZFYXOMqvB0rNUtaFC26POrXKQK3RuqxPC5KX1fAAX6/YDvWa3snOwdjLIBLo8n+jiypBpbzatGG
zCOjimcNHdtZlzeRVzTsUkXNObfqb3H3ahJ7B9eCs/dwtYUt4Bwk9KW83OEqRpDur0W14H0qlrHd
0KWygmCBA5J4suBo1dX1Ydtm3WEaQH6TkIodRgP5v8dUEEtB0f7+4MVPnqHMy9GUklaLRA2nNc1a
t0pse6a6vPBEhDa9zNHJUOTHMcX6le26I5EOV0jCnfdwUQEWkMufaDkegzAuGni4EQNzmzBaYFn8
HZdheJyFFZ4py8m9cBxXcRvOy6iKXtHiHVYGuh05tDRs/zUk+HcRXmIATCk3TsSqRdqMmVc6KxJ4
sdTaVXGG/dp+dcYQCu2IJYFTQk1xe6kJATv+8pkyoUUTjgie2WbO3wUWsdeVhp/1kLSZK1NfpHmb
+qivnEsLDnHCNgxuiYiiI9EH1SLsA+cstjZ5bEezJhtCt1Mq8pKOhGcNNscaVdQNi8byjIiUnwpi
XclAe+VQMxd4cnJsJb241pBi0nZQXuAo/ayHdvCEruON6Z05GXR6rtOsgypCwcAD2hD25r26yk3Z
zVSZhcsM9+RzQunfLY/YrMN9DpreyHWItn+IomCTCGsRtx60XNmfIJtjXdIAaKTo2LVykngF6a9g
Hag0dIuCWmfMbuvzEQep23TkHAob1ZX5RgrZuKpv+WdJrpsRxXct5PXrDrt1oy4FRBDnRcesdVcH
rVdmOcTcMgqcT7FwBjcMh6OoUWfjOKBrnSMVAfV0vgQ6zhdEFJAiwpSe5k56DUymWdVxOJ702D5i
ZYMOjXG+QhCUrEvUx8dyTG0XPGR+3Q/xpV2HjZ91ozN3kBn+ioC3ZYPpN7RgKdgOnPhmtJSb2Gnn
DUNTXMRK3OCoHG/sBJ3nMv3LZMqa55iq9SAatW56c1sOuvOipktHV2ZFM8tKNUK8l7aH8K9pQQRm
0rH2VVIPboyyns9U23siJfpwLEpg9U362Vhxs0Dbn+7fEtEovTGgmU9soU7As6sTUxTmcIA0yf1b
SJbs0Ei8SHPVHcfbL4VN24fv7t8Lkt7XbR0sVC/ncULYMaQe+fH9dz++dFnYzsoOcnKSldl8UALc
Hi7UOugGtQ5pD7nOcKhmYZAUR1FvW4XrWKY4qkT9tecFRC9jYA5V2DWH99+NWZbO0hTbbtKG46lV
1ONpk7i4CKrT+3eg8jecqjSmSzkmy6LmxyYP2NmPL1XeeAq4yonIdOQznfSLHNLvSz3kPXDckl71
CYmWRmSLzjSja7qABm4CIdWh01bXAyAwj4QIZyliwQWVxRwNOfpsRUVxpCOIZSygyXZZWp9MiaxP
fVGdt6kw6yLOrTNUQ+7YUWYR9BbxWciCyzBKqsNI69C7/zEDir8extRvdL+qWyuz3F4k3RnQhLob
Uss1sWrOdOILOz7COgrOq9Rhrrb6dNWWVeChihfz2ObxOS3a+BwSTO2sH9TojwOH9DtvoyNiq/Yo
GMvYM0Q41+kQp4uyKMXM5Di45rG2vJyaDLiVXGjej9cDRZDCCNtxnVvBeI2T7NCCe3/PM7uur7Ov
6fZNqqN01Tc5KEMpFhWEL1dh4AwX3ORuLVB1VQ115eskzCFHTuIZLxoo0UFIfMq1Iqf33wF17SDW
cIXUao46AxwpHkh9LKpRzEWVfCWpZIdCGn6YRSmH/U1daoLipO2z0IPyWr1gKPIzmMvVNkfp4kQK
N2JhO49zgi7sLE9cqz1rilLPnBGm7bSBc9VGOfftXooFSeDBrWpSv0ddubYGPB71pZ5rfITqLgmh
eh6cm7ZtvoY9/dI23REa8/yUd5icFBr2SYFl71t1Zta6K1zKy+g24tngYhoyyEHY1bwIWTZrtYYF
zU12MWbN+SB7/lcWy3ym27JfWb2lv7D+mjGRXRNFZ6S0IHGcx+0iyCr5VxMdVnjgX6H+28/7ejRL
bYXJF8ah0L59nxNguWlpRq/twawSWegrTq3BwzUelk2k3LIe4+t8UF/BkKRfcxLArycXMS7qM4kS
fh3FcxKq7LpvuuacSLWOhuuSVuhS1k5xKrP+Kmzq4IqpMTmJjXVz/1NKlVrnOs3dLCiw3+UWoAG5
13NwMq4IeXDhbL8MhiaQFxrpUQolUL+Mcb0keWP8EZJLyxKj4coJOPWVKgnU24rhKqUsmaXC/rvv
+syrilhfNH2E1g5Vn2rd6guz/YJ6yB/0hcReGCbGK1oGaefc6Q67HEONavtj3Jj4QuWlzzv7q5PV
7aKSvVh23PnSkzyBeI2DLuIE9ggVSxQm6m99B0B3y9bqGnA+kp4FXEA8zvw61ewEynKZm/eJXMjK
QJmiq6sZGDx+zCxZzphRkd+rcDgNZTWc3n/XRkBkiiT12GjF86EnUM/rdXLWZ2V0ytNrpwrDedYy
B1JjIT6yW4KOSgwZG1GJ0ecWx4ccge91KmdcOkMmjgjk15IyOhGDKI5ClJRHtMzsmdaxs+iG2GsS
ls+hRKvPsbITn/RUHFVYlkcZp7BLxRid3ju7gsKnUdxBoB/Y48n9FwZ1A5Q49sLWdXhMnWomQ4RX
NAg2ozJHPDLZLK7uCqu94QECnwN5NpjAkdPqVZNG9RwiascvRD9T1IRHyA5Dn+UodvMiO8TDuKwh
jHAZVTOrdRaElLcqST4lSUCgtjvMw1HdWUO9qMveZVZHZ7mmIAXwvrbXs0LI5YhHKL4G8bGO9GdT
xW6A69u4PabgxyGA8XpD/2oV/2RbQ+pD+usc6Lyf99CSIhIMPr9loV8Bh7Qyeiwb8xkP5mzstlXl
8jQV4dbrQmUpoNBJIlwmks8SB0s6shuMowXVatHjw6B1wKxZ3/JWnQxY3o6m792cFJ4VBkBahey8
OkVeb5vSg1KocnFYtDPRjLVnDdUhBEPxISrG62bgZxVvRx+l5SqpxxUZ0vM2d2kDIVNadqs+prkb
92hO8nGhlTUbWrxIQu6zFEqOYriDiPO8JFBfHURNvaykkIHMBgLLBpSVwbTKHLiynRy1pu2OeXmV
JFXr8Zh9iqk9eo2mtovaAFgBg3xtkNm+VvJGorRylcoid0zNee4En/gwVr7VD2ihY2Amlp1tk4zC
6yAbVxXyNI0bORvHzni5k62Mzg8zwluoTVqnqu83auRzVozIt+sBJkTQ17y0TyBV0npSLnIb+2KE
2NPR423UKQuKf3hlWthf4JNar7LG1K3rWs4Hq1rjxI596AgpvKokZ3ZtEVezNPZaFHsp/oIbeTJo
aPxpGWzVJEvLGU5iPaui6qQTVj63e1TPoVTVuoHVJn5Y4BNmQRyR16Wa6xY7RwMHk0DFnWXa0i8k
+WblxPYkK4ibjM5J0o7ntnYgQkYMuwHnM4qtwktyEy6TwCgXEv+2F0ZV6LbKamaDgKIFH9ciapvD
PoqUN5JwUXXFMUbqyoyjcVnODiET+C2HVHKYZ65usjsZx9+ILhK3G/PKbYBZuKKt50kGGNNWX/P/
5eq9liTluWDtKyICEPYUW77N9NgTYiySkEM4wdXv7H7/P74d+4SorumpqSlgaa3MJ1Ur+TEGBoCB
tUX8Gj0xD2Z0n6+odZurnJ/bgoUePmDjA2CIvdLw+ZpnjR4mU/nbIu5r1zdHmPwExdEX8xgPjU3i
vhiXFctukFQB37Ji3Ocb4ZGouO++xYHntem2PVmzkorB+SyCcbsuGuuSWdOzDJltOyUK0vvHeRqX
3woLIDc7e5l3+7RyQYuF0bRSo3HXYdvd9ePRxPzK9vlyXicsPc5G7Xb05moc0VeWYsyFzhgHxlxF
FnlAQeg1V6MuRj+1dc5yVWkfmnHGVbXK3l6zpbegDKZ+LXUMCf7jyYWT8Wrm/kbclrXwbsZr4Fko
isYfKz8fxmuI+cYUcjNhu/jLPX3/B8doN9c0SVE9AxfjLs0K7SyEcR1l5cd7p9KphqT8N6wBduW9
Y9cEs3uh2LRUq11DlKver4Q/TNd45BHwvnfsw7qjXln20MNwCnvr1VMnf629UXXaD2Mh10Vfl/cP
YeAwF3IVxXBRvOVK43Q/6T1uKcx26cLtLLMeWg7WzMLDEHjJbKIKkkxeleXLaTfARrat80uShtP1
4wBfsEmnMD9ZL67dJNnZznEERA3fmVwKCv9/tJm6stj7ar1ua6b3nz6ewgh+Yyrl9WHllelRXQ9J
1TVzx48sRrNEFoBlEKJMvSTJWOjumHXB3z/lEZsaVYE51BVvT52PDvf8LMmZZ1j4qS+uc2/FdXh/
FGy0PWI6nwa1fMvWTjf4qbt8HPSRzk2kgi9K9BLlJE6Lj+e5yFEqPx5uMa8h06WnUe39dR8Gev14
lNPj5LEEU9AWNVMUbCdm1ja1Y6RxNsav1Eyu+e9Hj+biiktqKSMSHyApMOVlQCI8xq8fh92L2dXp
r0L38r+nsznKCpVwW22HEaqZIzJh1ugAAC6Ld7Hj8CvAYFrDzMguZFkF6vj6IEPuLjSd7iNrM2Uz
eGj+BscT61qQ4vIRM/FOAc54YSQbTgEmuDrcorQ8hFexzM/uAorVXTgzFDz3TTN6JsRNPgDYmFLb
9PTvkQXdFSKfrcVgbWnVmSej38RdjOGaZJfdy49yG7KsiOA9eCNmVTH4v7fF28pgRmHd/fzPHs6N
y6irh47happVafOAHuXkjeqSSajemEfw8GCRnq64idUl+Xg2771sKNb9UJePZ5f334rHgNekg1Th
7UF9+D49fTxPqApwU7z/bT9ZMgLg5P3XPw4fL//xyN9IVPJ8yP770//+nf+OH39Ve4Eq5eLZ8r8n
P/6S+Xi7/3s5Y9OkCjcu/q/35j7e/Mfv/PdO4l18jcMj/e8t/e8/QTua1M5FX3W4MvTc72948OLT
FDss072ZLyp08+XjkXh/9L8fPx59PPf//B5QDtEsi/r88fzHYett+M7O/v8vlfZT3IyOPn08dTBx
1MiU/JpmhVE563QhsfFN9fHj/w4HxyCtjxFn++MhavpyiXIXV5kgFx2gF6fjFJf5NnaV1eNt9b3o
DoYyqcwRT80wc9k6GXSVcWlW+O9eoON7VAKO++d4MJeuD+KSyeQ3FiJT+CjO7WDpmUh1VGm/kOd5
D6ZGdMrdkwyTuIHJLSXEGTvlQRuZWRQbAKtw2P4K3/ntQSXs0+yAfl95C9xe5v/KMLo8UUgdmLM/
yfQ7OjZaWRTyYpRHWk6ScHCuqD3JIP5Obn7YOHwBsALs0zFRdbT7qqHYF15yeI1/pD/y9Bk7zjTa
jb8614tLt49LnYYBpv9u/iw4RrrFbgVfE9ZKzc7UHkmL3VI+qRlwkTrGE0ar52MnDcvXvZj6ris2
iCckmG/CirnMFn8vc9B+JOnWYohcQTaYwEznlV2VLddU2lKK8Rf7tK3jC4u6sDCEoH/qn4l2zyHH
V9RHcS2l1xdYP/+ua9C1dMbgkZG5Wqfowo8RUwWHi+BAWGCwg1gEjQWKmEWHNGMo9dY60Dq7SWK+
u+Vp8dVrN4xba/ssqyBG5s/pqn+titN6yMY/pl/evHnc68XfTMmUu/ac/pS88aRNcWbfscQlqkJL
bS3HpU21yq+9BZvA0BsFavNOS/g3UV1woutnCnzrtQ/QzhjW3TzwKddgP++rBo1E/Fuez6Yecs5K
tmhW+aNU1cJYgOX5wc0fHfWunjACN0Hc98UQa1EeLEiK1V/TNu/tVMjBL95R/DKYRiz2doCsFQwP
z7P9aeqOv2Ach0caGX2JbHaVq2PgyNbthQA8Y9J89YSZrmm0OHgdC7qdaNR3wcwpXiP/vA/sBOnp
i4e3cMXOEeA6uxU2YJe5+ohE1OiUd6cpND8x3a4VPBzd9mm4PrGk8Be0fMqDLW+WuS+VS221wt4E
kD7CUZQpBkKN2R0SmKwt1AH8AXvDQLO3DDZRweHLXrv1BRxTjs4EvQFQg2tik89rmE3FsBe7J4C4
+BVfpHc+ANSXzKnoLBNlbooZrETSoA8eINl24LsPKImgouj3lCdY4Q/CKsKtvc3Qh6YMZFYkM1ua
uAedvmXfXGDEJfs1YM+/p7FreWd5ecThY+mhMEzOY6fB1w8/AP2xxgFKP6Wu5PsqmySe8hbsa17R
IfqxCX8tpyihJWXo9xcYuBgryiNgX4kDXMrUEldcY3CiGk2q7ZUoxSgazxMT1A9mqlRvG2Qstbfa
LM9xKGxN8SI5dK7zskxF5E8brhqR1bvSmCCz8CFC2MKDH6G1T5K47DQKs/B/vjNgxrNoRvDpYK6D
oi+OfwpWsqfZd0+bf8vmossSHF6BTj5pZQJcSx6m6eNc4jbC38/dHNZeQLHledc4FY81Wm5dUZan
d7pRCv6ZjcWogHPGFp40dL8bOKesMgC2sXRGXRNZt5+s1kfLZzZUXbj9YUzvL6iAAGHWZSns6JYL
G/jY7Ns6lPaQydnDNIfvCwquErN7n4z6GqxowLDB6ZfIk10jkWs562CJ0QJ5+Wlfu+u48K3qc04/
zY786eK7No+Jw8fx1pi8K8H8+dBBfqealPKI0ZtZiVv7/S7ayLidRxc8pb3FEJevEh5l2iZkB5aJ
Rvk+vh+2ktMI0pya08uc5lHrjfY25Wa4/3cIURtnkv/rRooGCyZE7ecbrL8igJbapiO9aQVMJWa8
TGEHprAAIQ6OCmPrsFwngPNXDJSuCjP4F7LvrAZBxyCuo1K9d5NhG9v+nFsoKyGT4BE8lRVzv9Uq
TU/JrrzGsvE8d4stnPoZBTwoDTEMNjkNqy/TqpJGAMKCtNWVC81o0+Nr7IC5olp7O4cwlG+nyF9+
7uqg57Rb8Vqy9Lp8qrGuhDWerTPDTG2WsC+zKWeln87iysigC0VZk7B++r3J9Xfou5INaHaUzzDH
OhWgT9z/6pCc94S0+7An0EKzwlnP3EA5tys62Ocg7AuOWaZYgG4W4UJA19jjGwv7qOFMfT1mfqcd
TI1+k7yFl+PhckPQQy761EP1akBe2f1t6lBlBZ3jGnbzd4iNcYnmFuxOqArPHSHcnNxe1dDmNmzV
HKJGLbgzc7wmQXl8GvHx7fQJberWmMXvC6SheCmHIG0m/hmSN8JHebMo8pQfWQ6yNhWQ1JkoU7M9
tl5P6BjyrN7k+4yVif2SC69MvcU90+k673mpwzl7GtAB9sKzL5aY32zIcdFF63B3w/RtGDlrd4gv
jV7WJoZqVqNP7iumAcbZ3WTNOAR3GmEK0T0rN70N1xRmei1QtKu+j45ms+tlpS6sdyj1ZQz6+WnK
sbiQ9TU4evBzfKRYYtE9rIYF9f4dkQ75usJAqvigojJVSpUaklejIwBs2dzcHBjx89oPf7agNyXB
vpwF7gkYPIL8EiIP22izqLHQuk6BPbp6Tre+gKF2hi6zn+PFDtfJpuU6m+7syeMAFeV+eYiFXseZ
5zeX530jwFSCxgphtrlcFym4vwekAP82iLEMlo4/jxFm2G4Pn4Jcu6zwFs2fX3zmjmKAvXrqY75S
VFv/KOLEhSckt+wz6V5XS+QnI/pK8D58BqOgPoGNH5pMzXMVLN/t0pm3mPPl7ij7jtttfJuzBW19
TFWRd//ClctvbFnHq288V/rvP4KMk9WchMOFrNqdqYDGMKZ9s7kt+Ocxcc3MXNvcVesYp9/kPvXv
ECBUkhSz6q7dU4ZMHuINM2YCSElxx/kpDMetSoPteCL4mIuYR/IsFFrIHS/U5p5o9pH+iN16Fjxb
X0xC+wc808fsjHxjYjlBggqAo4l/czyvJVls30TS/zfMTxwQ/23cfkGQmO4DR0xrFkArqcovXC5R
GS8krDlzZz+YFtxdPuIb3rJeOcysDQRMKwH1wNtC27mPvkCN3GCSYHhRfcdOxCQo7WhTYly4Fz/8
zbKljveVgMLrgzpiHQbcbv4REv1IQqkfcQC5sJOzO8fTcd64ahxDWGnYj8YzNHleedxGO0nOMG1P
67y9xlE8P3ZufawgwdoYvYdFL7G6dnF6BrtHWwSM85sY0cNu6psNqUOHxODtBflJmvBXOvvknHNy
dwQyAnGkTrbFtv6+rBcBv6kgE8UQn0U36fq/iNZBEE3TrR74kdRCba3wdXKe8ZWGTS/mBYh/spRp
H2HB7XYBPcFFJ6KbdO1oAR+FP62ougEL4hfG4rjwO5kW0vCoCRUUEQ8WGECTvU5YREp/m5bTYUV3
BspzPqgIK5EJYFWoFJtNGgKpqoq1b852iPci6fYvdAziK0FioZAhUGbqZN6ozIrSYX/4T4GQ9ZRA
UtagW1qTSF7AqGJFD97xKYc8XoTjtFcpjLfAn86oSA7oR7JC+FjpaxbRwgdWPcX53yDq1vNKoAxP
JC7mnaHp27ipQkzZpYkYuoUMy6gvI68Oo+UeDN7eyGX0i/f583pgnAXu2sEkiNmPEBLrOcryH/3W
rXcb1wHl9Ll3CIuIJUOflPgSzUUKRcVgusNEa08+YG3iRnXb9gvAaQx+fBoA5Ma2JYy1gDBBnCfu
3A0W6c8p3ZtN5UO1Dc+cj+nDjkkJ+MR99qey49b7Gji4Mql94fvYNR5xv3f0ijelMXhCXLtlvDvq
AThOixPTnWz0tdNxV3us834k258uVcnXgP82u+zqPHb7LcrW7GzVAR+u77CoD/RO8dWKZRCpz1K5
6d7NQ/C6bm9mCBGAAJZwpzwbHnJGJYGU3w4ATl4kXSAPCZbcV/HAdySGL30GajqT/YTOdppfOnQw
/3Zh04fHdijYMeDVhIAazTxcvwbywhp3tkjlgTTR+2GK+rmx6ZEWaBvzR+6/wPa6yd0/9VYPJ3sc
b4bO/AaLYn+10VF6h4dZY+Gwn+Lo2zgd2cvHAbLdiQ/hX6MJzDtfpIBQU1aid0cYqN/fjo67O9aD
9TVa/QsN6Y8NMjFU6xUODQWVlnr5dD+WTmIu8GwFGggfK1EvmgxB6aXLBml4gcd+CFJqAfY5M1t2
RsdgoMp19jk8qiVu8AVseR0pstf4HgnVLFTyG6FTPQ/ZcVUQimsW+qRwPjRP31th58Swm8eYtsHe
bS8DuJENJuXIXXZDdtRd8h7wNjPbXzZuIzyjI6pHo9wlxsCqGZuqlY6I1co+qBYa9k2QQVYMroPo
zScVM3xKJUFo6bYL5D+Ioo2NTVeELEb/3tG8nL2uv7FMPQ+UsBOFwQAFdC8TYr7BfEcViRRrHOey
Sti8PxG9zyX8Ed6EoltqtXBb0h1mUBD/AovqnWNqstYF7ALewF4/Dp7d8tI4fDBGM/kid10nAG/e
VtzxF75OC1IE/nrZWfZddf1fD+HNZ0EIUEllzoCpdLF3ZEPLqEx9DFJW+0aWStsQzvGY9Gc59660
cuzb9FjGU2w2Bvkfyt2+O2iv9N3jZ/Ce42bm3dTOG7rDkWXfjum4i0UDeyebvbqUGZgi6huCsTMu
iZzV1At+7ZGP/ncX22XGTNzyIBsrnsiX8FjsQ67MPXWdvu57EFa7JHGjUIVatQ1+tSa8AD1Ev+6T
F6BIiqkmHgC+LuNohfiWFgaKxFPc/8zDf2O6kq+53sD1JeK79pAPdZHj36Grm7LDJbZFyRmDdYLq
jcDfRskIZIDYhsrtTQbc3jVailiydknmpMhQR8+IwEAdaId5ZSdk7N8UpabqsFFmuaUbeo85Sxo2
zMuZDyPQldwfH8vVl+nfbAkBb45dXIXx/hYlMjov81Jk/gRYIQSELJXCGZ1nzB0ZOIEFwBtQmzku
mJf0sGuPP0kEClfDHMf0aDTWuH1stTeX8CcAviMMMvfaNB0XFoGFFMg6pqJhHgDlAMKDrnWEOPvd
WBC7qGpgwc+xq6cgRKfvwfabTd4KE7qiy/XJRLsGaECX0oAzbUV3nFZlTOUMoPfBVFvWw/00bRLp
6N/mn+M4KQYo/XHHyLMXBOulG72T9kU9CAhXoYP+k3TL3Urvu5Pudx9CC5FLv5Tq2F1hjig4a29/
OtY0vxtvsLdAz1kFmkrC0ISJOgZBo0jIaqz377euKgcnbUPcN65DtCnpZZwl6n00VjYZRyz1aV9E
OTcngnaK7VutN+VOM0FCPulCIJeQZNBLgK8zWzlruLlS86wYOP02Lh6UWmj8GFLB85gdo5zLHsIe
+8X4Qzt0e3rt4yYIJrDj3qSqVEH8CuN8Pnk5Cwt88TFpO9tJuCFivuh4/gM93G8zMk4FgtJbvcFk
E4P+CZssafeeQNbyEK1BF1T3ISUFS/yrjAdVOLJ0ryPEpd3Br12QXrh660wx5s2v40Cxy8DQA4dY
vOjTrH7i+6rFBRjsWsxyD6qRmvi0vM/1HoS1dWbktCPeW3oMqYUYUjgytxwy+ojOUaZfqZdnkBeN
akefumo0xwDYwaUNquEVJ8sh12Axm/gjeVpVcEH8ThRwVTf0soDEbZhB60EosaR0IrcIVM5ZbvI5
T2d9U4pD+ZmsfaQpes5kdjcU4aNw3ZA/CQYdhEFbY3yMCzfNb+igLC5WAliGTmeShbyKkOWH+dnX
/Wzz9vAlcApXZKNOK0+O9rGkx1sAp+xdkUovQShkFS16x0yND24zO8b/xOsgeQZv43DMF1S4S7Qn
A0I3289lC4OSc+2VE4G8R+uoy2kdjmjfeh38omIWcDnUnwlDe+uM6kpP/1XDRG9A7LImjfmfLX6X
usJenDgi93G26er9K1maKOt+haF66viHbgshew/hk00U4d8FV3Xu+ck5UDQuXQ7/RWoxlf1svOsU
czSyiBaWR68i1Fn5Fz4vhiyJ9qU7ONbtFWJR5nEIC8bdyfwDGkbJ0Yh8TbfzPtv0MgRzUAYxx9nJ
RriiVI41AvyX/CA/bcr9hvl0uDiTzAD5gzpk63IeFV8woKOUoI98Ud2/ILX6xY/iHTREZmtlOG+T
HndmmrsCmmOOgRqAao7YSE/eF1aZnwexfZ+FZdd+3l+MSsvejuYmkCwoeaLhEB6Yh7MJGNYWE3zG
6AeYgBi0D9HvLoBEEw0zzvIWn3S6rUUSO1EMa04uceb9EggS+8i0NpAcsR6se3Z1BP+9yGUJ8iPj
XMkuslUPy/Ep3+mJpEC6oND2VTR2pE1htgw0ufQy08W2B/qceYloOWS/Zo2++7uXXUc35wiwbuyc
Rg8NkYV4qDie99IHMfaUCHNcAeGEG1nYryTttguCfbo1h5+UGvaTixIY+mQ0oEgM6n4059ePg9ji
PwbaGrQ/NjYQL9gZftFzl5noRi35hZ7S/y1s9BJ3Pn3QfcyagLJ7um4c6+sa1JCE1kZ1mH+QOMMJ
njqBWTM5QW9hX3muH8e2uEJABOPm3R6b+7cZOCsaJsEvoZLncZjEpfd7e1YufiEqdW04omgdwwh7
r8SSQfu1EOA8fs9o1xabfe2ERXO+kaF1QzSUMvcc+gDymafqJJfpZ6in4c1AEmphl4HwWMn4kIt9
Q1O1n50vgRIo8UWhR9rpTM5rbucCQfC6SweMaYZOqEhbVK4DBNM9Q8B+7PaCziG9WB+r6OI6zIZj
jID5NGAUOJDCCHp+GbGhwQ3IXPMOstfK9dnLRPVaes74zb7nP1KAa6Wf9AiOO2QPEN1aSqHn0xhq
cnV7Hxc5ZrGZQ34bsC0ChIYtaCzBTHNo/54fAdbB1LSyhxezDx4vII2l9yQf2knnGHWQL8c57l4f
ohNJw/MlrKMRd/lkQig0VHV36buT76L8ItBLn1eBlHliJvBOoXjQVXgn1zd4H5jLPf6661SBt9np
I0dkkHLkJ8I+EK2ETwkLyk3nw0QYlb071xMpYz/iFQkOc57VvDUZIl5V5ncF4iArJM3km8C98iyD
3aJVoGcFgupJGu8hd7uel2SYHnnfY+sDQ8V9w31JiQsusdSATVyHjRDAwtHhQedoKScRs9vQGZye
dQ5bqwSqlfJ5+VH4sxXTZOoZUeg5DM9YOx5sR6voj+ZZ9/yJhBB9j2ithMfXK05miktoRiE3xj+Z
YblDlR9LO9rkU5fAnKA2/KQVepRuA3y0DnCGVhb8UtyoZ5ZO9arH6HsGoaVEFAhvCfmOWo2SfPHX
07z+nc0cvY3En58zPr+pCfwU5uGwHEgvvsSC/tVJsv7VGvpevOfFYcHDxh5GYXbst9VLyHkK3XDP
wqg9cme+YxlUYBBDXg+JppeFWKjjy54+6ACmpOu1LN26VH0wirMHK71j4dvE8lcqD1xEPqbzXRNT
IiC9A1mU5DFbrB8dn+On1RxrSbERgYaU9zS+H3ZfCqRlrXuO3BZCH/Cjzweo8YJuX5CTy99nXGyr
sYnn3RB3mpz5J80wlhlPxwRDP4CiaHfPWx70D+v7EnbDq+ow+UK6Sa8xdM4qQ5gB8j3lZegrWnv9
klYYrePzOFmGEACybYdB32/B0nI0teDgNPZQmDHUhZuHHG8//Aji4AnpZK9FbJM2oQXkhnL/Iw2O
GB25ns9Mb301MzvURzgkSFDR6RQh6/RpkMc/g+ubZat6i/KFnEbM0cWAe/nwV/9pcyg/PB3ArB4b
8o9s0Hdp38GWKFtgrR7dVVoDl+VgNwQah0cY3HoLc1vPRAIgyV9m0eunLdH2Mqy46pAYmq5Z0vn3
NVLTI5zE2R/1JxJ7kJ+RzDln1qKhmeMyTNFxBXlPPrs9f4XYP1/WjFYRIgLFrvvuExjhL9GWbYU/
jMN1TDrxEk644TXJWZUSBoUMat495xriX4iArqOhvMGjxYxl1pPMg71Z+By+aPcRCo6rcRHJzSX9
9Fh8/x6gZlTTosNavK8inoB0m/QM5B3Ypg0GViwODV1wmV97T/svOb1MSYuwlfg9QJ4qE+dPz9P6
rGchbgLhAgyeQ/ANYCIC3IGdkQU7tq+YF9ft3pko+074rOH+YFEMIP+gO0zhLvV9Cc1y+akcB7qY
mOgig+kHJgL/GlqsCTkjtY84eLrt+jqDJ8dZQXEaxEqfN0fedIZeLwooFJL3QwaDCltuLC8c6/cz
YhAvAWFFgj1CLhGfQBHxgF3XPU/LeUTeaIq3AiPrhqsWh37GvO0d23YSy9Ku6xCcxzzmrx3AuMQf
6xR1sZRkPa4JBIzTnvQbJBl52TzEAk1O+i+WQXbt5dTdcNYVEowjBOhoUD9Eh0YEm3WwF6mWsJ3g
jn6Btw1M7wXKXhINT6EEcCfni8lS80Uu79Mzdhew68lDbOge9f7nDobmP01GLIFp/JwsUPrWycer
dhl5wBV6GTY0Q9nc7fWOXaIqvciHPlaG/gkjuh6Mf/eh9Rf9sHyaASjjc1XsKx0h74wZ8mLbbpso
2Akm2qCM0YSucjV3MwhbSVCZ8KFyFGEed89WJj+zPtEtTdZPodc/WQrgdhmUa7tkwtDW4Z+xkXiJ
9yy7wqfXcII3Dp1EdCclsPHPGu3ry4Z0yYbcwbfEQvgcBvYSIG0IoyRMCtyTSHl0Z6T/mmQKkz8L
cgpJVw8a2tTHgcdB+oj6yL9jN6aqrzz4Qd9ENNprInDBB4Pyv812XQCp0exKNuB9y0TTVnirvBvG
wW7H8fKZ4uKG2Dt8AUzFW8iHGKmOPj2bqQ+KfMvNrx0W0c4C/0Y5tj4wWR5fQnIsGOQS8J0TrHoi
ye8MqNDnCRIOuoF4LNM0s2AqNve674m+enP310EOemUdPxqjACrkH3qVAmOqDCXwbiBfJXaSt2z/
l6aecxUhIDuxqUxQYoe7pR3n99QB4+RzfGy0ZOFKLlO3ks9j4P9/PyYG6x12i9sbK9bl5Gtg4UI5
ed63HWEB2f/YF8I+C/Oam1x/WcOuf93IBuaC85d8o94TNj5oDe3eoOrst4nkFHhenr4MqqNfgg8v
YnHmsnaqzJH7fKPiuM15nEJOGfa3QUNpQ8jsagUgDIw55LqliET1uR2/HR0sLIQLzAXZzLW1FppD
DpoNGwsseTMsGKFjQNjqHS8/YuvaSW4Z8iVCPeIdOUhF4OTuQM3rFRsLNnB3QVTGk36EWv6D1JC1
Y+iDYAg3ckZHjlsCzUbhJAz+bvdQZtDplv7s/g9lZ7bbOBJ06SfigPsCDOZCuyzJsuXyUr4hamvu
+86nn48pl2Wr+q+eARoJRmSQVpdEMjPinBPjqnHYy7K2Hg4mC/55nnUt6ztJ2TiKXh/bkS1vHnnq
00DtoW7s5sQH+2coS2cxAg9ZNpHfbVJgaLOyjtw9sO96SVWTAqtbmscIRLEdzeu2cXetx4I3qZp/
+DpJEHpVxQ+p0VZpEk2vYkW7Y6er37GtbKD8GLtEMvpl3WfRUn8ejCT6UnhS+YX1mzeTpdhfGznr
oy5lj92N9Xhr9CTK6sF6bjS5eQRiyxbXSoZ7SjvK7ehmiyaywgMUDoMK5PBamrVyEIPUKhR74ECS
v8BHmWxTFk67toNxx3cV34DWU06ucRM0TXSfV662c5OeZ5rCtsa0tC+j8lA7kvqs/Iir5tbuHe/J
l1TviKLIc286+SI2rAx+m98dm7Lqjok97mHAus4NkjehPhvJG6zSgSXqCPGVMnEqr6qirISiwU6O
Rt7KWlXPjTxQ7xo9/hY6YC/7MNeewUn5gOwe6pYdSWgq3irT2vLgV+nR0lvpyIYBEJDfkuMZw3Kn
eNJNlfPNI5rybI5Ks9FbCwlFq/3KzkLZQhzTdqTsvE3fK8nK6eHMlPGYLh1woCROIt3s2ar61lL1
3GKRwZ2DbVY++WTF5xS7v8W66j+OzZ1Z+8kS4n+3HKvmV5vXpyFX7EWvZ90BpYqbNtMMxOO8R88p
5F2T1PrMGKRxwXvCXneq3p4Jl28aondnTv1ZC/NHRnkq8Pz6yvw/X7KE//73dM57jJALvVh0bS+z
CsjTX6PWv7Lbb8mv6jro05X562+fblIR/WQsryVN/wfR0tOvqonr/2Hyk6Lpj6xJ63I4/fIg5v3W
qp00P9WJ2vouSvGHnulVC9lf4oO9n/emaWqa/4teKRq8USgQdB2CkX4WNVXQeNYd3UJ3ijqA6kzC
pW+apjQihNuL5hUERWWSQa3OgqaKjRa+OjUoAjvPo1K1/n8ETTVlIuqev+zpU6KMxNVlx1Q01TIR
2b+WA41JFadKFxm/Ci07GKnM+rGgkJf7KOcorak+dnqhLhIoQGsxK9uScp5Vy1Q7z8Zx9Db7b+eK
S4ngfztXcb4FXuaT8MiLnRjsOC7y2cV2+qGAQstw5YP6mf8OlKq9mdb9BhxBub8Mce58NAM9kXaU
keDoaM9eHid7pGO9OSsR7bkYUnnZdbzRVbPQn1Wr/glVoDt6ZPoU34fUUiISMHbDq4H+R1orznM7
pRWdsKZaJFujvhAL/IEK3U4cgaRzd6wEzZI1FUt/YUeuosEND0GHyd5St8gW1MiiemyLRmXXx4pV
rASESNi+2cCkdOXveRSwQoRmsg9HP9vH0+CT35zHcq7PryaEKQYzKLN9lEdSNROH+cbxumgv5uK+
l5ae34dLOLftqtdG+zakkrrycte+9aejsYcwUzqktHJlzb69eqIoIN3VcUYmGV7lrM9bKH7T4EoR
g4WGkJGn3ayuO5g64NVY0+SFB4Worm8VcGm3Xk6+V8mCaqlOvIayL40HHwb1wcurxyJJ3IXsy0YL
1yisoGHMLbBqp0aO6xP/H+0mDUi0CJ8Ypntl5gShtxWmOare6W8niQvFRrvRAHdtWfFnxcwImmHX
2dHHQfhyahsfJoSv1fPHt++cZfIQthsQ6vGx1AL/wXUlYw2OTkGPz/Qf+mpQZm1X9YtQ7ep1EdXa
TlGoBeekBTc2kna8ckNzmdpjdlJ7m7SIFPnPiFCms6532l0OigSkUx/Pw64Kn8QRCmFvR1UnBWff
5Qg8vbqBvGEuFRKYc6Q3DDSEXTQRhI36o7H2EsfbtMoA6WH0i5lUdf6D1ZMnGMu22Hi9bJ9y6MMz
GK7hT7/vlnXhJ69sA5SFr0vBAb1id+9pkb5w68EF7gOhIcldlrdgGQw2LhAB8ljNyAD6oA9JwN7C
espuC0jkM3QN85WYKO3BV7hvmKEkBwu5yH9YTX8o3PhVhUrhz3OnkG4mM01bADKZNUog8rNXbs9J
5OG3WaZ6eQ8cQ9HGZDcatVbM9EhXdmEaR2zjo6xeah3IHeE8zyNS8t3ME39jJUawzHzJnDetFNpr
Q/oh1Ul/iCxXu0160ryhFY9PbdzFM7kIPDullAYQWjFyqOpGNNw5o9Gfh1RfcEbw0YPq6iwrynHt
6oT2cU8RTx3W8NeC+wwq5kwdyuRH0LFaCJv+2agoMaD6HE1PCzHw1HOhtvMcEWYiHiYXmy/w6I7I
FFulEu7rVkkOfqmTEbGM8cVDoU1sdUg3PMCMC54T2+mWMrv8fQYv5BCgdHAObdMRlYgk+w9pxWvJ
BIS4ZUfVERVGWZESripfyURYShI0vunbvyIziLeTgkA8U50gv5FyM7upIxVbHF7b16Ef7D8Or8+t
hjGaSyBblro2yo9N4Z0KY+iPaBCFj1kHgKdKgDQMcGunr1kMVJN0nmFJtE/j+uxP1IxqlphFk4ZE
mQQtRMRdTns/4+KHiICGsDjjv/9GkZaHIu3Sh8Euwee2WXcfqAB+XdMPF4ZZ59+8qL3xenIBLEQD
UChusvJKO//WonHrRd+qJKtWgFvtjRlH1ZMkJdsknLho9UPvkZyXzNo4AdM4eGgWvAyG4W9G09SX
ilU3L2lbgNMsK/+YGJW3KT2LgksJodxBkfu1dathnshyv29Te3hIouLOmvyVDQVRTkYXqWwDgGMj
z4W/cUJrNdShChc68l+V+ghtzHpxgXhu2qbUoS3i9lp9W4d5wLrVrnc10GlSpV7wqlEm+7AQe1uw
fhRrR1Xxam0zaQDyxNM1ZABNhZ8i8x9Uu8ZQsytTNoOfiCBrqCzx6grZDLzq8miira2yZshd7dSM
Nq/ybHiVY8eEG1pX+7EatBNb+eeBGxa+exYuhtiN9qUmg0bJy7cj4ZPQ32GXhrjGZ7+I7RuzR/x4
OvcyDbHnrtRAv//b5YRPBl6a+829ZejZEhBjt5frxNjDakMMMhu9l9oMj1DDzJ/wg+Cm6vKzCFV9
/S20HUn6vodmVmz9zCTtLswT5ZkNbLZUcvj4pV97wKYkXRpJUNtNt+WWXHWhHgLl50iOddhiXuO/
HX2evY6TeqAhUcYZn+Myu1Ju1JLaqZ068l4axo+DkyvbUDPL7ZX/Ekv2Xt4L0zSyfd0n7gag7gAC
4V8uJ3xGlh7VLu4henKquLDwX5+WOPJJitRuwSaZumQ8fOHlSVbKVsgiDXBEg9ruvsMUOoyRB6A9
jGqQ8VKDXGeQz2rDKU9KQG5CMtJHtNPDo+rL6uO7NU752CAoHtU2CUF/Yk1zwlJ5U10i/5/OG6e/
8H6Vy99Dee3819/nLn9vmrtY75/MSGNrG8G7Rpgk8A927unz3lABTli6dxA+cXQZIjHhxRTAlf4t
7t+C/d51N3+/k63Paj+IXKPdqqP2o5kKLajZ9Hy+kYG3SioVRulnEMoP9Vja97YVhodqIiaLO5ol
wQ/AzfY9S5/gULz7waT/qN797Rh0dGNQh2kJ8QOAj/MhXvg1z/oRu9+C0jk5aLc0M25uZe++/8zO
R5NPHqsC5CmAYsevyECK35iYFoP4tYkjEcjbEc4TkprNTDjPF4fxl85RQpUXUsaiuIjBzqWtA4dz
WhQnmSavfRkOiDBlJGjuayU8W3BbjQfN9XLgHQncW+N1rOO57ZL1iYu6OnYqzCCYC8kPsGTz0DX7
14Rl8vISYRqwDW6q1ja3UF6iWa2YLLIuNrmRv3+LQnIum4g9qdhqTt/itNlVVWPCksNg/fwt5g1F
Qp5B9k/JQ6FFmhkKQlFiY5gp6Dip0hdhwLPtjFz6kqPP/YBkaEsWD/kf72CaJavCdzN3ZT4wsgjn
WScAHul4w0LmfWOMEGA1nTRMlZPrM6YjbfKJI+G7zGa5K60vceKoC7qTklKm6SwY5Jau9iuS79Ux
Aoh+HsRE1jg9m8LfPhEy8pJF+4mJ3EAlDaII59FQ9e0yIloEOhElvL//G5t/3inW1FHARi4SwWX2
9J//jQE8BZLc+9pPA3LMvJp4WoKsJQYT+jZiGZOzrnVWh7m31OqggrX921WkfDHog2vLMTB0UJuR
fkvRnfSZXx30odGpDDAIfwDbfOkMCsmwzxNitnfAkJWgnuoG3SCyZ4EV38oQghaBmrwUAKe3BqTv
Y9U3FTBCjiY/TShgTYvYKKSMoTdoIuit+jiqGSw4K9iVXa49atFg301zhWx/mKsmS9cRS+Z3ucxU
qdhWXR7uxFGI5sb5KH4/usxejrzOCncRDJv1378bRZv+8T/fADatCnQE+2m0RuO8K6ll3/LdOBzk
8mdUpygOL63cWZX+IB1iu7gDot9uhXV2WYpLZ5S0GRYeQsf0wRD2FC3mQ1TfbjqrBEVuSwct8YG6
DU724TJiQsQGpqov6qyrZ24ORSzMRumroaYnVKcAmJEgGWoQZ/Q1uOvVtHjt3Nybx3UqP8j+2C/T
THIPRS6HVJnTYmubvkbJP1KXSheWD9BHoR5Xvvc6XdGPLLgn5V53vehka3651qVcQ6mpSH7QSWNd
9N3wErSgkEfJ6m6U2HTvRERcmt1tHIbhrBa/2enn2euNvLfEb7YrUJ41KIKvmveZS2CmIgukeW06
Tzutunf6bBbDv33QC8d/UDswyoFjQ22dfO8RdY/Qs9KDUJv2jwh0pCvVdYNFNZnCF8Q0kSgc1n6W
2HF673bKTu1eBAqf5IQI6yphdS8mLtdKxMY1pQ2FUkn1jV74y6K2Uwh6Pfvh6ciaaAU5uhI7cuHL
K7+IEJPTmSL0cpIxnVlOZ75fVkQIvwhTg/58WeG6Ov3zZStwk3//tdt//NgN1aSTukFvDroMQdr9
/CSqzUAOB+o8P6IhXSgII4OMHwt26DLbdFOxE1QTMAvDpTRchiO5cPaEMzF9FRjavmXNz+EiiC5M
bxe6hItLClNc0s6NYww/aBWE9XALKj6nEOfGzW2+E56x04bbSLitPHRXXicDPeKlTi+G6QwxT9a2
mVlWHK3hQg635+m3qyhkkVA7SYxlhr412srALeEi75UwK5KFOBRDJcVU/b2lMOROL/cfgi9hwzTj
I6u8k2K0+kCHzYTrfOg2AS8gSwM8V8XZoUrTYZWzZp9Z5N4OwicGg8wCKNgpxu6sfS4P5RYtIFgl
lxhx5CPufL6CMJ3ccP5DnFnRP+slsmozHFln+8X+nyeUZl897jxkvAwnr6XvURUta3IXtOMAyrdQ
sgba9vRmubxL7Nbpb+1X4UAHilDxTgFCXSyicXyLFz5x5hiM/W37gyfJdNXLtT5f//xHg9D6x+Ir
BXVb3SfT0FonX9aLu/OaYVo4sAW/eOCGRHd5uNfp5NHzvdxHKGM/OFLrLSpAw2sKTxDMRzPcmQXq
b2K2R3XkYTpBd3kOCBcZV04AhBJXVboWaxvJiZoF90xGiZTsuQc7e6HGSraRJ9N3f8+KzPtlVmTe
xSw63n+cq0Ry+pgBVwVj1f8Dzyy582U/PQ+S1/4cc6AHwiUmGztut6Fa/gM0Ir2LZZgKPShw/k/o
fNmsQs1btNPKESg+4unqYByLQW52VmWgnFW53mtl0SkLgf2XcYRv5cE3cPvGX/By8R/aQvMflKin
qUEtHYWrD3pK+3LuLyBM8o4DsLp06iYF+xa0c0PJnGOhO/bRmo4gN3szsinx9jLRR45+QF1oLsIu
fnGRpk6RHprOFxPkCseZJkssNgJUe3cohpDdiFjNhXl2J0vmDyqc/Qv09nRlUbNdm3k+vLhNdkTJ
ojtFSOf//UFofVaq1S2yYrKuyzr4Aco2f/S+aDrXBgo49t/7kky/jCqZlM5MvTeg7Wn3mQFFbW7V
+j9a6zu7MZTbB9K21SZCq34uTDG0+RcTOYOTMNSA341uWe5KmL6SGgcvNO6F1bhp+9AG7j/wD5ud
2kr5LblV/ZznGgZpCVdbgkxE6uucq4ptx1+B6EO89j1OE1ksNPWWQFYWUnwjFmGJw0o5ymFuiXVX
9tl0BgduoZWvKHsZBy3OHkRyXwx5lNx5bZnfCgsQer+M0Z8BRzdVA8LSvMRnYEZgXNY6EJteW4ij
xOztL8gU7qGqDq/CT5sF/capXRvSY37t1zqZ5VAYgBpA2sz9r5Xclaj/9J2aFvrWsunYOv0W/hD1
L9SqHioTUY8B2njquiWs4+Y27AdI//2kfwxLuT+IoyyirR9IjFv2c5VxI4InM+nccJg52ikG3XZw
oMJscgdUVC11ycGa+HtWmvQPvFmcWQkF7ZuVIMXUACShogy4vI3Un9YwoGAgG7cqOUF4uGlKhsse
qCuxIilG1ItnoFfSu0lj1bHGdZMgX+G3ahT8UtOgXqQDrSjG6dVzGUw/qPb2NFx8ECjg1vVwY8GF
Lx2Wd/Upa81t6pZnTVkt9NGMzHVji+SZ9lyb9t5VnfyEWFx3CmuUbao0esqto2WN0Z6PEu3FkRjs
sRyqibCAZHysbISvRKluqaKvB5992jZTePoCANBdXzbaYm9+McXGWuy732OFS0SYUr50gTFuK5qa
7C7DCEVil8TJJklqdaNpXl4Agf0dcrYtn5+o6Y5bI+z042iiZJAmxQF8oX4Urpq3Dp1z+oOweMa8
+dtMDlZDKHfzi0+EUMN5VZpJC54cb/k91OR02dW9udVSk+1XPnhfEy2d8L/BsMuGJH1WyvDsz6AX
bQc/DJdk5vyvWja1jjEV56gnqXkP4OTRnPz0DKNa6fTuGn0LZLfUwR9pvYJawLBr+858QAYveKyz
lUg86dWkcIZe6pShog2h/27EUxjgikuYF6yKEILB35+SmkxJ+9PmiG5fdGWkfYCtsnJA2PvzerHX
ujR30lH7jlBVBXJdtvdikOyJ5zHAl7z4dL8G1oga11tMGsfynjvPeD9LxF6ZIt6QUbaLkYJEtbR+
8CV4MeGE7RPDYMhztNIQNnl3mQGQ56FQ0wl5rZ/DfM2MVqZc2XPh07pIWRjoqq9kB0ZqjlLXVqhA
F6YkL2HOUdHtC+cLTKFyE9WgMoUZwv/dofxbz4TZ2MBSW1k/CCvyx+zLxNOZThRDYrYb2NbWnecE
P0L0UpGJJOnc6D0EqmnPMkwbkCufPPmiz3EXn2RQuT7X2q7OQ3Bq2BmdGsER8r42URKhxNBKS0X1
eaUMnnswAbwCy4nkr/LoQb9uzJ+fQyOLt48+hRpF2y6QF+zWdulbVF5a/9aehkImnYuqFIDY2L81
jSKRZ2JW2J3d37LZ07cS8kpI400xDtz221JCRVTzh3T54bxCUsHi2eAACt+Pj9pYv45wNp9Ck2Wa
npAcE2aZd/raivx0KcxKjYOlZnfu+hwcu/5cjdtyJ0xPKl4sw2+OplcqTz6ddWzN+NVMUhVTs8UH
gHnBITeVF/EWEy5qczv2t8HRyhwaUET6CewpdU6xIVNAVc9yhVzSZad22ZaJWbUgb3S1X5NcOdtC
oUTmeHR5+tTNAIEgoJvPxE8IkaSgGolk3DR4CVo5whyzKONpB5Tx3SWORJiIEKYY5NpCyMalvwlV
9wA94cZGzd7SwHYHwYuZZcMMgPl4iDrPfXKGo2+1wYvsGu5udNN0LkwVPsICkmuyFWZWpzuIVu4p
LMOvbmV+i5TBQurFhcLqZ8lj7cfA+trhVfiDyU/Hhn/1W+TUbwKaGMxEObSHxIC+PKaoiYpqqJi4
lE0vvgYNXpgtKLPI2gFaSrbi5SdT9Ma8DM676cqo/BiFHqzFrEfug65I03RZqOFhDLZuXmiH0AlR
xu71dKmNmn3o2YbPvK4rvpI4GOeBbwLWIzP5mDcuN3tQfNUjSV+HalyvqlHOvxaqfgh4sz9AWnfO
p49T2NXpSYNayORnqaQvkWChmw7tDS/wBy2jTUOYWNqN8LESUI4VKE9hDakF5I2GPyt0Fmko1DwG
vYs2GLtyNgcUG9GDksplKxpITD7DVMKjikBzg4Lrh7DUeIk6dj40upGce304jST3kHNyUgRuVS1Y
GVrjP8hO4U6TxYR9cFvzPxopwba+ekPQ3pOWDw7A+KnTyx+taq1ESos2bfPX3AXehjaFiQpvgBan
FiiM52M6Wxi71srlueqbCESIqXOAmDoPpZGvw26Seal8WkgkaXxOROeTafPbXIotl5uZOTTVKl6K
DZkJe+M8G7ZJdu9wqwr8gsAziKOmah5LxOG3F/8FCoFcwnlSxAtMxCXMkbvHcKxOGYIvYxoFj1HY
L602GV9UZBG2Pj2lSXGVw4vTjT2rod6/jZzuHCaNVntIekmdiwUPqwt55RpKcK6PCd9lJXRV0bgE
Xy2nrszLlXlPwaeeSiKXi6p9u6+1EMoamm6iLpkEYOWlqHvWS/SX9DCu944UOXvJQ/NVkpAiqbTy
NqhI8DciQZx69OeB1x3NlLwujmBk+4dOlW94aw8vWmUkm2ooqRdMpghTgTLtc6VNka+ktSYZkgQB
Doqx4vftDcljm/fyzfnHrEGj2WgJe1wRIoZ6CvbN7LHpMvnm4r/EimuebxrJyM7XC7MhmFejj2zh
GEcnMtHKokdzYplP2H4xqEnwOib6sBOW2yn2nRu9CEOc41uuutVqpwIswzn/dp0+jeT/WGIZE2rw
0xJLBUzokJUBZES73D92LRE6PYmLhNdrDbXjhrycf4h1x6OF65DMIzYfCGEaabUQzn+bFhN1bnyt
Kj3fiY1m7Rwb02tPwojKslrQY8lfC1PqG+Ugu/3pvMmNIvkX2GRv35a2sRkU2BFu3yM8APvMW0A4
zBZdOZibImyeA7Y+cHl8ADzj6BwNvVOQhBi1ZzvVwxvhM6d0QThI1OJoryGscdBpYeqOYJu6Nq9g
pSH9DiPD0e9tfwT/z844Uck8yJHpL8VuGWkL/55C9tzMvO5BRMA0oICT0ttGmIVl2jfdlOgRpqLF
+qyIAqRV9DHd53q/qFkt3ZooE92ORU2eUfHlbuk1sJV9u0HAXkxVEsrm9GvZDI43ooTu+ZtsoBOV
B1D4hLRouxhJ7py8aGgRBeYonHyZa6sHSSzbrUhxeEcGlNJj/87wVcom0yCAzsLPpu9OWGMgIyYV
OlCHIutulNqv4tFRZd64anMpgTHTeTsIqOYW1g6kIwQ/BGStVtNo6zulS7GSR7oYEC67jyKrOgjr
EiEgb+Ks92uIiMDr6bXAHT+7PBfFw05VKv9Quz+v3MK0WtU/kKoSxuWRKZ6PYs5tfl4eluKo0A9t
ZdMzdXpZ5Ygo7GmZ4NMKogIMExrdATEYwDJ23JPvo6NKLxvhU+PrLbQYmuQVSX3nxLr7j1mjrDiY
oCCUfJmBIPxZ1Qhfg8D/6kUmsoAUPG5ylQ21KtG+d1BD64C+kHUIYAtsUyW6p5GeNi78yScmUvvB
9FkDtrI0bcB7L5ynLc0zL6m5Po1XmdMe+BXc256v/3g/iL3w7Al/H0xTtWIdaeocoVgc2wfJr2h/
0ZWkFhtDKtmK4HQUEJyLonbzVdpBDAroFgzlf1K6aGoZ/rmOorokR85KLA54+kxqMsdYgugAiG1/
ef5Z/GusWO8liBVO64W2OtU091wi1+VtuyCKvxD/orh6870JTIQC0OM/0TuvurHkXFsWJTUkWnjM
RETWKMGiLsvogL6udWu66FdEhaVuJTvjpQv7ZZezc92V0yDMy1AW8rrTYn97ccH97NYa8PXxSSmR
fCLhvST55t+qVCPveirZd5DKaWTfj9a6tXRY81C6WmQATDTnp2l9Cgx6P2Tn4VHILEJ4CrEz01rN
WYcIJdwoyFns46hWVo1S8uPRdR32vms9F5bxox+N9FdO/y/LAcY3G70BLd6y/x5JYCnUpnIXA0nx
md1m5QN0mZmjquZ9XNnFQxY2wVJuIgS8pkktqK2jKzkrMSlciHDSRYSE5FaYEq1odrQeYYPfRUjU
j12M4qkWH0bIyYscaaNqVVRIvAcJ5RCkWpKdrJvUUMShcIoB1iIi0NMQ0eMwm+UpxZdLjDB53Jq0
Ueylm8j1VWvW62Vw4wfhS5/1ztEtEueIXhiJWjWQ5nKUD0sx0UVZv3FLT0KEAaoQqsM8Vux+eFFV
Kme99ZzDCdp5fV7NU1I8RaKH49OYwjJrDDU8icGTHhu3cO8kks6n2kDNFNrv62VeK3WE6WDBoqfD
ObRC+mZnfchCARJfv44H5EI7D31POlcuHJqi74OOdrN0m6H11oSv/JeI3JOVVZfrLxrbs5NH/lNj
k/EorNDwPljTHCsNSs5TZKagF/VuTXODaUa/EpK4uzhrwrsGzNz5fitikv49mdDzcl0Aj9NJMEUH
sOfmye1QK9KTYVfzshzbL65UtSdZSbdxnElPemr0+0KLlVk3RYV5Z61Rv0MicJqNQ5+OeVUOuhht
iJm4tJrF8R1ijB82By0dl9elG759gtDTEuTUoeNWka3tERU8NYk1xnwzQbxsTUq9SmdXJzFQL71F
MMVY1m51NEQGrqyokPkB0prOtPg7O+PByNatSimVhmC8wkyJvZkapXe51qZAYaXuGPpb4bm4L6G+
YiR3YiJOlH4KlSGurdscbsQmyGR1SY68moEuRS4YcJmSub+sxA6oENT1oxE7QPaVZtz3uaLsJl2w
SXROlRZnME8c3Djm2D7KnkU/Ns/+4Nd7LTxkY/Ydgrx24uUzl2PtLdOSIazuBF1+EnmX0LVeaL3g
nvMyKknQedsU2Y2YbL3aWVCIi9fCDDSzXtM3Sl2Iq5lDOdxYqoQMGZ28Vq2ShaQ0HWrFbmnsZZ3K
Sklnu1nn1v537r37Vom8R5hg9iZXE20lo9x+GKYKF7vpdVVKwU+aR6GeFcXNgzt60rrxh2EDCqk9
xSNNt0RIiMwtGDX5Ne4kvpHWB7ymJu1/5MD1f1lMitZ7Nl0UTTpHXyFNkAVPPcXJ49cgQAa6LZo7
RZOqU1SjLZhXKOODWqpPwpdblcJDn9aBwhQTI+JsV2f1UOaGzKmlBwM503REE9pBYhqO2vsB2Irk
XpM9dUk2CkiApdVIA0+Dmxh08DHkb6MkVbsUphyNBSyU9OVpECHC1KGuvc1cTv5wjrhOP5Rf/57f
RPPxevFNlzwZ9g84aHDRf/x7VaVc+V2idV/VNk1W6HMh5zetJ5RpEEfwC3mtB3J9gvcbboWPrlzW
oSsMJqgD0NFagrItnE0U2IeEXqP7qLXYAmUem1FTOV4dtWqsnn39+9H/f1ynlqva8Ma1qFMaAIJn
vk5iTWyLhenpqFiJoqYwEdKmCdZU1LzMXoIv59bZxJ//HHwxvarkD9HEak43EFTusiw72kO0SSYk
hxjI16OL62jamgSs/xCPDj2fLDoOq3LxvYwGaQZGub6Hp6Fu8ohNpA9/mn0BIs9h35o/6QJb8W3/
NKNGmiVxH97AsqvmCF0gY9fH6Ys38MiX/F5ZCxON6C8SWhf3qUoxDnTereZoqGzGWbXx6S+2PJsh
Gt9m5w6HLmyHJy39FSZj+gL3NN1puj39srk0TINgkdlyhZYls4MuzVG2LB+DQO7ZTvAJxMXkJPBW
4hOcTd35gspWet8gGHSqWuM28ejlZxhhsG0A1i3K3oL6GefuXRBOGNmoCL5zc3wN7Ex70ORQ25qB
4q+Q6Clfbeu7RLvB71cnuo3y/PffP51Mr37/pKhM1QILYqiyqtsCHPURjK3x1JQcM3kye9YiT7pi
093BD02aCdFSbaK3Il/h7vy2uPeRg10LS/iprFklkvDMChs2DZl3YGCbDhY24rwwQFPEi5O5pTYK
Qicjskut0Z+KwkTFA8FLWlYMJ+FKs75dtVJaL4QpJnTVeTDLBsDgdJIFOYemReOjsMTQuwoUVHob
r1BacJYIQ3ora6ysNR0ex6WgkbLIRB9FrmP0jCL9uQ9AJdjJ8AiSztsWIa0i/RYFpAkONc5V+tIu
xE18vuXFrRygZqDr5c5rZHVm8Fpah85YHfVJ3VcMeYT0hR4bqP28T/jTkTjDms4QcWluflc014Q/
k8OPa6cGKojeFnTu+H1UihlhU+i1bZrPWD/63AHwPQVKvXxby+bdVR5AmBcfgo4jKDaEkUgh0EHE
O1xSBrXqFVTZXH3m26l/AwNEevJC91Xn2X8UVlMfYz2zHxPVTe5lyz9SdpKe1Mbvd7KsI45vNNIT
JCXkBki1Vh3o1BMEnPTEszq8r/hC/Eg2HqSQofDp6ObkYbETvgRVpwwRsbUb5u1ONGORsqHdObFq
5+fmLMIWM5cYe4oWJtu+W58ks9oq/ea8ifNJXtz4bv4oYBQCOCGOdL8p6G3mgDRH49hGqrT6EGdk
MMAqKRxZHij6UUFSdW6WrKCQq9GPYkCM0jimeo6sRmncDKURWLO6jdxDiTDeVVhY0JH9zI6TUQbf
IbWC5PM0pD164KgPCYNsIGlnMstPWaOO23TsEn0mZqxgKj7pCmnb6SyHH9PORqCaJ0546itrFmdd
fCcspHET6hfB9DQKT2JIYkpcI/wqlhe/fXrus5bPbaSmW/+QlsNPISEQmbktLKEvEErjB4ua29mq
ElWl0ZX7YY4mMip9yNBT9WjFdENbbPlGHNVdP56PhA8eJiK9XQxAv4mLG8uw8xtEwFzKbVYztTUS
x4oOTzEJ6XtHTyd1S6s3JJ2SJt6rNAZfF9Lg3jZdMi4l6p4nNLmChZ769SOC8dbM7ahb9G3wK2Q/
+YPWaPyce1SPQ4RS9DZg04EgHLISHmpWQ9zsk0Kyv5t+9Y9r1vZL6mTOTM+V5JGmgqyNadn+H9m8
P5i7tgaiis0jD1UepkxfwatQr/DTDunYR9RK5Zl413Z5U8zRToxvRPr6/7J2XsuNI9m6fiJEwJtb
eitRrlSqG0RZeG8SwNPvD0l1sUa9e/ZMnHODQFpQFAFkrvWbQYGpWqpqepCvXtmaRUhoyVYV97Br
622sbNWtYd/pRfnwv42X08kBoQ7C2KprfcQbCv1EHDcwGPxX+oDdAblnM4xo3DWI5caeOJl6NMtm
deKlRCkVOQdbvJhs2jvAroqi35sI9L5OqAccBqeYM7IUiRSqeNwZIw9JinbgAKWv2uo8tVrxalko
P41Vuu2s1kNlL0QX022qrdXr9ks3WY9yIzi2U7hwATw/xcLCBiZQkVdtY+dF6Y1HpCpbpLhD9JCH
6qA2Rf5mKUDzI5a5Z4Rf9WM4uwN4hd1/Qqrik4xy/+6aNfl7V6SUtWtX1xteC1EqKxiTztl0oSXj
IAd3CufkI+7FrOm6MXDPOilYFPCE+03Ppkebm/IbcrA/nRDvSaPMwD5k/vQKaw1KJPJPL4MDCSPz
9O4pRR8bGR6CFComaGsXCf/7PEcAHWBweOfXpbodOrM92VgR7XRl8A54b2YHRI6GvSOEekQzvEB4
BjKgFxVohQ6lc1fGlrK23XG66MCCZ3mn7jGPC4zFIrd9bmqdvbyei088uDADzAbtc+RgTdGUQvni
TNNn/pL6OwuAs4OS509LZBu0DMNDQNJmVwn+HKSM0vuxGKuHvKy+DbGhvWmBiaUdMlSIwkGERBkE
dQbqUVpztjXYts0QOOpbGFhI0rrhs+juUUJI9pM3xrsSqjRMKeS0SGol382qW4RV0v0cKzdYdHZX
vkR+Gmx0SzGObZUHZxflm3WKpt5rIuxPwpu6n0oS4+pjmRu7iPXdyJ5midBv95gVvrExOrVHoXVM
eCAG5aarw/KpyWIel6GRfbOqaaOVdXtMillPPyld1JUUrBzngyzib4FoSW2FK1mnIaiB7+XcrGYx
p7LT9dSbhxst9ltJ9Mc0srMbtWLpqEW61xF3WQ1Cre98NdIPnZ3rmwDU4jOAx5wXjpn/NMI3MYXT
95wX83Koc/VBr6Z8p6DMtjMV9OSVECuRoHKqb02APek8JnfdX52uFi9lZiabjp/e0TJgZmPU5ADh
RVez8GuV12KcIYIxPEVy9TEfjHmVIuvrbnoC+fledasnK/kkS8LXIUWkUXOd4x/r5CTyCkOffs4M
YAJ2hL0nNJPgGVH75q7N3IuuxOGzrLItnJxIJt+rc5XrIftngUHeysbYclFRjEkGyKKnj8Tj7K2J
VW+DU0q/hl53ZyAceG+3SvuEXvoxSBPCWFqf7irNMtb9HNWCOh0vsB7Eb8Ewuie9C/7o1o0gLTPv
1UgwfisJ02WeAMWrozt5Giywa/Igi1ky8v+zrHxF+AhdKa0ILnF0gJpLvFJWKcL6Yqhe+1432dzo
wACqtWxllVEe/48Fuv4Bp+hCGHFBeZJa5ebE5/wDAKcy8mzCCll/If9JMmbDs7Y8iMndonalP1Sz
UNDkoZfptu+lue1Wmttkz3Z+reOM8KHt1vP3nM085+/S73FRgj+tmMXJ/d4nneJ3gvSKd1KbHsyk
a493skYeRsBSWyVOkSL414bGTtkFyECx6+KX6dX5IUwsmAxzyo0bHDX/2t/JkjyYTWRteVDUaI6G
IgGBiIMB0kDjFmUdNN4dFw5g5907Y+QfMBR4iPLYu5dV8kyJSNfgD4/f2+8Gols16jzBeBfjR2Ki
YnwJ5lXrmFVY3SZKBewkt55CLVaPrB8S9Ij0bzVx3udIc39OqEi+1FovNiNWTQfNT6w70zRCEMNB
s0dmyFsTjYK91VqPTpmVTwnyt0lmF692LhBW7YgNyuLgVjpPLQtl9SEvX8dJR5dMO9h49dwpaZ6t
iEnp4O8Lm9tcWMVdUK8nrQEy2igoeOdqu+4zSLDbcZq+WnohFmPSt2si0+5LV+qPBsnW7xmW8qyE
oYQADbJ3aPTxcv17D+KXxQohW30LkUfbTGVLUkPPsjN74BL/dDX7xLvsB0QR/6euv3Vt11xSmMXm
znfqgK1TaRHXSa2LSAvtEBMpWUO6sD6rpbIJByv7rinpew8+vXqYSWdor5O+akqzWeJZxhJ8hvwS
UkdRs2avrJeAXMCcRoorjleInB92qKCPw2lQA/xBG7IordLAB21iC+UOof8KNPOOMHPyrYbbu+iB
wr66ZZUjepgmzyOajyufP+aSRl67yYGOn60wG3dDC5RljPrw6A9WsSvcwj0Tbkw3cY0kAP8xRBkM
EspjkNnNhjX4dDaqEW6EXhj7AK/cz8nAO6AcPGLmfn0e4B8sZL3pN9PKCAe6zQ+uocJo/nc3JP9w
QZifYAo2Oauitd67JQkU78T7xas9eTX5ChFRqN8C5A7Wqe2GpzZGnTjVEn8ZQND7pqE8Eqj290hV
i+XUIn9sB55+aNo64sPq1WtSZHeZndjfszT9mWN5+uxUVfl/LX2tD8wCHlWeZpg6IuWuij2M+eFR
hW6f5qDUPr6A1vGwAfjkGh0PXuQyDlbvwRhIk+oti+JyYSttd9+LyngYdA1pDeqTKVn3o1iF8DCW
Rjkke7kRkcWosf4syla7aI9VVD5gnJOefHR1N2E9lI9pnaCRSLTjzcimh0jicj13X1pO9auxy694
BLuvChTPZSa0bE/y51fbNupRURHdLrty/IKnymODYtBTPdeHgPFXgWmMX/pTFfuoQKqE3uWOvkgm
FYmuAiP1+c0qt/8kuIZzpJfW3k4ds93is5EvUJWNtw5Sbai5mwW5Srwq34PpjtBWoKX7kxPnAQsk
dRAnWUYEVJyCwerISgxIdf5rg+xilzZDZEf8KYd15g4vrWlfJJJQYg9huaenuQqV1OYhLJ0UiQlX
rCBfqmfXaRE7VOfNkKqWSIBEw482grmqB9Yvx60eY99VPiMogB9YXGuXCbI6z3+NWNzv4ZEPZkwO
55u7DscC1/xVR/3jZIzBfWf6Yoc5VX7fQCvAntfOP9d11G5cx862St3kn0PHfut8U1yiaoqePGiz
snr0cneHeAISP/OgfGT3Z+q1fzJDtX2Nih2OGtlnryhtHIeBfcjioIxP8G/u41kQKK/9Oye2qudA
4CwlNKNfyfogD+4B1VXPRjuucjR58ZUpN2bbsgRnJX8CPP7n4VanOq1Ym0WNZfLc5dYgiyBFxRrO
Eu68AjuUQc/SB6/KvTXLDZUXZdRvozirTkE1FvuEZeEhA7lwNLhBd0bcdWiEZNpGDXooE/GUrccs
Hh5xQ/KXpZs3L0mLLOGgad1nNcSzJItH46vuzzngsvhZl81mTHzcYiZr61pgUbEF8mcl9whRuYIk
jO+037sgejL6KY9/9YAp9jJjhpf6ofTRf1Pn/FnhRgef59uDbCOjc20zZlL87zaZk/v7OA/bylWP
efyVPYDZvA2o1AvRaAWUCTcWv8wyhJw1c6TbwFE2pkhLoK78IrsnTw32LOODXzAV96GPqRyxEI0H
xZDcpR5emyrSNpss1p0ntyaLHSHN8jPGjtZFQqHWsIiZ9Fx5dJFy3rYsBg5DgFxSULHerPR0fCuq
4Bh5aXtu1AS9biJ5CwKfwS8gpxkqf7+Usn0rSC6/Oh1mBJXbYZvklONuMnTcLfzO3CRo8yEGm0ab
NGy0o1Fr0Vltq3QN6Ct5NUT6CR2A7icol02XmOHXMUG3o7TH8AIxgidNlYe4pfTGgxMmIdti3frm
iC8smaEbpLkhzpGkKdhDKY5zflLMfAXZACLo/QzhzgF9A8ww1NGyL71o32q0vz/37jhunNwk1jgD
sVoNwelO8Z4xxKhO8JpwV2vN6DMOV8DV+HnsZNGb6nPXIIla+207e+g96XMvrzDSXdZicCB7Ebwj
8qmE33NLdHfkE/gqSshIN5DUFI0OmeaIWP5vsBVOSCsFyal7WeXkTrSr0TYkV2Ac02SAcBE43tYs
EfTDBkZZNVrXPSf2gP1j3YsvbVA+xPw6MO9U1kmSFOECsebjaPTBtxZ9v4USROaLOt1dFwZK8p0H
9Scf2+DXstUmLAqQIZZFz0McFDuK/Hht5c8SeWDf/ft1uv23d59tGASIdRD8mqf+jeGNzRYUabtS
noU3O9T5eJGO1dTfqyJLDg3WxRvoksWzX7AsMfXM+VGCC0TJ3vh66zvCa8Q5845lAd2jMn8uK8Qt
8cqxb90zFUUqOXUKwfVw7TtPbc1sEgzr9OWVqJ1PHZD6FGtoIr4/6xZ3ha5IvrRNby4jXMsuJiZH
u4J9xw5DgvgSwBpd2koRfMlgZAcsyuWgXjgJUVBwGhO4CX1+EpQYmDw7aKDrc3Y+RPDqOUGjUtIU
ZNvv0phMH9vmcaBcnP9DVgbI3L9mMlyIP6aBhoEKnE5FWuWDqBHhG98ETug8G6R2V0k3JuVravkL
IGbJFqAYis2qgJspT+uOdGQ7H64tuYl5gKwUaUMmchrdZZBZIEmxnpc4FwmHkWcfMDEfikJYI+oR
rW3uIEuhDdThnTGQT3tyNGygc7fvjppSOac2sXt8tTTzBamSYDHvgn5m5QkxBuuHHJQpEYOcuNuo
Bnt+OahJsGhUQ9d4cdKSpX56ryOA+qMTYu3qDXdJhaGrPQKGgd331Wnt6bOn4fcAl8V6VMcEWmwS
2ec2NpUd/EN1n6h4TFnABTbmJJSDF5qfQp+AWgrI5kSIzjuCD50tbCfxnMOJ410pxp8+8ObW5AcC
Hg+8Rx+/iMSz1pFXvw8iEB5dB7FtrX4PwhkBpECNVFed6tF1UDxfad42Xa/k64p4Vn2bFAkAoG1v
Yh+aA+yMPiEn+lWzXO2EbUB8mMrYY7FLlLHxWcs2wxDsZAyyMtRiYVW4c8hW5KUW837zpUytlVDB
byqKZn8u+1/NjHNvu3bY1MRTdq4VO3M1cvvFJTCTz5mT+cijwdVtGv0VGUP/TlbJgyx6GR4eRhWf
PtSbja4vu0zgbDE+Jp0x4tSAACIZEMjE89ntIOuSoC93SX7iCeX27NvUpzyZAcd4Lpy0OVvr2OBp
dTe3T3pv6y+ydexU61R7T0GNUraeJcZrMnkbknT2kzo44UMdiiesso3Xwmw8LD6QP1cm3VgrHXpA
RVnnO0H8fSXvWs0d8503ut21KFszu9z72ri1yvaXNW/NBoD6G8I4NlUUlVg7V+A/H/3ihzE6Cu6l
o3OWC9xQ20SOWp2va17dtduJ6LzerwhOs5xJUHcTaox6WhOCrmapxi4zWCFXEJ7KOMyerCn+s35i
14dfbPY097e6zHsz9VM6gvDPWji2SYe5ivxE2BLvWfq7K2H06s5GX3idZ+G0yNrWPbdJWLwomATI
feaYd+U+Iz68FInePSGljbWda8QbmSjEWRiZ7sT0Tglf2WseX0pVGz+BPnu+gmDAehmryVDUDWtj
55D5WCi4fcv2Mm6rz1abXII51tnHJU7uufUmkgFnBdZlOAJH/t7DknYbBZ75mOapvnDBqvxo9Y2Z
NGgcq9ZbXjwSDC4gEf51oigfa/5sykEvxIs/+2BZ4rypkPtkUgHsy5wjwlFS5gjyhpSRHqGqK1t7
aJJVMX5znQX6xNl3n3/nEipBe5dGTnLqrCJCe61x3rqsXjdpq33PCoS6PS2ZHlIWSQABbXeTRsJ7
ydr+Wfaos4gNa5S+tGVabTs3j/Za2lWP3Rx8kz0chCdKqx/RHg9gz8x6I/V8ECpkGjXMsJ5A6519
PUYC9wJ/umWKMfRLNkR3hp5WF/nyKSgxoLzIn/Hcdiu1RvBH6fc43+eH+O/f/p7q/P39P8NtyPxo
JOr+roWE9H+jBOqAg513qBVNdPsI68el52EX0BexfZTECHkWdD4bIBOO0ypufAUsWe9vuhzZH8gp
8PCJTRwrjGfInqvPiZN4a5tH1XbEanRj+2iKSzCxBBnHs8ZNW6BPVEFYixA1Oto8WT85pvcpdxP9
XpbUAPv0PH5OIqI2GoZdB57bmNnkjvUG4/qHA1DuofQa5Q5JZmzDYJjdjZ5SEYMYHsK2byD/dT8s
lGrfaiJrYBf68TU2OrzH6/SCN6+4K2JY6JHrFne15/i7WBPNvmZ3mrGHXI9d1T8Nujqd0qj7ok16
/zRWub6M2z7Y2B5ZhZJ33Q/PbjASA22UaLGyq/z221ijA5eZWcn3gaOV0Lz6q8bdnuul84pfvb+F
Dpxv7arsHkK7PKdAed/SzFjJvJLaoks0iiK8OHH1IJQw3g9DZB/9HC6KPPD6BKFYVMitzTyhmVfV
/xI671syNFHlfQ4LH6FNQ62PrjO296TEeJV20bg2rKHa1HhS39c8nZYCYfKNK0AULGBto9qEJvej
66v3BjC4r0iC14ti9jnznRLLGoTbC9V9Da28/+a6UbGoRN2s46nDBKlWsTJVLfHq2XaEun7Yfw+g
w9dBJcJFZzz3uen9snpcg+x815KdX40OjIUx0Zdtq2Gvigw+LpCYAxVDM+xsVzn4U5GvtREWe9r0
CxV09euUd8OmBxe3KfyOHXje3usl+L0G0OG3LhEXl2TrT1JOxGwcD6f10MVVqm0PKbAYyfajw1+0
wHycemgL6WkIwvhBHqpK1Y5KAoRvrkrwlMcy3sVF2Sq0s3BG+Aei/Dy45aWy8/IZ4O2zVnvpPSJK
6kuhaJ+KQHPu9LhszqNVXyACAOnP4pgt3M9Y7fKTGgWPHrzufeBkkQkRuzBPCgFobz2FdvYmbKLG
ZafWG1lU8Ih2S7aHtt6Luw6rsEWg5PmbqcTRqla78Kh7uI2iAg/+GRUxyaAJPc4qNJuSMsSxdhTv
9bIxIYhJuGbuIsuojX1RnCJf9f74QmYkv6/S+IXVSXM3YpCMR7jQDkI0/SfV5UkNNDzbEiT5wXtX
PGRub5yHwdlZqRlGSwS1COiZQNDnRnU2nOwHDMhwjflGjpEeAoWEvRehS3YtRyjiLkZYkwt/yPt1
SWT5E8uYbg30ntfaXLQN21uqntbtc/SZN5FXjkvRNgryL7aRH6+njtmxTWLF5S7FXJsEvKBcHSMf
cVeK0DvkzXipxti6d7N2y+5zbXrGj0JorPDi9pswrf4ytVm51Au33tTR21QD9I3Z6Yxd3PwS5pNw
HfHSJKF3qvwJ7nCVQqtIOkgkMY90JPz8nSqwKce2t7xkSlde8vnMMbUL1rQV2vlUyca+aHD6EkaA
BRk9ADdld4pWf0tICReNYz3XidrvRWPXS1l0omAi8pZ8jZXcfkZbWDxi9r1M51JZwNiMgr5bD+qg
YBrDATTZ+1maGP1s6/L1VnXrduvrwSgmtcHVf4907OYIivdX5ZfuYaiaeO92vgcldMh2kakFZxFF
zTasjeSOVOK4MUqjup/c2ll7GdIeQgQXjzfzrsiK7IgecXsIuf13XVS4JwOl1I0+qtP9ULXF2gf8
8dhNCdLTplCfy/ShrjGoSN0Ja5YeO+jerOt9HHjtPeYEEXGvtH7T/fysVtzpWCruOy1vvsR1ZyxB
6mUXg7TrDiCVuuvLLllWeNquNaKoe81mNmEp8ytD4BLkGNpXm42Frtb2T7fMnjTWEMuGqOBFGMoa
cZHylwmpLORZ+Bb0fEIRJsXFyqNuV4/tncuttE10V2wHC6yM6mBPjhm1/qpazTfdzuJfuX0GpTl7
XmPmbJN7fnNC7I+qXmsekXvpNlWKH6A71EcvJifoB0pzgWGEE2RDJqAqBhyL6vSnGrLN8nLWJLZr
5hvohcVxmgzrrIMjWYWe0D6bYjwTA3FJVHoaj+xNo9rV1yi0prVw1epAmNJ5zBvxE24FD0qy9uyI
G/sB94f4aEQBSn5ZP95l3rx9saxvsVYG0DLacaeFbYdFC0skJIseOlC63z1gcgstz8bHMTMFCPNa
3dR5370SniBBQo9oXjjjR4iPqWgKcADNTnWCdO9MHgZ/U1yc+F8m21Ft7XvPrLxVJGa5qiH2dqMe
jae8BI4/RJ7/bJlmc3Hq4ZDATBWGWBgV6d5gaNNzhADflgwyBuMW4C78qIuVLaJqL6FfHcLmIEXc
FlErWpvOXXRomj6rap8/qn5ByLS1jlbdp9iX9GLf4fSA06WWv0HE+EnWZbhgKGNeCiP8Ec3PXCvx
FmWvlDibEIcdPawK+6gft0Of5I+BLjzilV3z3fZqxDw77adCyqJSI+elUs1prWnJmzvW5Qo/TO+S
zQcI9tiBxvxQfVvRlQWBIG011U65Dv3au8iOnmebW0yqvMWtDmU3+C0WD5Z5FtkttQb74l7nvk6W
2to2ANWAQfkr9iLh2i3K/KwEBADhB7J+7o305MXeFycxvHNksL8Om6fJMKKlPukI1nqw3Gv/4Hiu
di4hqCwn9LWBniCK76WNvs/7dLwv50O0y8cs37A5jnYlO4WVaXf6K3KnX416GH6Rn5tAKrNQYbdd
K/gEN/ipYUlC2BiL2mA6KCkPalOxHgaeIzs8B+NVWtnaix0Hzs5PlByRxpz7VUs/g5lJV5PbsOBS
y/E0+aBHsMV1NrFtDOgBJcXGVUfnVFQdHj+k5J6swsl2su520Br3ry6NqxNXc4B/sRpBkbBpXt1G
YDftmNGnHlH3VZ9ZxiXxQraoYCHAc29jY4IiACEBfA9CkAK/+sUUtWdRG2wBiVA9ZeSZFpCyh72s
0zIDU+mphVSsuJfYiJyf5KJwQVi2fuA+BgarZHybv6qKMh5Ank4HU4FpsvDRTo7GOTRRKYKFYPJZ
aaL0TaghgHXgQDNw2SUAHh5ApfcIoBk2zoz4Utpg6K0wIiEZZNFJLYd8H024pLulqqwqZ9JJ7Xn+
4+jgKmUHZ7jRAV4nsUKAJem2vlYXD8TToCTPxuWK1kIbt1k1QamtX+xijM8DcQ1CIW39kpSFe+cl
5jO/H/t5GmHzQP3+iyHuzGoxNypYxS5uVfUkgCWpVjbEVePfteV3WbDDUF3jepOsHKeeLpiJw6TS
2gFmgjFdrnWofWx1jIsXsigb2C2gkaKgAcOgUsTJUrVyFsCzgNrgOdWp69L3s9QokzWykTg3R6Jp
ycPS53rKk4jfVar2GyTz0UW0kJxUVKjdeAzhXzgf+Bl4+w6mlYG2yNmqbV4AWfzQVkrC7c9jkRWs
86BNGP36fDN7q8Z8SNa1bnHQk2baYa2LRbsJswu/M7LwA2pwao6mSjXekXUyLioOTUvDD4OHkE+9
HZ0x3SlsLSs9mGCjjXMI4R4E66rH9pDXNMhNr9Th4sTmWw+p7xz2P0ajINHajSXWxARuyyhxMGNq
WIvNZ1qCfM61UpbloXXuyPKOm76L2jVhU1IUJWw9oaRvfhImXzATmBVRlPYTz3ttidd18AQWJVqb
ce3f2yo/iij5yuaKBHxXA97vLF4tc1EehKeDqrU8ogPw2mjSB8c+5GKliFS/GM1jZDYQG1Ub6RWf
LxhJBJSTVa9O976t44M2aVg/lhPxADOx0lU0KcaDPFQhlEBWW91GC9T3urrtOhI2erUf0tq89hOa
dkdCzz4lheVtynjGiTuaeWgjIi0eGtbPWmg3j6LB0w4R3GfT6ddeoioP80Ld7xrt1QCxeiJA4F+L
Vplly3gU8SbTy7hGaxcHjBL5/y0STCm52OK768cFzgFCHLjXInbM5vBgoaSxHL102lqe7x6TWvmE
dVfyKGBIml3dPAc4+GCc40J6arW7MsBkyTOEtezRqOYJSxEXFn+r9YRm/Na/swpAVVC3/Ls8tn9o
0xS/Bllc7zG0JSPkBcmrDVtmbYoGo+65FUYE2p2hWYJeoRWbCVRuE+VJdU31kfcHMBaqB6eHtxgW
9sJmo3l0lAnAYG8ZO8to0hUqIjaMqaRBsAn0GDxw+yUjlIB/hauuiOvTOqratix4vSuJYxFiCdHv
BCa6lmN1rw+2pVZ26+vYDtAZb3vifHNnVnjNpphmV8l5qqQn9meOU3UtAtPihTUO6kZ2zkVKfnMw
kTOcO6sBns51R2DsOnYY/JVDQnsrOxvYdq7q0PWvranddOhbZNXuOjYSJN56UkLyT0imEC/dtk22
mPHsLMfr73uk7zcZtpC4+R1Bn0TPSrPsNVU8K5rTP2f18AkWlXcuTEy2qx7ypmIM4r5rkaCLeg/u
kBLZ17oW3/EJPbVrVY9YwZ1JstlXS3RuY3bMRwWko4vL4r2cI6+jFM2TPNq6OVZ/Ti5Y4kXOCvh0
egwCiN+w3r7nBKe+liUmYqA8rPvMt+Idpt2Htp2yS2clL52aBK/wkfUDvhYoXntD8Fonbbsh1o4p
49wKeKDBgzD1DrK1MOunrCn6SxC5xqfua1NlwU4PMS8uhVWjGGLXqwbe6raJSXLiaYEMklfiDrKO
LeevU0y3xoOJZbO+/KPDH6dmppWbZCR8EFiPPiTMTzZ/3pNnAuOdPbwMfm0PflocZEmxhHkfB+Oj
LMVTjgRqLr7LUs0fDX07qki3VuGnqUY7yB3I0clZ43YyNj7IlFVsK8b96KvvB1PZO4oI7m/VLPjL
Q+oHL7LTrT41O20djmSKPzRg8qouKh+2wK2z7EI8gr0OOmbi9+X8ng2jVWvaC3z4TSTa8c2dbH81
tYCaRy1Xz6pOuAvsND6l7JHDscZIb3ZBkQd8ld7PUsNyub1z3uEO/ieyVft9lhaZtx56CCUfGmRn
2So6HOhurZB9sF+xRUNUgtjrddamcRfYywLc6yAVE2DBrPmAXNj7IWapcEjngzy7Ndz63Ro+9PsP
utymnwDEJws5/22cLN763K70H3T5MNVt7D9+yn+82u0T3Lp8mL4JZmDeh+YPV7pNc/swH6a5dfnv
vo9/nObfX0kOk59S68dq04XR4+1PkPW34j9e4h+73Bo+fBH//VS3P+PDVLcv7L+62odP8F+N/fff
yz9O9e8/KfIONatDo1giEMLSLppvQ3n4N+U/mkhFMSpP3fdR13JnJsV1lmv5OuCPYf/rFWSlnOrP
Uf/8iW5XvfVRyTvjWf3h8/z/uT6bGbbewoxZnd+ueJ374/fwZ+3/6999veLfvpMWDoRVCawlf/+1
t0/1oe5W/PhB/3GIbPjjo9+mkC3pfNEPdbLhP6j7D7r891OBqe9WIw4/CzMeMX0ecLGsQcQvZTHs
Z8mA2aVaFsFoWUu1cv2V4jaFvk0bTP2a2mNFOQ+WHYcxABMHeOUESb0+6AWeTSvZHPRr00y9M5hf
GHSyqp+89Fh5rAJLvdS3GBQ7K1x/ua2IepNmAHo527Vdzdykr5u0dIOzh6SnPLWGKVGWN6M33Xkf
eKu6WcH5vhGjctykX/2oUfYmks/LPMuSLTkp4lFqVjyCytyZVd7eIbaUPypEX06W115km+xVcedu
PLseVtDC80fZTU+wEgsJthxkF91XWSLlLE2ZVXZIywIMlxkDFpwvIhv+w6vrbn9xLN0niPq/XNkb
UV7S/W9BbhCBy11xnkBijQsb7Y+zLGM2GS6H1HtvvjWYv7vYpkKXAlfwuhDvw+RYeZD9vN+zWFUS
bgoT8q5Wwmgx6pgsgDyVB6KEiJTeyn90Slz3DPpy3P4xBuTpX93/qEVcMXWXg6EKZPrQ8Mflzb7r
tQgv5/ksxbui7/Pu/KGeBVG0Yn3Kb+jDgKENT30SoNbw1xyyhzyUbG9RgbL77a1OnoWp0++gQf78
UC8nKRv3WJeTfZCNsspJxSZTR7GvwNuDmSRPiJGTxVfkLHO79q71slHWy7PbAXidfZRF/LiRvpOn
LskUv47fx8phjRn5q8ioWzzPsmEDBKBfRvGkewv09ZoL4wiSYGqk8KsFQk3Yzh42sVe0FxGo7aXW
Sufg9O6zrLrVI7/1bGWty16DrvKQAUfe2GbQL8d5pKy7XkPOdKuU13GdYLxeRzao5fQ5K+pmK2m5
8gwdqId3vu4H6i4ifF65uLZdzyVnV7J3kYUF7dCuPHQ5Q3K4B7U1jBRd8yprDkql2Jz7ilr/y3mr
GbW6lN39tu6HY6thGB40fbZqYuOdO50onecS3YAdfTsYZYNYJ9F8WfVHl4/Ma9kexC507D+6Goov
5HBJxEa+YBGh849xGjFr04Ao3aSufQxnUAQOkeqXrEAdaHbSuPUIbU1DNFhkS33/AfSTZIDPN7IS
S+niBP/VIgCyKn5jg9A0wqo4IHM0RwC5Ux4jsqgIVyKLJw8Ismf4yrX9VTSvlHrSc7+WbNi1H1AL
sUb1pEE6rmweZoWCTdTW8SpE6j1cghTMgYNk8Ur4Xv1Q4gn/IOu0ua6D1I3lEDHajSzL5g/zDGp8
33R+sO/tRpx61epPuKgrmC3M5RgV+qOr3xVdMeSrawPBJ/AAg9N9CzG3IXGv9+gvB+XqNkOXx+9z
fagL5/l8/e5Dta1G+NXrw0P32yX0j/fKu4to7U9LYgjaH2+Y62uHFODx2keW/xh5fckIP1KXAaCn
JQw/9HEVMqZZGr0KeGHbfDaVk4f099koTeVuZdnci+Q64kO9LLKD7rcg/z83onOnBYFPWFMeJObM
jJTz7ZD7zXvRDNpFB0zkJBtl/XVsDxtnGUz1tL4NI6rur/qy0pZXtVsTwiE0KIEYoGlEESBgrVor
TvNmjF0WHNrcEac8ztmYRk21j6e02idG6qqPwiJ2oA5uvpR96rljIhkJowcyuiPrRhzyTla5oV4s
WYwK5EEaTc2Wnm6jVzw4047XnHYPmVW/l2cZPqD6FHXnW72Oddsp0y20i+jqqYBqF9qAs7nDx4bi
R+XtQFiPvwTU9ypSELG+Nkemh1Tl76vJ3s18yf+h7cyW20aWbv1EiMA83HIURVKjbbl9g7Db3Zjn
GU9/PiTVoqz23v9/Is65QaAyswq0TAKozJVrjYVCSYarXT9AWOfNCa33y9Xe2fO0Ah2DLt4w64c5
jao9eWr12esyiCoV3/6pI+cRdtnww23zYV3T1P/gv8VGhjN/iB2crzWXSSv4lAONEkDXQI6Weg3p
pDy4MeBrGi7uyo7ISIJ0eLUVNFYVY4XCzjLjMlnWGcIlqVeF7qpZPDU8ZtpGVrTH8EZCPk5Z1qa1
NoL1nRniLaxqk+qOMyJpb4KFdxuIhvmvs3/aIX0iWlJ9D+0YXg+rSe+rOkH7FzHDnUWfyyeJFbqW
X2PVfrYo0wB9UPRaWTkajyTpGWhQPaAZJmG4wIhVA1418Uq3gXgdF6CDeGVu0VGHVD3D9Oq1zzpr
kzr5ql70pMjXk4GvwE9dh+KtFiUq8WYFqjK1CaCp0WD59bqV6ac06lBMvZezq+NqCxcvCA5tb8d0
K0icHAbYmC8Oejd+zlT45mGgiHqdIJf4sJJcYoLtBEZoFpbg67XT5UOBvmrOFbAmwzHLrT0Bx4vs
Mf6DPijkYNQ/Av4AFAsjqIaHTvujsjRAVuX0PBUD/XlKklIJD7Q/nFx1KH6q/jlIZxUBRL6wy3RZ
NW/z+jCS7/3freqPOtwYioK+Dy+PB2twrb3m93Rmg89awR/WnyI9Cl7Ccj4EFdn+1o3nT0VVrMeF
GI3+ueJO75CNCpYomhZ5d7bRmBGvl+gV/xSWFK8sSVfecBJvZKrvlsynnEIxa7ht8ZOSQkqFwStA
0Dvdkwrh+KFzQ3uH2JX9RZmjO3kOXyNSgJ+HMnKsXdhYkC6bsFMNq3q2qr28J89xZBxNJ19/eFem
qZI38FlVjaMVv3pfbeKJmvqdZxp5/Kwur+oUfG6MonlOFvlGI01h0TGb21YdlOHubUhRNDjLYc6d
A83R5dlW0LNjoeKm0dzoSQ4eAI8yAYsnI7gt9HNltkejNxGAyaZs3Gfd0HOTZcLM7//JydJ2vehv
7Quo6BCJadXbsu2cs4RMuj/c2e68v07Q7Tm54Q5KV71MoJXZWrfQp19iLtedk/uyKMLLIgb0jvfh
ROFTPoUDDB/Zdt9aSawcQE2nG7BNw85clp8Vt1yPqCI8K+lGjdFRKbpmeJ6CWl9HA8K3YhtB3J5A
Rf30Fr5XMVWFCVVQpp6dxTSATt8ltc1b5DIs2fQ9GdZX8Um4GdNH6mW07LSqb95Omf8H3CHD0QuC
4Tj5Iyh0OZUDt3dFQdfiLeBjVPXmkRgZ+kUbVCsZQ3UWbXVr7i9rXmOyIp789XW2rGvV0+vnuCwh
4zJzPqlDHew/hNiNyhM18D6HVo2SSueZt26vRGAHZ5VTOVzH4pdIcTtQZb1Gyti+Rl5cEkpBYlpr
ATwjEiRryNn1kmgTKMb6t1eTSPaoIayDIBNVvRnvHQgGN/GoJVsZ9l6IrTfG+96dndUAB8Xug8Mf
0p8h9ZbDR3sx3oZlph3rvE5t5FRYZHSf9akc7gI9aAEnZc7OY2f5CKl9vfLreTjIUA5J5z6pZh+f
ZFTFsfbYWeMmR0DovlhGnhkEjzRmXqdUsHCcu8668admjtZe18Iy4GXfNdq/ozUcLzM/ER2yP5m+
XHg0w2HXRBk4papeA+8ZHmtHDZ9pBABX6T/LwYjtFgSR5d+mi81tAKrOs4K4yzKkWt/d54F+W5ne
6wS9B8JgISQoJlrRsq0z99DGLvFgb/NTXzh/X+NpDQTeZaNutwRUfTWtgz6cbmQ4t2UHGM2O1jJU
3NR4yssvWZK+Xg1WpIr0pe0cjLRNQN0UBkkbd9Etg0s05l8WBxso1lEsW2xRYQEivo7Ng0GjHFz9
BPhLgETJUA5GZMfgaIpg88FxHaLdYu5CywYj+MXQXHRyJiNAKsWl2DTCY28BfNy0QzPvqMJDXe9G
4aMauat4KrN/eWWuiSSPxKaGGzzLfJr7P86XiBBy2kvE9Qpv1xfndQ1AwXD5AkL3oPrfWSEcXkmN
hN7Kpnnn7Crtls6MACIBa/izbuPgNl4w1iuJ7uzIWU+hMT7IoYU19Vz6DbT27fSQ2zR5ZLGf7eUz
QTGNJINVny4jlzJao1jjKpE/x5tXPl32G29KSuzd3G6ZOyx/ulxNrBtq1QEdTimtN0lZ3wIXhFsK
AOzTGK7TaCn4L5ZCjb1be8z/FtclqPa7bVq50fY6JxiKdDX1wes64oDM+P/jOtdrj//z5+n6WV0b
FgxlVWoZp6LR932sW4fWN3jfSvveOE0Vy/DqlRqn1Dbi25EWYGQhjZOYBvFeYiS8oilnq7UevSTL
FImUtWWojKhHbKoAwqc2qaatGMV9uaKEjzQhbWm+qleRGyWvd+lyAuezKk1jukETY4v6XWSuSWqY
t1GVWUC3uee3AY88JCYYe3J/Fz+5nMndllXb3ry+1/hjdCDLp9zxAwnu3S51d2PRGnAd/2NTFwf6
d3Tm1PrFnsO8g1jyEoIs+ddet8qDzBeTTND4+mz4pkCLsswXx9Bn7snWJ2UXZyP9HEN5AitRnWbN
Kk+/G4pDQiZYre16prX2f46VldIo+O7YMKLV9nOpGMpazkxAK5ezfLGVqYL435v3v8ehB6uACiaZ
6abbD9xYMtSB8Sp5BGB2eY8TkxzqsA/eyXCnQAtS34C2LQvOmhOUL/Qar0wzA+M8mgYA5vjZWMx+
1iW3E3vptQytitZ7OJIUAMxz8aJrJOHJAkE4ugTzRn9ZY+ad5iF2wueAZqUXDgk/W5P3GBQu7Ay9
t31ROk+Nb6MmeR1WdXPoAwhN9krjXbwBZGWPsW1aJyjCx4cZmhRrMrojJGjTg29yaCIFFuwq0jdO
X3LzGmM7Oc3u6wSZJQfXSC9TZSTzRyuJtw5Qmk3pVim5zm7aF1pkPJY0Wm27kjyZaVlI6i02XzHb
dVnYzSVEHBMLrGBmy29LffqrCyztltSw8Qip6a0ah+pZ61o3WhcvE71ij+3imrpWOWv2eNMajhch
pJ1Nt4mi/32JNGnWAp1uFmu55vXDpAFc3zGwmBIM+1Hsaeu16wqJj/1lqeuHEbd8wNhJLx/kulzx
onmJc8hjPYAwgY2dsews3Ujpb4D607elsKVfXY3aNIO7lf2ihIP5JhLS+kvMdYmr42q7LoPaT7ya
+Z2idT9+IYX2QkOl8qktJmtfdGZ502Z1+gkmvx86wMc/fw0YIwQv6oC0jFABTSp9MgZEXkIGqIa2
sbGr7P3QXIYSLF4Jvg7F+2FuYQNPb8FYr4fOMs5ZAh5o9N2v4Fs1/zbQoEuniQeWr7pUJtI0sXkm
t2ucJboZ201SG8OxaP9OC8u8DaF4OtJJyn9VpaBTSWdoUUMihhUd8/FISki80xIiZ3KoG5qkLp6P
YztqjVu7/xNJM5u+6CVOlpMxSaSOVujqNp4C6NqDpM9og+ZgzFqo3IwVCfuZ58i6t6rc/TtNzewI
Grgk9Rll2bEBEbVOHF9by6TGTb1t1HUR71a5o5jnqkTgKBgmOgAXhfRlCGvUdO+FfocIuffqtdS+
fpyRBjjTgPfCrrP42mXxvNKKyH/pOuBIWl9ML34VWSuvbfIX30F2sCgCDxWFRlkpFj27nUFHE2UD
71ZDnfbSp23GsX8ZakL1AA3Nu+HVK311/9u5aRpEa2dgS94u3Z9GBzzGqCONdwXPOdsL2wnlM1Ds
EzXD4xBUW7GNQC7nzcW9TMn6QtvWywomDV1bT9PrrVsr5Q30Ke42oW33Dz2JvzS0GDyqfaXfD1mV
rsSeZ725yVRg5N4C6qX9mVcz7as/V+0tf4AGpZIs+YPutmbVBJ5/BxZwfiqV9lHsgZ5Vu9Q3LRJj
XCRq2l1nAidq4dl8ib4ZYTz+HOYAuQJua4992c43qJ9UN6qZBU9sB8HQ27n9M/qmt/CfSCT0ZtOj
HUML8/pmDd8knU9oOm6gsEjpgXqTnxcjrQbpdpqc9Awaz7nPK0VZK4HF0+ztLMhJlYoteju7ei9n
8VicuxxyrCiwH0PeXg98F407OdDEbt5ZsY9qI8qBqw8OGU6x/1iWmXuQ2GsEPO9kwiwwp30aPEHu
lz9rdRpvfRXYf9HQOBYrZbm2eif9sx3j9WxO47cAdbHtXCfvI5qlRPJfI4QnKo2jdRaFqIkGCg0f
OVSbe9htMn5Fihre+8uGowk9Z2OpcIJdRJRD2Zw4yzZE/H5Af4MSWUcPztBu4y0O8Xqpy48mrc+T
UtY0hSx7mnfTlrWpAY/Hpj63i9Su3pPwNSqvfJoAJh4GV9F341wqX8hgXSIMmn5W2QTxkB3TEpVT
H9YWvnVUwL9TetaOMOu2T/AoTndwn98YOR97rRZTsbMmfdhIrBwMNf0OhZ12lFHVRTM9lf0NfO7N
A5vLdT/XlCV9xNxEKLdtyMMVBtmRuWmnz46eb6QFGnpUtsPIqWyky9nVHW3l2rZ6pkFxnYZarzxH
/jRtYd0vbDploMWVQ2ir6q1iLQew5hl3EU7B1po6LQXdj4x7I5WCxSPhS0/7fzrNA0Qga9ph6Xut
pvExWu7XkH1Z1HBSi209jQv5X7Pf5rurpOcM7hZ1vwqtwMm5EftH1U8JyWNjPKZTaK5mWDg2EiiO
61JyFiTNPn5b6kNY4t4rnpY10R7KFT3etJm1aVs7f7DKlI2mmcT7Wm/TTaNH7DTVlMb5TkVn1Kx/
DGXm7fRenZEiQJ9atKvF1nr9vB6VsXkUx3+0qctcOvxoTb3GyJS0boZ1N43aRgqPV4LoS9nyXR0z
RL1o5w/DZ6laXtwX7uh/n1/Km6aBJN2Fc7orOnvXF91nN9pAfrmy9DE9D1Pfh9tEodXTyf81TJYu
43wgQ5f27V5Gb6Etr5v39XJ4s8uKMhK7RLzFi91cBJLe4uWSEup9sysImMqFtVoORenb26av59XV
JmcLf+ZZLzxobCXGcuElpF//dV7rDjQFSeSQVEhpDYmzLarkfcx1xRbitT3VqJ8oH9i3VWXdXf4e
MoT1irZo/gDXfxFVtkuYmNzcoQrwNvUyFM8HGxnf735QVytNH9Rt03JnE3aBsjF+Aqjv7wOgxWBY
tZVwEDRBlZ1ME55QiZJJTtDDvrBQmf97Utsk59dSiRZpKH2bOe1uZTKhIYU88yop7fEs4wB5nF0/
UUoUm7LEvA+k63rL3cq5zBY3OWGNyiL5N7DXBsRD8V8mlbeDkk/Ggxzmtnc2ztAE26utpr2OEqIa
rLJcNdkWI9U+LMJhciBbDUaiJuedjz4MjotwWGgnBmLU3yTgnbnrtR10ttlabNc1yMmBe2oc57KG
OOxc8856wKvmcqnu7XqggNLdPJvDRwfvHH9Seu0P18Urj59BaXZ8+Tz9BgYlKGEW0VZIDetHQy/o
s3bM+yZH4BVxyPpxCRCTBMghdt6bJHSZCFjZukz8da3r8r+uNRXtVy+KtVtXD1eObTVPcoi1AsV7
ze9edW3aAlIkffbMQ6em7VPfZ95Dn4VLjgotmSFAX9VXib6MSVxRi8+112iHdpyHgq3Mx+jr9WSG
uqwvtskcvYeR9WXUldpLlIUvYxI5j+PA616VGOFBhtK6483OkS605iw9PFnsBY+xdpSBBIUw09PL
aH6Klr4fsRPt75Me1FRt0Qy27pDO22gNvxyZITF0IL9e6rrUcimHJC6y23wYrS3CR7+mz29ZQ6Xz
6jRwmcxbKluqn+8CNQRkAU7/Icz6u3pOp6OY5FDC6rRHFFuHzJEwMo9wycfEqRbggURxqttqNGMH
JWFkt29kK5HII05O5QCHo79pNU1byTZFbLItkbOr7Trjg00WMKn6rVS36LYhDaBAhuALe0caRrOo
c6jVFCWGhU6MdtdXwrBiqreWpUOR2SMuuFPon9zVS4F0TspsR5tBsquWaurVOwX6n6MGgoaSXrSm
T8nZfoDJy1C8JSXHi/cKkxc4PVXa8DL3g+Oy1OJNZr7JaBuS3aKLCE2jL3MJU5evwejv9pr1xe/0
bwgy5ffi7Fp9BUme/qnKau9p0sO9mMMMIT5joA931CP7y1iozSFXy2QjXitolG3gxdTRlgv4aB9f
LnBZcnQ+XIBi4rsLRG7j7qAyBfVKm0t7ssJkzZC0iwwzC0DfpOnrNOlvIfB0T50/RZvGiqIfFY0c
sw7/KUJw5m7QCxtSiyL5PCr1owQAoHQguwiM++tM5AHDH5XGJtjzza/pnFk7xF34Wlmw1qdjBj/M
glnpF7DL9SC2HOEV6G3z/dXuRfWwqwBKkudCHOzDVBkqAqZc5tKni17U28LTUxzxZbK6oC5X3aJP
IQe76EhUyWkdA8Fql8PVLbZpDsLNPJAIEsfHJS7rlDWFYrLQG0Ov4VF8Owxd39z2JdClN1MAGulk
jBDtbf45peWwn5t3MUUbjfuk9X70wVjcwZWsn2tlJwOooZF5tnkdv9irbC92schZu8wZkkY/825z
NQcISsJpR5H1l0XfrXe1/7JogCBWnzeR66x1OqeWPYVsQCzftffjmHy7bFGkcLIcPuw/aBT+iugX
eNrFCb5M30XxSLb411hnWa0Ko2+XHZB4L/uZvho2AJrcY2xkFSmdvH5uUhr4VGWmGSWrHHiEK+fT
ZNOZDmHN30jYuZ817p/k8DT/NMd1fdQNgJDoFxnP/M2HVai06k+lvRedr2WOVemvc3xN8U9NECHN
nRTTVhum9ZQV7IrJaH9ruT+vekhc7uumh85DDdh9hdn8rXHgfoAvclqnDVyOzjAVGyoq8T3Q4/Fg
u5Oy152meHQ1r2LnQx+W4UG3vJCHTdHwMPaN/vXDJK2tFdhWzeKxreE9cCfdOZiDN2WoTvACSX9Q
7ewSKze+JPV4l05u+mdiJHRS8vb2BL9mTY8pEaGiGl/qob+T/NnvIt7W+I8RNLG565wu4I3bJZ/h
pcgeBOjQbVWqW1+sqalpAAs/CaCiCFX7doRj6wJzyEoDqCdqGDtjhL2qg293Xxp5vy4KE7XtBQkR
59FlUZnfbmTRCbSkLCoYCho7ncuinTZ12xjREqDFvKaozvAQqFV+QtuAHQjiZJehiNQLb6yGidwJ
DCvL647YF1Mdq/lJlnhbR0wIeq6dWNH4M0PfbwN6pPEKko/gNNt6ct8sQnpdGOZ/diGIqdbzvk2z
6m9SNlqXCKtV+1UISMcDabezm5gGqrd8KnQAzX1RphoOZOQmyZ9ejRY82MhcKmxdZDZFm2qlw/mw
PJADe1OMM+m1KcvusxIuUdE176p4BFD1b0dtK+wlFkdARu0yI+k9vsWLI4hL86Qb8BCfR1JVWdGo
zfNrfmcwnGw3UqAWvbuN30/q9zZ5QSk0+5NMn7qOvGm+08A3nWhghyLsNSDvo22dKuD5lNjdT223
s9TWOdqTbzkb0iXJLodIEZQRGvPijhTdOUb8e6AfQq8ypfXukOo0scu/DJj11gD9/9KNMH1c7XDj
bM00CV9+E28vdj3yCpCNDVxkBfQeaVLzK11ykjJW3aBeUTa2ELQjd+GV2rgy7axFMrYyXhoqL3VL
EpLkwF1Yd+VKWDbhWYHSSoHvUIambf73SZVmAs7LpzNJqgL62+WgwFMJvBD9jHb+x7Y4YmTKUIQZ
gD2p9naC3bjU3OoUN9P0GC6HfLS2TVnA7r6M5ADg34waXjoXi5d16n1HrVhGUDrCxwGyD0nk4Hg1
xWOdHYde/UNMcrA7rzi4qt5eZjZRHR7y2voLiZ7uCPcnMkbdmPSIgxbdGiJ0ixrTUJJvX4zikUg5
u4TL2Ayyv/JUVcHLJOOJLZO2reZ+WAnWUhvovuG9HI+MJUbO5ABLGrwFyelqhr4XAGfZda8T6gaJ
7WpW7xPdQcpIaT2He7Ki85fran87VYG7iRNj+tT0IXlUy3vUVbBc4VjCHmprylGc86CqNFQitC5e
F/qnG0Sr/bV4XR41Z3tyvtNZPH2y4IJ+Rg6gqOu6Wxe1cl8NcItJZGHRnV1NuXqQdfSan05jDdNW
vHrTDbca/a6wYfKJwHHED7Fe3sqyEgESEsI+pXqSUZRDRMmWszrJauSsOkjsqwkaLRu9URM9PEvr
2YbNof7Zp5mVgkcETRRKpDcDX+SDAY3uma5sbs11UH6qIMdYqQPKbAV/NJ+ET4BcULNRg3i86YIc
wMWSU2U7ra2jKKxgxWOY6UVorEAzJGceSvC1lCbNNorpbOI21tapn/0SGDqIAPhVtlPzChXgpQSn
LCU4fynNpeSAvH5s78QkTruBwEb1zGEnEeKwO4icZL7YrotoVgdGN+vuxK42yoAkDZpZ9Otrp7qr
8psy9B/9WTGh/hJKqyDTIbLS4Eid/fjPjGc55CqLJ2w8TtGCSXY22sErMcLdTLicXkKhrsy3XUdZ
Cnnqjee9hEU73V9TAJNi0hbgR8qNJA7EETXmiBB2U2+4wRoP4kj1hpp3ob1AkJHeOkWRc+Pz9L2Z
dd5d2aJrkFkRggr+PK/V2olf2sEtVs6c+d8rt7obBhLyq3H+VrLh469atHSQ9NVfiZl9sYYk/9Yp
/NfSvzx9Zj+QbcI8bR67viAhYFra2Q3H+WYKnO62Ur0BVV79X1cuRvP9la3lykpY3pVTQZ6lSL9R
tH9/5b5LvsRlpq7j3Ozv5yjfQWIGG/dsKnuzmJTvxsD33OsSHTLs2t1C8e+d6Pnvb6mja3tjiNWH
BEKztdNU5Ver6V4W0Dbz/4baiErnnHxXNEV9CXon2ej86B+C1Ff29G/Ht1ESN+exjeet5c3FJyf0
IYwOTe0HQhqvH0PjYyh+EPzoDJKAHz7GNHv/+hiR6Ra/fIyaF5uzwXvyuhv5PVcD8hUUIbJPUMEW
j0bLbWUZmZ7KASxf7kz5nZh422o2XmN0exnK9HAGqyTD1hgv0+nrdpr1MpXGAHrMIUV2ZjPa9EZo
PfuFlj2y1QKY0FrP6AlYz32wJGEQQTqKrQ6CBfW7cF1BcvwMwih7tP3X6UiCUU+MLLIJZqeeutZ8
PTTLWQL83VZ60KXLyI76mdxKapA4XTyQ86Dao6kHFZbKjeg6mBrZBUog8wk2WDiU1D/FjLooUjFL
lOjUSFQ+T9OprNRH3lv8dVSW8GFOg1mf+oVBRQ562/e8H0MGHUH/eLg6kEYgWn2LnsZ6W7T+DXKd
3dogf3aQ4l2awH0Fw4QLGSo4a/HCee0dpPCX6TNyvC70srbvby/AgXkIw5XvD+6+iLTa2Ijeu7YY
0VRw9yLsLmLxciZeHRa3Vbt4qxbsTDe0qK5DEnY/h8YnXVhql9Fkq5+EwlZ8y+jqWyLVt8hf5yEw
fIksjdqgkQxYmD9Y0zZp4VCSV8DL26AYx6hEJ2R5WZRSuRwu0WZr0OVLaf568CZl2k4lb79DaN/E
pmIAUoimbwC7NmXqJS9TVJe0+mEXbtok8mCyqNKL3Z0WhjHXn74t9mu8ppt/8fo2cA8j9zIujO1y
aBOdbpGhi0i3Ybt6gyUuc9oZsIPsFvM0C+8CjQdX2w50WkzO+NXz/GAzGpl+K9Udp3iY56l5+RA1
OPFSW7xN2cE/KvyndYZN4cKNHHPj5iEFzkWYdTCa8bGa+C+Vskavs2eT8tpoKM5jaqrGMyw7W4Xn
DZopVndSUvZrolSjpxqvc3pIE9GiY4PsSw40PWyO4m1T63aCtuIpCEJT1hBzj7ToKcxYQ5Y0yIOB
R0qyVRYWCQpWXfhcTlUF/Q5ApcqIwucC4n7IWtz1PMI+u66MHk1D33d2lWm/ehO21TJVTL+bv0SI
06HBbmuhSUPvQO205fJPaS4E5k5hVif+Kc2Fs1y1wvok3nmpjIuX6jjBIfzmV6/8mmQYOvr7ub8L
lt8ad7XkNBzzyBnXue0pn5Rg+tfZNOqvtuHt7EOcEqPlPjb1uG/yxDiGowvpzvKlBQfxNJXj9Gz1
rXEsuylF1ZAvZw3dt8Hu5Z1dvsz+P/FDDBfo3BeDrW5L2yFBBInJcW5C/Tjprb1BEt5Yie3q+N2Q
XIJerWTe1W3ks71pQxSyPzi0Zf2UJ+6mdQ0kvhQtvJdDVqSf6F91QDz+Y5IzeN28NZzy6bYQvUwx
lnEDbYrtQoH2a3QUAnZP7R9XszEF0fUKmVO8XsGxwG4trHHeWg/CdCszrsG2kj0HQ3ZQFFg26V6K
V1U2xrsWlU+05Fz90M5qdaculV4lzLyj2gExWCq9PGmbp4acEzILFbqtS4Q4ssY8aPSQXSbRXtxt
GsTNJm3275AjbVdK6pV/tCXlSEvPwmPm9+ULemQXez2hUoQgkbmtkrr6o+RdVdOK4snIfdiKsgmk
8WLvl+l0QAXX6RWSq8+B3X1B5KLYoL2XPA8q6RY5E9uw2KbFJmf/b+KUgvRCrkJdPo6htvaMGbr9
5Y5m7ed+ar+aejgdJxXMsliTNNPW48AdpQwN9Cu23QwJtocIjwJB3q5uYm0vQhezY9xZWqE+JdmY
PESN/lPMEuVGrrrPTXP6ukSpnrM3MvAwhWI+866ZHzWLmwD1eOtZbEUYbkaaHB8NC32SGKHmjQPq
ei8RMsGcSHcuArDPYlsm9DbsrZc8gKsHESC+ZAtrd/gCXLo++H2tb8Ml9eVgt1rrvb1gW/Rtif+d
fZhT1GcrfxWOYXeX5IO7S/S+2BZ5mH2GxtC4QZfSW4d+m30ewpqmZSdwVorHMJ59khIl9JgSrBnw
+fTZcCfOpIznpwQSsoBXpwGdrU0WFPonvRuix8Fph5s+sV2VNJzd3pY8LNPVoAX+wTT2mtU0/U9x
KAV0V8dMH9vbSziyfejNIEIFeqqChWUuxzszKrqXdmOP5vCiKk2L4NSYrmQYlN3CMKkgA7t4USUt
EVeglUWG2YiCWWANz1SmvUe3s89i5q8LQ1EAyL1MapZ0UUHLEIK5Ea+jTd98c2p3Scr+7vq4JTuS
TquIDAlaAO8ew/K0vT58/XG7NPW+CxBfKAosOGdkXi7Papmok4OOIEM6mbC7s4fUhl2/VNmybmyf
otnftV0Y3IupU130jsP6p/jEdJ10tf06qR3n6qh1w0+J/7+dFHWgxWB74KN1jUue1BnvvTgA6lE2
g1H9mOrgqMS8bT7nflt8yhP/b21566qcOlq5vEyeoRM0LkP716F4r8FkrJrzdTgkdJxpaVBtPOXg
m0tn8Wi48wOjQPqM+9+ODCfPV0NqV09AQvS1lYX6o6tr0w5Z6foEEVx/OzSI5XiO29yTXzY2CoCJ
z3OFkMZUVPUPtwoPjQbedlUA54afAKHQzPiB8k741dYdfZ1Qbrss2SsL7aOTvy45zACWusF6XZKW
8lPAdzdqm+GrUug91IycTfTgrdA5GL7mDdeUs2Gx/TauMGZoYj0IS9djm4U70QbzSaucbQeKiwri
5K0M665GKBxFTlEKE82wMtOd85tdpMVsEhg8jJOYd8GzmyMbvOLE9Hn+rJDquJy8d/2XGBXAz20/
R8Yu6IxuE86Of4g8b/rqIGfdDUX5pdGK+JzCEL0a0fX4KmFRlCgHOILR2TSdVan33k2c6P4+pFlx
Q2OyuY2Gkv/rMp27jVGk6H7IeGrNDloR09yOiAqhC2rPW0N19mCZfvrWFByEtx7QVXsvZ2/2q0ns
s6Vd4oXiXkzWAhgZsfNUDQ5iF5M4/0f7h/X5jr/7PL+uL5/TE0TH29qDbu08utp2mmKbfCH/OfQQ
2U56d9/lCbzv1eBSusjjH7Xh+MkWbDv5n7qDZGSZcIkx5hihl9hBFSbmLv3vpa6Wt+Uu02Mofe0x
QyF8UUMwC2v5FjXl2tPcdCc20U7oYD69G1J1ZfQ6vNg8Sg0z0A6URtULbmxwU3NlNW53dmCZ/xxV
xusDOC5fwy4wsiXMa4vuDGsItIH/hM3t+K/Vfg2T6YUf8F9s8+03ZjbGKDDdt6WFJr1ROY9RE5mP
oD0H+of5ohfqKW1htpDIxjTaG9s2XLgSdTYlS3w9R1AdhjVctxIzKZa9qhvQdDo1lkvMcgXYl613
V1A3l/B08OcTtBEPEi3Ljh73LeNSHFKb8XZ0QK2YvpLdpOhgflFLShK+4wdnGUL1t6+zNnpWUKR7
ziZjMy09rklq6HQ9NcVKhvOsGTeQMasXbzqGAGHGPL8RrywZIrhxluGy5JTCySdL5tDrpF3Qnq3A
hxZF8UhWhGtd8ibLoakzYOLIwZ0kl9IF5YwmXhTsZKgl4XDUVTSL+irMPwXUjZ7N9JJKkYC6gvL5
Or1pKnXtOd1Waw1UCoPYexwrWtX0RS20HHpoJ5wWoHHXw/7w74jBbY/1yKP+QwTIKdLiS8njN2s4
7N83Y2SgD887S6ZvQeKQUrENk+O80O73sbITIv2L7eKHVB+S/aqGBdbKFW1vVSZVCR1WU+pg1cmR
ISWTy1AQNoKpCQfrYrpiat4mCVpHot5MMpLQt4k67QinMKCVOtaL+y5NjsgPOs9Ag51nR9e/0MZV
nyGJdZAsr9wt+e1xK87WUbzzRMqqXZxiyvP0rnBSHVZaZieRFW9pqa93Mt1VG42daP3jMnuZhJTG
Hnh/9CAm1e15qYL4eS+fYOzd7hiiB7wSr6yhU4PLVb1/FNNQKnQQDU5yIx8Bde3q1tJtFQDIP58I
0h9Uv5QnsbRqhurT/MOPo/4gCbgGgtz9XHXlJYE3REZ7x4P2UZzyJaMai+h7HD7KFyxMWto+fp3e
ZGW5CW0d+uY8cQ8RzwGwu+6h9arsk6XH+aeM9yRjTMb7oDL4jlu6ubb0sLkRJwjp+caAKGEtE96m
c7/KIHGdnK1rF/GdYTwLaELnIbQB0jvDvgPffVJRVK6HMfoBDe53u0PfB6IR75CFqDE6aap9Y6L4
ZeJUKu7GigHN5BtFjfWDtUDwNaWabiiLawv0onmkLmyt/LJOdy6sBQMySF+7JDJgO02pYKSLktQi
5bLYQdbq7+y/xlMzPOteHXYHWpdHIKwJSIUl8/chB1g6Ufl/WPuu5ch1ZdkvYgS9eW3vWy070gtj
NIbegiBAfv1JFLVErdmzz4kbcV8QRKEAtkyTQFVW5tJKkNCYB74EC1uKBHoCrJplgmd431fg0hDh
DSpe4c01kGXB9jjY9pCxvYEjADF/F6Vfwg9O5GGGqXEn+fdxcJx0mQexq+jDf4WecNOlo9iBW7Uk
+dIatKTTtNDsU3doehPBWw717rBH0Zs62eG55ELGL+r21G1NfRWDFfYpwckD25b/dKNXRe9AQTso
ur+6NWo1AjJ/uqlzzLQa2emmGrfZfFNajfdgVO4zAeAEhMm23ZhlR+iC5cfC0OztABTCNRYVYOyV
4T/wEKHrxnSqVzOJX5NY1L+aFHp3mSfjhSUBgW7j6hcPmtdBi8vXoilTSONk3sNg4stca3F+hUDF
x10aQ369i2sn6Rp5sBb0x2+NpX+wxkBpWhyB2SKOmC9maENOtDJ/s9EkRcHhRwYkNgJ/nSP29gCR
mOrgIGUDYR7HfiBbxL51wu7vhYHXQeBAdrgdwYU1+0P6CpBGpmOX2hrtbWpe+m6EaGll3zmDdA+W
2qy6wG5sjGxIkcYe2RXJdgm067+Nk3g8GS3lma7tg2S+/7PK9JMOlpP5wnONyRL8c/EvnyoNhuek
a95oj0y7ZdooDz3E5lmo78kuAv8aWz6wD/n4yiPIDszhXQoDK7ttQuzcdqMNVR4M4rmOoFQBqQhj
lSDPCMm5dLxYIdOX5OAEz1nX2Mu4RLF6y6J8yUY92oyJY180IG6nxgjM+BQwe90XIcJbNEAuAnJL
yxJfsg3ZetT/rXQniSBMx9m1F6AL6ZxMbqqS4ffXVBoCkGw4YNM4fAN7rgeJSkc7cNU1zU0TSO+l
BnnN0fGh3hcr7WijGL0lZ6DwHz2tBBNW/aseLO1NXfhZ/XFhgB83YxAEcQxkF0sjN54bv+tWMWf2
VRjQFsjapDggYQBGh3AM1rUJVYTUCMtlXoN8J1LydKW64j7Q3gDyoK8bSPqlUjfW/92HHKlJU7Cd
xMp7Xoyu4uJ7WXYBjlvWiY6cfRWPd6Y2nkiGLEvN4U6N0QmTxloT/y3qcPo59r/NAx8KWO6l/dZC
lmEB4qP4IbZCfzP4wNgI0BiezTRI1rxhxnOl8e9FJaFmnoAHD7u6H6B7thZSTdLMfyYBfCvPKOhJ
wayp6c+jlNMkyKpOk9oKAS3ATbSwz45J42jLfBTpEjGn7BiFEiTtNNKF6fBxSUNjpiOA4hTjwZJI
oJWqrLLSUAieGBBehxZYcgpCMGhoBWvvNTutl1XN4rehEFfPQa3Xohffe+Z3v1Ay9Tv2Hf/Zyy3w
MPvSvmaenkH3icUH/GbrczZY5prZvvdgpuwlCaPtqPJH1IhqCICtiVE3Tv3cQro4c+TBoAzUF5/P
4diPhwP1Oh2K890QjFuCBFUSOuV9i4jehBBS8CFQsvzdxlwwUJAoNTmTn/ycS6gjWo/8/ut6Tos9
up91J/BvoDxF97TVHGHpbf0RLOnA3KggTWkDFFg5LqjKFDpaNTQphLbTeraNaXAxtLcGx+5D4gc1
Tsm6JvE7jFZTV4rCvQ6iSFG5mwQIF4A4KVENDYDJLlxYThlvv3hjt7xqh7w/z86Op4i9s/rhixuE
3JO1dIoWXOAvIIgJzqyqHWvRIR6wD6zwpTbN8DIwnFtWgN9vXAsMZJMLaq7GRZqEGp4uQ7ECngii
BvPzSZp5DTLrNT2YOrLbA7cvZd4VK6GcaSTMkYFb6AwAwZRNzn88/Gj1wrQMkC2iLF2xHbqKHjEy
S9Rl0qVOxIfzEBmFkdpA9QGboaaQBt4Xv7g3qnhFjk5ioDzIqj1rb9pisk0rWEO9ayHTZseLoi4g
N2EY9l2Sjc3OSbp8X1rOcB0hBAmNuLR5lZB79LRI++WLZudWpvfWeYVc0qTCTZudyA0wjwR8uFpY
cppU6O6Zngh22e0QI3KnSSFwbXdBOqxNKPQtClWp4KpKBWpq2SwRtArOli0M4GrU0R5cGzHor1B6
AELGDz+cmsBcwuoGeHOEfBafk/UqEVvoo0HeGOmcKzDD8lpkojmbLhTqmVm4EN8BBYqetMOhCvQb
9VxloivwluQ77qryBDWVFqGBUouyjV4DfueFbfmxSpDn3crkiKQmhh8m69LGQVNmJggJ51sht4RP
AwTNjlaTQ7oL05RdGEgV1r4vkjV9oyr1tdKT8gFKbuaJem0YdOey4eD9wxg1QaOLtQvExTqtgg8b
KldvYaX503cRVbXluR6tK/nTVxHk8WwdxaJZzwuJkN1ZkC0+0zoIDoN+Y/BSBJlAqVIr/isjS34z
kXp3Tg/xbhaCtZ7szHW8pdEa5rGNSvlkpvG2G3zjNRcGlKzLdtiSW4YUem7gYN+OvXn4b8uOplYv
XAEaLlq2CEV5sAgW2Grc2qFqMFwXzthtiIWMuili61+6seoSZZneNuF6Hg0FghJ6+TvCa+Gph6bQ
gWX4Kalrx4iWV66PQgQ1mjqKIzKugUtUXT0F9pApmn7qImWQnLO6y6ZuNAj9HNXar2klZDwuaVR+
p17EHOfSd/qzN47jU1ey7qpBR4zGYsOK79o8uNCYBHLxrh0scAbgjmDUaG7YYO1CEKw8JdqoAVM0
bGis6E3j3gVhIM3jDm8fhi5Z0lg9RsmjW/yu8Z+3FSmw7jws+wdRlBloufL+6CpyJ8CGrV1q2jW0
dMAXNbmgmqaxHOdGvbTMTWAAE2ND3d4AhrvMggv1aFKJDfoCAYL+SF1a0vP5zcvSx0HRnuR9m91r
Kmpb1rG9xQajh9xNXO8lavcv5IKkTHyBBsV+ntAVTN+iEAAICrUINbxI2LRIVDT93gJ0eQGGiQCp
7NpdpE0ANHNt29rC1JwYIlssWNl8DO/qvArvUC2Z7xLIGy108mlMlNmVNb/QKDXkPBzKIHLvJqes
xcOlxf/AtG4WgClJd7JoN0+a71Wq2xgpKGyDrHRWKLgChiSIdPPo4JfzuRcoRAK0NvW/vP1lMuRr
7iEIXnf6NuV5v3NRLfQQxc7POB2LH6UeIHPgVU8F6NL+5pC13lMwVPXkgBdvv6sHHLrUCjkOS/ce
eGQWiQtN+9KI6rOXa9aLyTZjWCQvdSObi0wi4LSVmZci3mYAjm+QjLJe5kkfXezWU0SyxrE6Tm9G
aQb4jiRxhfI+yCN9aXgIwFvcD1D5xUCr3q10BZl374IDT2LJYEWWwDSxz8mqahvmJdTwHDuArGvO
1g4z0ydWYCuYdFH3s0KsSjNt+zdDGqv2hvTV6RDUyIHPxkmb43iI7ffBqFsU26npIcRupumjr7dP
SHn06zTHbr9VWAhX4SNYa+N16fEL9TwdbApjl7GlMRjAd6hR7ouP0ShCuXzjVEBMqamf8wNflhs9
AINpAgprxAJQCN+rGpXcAq0KviAPyNv74IrCWaD3TP2Ni0caD8HttjKtYDzSxFxN7Ki4ZZSPTZ4M
B0+VVTSdX14cdUXdyA3xPQ37kzFCaxssHOBnbCpxIjfyGLWo2nYcZLF7gI/40neKBhnPQZtqA8I8
rRaJoYs7o/frC7AvGtCsSJ26oq7w/1krcdJ/ZlhRFtxACAgO89z+4TGfHenlxNskuEAGbdvFeNMv
WzPqN2DSa1fzVk9NcEXeHckkQNO30X0LIGmER1nqyrcwr/cg3tF+GY5xgnDp+MrALLD0UO9/BW+W
tnO43u9QXgrUpprkOahbTPVmP8q4uo6hXS6yoYzPuapKzRLAowUkgabep91hTslWhSgOpQUuxZlk
BrBQ6Ppo3AO7ql4eaCDHv9e6ym3k+M0QSq5cH84NGNJe+O9aGPwlMmUEjlywogVNYL0w8H9tUkPI
DTmBtfVjjuk29ovxw47ynWjK5MYbK34wCwvA+FwHfVWbJg85q9oTnjivNDjGcX0GRfW5lG5+soYs
X0EZFwKLqhtwvAEXdElNqKV4hKmRQWYY8SDcqYR63DUZe+cdkLj8Zg9ec8mBH110faB/i1uprarG
LPfUzZCxgDqmeMoMdQQDznYRgxnmW5g2EtgK3d97sZ8eUXXqLrEdWvCMseexiOKzrg0BCHQBA4CQ
bLfSKj86VKqr3Jhy06MmPiNeCU20qEUyDCisFahs4gN1P90MtRrAYuBGI1DB2L6jsgMMW3X1PXAR
U1cR81RvBZBW3L/IoKxOqIhzV58eSEmgBCAVYukqj7ADpTx5QJOo+h41H2uQhwbFOXARgSMZDyT9
vkMybT02qAGRVWPco5TeuM9ZsGkRpbySR5GkFhAHgVwgOgWeXS91xwWeNsOenG0LNdlsaIG5wlSa
0ao1EY5s13YlxmJZu9pG9s6rCU2tfQY6pkWnmGGcMayP1IVIjfXkcPbRjeSQbBKUKq9kw9xdXUIw
jM7qLn7qHatEsqKDPI1Sl07rs7PdifCIoE66oKxWZ3egCk7LfpO0vgaQcsEPzLb8ow7U1pQdy0JQ
cklkWGkC2Sl11g4y2Q7AAE0rzRP+XBORIqgSrrIY2x4zB9AtLvrsLsjwRpOjd2vCEiZgCI7S9N9m
U5+6kESwC7GMupynSy8u2CrVumwz9etoVJzlibWf+kaIl29TlRdaoirc7G6QHOdDNRl4u2n9HCW2
IKmThzw5FpHITtjtfDSjnwLs82c/rur+WLRHstOMLgws0KjqRDVjXTwFNh/7EILBHmoprVAzF2Rz
1AD+/NWyBChqPdOA0BXC6EijAmkXJ8XD6AzOo2SAyQzJlTPNeSSLpY170EfwO6ZMvaU3i7Tm3pE8
SmQkVi2DElqrtS52VCiVZA04pGhqDCnZA4qxggV1URJrXP6PO3lWw+8SQFxaZOEDnjuolB6b4tip
JpEW+nyIC2CGxuJIVzRc2VyCnNiS4G38nBORO42TZz3W4PP585LGtbZv1pDSSrZ2HmUr0g3fF6o6
rMb/ycpsdXHmAOCfnTzPVrluWkfpVr9YmPGTIfhHE6U2P5HN9cGv59j5kQZH5cHB1oA42qcLjUhU
0IHSGbxqhXab01Rj78VHfWhe2WdluY00A5koTUWN1oGiUnlRj1xp4hh308Qpo/XPWvPy/16L7J93
nNcy/7kjrWyWpXVELTYen3gYNRkqbwnB6392cdwxn9IOj5V5FNuJr10aRUI8zs32bDuaOEuThXu8
2g6dmQKxQ7bp0gdAZZ8axoFs1JRujXpm1aDMACSlL3GHEwR4u5g3PGmA3/up9lJ3TfVeWv6Lj3+E
d1BBTxfAk04X/xrSQ+k9QyrjoIZLNfP/WOL/uw8kwFDlBf7utcMd59RI114Q0UMR5/GmhU7txA5h
eVB2qWvduXT4kZ9N/zEZTevlb5NC32wndoj/nCTT2nqJLDs5iRLFl7zQ5B01XeLl0MpczpYRgbg7
N1Eb8ixWoq+6YrMsa2NrJDijusIYvkzN+VILmyqcluwNcHXoUgUl1B1UTO+uCWNjm4UggiWbjQzl
ou28EtSgZb3uUVO/Dz2WPw/auC0bE6BWZdetLJjtIqo+7B4Y2/YN8HXPToUz5Kd99v+3vWpQv0bZ
qynxpbJXoLyEJvMwJcsa0NaeeNA+zvmzvDebbe/4cjnnzwRSmIjCJv5mTopxO3rNI1seyTTZ42UV
oqKMcm6jFman2Kof51tzPHC2TRMPy3mZNuy/Lk0Dg5FPS9NCOqic77hrLkcDFYLMHREYzAFJueS1
6y61lhWoA5DhZRrBE2rYo67lqVA28mvNEAqKQJBsaYVpLi3wuYoAuw8KmtSinw22p9NKs2les0my
Ld433pEGgQO7T52cn3qU8a9k4WHHrTYy084DL756sJGaVSYfPNO7Kh9A1aW6tF1xygi5NhFmR7K5
PggOAAq/0uDkptZ1kQrfzLbS/D0vqw3+12VpUqAhmJUKluEchW0QLduD0ZoGqek+lw0ZjgpDjV2V
7DRnX3fY2dF+xo+Ag6Au7Weo6/q9QCESUhNzl0ZRy4bvS3byI5x6elQQb0M5fg86HIkiT+9PIBTH
Ho/6njLSFTVJWEIiNmu3NDUEyzpeG2oK9ecVwgoE/1bf3v9hn1b+cpMhD5KF55digxBHv5de9GDa
vf7mQYg1CJ3kR8HTftnK1L9A8Lc7gcYD5YRDFXw3mjM5OFAlXlYeOOUbWdfnEjoiKxpwtxY0pt6h
7Nys3EYkUPSNiks8AnuA1FbywzUf+9oYv1soSl9Bx7ZU2+ZwixQxYg8Mwp145w5vhW6zRZJZ0V1Z
uvaFBnAEQG2FGtBQYjcN1Br4l0MTdRSyOXhGDGpFR0GgJBP3ZBOdA5Td0A/3DSKDGyvSxDXMY/Nq
tPqNqU1tilQS9USnxRsNjPlQBIbIY+R55gFRlT0VtcyFLtSFurNzAPn5NEj+ZKdmQGrp4CTu7k+7
Whbs0NqhMrrdF39lpxtkoxYfUZAzDf4xHdW7yB/rYvp4c70NuQESWR7HOt/Oy5rA1J9TXywbjcmz
6yKhI4HJv/YhXtcoNEvuWRYA9ltBsUG2Qbk0bKN+8ViLMj7R5m++DxSAEOWPIAN5Uuny39wuV1lW
eNAPvUcyKMUpJWfLOrDC30idAcadZ+8y+YkavebJ5nxYx3g0nhq9rI4Gsqub0bexqQT5wCIq/O6H
ZUZLbcyL3+DgfubOYL8EmkRwH5H3i6vp+r6yUbrv4Ux2S0u/X4pON94Gu98L18h/69544EPQvAG0
CYEusB96nC1i0Y8Pulmm29BuskPjsexq+3G0MoJevAFJvx3qLP+lD/E3nqfDcy/kgNOnUZ4Cg9sn
fLOrtdd71YvHEQ5UrlY37hPPj49NmzjLOko5KLAddkx8Y3zomPEAng7nDRrNUHMK7e4E/bD6HjRt
72THD4OoTN+IcwnaulvLYgCpE3+lBSiuAwFmdNGKMjk3RozDvmX1762zdtOk/AFwDWSylIPJ3GGL
Gsp4nZpZeYfil/KuClHghYBDjXi9U9wZ0F7zF3WBTzzmVzKhhktDZloEVryQWrWLtC7dCAX6wJ9a
u5l+niwQNhYHS733poEQ1QJjWN1RL3bD6lyY8XmelFd46w9xAhLPz4VKJIxX+DKlG40gIthQfyxM
Pl5ssEXhtz+I7G1UfJx1xodjVyxKR1G+TcRvU0s+1Hzp1zIajwxYV274B0jYLBwXLB5Vbl0mzMII
aQwEB9INYRyi0mRnFGg80yCZ3Ng4m1b/4c+AcEeaLHKOWus7S6KjsKv2W5XYxr2JoNnpL/a+Kb/a
U7P75uTsw78BAGhJ7BX4v/kWhKl5LyNUU02RrDLs2Qe/K5IgJ88FNyhhEqhUrQD/Qtd24J4I7Tv8
YqqnHpJMuw4l3JtusIxvIx68Effid7zCQJ/CMu00cGe8QqXaB1EGCpLVTOR0qyepZrIKgaHIraeZ
5OCEKAKjmRYQFVeeQnTc+2cm3VP3AFGkmU7s698YwEfkgJ0eai+idRG19j0Q4ukGf4zgJLIEfMMQ
r95ZzKqRF4gtqIVzHXrUFuhVLTP7AemizVB7Y4SaxHgNji7jR2qjshCI2fTZGXWxCkxhXisRadt+
7LuD23TDCXl2iI97VXPf4DGP8ry+fMU24jHMAO5dxPcjb8EYVnu1UhWxX5mml8u/fbaRW//x2aJa
//LZEk2DyK6q/aLSrViyYsmsuDtMxVmqC9R8d6CyL2Zq96gjYftaZJlYILIKCjkK1/mt16ytBIwB
k9FF2nbty1hbII1d4tTaeRsJMbNlLEP81snIqgTv6Mg5jUrFS6qm5Lq3YRHEzr1abi3plQcNkJCz
cLk80xU1PK3AUBa67moeaJrwPWF6uChaT26sNLL2vlfH9/6gStoGUP0CeXJCiWf9Qh6DbZnIb1pP
qP4RS+ixRweJR4k1p/W/xPinS3Ia4UQpAC9NnI2QMY79YKMbENx1PB81KGG+bhSsmFmsWxgdkIE9
YEGPrgOItJ2N38gt1EFz6tQ1InA9zhpJ0nWXTrn1EWr51PS/uUl887cloIiQsfL4U1sUW5RyI6+H
b97GdOJxW6iuyOtlCt2Ql6xs9ENmupAd10b9VXfkryEN/DskmuUVbNqoWFf+lhG4S8Y9ZK7UsgUv
t+Q/pN7HshXixruxQGU7qLXBsLvxgRlbIruY7OloS91aT9P9dPBVo6jYSL50EctM9mmjIxPdoLrU
J+BqlDj9wjB6Zx2UgX5yCO2Kl0TvblCecfdxR6jTHKMOcZp8NLsTikxAL1GAqPoEgc7Q3EQ1isor
T4oNjVOjecn31K3NrSxNjhoWNEkZ9eeKNRVK+XMHDDK+KxdkTCr24WO5nC9rxpD9Vd40wL1Igv8S
SgtZjeQttNb5mYsQYELoSy27ChKNIgOaH6l7XGLn1W3A+NYtfIQm5YKMrRqhKx9ImX3VeNfZXhsm
qD+mUW6tjBpAQ4mdgYPX+JHRFw1fofjcZTa+c3QZ+w+1ladQOEPcnBrkqHKBkO4//Q78QiV4/cny
ZSb1xywxoFm+pLXmORASQiheNWbhWWtb5m5+AT1Yt9HBBX6pjdA66/zJUHAvashMV2MsrKWbDuU6
wU7Fwxkk9E9jVCzJJSPbEJQt9Htiez2v0Cb6E04nMWj6fF4uNKiSHQLV0FWUOV0JJgUXRpzngjVZ
u7G1Ad9VXo5nQ+mcDTvyIZPtVP/MpiXnPvlQt6oKx17OI67hVSvDhaBkK5AwEmXy0aSIRraol0c/
l34DwqHo12TLaYTcndarNn2h/aYI5JcgZZYkUPmJQZ7eAc1+wtnxazTzj+AmTfad6ElLtGegoK2z
qYEfUFjxAKX4IT03Q16Ce4lrNxShmcumi03EePJoAcbI8qeMsjVAiiWwHwmEa5ww/sXT5r2K3O5b
OyBvr7mxfo8Njw/uSabj71hle7y0erDgtKjm97K1i5crvg9Oid9FKobTdKlZXDsYLfZUZdagkkiN
UOMKILMG0OJJnAa7xETRHugwXgG8vEGss33wxzo4oViwXZJd4yBfrNq4uWahNd4FjsT+RU2IwRWA
jFHlHG3UFz/6FeR0hV4+RdXYLiQY+U7UDEIrTrpqZht1ueBs6eTmphoBCBclOzM3qp4CoGDvmR8u
dbONgWtZtW6ZPzmyq54QeQW8seb35BhV+QUoKf9KvTZtf8qyGaZFoFcHWtU8xvdQrVmpAy0eRGJP
3Xx0xhWwQPaWup1fIz2IAPeGukMSMpzGWn9lqZuCKzTZI7thLWkUmXjt0FSgt6BR3+2Tc9dhh0qj
ujTbK0IGNxrE1jVZ1M6g7wpNs0awLWctCjLaQ4fNAUJJRRae8b8VnulKE/U38GWLnWlUzrgwm7BH
AH4AE7xR4GBYQJlZXVETQRXgECZo5u7f/OZpNINcaNrc/X9far7lH0v98Qnme/zhRwMeE3zfGw9h
DJFlDSoh1YIu5wbEH86qsmq5gFBCfpwHvASU9E1V/DOF+vOwr1acu3T15w3yDhlJwwPL4f++TNx8
fjC6C32SyTjflYxu29jVwrWN28gTnN3Uh5inUHdyoUuaUtfpC5Q3m71mJdVdB2lIB6mgU6kYO6mp
BwcoEC2sl4NpfdgEXaXZRoOo0XlQ3wBgoznbtDxDrcTnXJpRpUDLSc88z/ZRR+32mONJRHedBwbQ
6whXZJfSj7Ez53HvrrM6CZbTHT8XRpQKhdvg8BZ075yXOCU3RrqalqLJMX/NPRFfp6VybtTrONGa
ySXQgosFEqItGCb4weU6P0xXXt5/XP3FRi7St70cX2zMo6b8vJptrlpmXpUGZlsDltBlauMbD3q3
4L7uPXBTxWBSp27oZME9NyGhLTLzGiuPBvJqu7hz+iUNNrYf3FeItxSN0M/TJMGhFIgiHkS+ABEt
OSuvvmVdQJPS/KxH56K5ev3T5t4l9nBRwuKHKTt5SQ5upkAP914rnwiQTjD0SGHREQmY7LOJPMhe
NOMVVeYLfcCBIHfSOxDo2bc0Sb0LHkhr6lGjjWBzzq3uZz9EGTJ9HRB5ddCwpe+GYDHwiujY5rY6
zzfua/d5laXGh42u+tx2X+N4yBd6VXiv02i01Y3gIeM8uzmOk93Ae+2eWDceyQRxiOzWAYh/DfEs
g2qejJbk1ve3GGRMd+RFTdeyXWZV4kw9maTZrS2rl8orwaShViaTZOCscDUz2s+2vrLapZ/q2ZZc
aCDnBYouKhTxkI3WjBvIiUadna3mu0Yet7aZBAP1vF5k5ebeMyTwWoaPD5xWo3+03e5G0+hHAi6i
gVJp/WV1owENbzp9hPlHyHCiFGD/usymMmzvZODFp/mTcS9MFgZoElGTil8Y+TK3DRea5npffqrG
DAEjNUFXRS7UBCM4QJjBjOmnokW9PoDoXlHw5XxbvSv9ndYAtz7/pH3bawfdF9/mXxwCpOD95/l+
/nSydIJrFb3SWtPfMJC1iroO16k71vYBDBtCFdOIvWdCJEGrCvk9Zd2jmRfZYwrJxoOn60DoKjv0
7Cyt6i4j9uEAf/ps04HKaO8Xtf3EQXRHTrprGsvO1dtzYjnaSnOqYsEhwPfQS+NZdEN5Fqrn1sG4
AVYEzMlNYDy0rmzvfJBedX5mPJCpN0DtFRVRciSb7KN6VySVvpwmOGb0II1NyLkBJk5A9LCv7tM9
LQ5O3OyAqIixoC5NCPDPormGvJGpHxFKzGXfbmlxVJsUp9Qqf9EgfVwtMY5I4UbX6e6dJYA2S9w1
LeZ7mbjodn0hf2qCNP1eZZ5xop7E9nAbemYPOhH8QKMmoxuQKisaJFMFicyF3YbyQN1srK2dlyBY
Ry70EQQq4/TxgQyaB42XoBn1HX0A0Hroh4hLHCVxphLJi55Y/W20PX5Xj+JnKILgG6TdhzUUAYdd
JNGNubYC6RYwmmkQnOq2gAIfKqi/gafQBiVu0R3rPgF0zbxN5h4KfLxpwBeCGM3y48QNCrXdhNOb
sfkZUh/HvqwXX4B6VsogJm5Y9xo+dh2FL5S/jvTynTNePdZIsu04g8QPorTBo3Kg1Db2gO82e9MQ
5HxPHQAgM2H/zqz82uWD+crTboAeqFneXCvpt35jykPYuBniFJkO1kBbPmYDlHFLCHT+UNOhUWr/
TjDdKxAMxr9ouAmtHP8auY6SBFVHnvgamC2MDMVneSyfoVEBLmfYZzehqs/zwEMaEQG1yc1F7T25
oTriY7VBuc2rJemPkIgOIHk8gOYb5R3aohh+Fl4MdGlgvkB2uAEo0Sh2THbZc9PbJ6824nfU8+TL
GvDoC/dM/VwZA1Jr1pC8f84UOcQoaGblRoBtW5a+0tIUCaKozJ/pqozcbLoSf7H9zS/SDR3PzTr/
kmfTXGs4ghls9yWrN+XYnOFBc0Z3T+m1adRDlmztaA3KTD5zdORMq+QN25FdpvmiHJHYvdR9XW9d
0A+8mEU98Vm5uW+sM8tv90AhQZw3ryY+K+ylYU87EGibgfas/H3EyVClBpiCM1TgUTZrYa4Vdn4Z
uwF4sJs4+y99sUz5Ikx4eAwyyI4AKpNVl2J0kHAxxIoGkCesLgk0BK1VOsoVMFThcXYLByfeDFHu
LaWNak4BoMaRF33/GAuzXIOlTG6m7ggiNttt8ZFMr3/kwhhB4JqfaJAa4YEwDEVdN+rRajIzPlaz
DfGxWmRp0abnZYeIl29mC+LMgvzQSfhGe6Ee03O2S4OiXVKXGgR5QcwZsYvdBABsKg8GArGlraRE
yPaXNSYPNeHfa/ztLlYD7de6B/dkPNj1g5YZR+JmCKFOustQa7WW6ksBjb5ExaLFtYFo94MtxqMO
8dc1Ho7eMWZRvOz80T6xrLKeddClT7R1vKwOYKGsVxFQc9/ILcwb+2To0dY3qx5F9e47fWMYg3BF
g5jFrdP17thFvb/Soyx558W5aqzgrc9Auzp2Y3LQi7x8UBNpvM0qaOiYgAtZSebusxzruMx0f0YI
+MRxJ96RLRXL3g7iu8w3DIi5jmAZtaoRIsrZh68DRRYOOcZyZSB52oOhF9wftr6SdGXhqCpK7iNc
gKtpVF1Z8Xenk1Bx91EmpBqQYvJoywDo3TqdjaQsx5OowzYC/P7euA3wnLk1HlLrii9t+mPE3bBi
LoKu9LfM4z69QVlOaXDdOYHuvOXg2oWYongzR6kveZYKaOlFYte5vbbTkem8CpSEL5GXG18bKU/E
oR2UYO9MKvGmNznkIFF/oYm0eCxReo/SbVxFbQ3ZUDySH7WUf9jmUboqdZ2tRdmCGcjGgxIlGsWB
PnLo5vnJbdrv0ydWP4pbg+yLPIqY76BYkD4FRX2qKi14TEH4dMATRX0LxfCm7LmOt4UZx/bB9UCV
8m/7iETGojJYs8PjT56x4Zfn0XEF9KHtapuZdbJodAkRAhrx4mRcdI0TbysxQNdMgw6CH6iglurO
Ni/Lhx2wbe2tVw0DsT6yF7BRlwZmW8U8tmlCs18Syo3wbjgD3zzbDfeEb5vtmpeOWx3Y4UVONK2z
slVgtTfk1ti65Hh6RJphXsvsfxj7suW4cW3LXzlxnpvRAAmS4I2+/ZDJnAelUpJl+YUh22WCEziP
X9+LO1VHsl23qisqGImRaSpJAnuvwTZW0fwpdMa3T1T3V60AlkI+B1jJTYxfz14idbCuJ7d4qir9
3UKU8XtU1msE4vovPAsSH/ip8dxKicgez+u1Tl1naerJWAQy40dJiggUKKayjYgc1jnhnqro4M5R
ZPqENAW8XIsJRrQAr65jtwVbeSbcEYiL6iAAAP8byzkhkJOfvfnxq1vzxZwato2FjUdyYQzJTjAD
b4kygQd6V4cCZjo8/h7grpCmY78Wnop9btvZ2UuYPKgpr1dDq1twvcEXh5vnd1FnP8a8ax6lippN
EOTZLsxsOKXNk1GPyYLjelTbrwjtx37gTtp3mRy3kBAkjDodPK3LVeDa5oqKPch7V+etg7DsjZNl
gIuPzcOkA1D7kyjbIacBgiEcHu7hDPJWV7onI4h3Wjmrv/KsCCy8aufGaU7Fu1oxH5DF3nhAdA1X
oY/Cwifuf4LU1Ra5XhOvMLg8QUixulcIxtzqqEgNQLc3W2tpuBBA6ERnPoEG3u2FWcza1BLhwwrW
EO9FBwKKuK7WKbZCIKSl4y2TWWEcVq2fnLoKH1y7SY/dmARLUvR2/qxvcys95tZsz4QI/ApavilM
CYsFblv+FXobLTD/ZnpxW2eE1gv+EKkddQ9MVhAcmh+1o3rr2ykoGltmq66KQ7y6DZDIwt5w+iIY
nHmGdnyGXcxbPQExoJF5q6f+k46DVWhM4Bg0TbIVfaTWSHIgrycnPBeRK4e6DUghSZpueZI1n6mH
aiKxiWHOt8BiK1vepOcbgw2bvyyT8DzyZWDJ2NLbmg6k4ZRTw/2MLmlbfSxSKyL+/Y6ufxn1v7X+
Mva9czdPVUqj3UzhtO9HJF1hhV4eBkQA1rri1oMGJAw2x3r6ngd3xdAHf1hT+cOypXxqU46dZTgE
R6DAq9uYNiuMlR7BVKL7jY2i2sSGyhF7mtdA7bzg6edD6k3WkrHXd870O6+6gJjELith7iPAvO6d
rIZB8di+MbHf+8GTAWvzLnsSrGb4nfYVtGkya53aABdHSVmcQILXK8Ceyk+Vy78RtdFwvuGxlXx/
H8OiSflGYL+0Dv6YxFoDwrhcvxe9eijXsEdW69QNw6M9gnplD8+Efs/zDtZ0KhjPUsj+aLbYyERl
wF/r5NbBGh7YwBfIFpRAiOCWyLHCRFhYFEeyocnmoj0XqdXqwO2kVuwVzSdq/auxiaOQucg0BFQN
fcYyAetKGNCa5SAPZcuw1Jzr+8qBYMDYvJStzK0fbeLKK/xofSjchtm9CmcCQxsdodRti28aHGIf
shrizijg+jcabvIUpnm1gpPUdALlK907ReJspiK3LlZc2MvOdtRLZ+prlubiB4j9wDd67XdV/jnc
VS3gG11iQsgf7wroI3gIxXjZ0W66AOiB4RPd/lRvCu1s3KK6uQ95o5ldwO0+aA1jpHdDoqxQzcZu
FcRwJxgSvTfwQsDww7hAwQZKVAVQ+wiuLEo76g9UbMb8rUjUQ7wdPraOPxepNWagh/2PY/MJGJ1S
Zz6kbY927eqdNy+wgEaEI5ssM3WiMh3mLkE+6V2cuNGRY/FJegZx2/8R2Lm6OP0grmxKziSGYOne
2gA2Gq+p15hNf4ClF16wtr31ompztNBrSNFrXrn+Zy7oV9x66bpw1q2srRUilAAIDxV7jixow+G+
Du61qqHHjYf/CRwZ5KCCTiHo0lunCVBxmCPW1rXJ62aZcz18jj3rtfPc5A+zbDB8zkPZaYmtEku+
Ox6MVofQZjBkC3FPhzW0UfoRaZKOR6eAG6+pEYjbgrJLeHbMY/VKyzTaIEiwXBfS6pI9LdY8gd8g
yPDFitS8SNerHYL0ZFR4VczKX1TfDC2oHXO96OXyvSvVw6YzxYvBKxcQ7J02IM1kzy7sxTWX6msW
gAbtQovtHKeqP0sQqAE1aNTXGNYANoP2hulGwebnkQmPpovOrGeNlc0JEkz6hFWvPmEHEm/twfgk
rSg6WHG0Ds2sfEjTuLs4iQtASw9n0AExl2UVMLalVqOzm2MYyi+3VjY632uQPw5YHGHX4ggDlpeI
kFFfOkC4bm332rijUlR6jv/vf/3v//t/vg3/Ff6RXwAjDXP9L91mlzzSTf3f/3bYv/9V3Kp33//7
38KTlrRtAQ0L24P6iONItH97vSIJjt78f6kGemNwIzIfRJ3XD43pw4Ag+x7rIAQ3LSwRuvXE1vJm
VQUw6a9NMoKG27bud6TOkT7X3zrDv+1jw14lBzBWNgmtsHrb7raAmtnp2ZlUtpGkKwe7VLFQYxlt
bi6DSdT8VAaP+KwAhHlfZsSJHfvIxmQwCIEyER3CJPhYR53LLPUZfuN72BMDPTsfbJ0NJ2s+DHFT
rXM89KDI9GdrWrWfIaafbe2OYcVuZ04FPJLsbl1oLHWmCeCmwBZ/f+mF+fuldxzh4Jdl28hBO+Ln
Sw95vNzoa9d5aPpo3CIJHAI1xadVJozypUqQNJmXE/0EHnQpRXWhHg44T6BqM8DE/rpXpQNjnyn5
YZ6ezTIb1tDCrNjY23atXtKoMv3YSvqTC0vMQ1lAJ2NEburTBNFnXF7n+9wV+tPAeM9dWQCnkTAd
j3Sb8Wq8a1Vs7YUw8cwFpcH9h9+lZ/16cQRD1BdXRwAa4tiO/fPF6WVSSkDn9cNtke4UNnj5ufiE
DEV+D0fZ7h5U/Sd6HEa1Ntb0yKPi3AtwLX0/FvAqNpX3ihhwu3LsTEM1DQ8mpWuYNdh289lsq5M7
rxHxUrzqmOXPtlHAMqjo0XXMxaF2L8rIqwuA9msk7O2HfFbTL6FtC7mDJDhQHSTDkk1TQP+RWmlA
FQ1re9blR9QMrrVVJMDbs7IlglPxbnI1VPsDDcrjEEAzw+qTalkHYBGq5gHe9fbDL30Fv9SOuZNw
7vhlaU8Oc2Zre/u5keznpi4EO6lH0APLX3bkIvqj6r3ssZkPiBQWlR1DAAyFLHK6RQfq4T7zCv1o
trxaG3zKV9RKo/s+vY3OId57d4s3isJkK1M0yQdx+a5x56cyb9bUUJpM/cMvQng//SJsxiTH/zYc
s13QkF1rvp0+PKnwZDFHSMmEDzZeUbCPY8O555BXJp5hVH7iXm2+0iJMGN1wDO1gOBvKwxLNqGAF
GScncpW9ucSSeezNHpY+Vl5RFItmdnuLAAKE904Zw1wmKQ80iBqo+D/W3SYLWRJs6loCZTNaMt26
/cQPTEh+oE9iSKxyoaMRaCskithWyHj33vxbn1uFqNrNPzx7fn7szxcTAlCOYI70TAjRec7PFzNR
FeNpxoKrO9QjUrGZt+DgL1zMyPAA+s74qks9/ZIze0VrXepRVQosvV70ULiF8CzSiIUE97grtjXy
DPNztpqfrh8OIBmduhZebuhA1fD4QNCJK4TTwkkvq4RD3tVk2T33kmhBwRZqYJnx1oDsTIQoAWTd
DdHqZVwU0LIJvPTeAc7l76+K5/72E7OEy2yXm5DcZcL65apgRSVC3aTOlcEu92TNhhmQNkkAYZtd
bkkTNXTi2B+K+8iZUv+D9HIOQwOSS6Y66OeBGCshJU/SyoE7Agc3OI1fV7EBLe6sXhIUMLchzwEr
5PBgz4jBONy4beE+v/eqHaDTXAbrxn4ODRVBDFGMyAi3VGznul6CoaRG67c66lfMoaZb57kf1Y21
xFJbGC/VLO+9cMNJPOAxDF8RM4yh1OWUO2qJSnhsBRVsuKj1Q29P1DUMcoV3VK05/wTGL/g5FevY
rKettgFUmetZPjh4RiCoCNUU7Pgh2C8Bxrfloqu94cGcCSQFiMhI3WKnNJfmtn6Eg1LaICwHizAV
asg79zzYwdy7OLdNBJn5qQkOMnM/p7ptrlSV49Xlp8hhrKlIDTwFhYrx17//jZj2b7eOB78Nj8Nc
wLMFduFz+4fn0OgxvO5Gq7wqxeeos36O6yr6qnuADoPBYRdkfiLA8wAAhr6e+lpAEQP5/eClQFpp
Dd9UqGS4TvT480iv6hg2MOPRy4wIHFdosTh9XCEmBblaKspoWqminR465UJVJNTraHbEK3IjP0Em
FlDTuYgdRrOV7qxyMxezCuKjpbSHLRVBNHqbkoqwQl5FgJqtpIVfOTGCosCsV9HkNB+o12CLY2VU
VTfiEAJV0y4VoLrdqNd2BiEJOIHxG/UabnP5XWDZH6jXRTjUq7bP2tsp6DwjiDnAfZuJ+2Kabnvv
mF54l3Tgvw4g8bxYrQmncMayIxAK7iMPy12gCv4CVZFmjWdqsKFucQz98wK5rr6RwDt12EFQvSOa
1/dprXBCBHgeTtMWbR4iFF8c61ZMwI3CunEsO/UIzXUBfA6idZVb78YaGQHQCtwl1C+i71g+6UU2
lcFT0k2mHxhDeqeBDd22eWfuaCa7QQbwfaaeZeHVKwaQk+GT1QXD0oRpHILT4CbL+UD1dtWMq9q2
2iV3prc6aqB+A0ZZjFm3OWS0gYlVfSdDRFC0aLMvEIDfkzNkEzcHe5i8F4AYnWXsjgr8Cdinuk3F
t0OEgD03LQvfQGZfZFTv60A/gcyQ3DE8Du9HbIzgeQGDazvvHpHnCmFnF+aPeTbVsAkoug0VnTJt
d3UH4DgVYcJsXeqarePWyu8RYed+zlL3apZ5esdKd8PHwb1S1RAFjR+YwbS25jpTlDWcO27dgz7V
Z7PQOwrWwjQI6oaps6OAkaIM2VzXDC6w0R0DIRyLJQnpthdD8/uoshHUy+udFVTlj85MXq14kuC8
1sES23RxKblVb0RaG8ADTZBrAItzXURtfv2redJkN2RFuUHAoluVHSzxdFRci5mNAhgkXJJnIoo2
cpg21qnGLYU6OtgwDqC+zoSnlIxK5OSH8bPMc38a8/EpTkDQkKXDkWvBjh2rWwGCRo4X6SxuaKeF
D2LRsO+rpkIGru/65FTHebmsOfPuoU+qNpYsIjjO5OMxMRGdByTRfXBMJAqcXMmv4FSt0iwUP8LW
O3QNMjI0HHAA716EKtoA0DSt//5JaP36tsSqQTCL4cXgcM7xTPn5QYgwVNmYg9HBMJ4jxNoHSC8R
ZQByUxdPtXwLqTBERKiug3eUarrHqXFKGN5AJd9xC34fdxrrgb7MvuX4VQJcJp7fewDDHyJRHURb
d5ZYIZ2VFiKr2P903opEVdrZwJY+wcIRxrjLsK6z2zrCAvp42YoxObeqMS/UwJABufz9ZeC/rkvn
y2AzrBvm/xyHdtgf3gfuMADnLVl7fsO0u97MJMUtz+B8DBEvhAEsc4Je5vtNn4aWLwar/PVhQCOK
FCB/uvtVAT07ZMri5d9/ZcF/Wee4XHIp8ZeTeHiI33aeYJpyGA1G8fm2oJ8Ct4ISehh9QUw4nYPy
UNtJNqUXsM2f1fSOrzigVL9Xh9BtvFUzq42+wGrjvXcdN65vR6WGRtOKwpyZ60VPpg0tlzxdjaqG
cDBSHr5OuLoaYfn2CUYIwu9b0Dx0yIU/zp/e+2lY5P3Ddpz2D++REBvvdGyDBTYWluMJhvLPP+d+
nIaomuxkOwagetlLC6Ys3QSrbRcLTQSQ3Gs/9TDUnQknfZtcAHqrPr33CAwxIT9kDos+DODaaILK
EA0DrJwUBKZTvHPAAs3Vg82yct/PrVSkQ4hE8OgM4VEJBq+q/4zXvZ2AJ8z5V9Yf/v43YM7RhZ//
ubh5pQuVEGG6LjhZP/9zQbXIRmSywu2Nw2UVy1tEBrF972SGGolLaKhU8yGZwho64KjvRg1OGwSq
F4kDFcew7SDMx1yErUPT2ozQclbYL4C6+6H83k6cMFn9w68ZfyRrjgZ8+MfYzMS/xPMsExEeIeWv
USwGV9/cjVS9SdtE7FvYhS+BFAKCrbfDz1HmQQIPwHPpVmBKiiFaUD0QQO4aWoxIQEdaffZYnsLs
yHbOHDmHpwx5Ueqmc1sfQoWwCxVzG7LUddwziDpGWC0PTbFHxuwrwFbxj6w4Y9GIN5IOLWSkAvky
Sw0vERlsryJIm3XGyvLYpJ27RxK53zSVmC7gZoc+HuXm8zxP1wTRj2l6m8c0oPToIJlYFGceKrxA
oCDZnQG0P8kwyfcm7m4+h4daKFCF7WkynirobpypF1VTcWzLaQv28yvVUxU10mHsysDnWPYvb2eg
ynqesuZDt2i1DjdU9+Fk0m027RjXhw91WaezY8NK3+5L+E3SEDqVDfLXxkyr7GMd9THsKp890DoE
LH7/1rCixp5QMm+DlVa5CxlUEFMwx+DiyMHPlKn2wfYz7WNcmAjXJzyATF5rdAcq5zIPl03II6xu
x1Ua1A5c1aZkXEJAGW8Up8ke3Fa5p0kEd45QKM1VbRrwRd0wG14hdob8TSgOhsh+vPfobfYDItgu
Hu0iwXoRI5GIc3eNC5tlmsObJ4JwOkQLWvtEPURaJlvExhGAnhupzkrECqErdbmdKfPGdTaOk3+b
I8KKN57iO7faRHUCpbh5nFlLveIed1e3GfKgvLfgb/k+qcunyAfRs9jQrGIqgnOUhntpMztfgg4I
R4oiGLcpu52nCQNxhHXLM3WneQak9RcNhDT3VAyUFDNrB7jO+SvQoQyhp5E65pFGhTI0tlWBvwl9
K6qzTNARkOs+U/9IRBDnCLjy6dqMQ/DFyuvoKKENh2dMtzaVEFcIPYqrNUEKC34S3qpxbKWXg5Es
4NiS3VMXYAwsUNjgRhqZZr4yY9FsvA5qwnX6mvZpuh4mEe2EYRaf0inAAsRNX4GArH2nyc0DXEeH
q9F1X3kZJK/ARWEpoRt+lqGX3GF16iyoQTvDj650jfsoyJPjVDepTydAZPwgZzhj3o1nSPVBxn7A
n4JOkgaPeeFZUF8d0k1a9N6mFkbxGdbby5FVwdpMa1BLPaRxjObQxyVyDy2CgUs8XeIdT1wGjjUu
GSKPbFEMESuXAR5iAQ/1PbVyJ+p8Bzv/DRWV4QHPBOPV21QVfsMlYjRn6bXsAYYY0TowEcijYqkr
dgdK4/bWtxnAz4ZVQL4OausbzeYWrrGBya69xC6cP5jGIK6ZdaC2W40GEyID4u32VaXR6D32LLBa
mb+5lWJ/BRER0IZqvDQRj337znNMNEaybkPfo82ZOFpCv33n3pF3gBPr23eefw5raBvkKzpragPB
PrkuMunzCeYDfW/Em/vb9/q770yDhtr47TuHSQXBfuTd7ho9rHsjsTdt5e0K5ObAQWsLADuMDksL
+jimbQXYKnIiReTaW49apJGDrahT2LrdejYgdcS2DOHaNuNC5jl6IKrXQSSfE0vBSJrqGORF1ZE+
3mqLzmQLQO0CbSS+ivACsJKHuC7B56ig8oYlSPoA3mX6UGZwpOy9e+oA0IC1YqBSrahYsMS8YjB1
pCFwAJN+r3q9prpaIlncRktYoY67vEuXb8Mwb60a4HLaErrbZpc+sNBu7kbubN57ZOXY4p/Z5lua
q50a74QrortlWRQH6kdDq3CAHRsb6h3V6YH1x1HEL1M5tTtplamPyG68Ec1g71mis1M4VFipD36g
i51McthbMZ0tUlWMf6hpnWq3/jGm0zfsoM1PMkdyIa4CDUw4hO+mWmBjaTbh/RBAR0Z3ZvbF5BK5
YgwCYBY7ncZ8jW0LQvzNlF3pzMOY2/s4HpwdpAE3hXQgL2RO7qGJ1R9Wb5ZIkxoQt3SkfYrw1liL
IuRg08Eye0xKb8kCYB6MelUKCHOkQFm8ypCdIaE9pz8RtZEDLnIMoICKzPy70YbfSji7fnYGlixF
PwYPNfQpfdgwMNA+prdzg8Vf7H85b9SG8h58CNDmlOo/ASUMgjMHouCn88GiG3y+vC7W3lhAwRzq
5+sKGiB+kMJCR3ccC+6x468g5i2CzqxfvBpUewXVuC1DLOOTJ5x9mc2zVh5fyglGR9bQ8TsdJcjl
0EjEIgNVjg+Bx4u9CzPpFQ3I9GYyY/kF1JIUBjl9vQNMXz5OnnOh9smJEdPlZX9WBcLzYDfC73w+
U+aFEPoS7iNuu2Y3MJWsS7MKvgTV+jbQkt3KbKd8zxkiXDD5+3z7IkDNLgyNC5dgQ3Aykb9Z5vOE
AC7t86jVnyapxq0JKvg6a9r2JSnGBXUwLPDz4N2XHSC+VF49CfMpOlVtg7xdY9VwCYGBODpQwPSp
wbDrtYen5nMrLbGRkCrdqGQwnnOBv/x8Tkjclf6kZIoULhA/8Egub5crh7H6AniX8OoYcKgJZhNh
GlHFQPwgkPTSTE64Gaai2sKFZPw05fBZmS90kkFXAQKY2cmZDA8QvNhcTHglPSFZ9VSOcPCIgCfY
5mEC27Bb4hvZbxvaCYhnOUhdzkIw1MBD98EYYM45v00rI7avxXyQKdZ2pRUbK3p9Rl6HBvlNOUN9
e6EWWTRtcuj+LGkQ9eqA3h2xnDxRyRlaD64bPV7DeW5usMzlezCoFi5QMU+pMIz7JCwOPOjC58HN
cXFA9rzFIquKA+bEsmFFrU4Wpr6B1N2Ogo9Akv5IC8nOVJpnNIGieNLzjJCng7A64pd2ifP+SRZP
FfwmQQo5Ansqj63dYXXalYO57d32zpwbwHUDiexDszEUWzz0nd1UxPCwAy5LHgPb/PPjqBy47EzD
95B/6UUIse+2yxAE86xkqVzVLCXekZvSYiJZwo5xY3bSOtfgm1yniqmTlbG7t87aQMJvaDP/VjYR
LwRDs2zgdDNPVmv4kLL4Po289IrUOAL+yvujdVK0ma3MVmZT42dGJ6pF/q0tGr4CEp2tgHe2oMTl
xM9paDirzPByGNugWPaQZA9UUhypOFjmFhg0rKLywH7QU7HKR508h6pCJmM29cJCOnmGW4LcVCx4
a43TIfGh2DTuqLVj7qvIVXVHQ41wNVkMjIW0LC4IvjzReTItyj19qWyeH5Txv/5S1Joh+khfyoDC
JxYLSbkJxokdCeV5w3vORY0E+CLATuYmFkBdbjICH5ChoREgwD53cklM4H2iWyeaM5o72Vk2+WUT
rrClXwKWFD8ABzI9WUC7Jw3YwVRifY4lGtTYqSS5tbMmltxKaTEerTDvL9QWNN4d9LrkHZXMkD2U
kJa8lYCqfG4Hl5+pTYfZV67s6KYazuAwj9yI6E+3U7AqXeDeCI6kDQ6B1WqhvRGAkPnLBW0OzQKe
ygO1arznFzwTyNNQK/zfcU+lQNq2IXtyXC9dZuzUOFWyQ2osf5wcN94kBuM+FcOUNSdZBZ9d5kT4
FcOnNByhNkaNrMGpcqv29ro28sch6fK1jhGip9Y+sLJjPeKJdhvbQCdFpo/UNdOQKkegHgv3+aSq
7bsVHB9SZN8xkQcFhj3Q/2nV1+fUgrVAmmTcR369PtslfH4BysHHWAFjMcKxYX2rLJWHprLmlzjr
xA6hhxGWcPMcDECQzMo+V73aDRMw6hBH1A/c67NzGakzM7iRAyw6YcPGLdgJza12VDeHYATiLMjK
/IHqYHT1xc5MALHmqsjrYRo/b4RGmmDkYC2YeY2nL8YPHNCpQMHckYo0wizWKunYlWq4wlpvtNNk
TW1qTPoLwiC37tSjH2B43RaIJFFRIuwJ4f7uOrnDF0jlNEeqbgzAGvED7fZUDOtSgGkEugAV6dBX
5qPVpOmJzuRNoFdEeHuBsoQvSgdm+/De8PFDSS+9GNjKYm23wpOmXOsmd30a2OXcuPZ/3P61delN
/giyOWB5mGWKLfMuSeONqUb9QN1tjcSsySbz7evLUGAPZD97CfymluCLgo8fLuHsBGVv17IuiTsj
sw25f6+iT8ngroHkG05UulXBcANpw2HYgFD7Nhw6/xag42O3hNLBThWDu0oFeA4jULCXLpbZ7RDU
cjZcCPZem0NmJqshdzcM+q2f5bX9unVh7OepIvL7JOQn5LObE5CAmZ8MqfoW7CjM/N7ORPe37TQe
r+YMm780XyPL5folUkSHtgE3n9zR34skovNeBHUI8jNzZ9AU0RnL76f3VhpbA5bpVx4bdhIZrLva
4j8oJexIBYm2qnI2lBLGqu00wojg2mAVSr2C2H0ae+gVh1nvrW8eSiZ/6tqoufeEV96nVvqJkDBF
HMq1WxTeusWrEynZxeiAVgmScb5519lKjSo7KmxbkiRSBVBAf3Yhja1kUKUPKZxhNfZ5Mi5cT1+g
exjvCCB1qyOYlDM0tX8zd4PnNwAixQAFdIdJXDQIKatJALKrQZyB7p/1RK2wGIPBMXwd0qQP10OI
OF1h9FDT5GbOTirxVhzZsYs1H0aoX1zCrPg6mlWypxLVy9Z8G0p1dGCOMfgjNm13tgWt4wji1IfR
rbtHO2nrVVOqet3PRWFwd+fEYbSk1lzE3l1ZiT01UlXRdb5nMX5PJfjlQJ53zPIDPNg/zsb4Ogor
5x5O2c3VSE6tqft7Ptuf9xlS6F7QsAW1UZ0TGrCxinoEhOb+VOclp6ZqzWMXZ+f3gc44sAUVfxlo
aRtpcQwCH6xHmGJ6OxMNiDMdbHNTyvSssU6A6AJHCCt0t4ahzYMOeue3T1jhr7kbAP3VIHqESBqi
FDMLAfCAvuzsI5XawbAPMMZ4pRIdAPkflzGczjdW1kOou5PhtUM8dR5M0wRRY8x3d+R3dQLV7XnG
Rtn2se8NdXUUQFKphgfk9Mmkf1IMWWtfKEdCAhWXjw5xVR1SyzJOVBp78GiHnn+iUuX23bHK5bRJ
kTk7RqGCo+R8SP7zyY68dtMk5Qv1SHn51oOKY5oubVHEsCUUDSRoQQKaYFm78KCWfe7L1Ltjc0M2
N+QCYFYIwoKmn/feHcjGbyPAdv0xFSboOna662aIgsUncS+gfjmZ9TWbYQouHu3bukAYhTpQXT+L
ARnAwt4G1bkh7l1vrd2TYw9LJzEjgKW1ONOh9wbYsMFDd93BUAkbejQoOQOdx7lFgL84WAipUT9q
BbjwsYMr25aUtbTnwBLFkQcS1vI4NPYX1EDludUIwm/AfIJ/r+AlpL3efHj/FBqj8ou5zgjRKhLv
Y+t7vyG3jzC7+ar6vnxBcBbpEPz5z8i7mtcS2Uiqr+BBj7BZXWzZEJUvCtukbCicT12LBQ8kOLHl
nuvfh2u41BwqQLMvjQnFmgk+Ts/YSEAAff5UzXX0ieqolfr1XaV+bZVe/zY2r4Jq6fXK3BiTBZJc
oyCSBCX+PQAoK6p6r6dPudOEp1aKeuPZyfQo0uBkwKTj+/wBkMmePsAU/lbjVnDyvVmRB/hLtHGr
9kbFL2mAPUREfzn6WHsTzHrk2CNAgr+pMx+owZpMtff+HCHxLz3fqEAujFuA8bAm38yHZtPLkj/i
T2ls+jTUPhXTGkhjG2GbBRXrIcE2DSuFsIrMdmkZ5rrv4xjYIQz1gHBclLjzDkZj8UeauIpLBFbn
onIwsacRaw8Q4YVO8CgvEBhbFcoczt5MDkoGWIQyO/Q7sJ6Qyg4aYT1DMQyShklWLLmXimfD0YjW
GroEz620nquifhltK72EiH8+/sUgg4/M17npnDRstQ0jTrBW8sMQqEvcMX5EH/rJxxvL2TqWY68z
w9SbERhvxMfx8qWiVQvsrOaXLxUb+Kkup0yV9+OYir2ZesYSMlDjZwbRpGXX2tkRIZfuGZg0LeCZ
QL1UIQzQzbzhsych2gvBp+xodQb1osF/1csywAXR3FGIhiTdszBONEPRtG+npeIvp0WvOu3zdWn0
3Ef+MDu/H2ILenAFO73XZBzv8QUwWcuqsosjNcBdRJ9Bfm+PDMK+n3WGexnvmSe4hDnbbCztdYLM
5+euqv10xizFLkwMwqKRxxhKsHdDB8vzG5gJI4MqTp7SsnkbyYPsNpI6pP8ZWZqZdRtJaCdYTN6P
ebON4FXxWuvNAMGqHxWcKBdl0TlPNlQ6VnnXR6eqNJJDZQzm2rOd/AGRFuS23E58a6d2QaOSfHxp
1RQ9NwjG+0CVqbMSSK1yG/E7kGCTa1wHahlmafk16iVUHpA5SwK8UY2i/jxFXgnNllrdQS6y28kq
f8GiP/PLQSAWBeMl6D2N8gsWnMDUttGP2egkAevtRWfcXQa5HV14E5hbKRNnm1scSSLg72HT2w8v
wslhY4N3KzeClxYvhJbb3jkoef7YgUKwLOARsuVenj8ypKpA9/SmZSFU8diPPbtr4JaI+y5/pB72
ILfhNKYXqnIqr17GUqod9Z/Czt6UGU99akUQvzlDHu2eTkVVUg0+rHbaeyo1yvLAN4KPCc0dRZWx
duCpDGlYfBkntHKAYIsv1HfIs+qcRTYY35FhwUwnyh4Rujp3qc6/WBEw0gKSPvtKSmBrJ5A6ap5/
GYMRap6twI8CXh6fC/aVuhsc2KRBYmFPRegyuHnTv+RWW27hrFevqRo+pn4j4gxciszc5aYqVzRp
Z9j7HDfjo6MbUPIssQOGLLkmuYBvjwC4u3Y7+FPlXYBXYYl3NaLJ16IBykiNHUheuk+WTli1W6h4
GUiQzuX/z8G3qeaz/eUEPIQLaNzkUF+ZFRsaMPuhZ/EUc4iRtbywF1Sv+TD5/4+y89qN3Oja9RUR
YA6n7NwttbJG8gkx4xmzmEMxX/1+WLLdA+PDD+wTghXIjqyw1hvqeLS+urXl9Fu3zs9/7+ayWDrp
rJPv50RZgpNE/JlkXRBKz8AvoVvsbzrOuyV60O+6HogH121EuKyDKOuD4RDAzdipots45OEJFNyp
YmS9DbHbvQurta9TEWekMbnZ4DqQiXskDtMhdMn5/wmbfaubJcEJgE2X1AiCP2wLNzmsE/VnxFqG
/ZR12iUKmv4CudvfW0mtPaUzgm8CjvcfztBfTXX9kiEDNSbtz7rEomLyuhGFVryH6ygor1499ydk
rOdjGsnuoZg1VIWxInknQfSrSAfxV6wfHdPifTSG+ebn/oQbDc+etpLM0rQxDjAD+nMnFtxah9LZ
JWh/vurrQMHuffqhuRIta2Ji+EUOx8zSo+OstfG2k6b1Viadf6wbghCqOAMpO2Zaln4VMTm1jmYg
s6/iGPOUFlifbfUqtd9yfSJbbpUl8yvFzkknim711dkjXX1sMFL8anXbuDt6RIS+rhWVxzovF1gN
rtfWLtkTORvYP67vCnpPgW2cNny1Fg5E0t7XUaFcW4OgTo6xoc1frXkQaYd4MPSv1iVPowMpdsgY
651bj0QIluDWV6tj4PTsmAiOq1uJRLcOeoeOqioytxmHpZfIFqzXltO4HEwnwjRlfV1jMKcD9m1Q
tWZ5kn7dHaO5fMN7aJpCWJbyXh34ef8+S60HTy7T3X97qG4CymtIIi8/qKKsMRkuhYNp0mofWdim
fx8sHTijOnpg8rU8xFHcZN/EiJ+qStVPHeIq/eElIEtVSTW6GvqTfTHu0/X6W9c0JxaVp+TCbnXq
rDP1V7PE0vR2b4kz68UXzlkmETOe6halcG4btHK26sZGweATJrDHC1jWl9uLRRX2I41WPWZsyH97
fSgcEpGjMt2pvrcX88zs5PiyvrvV97FWnNGuflevfLt3Upr+hsCY8XUP7yXyDKiiq92KOmgJTisi
wCV7Xlll/1TnuXC6UJVNrDL+PXVIpaHfguSApRVbHYDF3dep6trVuRaKDj8+1fJ/3K7Lk4MZxaQW
1pec1/u4cc+uSJXtWfORGAnMnZH6rM3QwQ1GIzg1Mf9yVXSdzGPfJKp73Qni9xYPN1VvTL51alqd
ZSzgqw9DQgVzJXBnUM72W0E0QNVnRTCdFjFBDlQ3x5aHHAm4QmIgLGgNUgHqUHdpcNeuB1XsOqfZ
6xFEcVU3Ng1JanL8daibuk1kKvXuU6/z7rNcbvvAWi5MwjaxsbXBjbxhR+CLeSUrWWerjqrFSLBt
XHuL9dpbvToLIuPvy1Tx69o2ds52hebqjyaXh3k2tTsgDblvF/fqMNsJglXrQZ2puoSE0RYcdLv5
TwNS4xAQ12tV51QbDrNeV+f/1Kse6lLS5NG+Zbn89Yr/68XUtUYb/CCAuEbmCP3mYzTv9dUecV4P
4Lr+PtTKQDGHVnJyY33XquKtz2jF+kYPtPFgSi8NHcNJMJRu45NXF/lhFHH+nkTZk6KULDJK+Vt0
v/cIAKP/3z0irem289IhDxugIBr0HcGrLi7vTN3b2RZeu7cqL08RR7iVb1e0ZtYfraq5hx5T3Kn6
r87erHvbocDRzun77hGteZgtNo4dE7GTgHRf6x2xparCZna6x6/KupQHAH2rkCt11XqQbZ7s2GPr
W3WbrwbDwz8mQ0170Vcbp9XbadJmfZPnUb+51aW+8LyvcqW8m25NhoGcaqiuVJW/tauylGhh/Od2
/7PjtL4D1aIO6o6u4f9ddyvy1DGxqz5+2eAIs88goG0DMi5TWMdzfT/hxkhmp2r0SwM3RbcERdXS
R9Lst3HXwq3kV96rSrd1V1OQ2Uq3WYv2qTXK5ybRGUvMxDv5QUa4ZGyzJ9P/UG2qBsRpevSIPG5u
da6Dj0dSwqYzMqd9FmAFnqtn1V0dcitg2a773tdrqDpb6CmiIUIezcofj0ahg4EpivyeYFx+L4l9
HAUqEE1UGSP/XZ+jalF9wHJ24LEHdJzX3qoB7qSxrwYLybAiN8+Vkw3yNSow/HUarPACP34pnGT6
NAow661TdOShG0zp8hiARCnn89xAqmfhGD8ipIlBowYDM2PrHI6FPf+EaL+BhDLGYd6PYI2sAMyS
jaBAnvSvWkQSb7BapDs8pLf1PEtP2rrugrtU7axpnl5rCZg8cVHWN/zs9HUnjE4JrkQIPvY8fnlR
XqOlQES1qy+WY5LH9ea8Jjv0T1mdqYNMZHW0pYXYUxzfu/8eCK3BfZ8Y1orENw+6Lz9V463+P32X
qRErtu1/3uN2qcj84Ywn307d+1avzm51S+0ndwmy2es7+M8r3erUm8kWpJd9XAj/7eqXdnJo3BKh
rdiR9wjDYlTvxdZ+8gu5a9MF/H7xFHgQObWq81/r0nyssV960EmkvsreWMLF6/LLMBbB6xL1ckvc
xeM7oNWWo7u3WP7vzLUYrF66iwYER90pHVoD3xjxXTU6SAU9RzwurLnv2sypsWGLedTxXucYrXK2
ZKDAMqiyOkUmfTyDaF15H1PwVkT4fOfTeFUlqJwvRamPD18lYRPY8qfHr5LrHYul0p9UKciIkLjo
BpSW9w38ObThsVse1MEECLsrI0sHokBd2dh/N7QgKrFc8f1dpzu9C8N/bUFUJYwZoY63OzToBDyk
sTiUeYIZ/b93hhwf7EoL9GWACSd0p8LeoT3mPnaAbh7tykuPs+3BLBtqoCXrwSIqcl9gPW9G7EZY
lVLXW/HBapeJ5Skl1TdNbDNs3QS6OvY+jz2mSak23enJPG4LIls/UOFpDPdHi9LeVs8K887Sau86
D6TVVEMD2xzfTv1zGB04nEv3C0KWf5hlV50LzBoQAbydpsCzz6R15bJJY7M6d4aLd9ekRScsHYg5
Q6h0nbZ+FQMwcGb49kRwr34tWOAcWqywt6q1gFx4347FO8HovNv04xL6fSKf6zWpisrMEjoeLo5D
HGAKAEMKW5G+1M/SiJavQ1aOvxd/aItbIPSrxReiQvBS1rNoqcRvRdXwn7p87Vf7JRa06hJj6XaM
Lc6xBQ40CUHGYy7EzhN6Cys2SZ8Mp4UJ08jmhxzc12DSrdesn+xj5tnRPq+H6JsGjWACSvOjWZAc
LYe5u6Z6Yd1PZDs3TTuVD1MidHmIY5hoJSgv9DDG6GTIDK9IaUaP5npg19Rcx5XIlhLu34GBZZEu
R1xjaFTdmKJ/Eb5Oz+oe6iDcBBB4vIeWCi5N2Ave5kgZ2tb8h1XXKG2SSMcVqk8PyQAiPBoccU3R
cbhWjUDzVUYukQiKtwaxFgu7A/pkYcJ0a9Bcp7nXAG56TYlybim9DyuO0FoWrXdxIRZ/G/sf7lod
4QF16tfgIFmCJgTBHB8NuK4oYI0a7qiudgd52N6NcUHiZ21QdarVMdjmItZOH+CwzQYNwlArFu8h
6ECI+56d/NDn/Fk2jfZaA+06ysU293lTah+lo21UhxmH7W3fZPadujIqgeoo6xVsRp4LQye/+7cV
ROfkzHaZ9ZC6jvlARHLcx4WGg8i/deqsTUWzWcMZ+zmYBziE7IyGefL5Y3KtOjhtbl6D6lUVrIoB
IiwA/Z2myvvptXOf7Vh35zsbBt/2dlWzXh9b9RDKOfIOqkG9lQjsAxY+MSLzqyu2BxVf66V4n/F8
fxhqIw5J6BNwbpf54DXS26lufkSKwLUD5t219f/7KmdImrce8yXNModHxImGR9gISH1Y+CSTSbq7
1fdJSaJ4WXy2g3RTDVmu63eEWE/qIlXP50X0oRvXEJdnPZDtJsI++u433dE/lKhOGhzQHfB+abFE
vt/w63dPau52CMDXWbHoThLHqCPILOvBqeXfV/ONfoAe/suK+1/cLr7/0vlTCoDeKk0jHFyckghD
z5s0oGrohumhzDN9a+YGYGDp388GqmpKkSodzEOsJ/69Kqn6tUr1ChYRHb4Sv2ZZAfizXfFSz2b0
pBXPgIShvKyHBUumbdpMyV4VgYuuNsrNfGjSBWFLv7+TRjc/OEuBkCVZ9w2UquWkGhNvmve4MJc7
1Yrf7XQpSnx4VGtboOg1g+NSjaoKpgVQW3t+UCUnIsYQybuI7U1pble/6Xy10xgAlG5zAOkbVbz5
VX8Z3ajytPaRjdZtlKe17vkT3GhjfvF9ZDtNDSNTlrzLiwarh83E9DavJVWlm+Y7MrH5veov+cse
sIln1ll7+MCIngZhE8DnZgFkCkQ2QIqZ2OiYyRV7LJaAE6NPnT/Nusvq0U7uyUvpW97Q+ISsncnC
NmTcfJraoQZcaWabuZjx29MGXAL6j7hzgsfs7DLYPHlwu/N5JtuaF97BJrq+973A3dtV/lGntQZI
39U2gvTkkXTsCSHg5CmIGNwNOIp/+AS67Q6FZsO0LTQu7OmqzjQHuFFTI+BouvysqTYW2LfXq+hx
sCH+xCxNKJbIGVPyqEe4HcvI3vqVSRQ3W5HkR296moN1RRQg7Rvz+khgzNXZMttl82YmsLyRzzjz
/E8hMLY/KyT2nmvdik+xX3wGQ/xdpHFwiBIjOGaRRmyL7TCzZMK/aHlzkjk/uCuawZfTKW1rPiv6
OX6CTbHthDNyUo81TMS9QPYgi0CfN8Zrbxl/BIbphzqIsK3dR0Q7NS9sLRJE+gzwZ4z7zTDy9BAl
KPGc6rDtQjNEfwwCHflz8oShuQgIQCQidoCePYin9SS3ZDp249gzL+t5epmALYai6u57wvExEfuf
mVMiMdtY3S6ujGZfd1oRjjYAUzMfNuhKAnRKPg23X753TX/Av/AkF+fBqlv9EkiwrUxOwy5I2jI0
kvmvqP/elqgvs/f9hRQ234X8RGXwkAblt6EATGLWPVTc6tkErRaOLebypvYtLrON0zZMK02H/Ziw
v+flB7pfe4tvpgwwzZs8+UtnmbB17HfYAM0ZyDG7E8xeQjsdCBlo2rgxlzIHYOX8YSbmAuCbNWWQ
VGJDh0/IpLu6ZIKdC8ymmjq7Ji7I6iUmb+dkeBRMVX8ALfpdG8vytY/+apDQPUBCe9OIjrJOWK71
RACpSFbBqSln8li8rW6YV/CYfJKlQZWJ8AIQyfFXnsbt1ZgtzNDy134YjDfLOw8gKDdaJF4NeCHb
CmWD7cQYQMTTPmEvfrWX6VwJHSeurLiOHZ5PBhSZ3ZLxY5DoHQ4JeNJzEp+Cptt5JuaJUdVikWOP
T72RtCw+u+aQuIgODkP/CPRja7fzCArZPhuVr4V6khQg7foXb6lIWM7Vsu2jsj2LdDy1PdhcpJZI
zQJf13r9OI5wzCq7BPgKrgvZerL9iYeFSk2aqOtxixtwZUgi9+p7wJxxzRF94x66PkE7M9E3LghI
gfTCcVngMdhYAIVGVBpntuX+Zuw1lu5ReyKGHdpNN4Pi0M9pIOCHN01i7pq5kec+Qzj9QZ028N7y
8Le2xdSpKCt3OEi9P1U1gS7QkVyl7mKo5q8bxHgEpZEZFtMyHiB7lLCd7TbE6n1CR2ORZxEk5t7p
9QfdrJszQPKFJyzxsUthf7yVMyCT3px/MVe50GSW4EmKVU2elUHI7BefXRNxhTLeRLWHB1Xu/3zG
z+kz9dnAzV6ThKX5w3S9FxH1oUlO7xTDVd156fBnLfl5RLA81raLgG+NdjMZ+KpcRbKH4KHNswT9
YIxXXfFaJkuzy3uAyG3/q/DQLAGo6yGbWte7RUv8h6GNTsXiay8RAr/RnFwMq38rna7ao1zy2ZW5
tvMiyY+HsCPqP8O97oqBFD6JakNWLzIZ/ohbu0PJMHEPmUtCpR77fTS05Yb3m12KYjoECV9IUaPZ
YhbOcN9UfFlGLl6Lkby+2bB1icQhS4v9QkD56Ap5VxQV0j5Z9TbW+kas3jD4VGIThWcaGc1s31XR
XVujKpHxMOrG8FhHxkdieoRqZHvR2W9s+mUYdjAXnbNmaoKYfWafcoHIRds1fwmjqkI8qS29/QuV
njSc7BRrcpljmBo/daVlHFHobePe2aKAXHnyRc/Fe2PrSRhYE1tfv7gmnhvvW2tEXzgGm9oGxck0
WCRkfvbRtcES9pk/bzx5V3d56LuzG4qgxPC9qP19Rbrn2gNZbGPZXUunJ5qLHAliavCwOqGjSSn7
N2L6aSgG58OqYhhZhJwehB4cxxzNE1+eK23+FXjoXznBpzMW2H9a46kk8xQmgnQxk/O0mR3gfJUZ
+BvC0NORnVdOdg01m7xoLunYMQb7k73HPMMM+9Xp08qNdwjdE9jV9s6e/WCb1gPeGRnkVDGmF3UY
hJNeyI5e8qJ1oQ67BTDe4cXPIFgQWQoLVwv7rv0rtZx3Z5z/bM2OHFhi3wHGvtSwEL2ZOKLt+s0W
HYRvErPRnVfmr8iKO9eJ6T7s2rw91rEsHosZHJ6W9E+iX0K7L/JdwaJua0LMQhQrxeHLGMHSFu6m
N3BWbkxhIQjkZ8e28OM7bGki1H6s5LIEhXOKWKmdRZIZ53S0YGgm5XKp0mw8logg3wENtw6GEPP9
kBQxi1lorcBjmv0wYoxIrsnY1WnmPRZdnOzi9r7pofXYwiWZigEk2hksicsGn8ME8d/NioLcdJlO
3twGEu8I4by6VoBd4CKaNymPg+biN1Cm/ltH0n7Tek6P2n6CxnAPDMiasWRCIl//tjTsnIxmqD60
hpxokHXTqXZsZwvlVYYdw+XH5MD0SeC1fEAr7gAng30Ap4rrXy+sDyYwnBWhan1Mbt/j4St0vDUd
/DOIi3zECKKEDOvjB/F0NmxZM3wYQTSEBSipj8BBCslZ/PYjrhgi0DFsPqCQTYhqI/EWa9YZw0Hz
iv5kQEDCi7aqmIrFvJYaLKIp+Vi6rN7AS7LBdMfdvrEnJlnbPicue+Iotodrh4jrVfJZL5Pf7gGc
sVdmAtrWQQHVMvece9baRJSCR21ptdcu4ysb7c3g8i6RGMqQ8p5GNJIRhelja42CouYDNArYb4yD
njvZxsYFMr7XdU1inCK/+0NOihltEDj+1Qs5nXk/oCeyBSnkbnDDssLBsPKHxhm9cBaZtcsIAYeW
MxzMKgvwJE/H/VJfh6yZj71Mo+vCZ9FS9w7M4lueROKRQGofoknFlNVq+gNS6Cj6lcuja89M2FU7
bwgkgK5DuZvEFDtZfUj7DWSGbm+tJqh9mW5gxGcP7thXp2DBaRVpRzxY6uWPqq/wGamWQ4Mr326u
g3fAwdu+HVOILzz/0QLid258wUdxwYZgONwtoLU9dxdlSRxGOYFW2aKDIzjdpymUIRGh8WWM+aOr
ZVdzHbrjnMCVW/Tttkc7VEOHjYlbQHwgIIAWa+Rs+qDwQr2oSEQyPXRp5D6PdUBQ3Sn2srfqcKwI
alRB7G8zDOBCSWZ5J5Pa3c5+O5wR6nDvU2Gk/OkWcAuScJlhM6CWLKEfvCq9K60GkK51NyNNtxuc
Ob3A7WgOLPwd3tkDumnN0UAxQ2gyunQ8qohD1X/a3tJjxCac44AUTZKkhJBnz9h1XVQdqljkGzt9
k67RPMbzZIZE1P5g9CbDPIr5XDrhMA91mMhYe3Br2V8nd9LCknT9vRSj2KDZzAfXg3OC9UZZEebJ
uvaRaDfghh7gT9WiQFk6GGh7hoEyPZqXIaK0vm5kV+iNe/4S07WTZBuxUQzOceTjmFr49wi5H4ZY
y8PB1x9sAjo7y53n0Oi0cxdUb0K43l3Zab/aiR9qcgzr3q6bcifn7Ke0wO+0iIrjnPNY9W16lw/j
FGrp7IUTLgMd8z6qEEwrulucMfKOdnOEe5AYYEr3UYTpGtIdwtN+2ZM9XuwI+NZUJ5ukn5yNFPxP
+toszpoYoIBaBEbnqTr584AziF81d2iOXfWWLZUFVMTCEtHEcgOwLCsyUbiXdgpwdJlYPBntIA+Q
bHfJpEFZa8RyLJxcAq2sXztZPWk6gDcEtuXBk/LTELm5sVrD5gnLefgC+2HpJ1hyS3zyY1yL1pho
PyTZDjloVvCxMW91dh91kIgzHCWd7NXyh5QWWDmWBVseCjgU+KxvlmnCfagPPvOotMPOG4h1INM0
5WhDS/eBVOl0nQAZolkk97kfv3uI1eymwMTNVOS7ZYpdNsMDX9AwiL0bR/pOePk7hkDTtiFktkNy
Vd/lCWjCSosRWjHru3JCD0tGTFGFa1uhhyTcXksHb9MVabcRUXIgBpefM6R3Xd10L6zx7zC77JAx
Tx8tw9AONQ9SGM2POQCOsUjFk2Q/Gzskmi2fvImAV9I1kh2r3pqs9NnZ1VY8HYraNbYpAJtQ+MjJ
pg+xmByWN3LYFCAkt46XPSWBuLiO3+46JHLJWxf6foCOd1w8PYDxi8gJYzhUmiEr9j3C70vvVsh5
pXgxoKe+j2Z9Jz2/DaEr5/socBhJIhHvUHn6NNDd2TW9HF+MgrBQAfumMU2svoIAz1IL4a8mSqct
5o8v/FQ+MRb/O+HPfC80nC5ma+vlYGRignKg9b0WR5MWQTszKoD5TOI9IT4Dz3WjgQ0E1N61m4El
xb5xUDBvUIIAHV51z00OhcsiERiQ828nEPT5ZM+hzkra7rEGY/z5gczCeBFp/qRFzbIZdCO6F9L6
dG3y8MtQn9M+E6dyZri2NeBcFdmM2rt47DKhnl7w3t0auNBtmsZAEamKoM5F4JQyee7MEpDXlKPp
GDdhhMDqQdfYswyN034dnAUUhF0VWCO5zlMUZMsejiZmGBmE1H7R2KlPRQoQIGhOWF7252kUw1md
3Q6xa/fnIgU6BaeGmdoj3A6+/TCXuX/gx63PVq7XZ5d4175bquuM2O8ZSaTlnBZs2gJ4SRt1N78j
GdDn06EhwYgMzYXohR8S6r8KI2jPWVO+t35BAKW0x/a4JAVb5ABWs5/PyBL383m0erTMPYkXrmsU
Reg4qLOYpX0atNUQrz5M81KemUVKNkFTtHP66t1NQAV0Q1xxf0ItEp/dwq42WlIl7KX86KwOLF9Z
hybZ1SHsvo80vT0vfYte1ugcWobDc6tnYBcTlqVh01avadb9Kbuy//qu1Jn6mpLFQft8jhYf5Zde
HKLVjVLtM9SZvxZXaz5+721blxNvmoM7RePZjd8gNdUMdDsDqX92F2RlAy99t8q4NDZSb7JT1y0k
3JetMWZPhhakuNnzwUi+OchQogTBCl7KKNowSK1voHkYKnnNNIYLJHQ3STZHRZjoUXRY8uY4ygZh
hRJXxDQ5jR28RI3FGjDYyTqrd4CYB3lhb3kjbVfjV2H5y0adSiOp2f5GVph0gCiRCoH+/VqVAVur
0SZegyHVGaCDeRZwzDe1B4+t+eEv+Q/iLj7fbISG3GA6PrtjynhgYYOaiJP6rWpzqs7telBFdbAR
8+Bvvv6U/6s5woj+t96jF8j9PAqCi+XBqMcNZsufbE76jbRRhdu5mo3ASJkdh6YISOrQIa7x/678
FLH0OWyDFnym8BogdxwGEH/7+afAU4IM4GRo3V2U98kp1wrk3B96bAL3fTI8lVF9lzEOnFHJxiGt
Lr4jJxcTKJfQtHo8ZhfzQaINTzhc83de1mohwGjSCXG6PEdNUTJ2L8XeGOMnj6xYVLzgu/7W6r51
GNYwge44xXmKkYlsW/MyG1jbHCAieC99yzMcDD54yaJ6DRQNEvuBMoZIOYwnrXIzHh1/vooZQTbH
0ySrJuKMAeINzZCfI12gy91pLKsgY134ak5owWhOuJB1DrUJkJZvmWEWxPYLikdlXWfnoFp+8mPj
TwNo9WSPJd6aZtptE1Jk5tgF11Es1oGgcg1rbJOyhdg6rawe9AJS48A2aiPyOg37PK4enJSMM0JW
iPaXB4j2y5YsTEAvBJ+tCWVbPG5Mf8k+QP23l6hM7Q2WyOVWaktzlyGcYRmV9l4zzO69qfVPOb5E
T3hnkpN2lu7PKRMHb+nwnu/sF88T1YFHoDxGxNHfqzJCMSHVvveRXW+Qpx1AjIr8qunse2Qw7Oo8
Ed/jOnkjkrTBgdv+HGLxhCCq96sQxNOYF8xScx/yiOVLGadN2OrYttnS/UFk3icWwBjl6V1/JFjy
TGoQjkvfQLQiWrKtYpmdTBTnt15hL0dUTJfDQupgC0rT2i5aJ3csH7dVPaYHvVnjHQERqZJIayd6
9wrQH7tCMTyX8EmstEo+I612YYKTTDBfslqvVvJKstMtd3mWo/7ZSeOjHLsGdXIIk2T7ycPg1ZL6
aYAO0Fhu0VzOnkSaFZBbs5lBatfNRX5pinq8OGv0bgbqO1ptcwyGVnvD+nonAouQKoy9bdTnuylO
4zeQgj8ERlP3dmtqr5buaNhn6OPO7wuQjU6V7PN28j9b4tdt4IOtl9F8IfAZb3MbOaWBDPIRRf6t
j5L7dxmM1sbLPOOBHYB1autEHiTcs5fE7mC9kwn/1SIf7ATpzxZDYtbThvUUVHm9eo/Yx8AaxJPV
RIQ2NFH+mde/kBVIyJEmdbi0bvAC2jjax4kHYbhZ8NhasuWBEMPP2exOyyy6l1F2/lOPsEVSgmfG
aLo9oATOcKTy3zlv9qxy3hm5tDy8lb+aVU9VqcrqoLrfrr7V/c9bqGZ3idQ4j1iZdoqJfML+WE2N
v06rEbtjVVZnar4ZEp1Oqvzb6a391l3VqcN/6tR9VN1sdOXW0uspZG+Xo/1WljWT6nqqeyxhCKf+
U2sNNguCtT3XgOzu8GP7u/x16ddRzKQBNUfbx5lozupQr9PsaFeIj6myLed/yqhXs4oc0rtqNuNn
x9B5HPzC2gAiip9VXV24jO6pPR5UnTrocNP1ZIzuvqoKN3uMGcZuF3U4N55s1Py/6lRDKZeW/M6q
dbze/Ksu1WRoGIN+utWx49wgZm89VHZu7BK/jg9OjdR4pTXOVa9t/RoVQcLUN3XfW994LwAiv5i6
Np2XSBQ7FwOip2pe2D7Fc4jEW/WZgLg4pBhAHkmMwFqGnYjJ3tYwg2E7tDmxlKi8d6tB3tlpfvCZ
Yy84ebJEWrL8BHPskLHlv5RIth4Qd3kr29y7Qj/UdxrbLoaV2L0fuyllha/fZ1N3RgyluODeK7DU
AcgNimrZWYHhYnpSoB9XLd+Fh+wkX3TwQkD/vuxa/RO9tXIrRrfc6YvxSLq5Z4vZI9NYZdNGom54
sNuKTI+OIJNhQpRj6b3NhkF/a7wRwGiXrWwKIkk5/lBYUMXWR1r/tGQv2SkDaOxj530Z7XpbwJ17
zhNECuqp+kEsf76oqjY2+2uQFydVUgeIwvFeQv3eqv6qruvNt8AZ2jtVGpJqIcM03XfdHIBT68S2
KrLxuRRRCQ02GXdaPI7Pqi6pWOwCjrqqUoAr5yVpil/I0PzdYZmQqiYqCQZlvYc6FOZfyeiIJ3Wb
oF6Sk451YXjrMPTYPdham59UXcNze9dp0TWQ5PDnaoteYvxoLIWOiWc27z0/XsMTDNuqLnaSp6Ik
g6qqnGoAdZtXf6pxXVUl4zJv9NowD6qYzrJ6nomKf92hxALbBKikMK8K5Aoc9DGtU++YSsZXJFv+
Ad1+dZEL63Mj+nar/28/QvwlcEjL3Kv73ToORvIykY1jZ1OMGxScqnskA+2TNa36OU0yhapOHYZK
r+679RCnGnBOc15WzSeoOf823Dob2eIda1N/vFWpszmPqvtbnZ8Wv/SgZfXTJkHotzK9r0xSxgKz
3q+zW52rdYAI2uCsemhkmL66lXGTHzUTMExnojqe1jZmKHrRvcUEgnYRa4a9KhqiKnBD6OFde458
E1G0gnzWWOHaORlFcUyFAFS9FkfR1zgGgzNBqom9l3DfrCAH31bZRJjXok1S/WhKkPvd2LtvU9mO
R6GxYlOt+SSzY9fW8za24coPneudo5ZFiZsRndM1QyCSlruv3lCyBQvEuyo5hZG9rHkCVUr8yH21
bAeVpK54UlVVH7OaKOrlThVBTNkbPBw/G3QetubUBK9OMmhIgiXazgkC/9VgaXTUSxZ1qlgh9YL+
Gosc1dliuHiEwXBRjRGIjtdvJn/rYTPOFs9VXT/q602zjuVuFwTlneqILTFrurnHGQnjwlDVjcw8
OyFRoQrY3wdJPUCiYcqb1MSm5ibf9CLCnWsapxugi2ws11yOXi73whtysJ9xcihRC3mNx6e6bot9
oGEMnY+r7uXovhAkcEj+Gv2uApX1pmUD0alc/9bHGbP7XBZvjjHNrPMZ5TCNyVmLW95lSaA7oyOa
vw3a/2PsvJYkxaF1/URE4M1t+szytqf7hmiL956n3x8rZw8VdWZO7BsFEoLKwghprd+MJFs8/x05
aCw4RsSfvc48Sq0qh/rVMc6MjtHexsvSARV0cXTdg76VIEWd++FbMxLJSitSUtBo9JOWB842JCew
RPmcbQ/SZR+lZncgjLXExlym89nL1Bn51tSz4OTpO8RH3Ud78YORQk9Phqk8GHn9pdMVrHjcanrg
RyPDUYzEq1PWLooBLTImebwN7BKqoY6GIKpZxfc27x99v1JfcTIUxM2mNj3/JSOulVTM1VWl4vpM
GuiipZCtcJlj2IV5F+RBem3SRj+6KEb/HDfpz9J2jVODjcV9aKEPNzHFvcmq7C/m3s1P1wzv+zHT
fmOzcUi8xmKx9NBM84YJeU4Ou22BS1jJxkNc+Uuw4K/DvN4EeGO8mXFzjgDy/tQyhOGUxxQbk2fd
Lm5Q5s0PhUacNlfifO8OcUnSO/rCpK869i5EhrD1QvTpk/bR7IuaQIAd/azD72ow20ev0RZ0fu7u
JpUYYR6HBcbZLkFbFWSsPetPczzkr0MXL+zCNLxINa3QGwU0cQvz3n70u4k8VDdUcDWM8TGqzYVf
FjcHUMHxqanQCLGU/ITdEyYOqV2fCPrVe3OhlbMyN56Z+vPnZ3KQJCh2gKD2sUKin6RWuon1NiJ4
Y29M/QnXwedgZgQyGGoPga8XuH3noL4UrXzTnRbN2ix/slitvfWzqz21jX6QfUifejcdHtqb0f7V
MTi/maHjvWQl8vxYZLz1ljHhoo0J87JvRAiOWDOupktNRW/xueqJ3C+1nmTxc44Tr9TQAy6fGy85
hH5pvbVFhdlunh1lX+dZ6pPj16drrTSrp3aYz6aaqMha6KekSuf7bCladbiZ41YnXEOt7Jr+0LuK
jZaRbt+Puuaw5p2yDREdNAOk0Vj2xBbfmGnKbjK9tu/VQWOvP7Xz3oyiHsHapS67pCCBic1Tfy+V
66myqrFIqhaEUbMhPA19RliyCTFMc606hDCEcphUi+UPkASwOXqBPZO1AE5EdWx1es+uOp+7cHq9
VmWPVpf9JbKS+yzt/zKLuDhnRLzu+776u0AB09njK1dtP+0YVG+80/kpa9/WcDRj04xatQFAjrTI
cpaoJRg06jGCAaYfPBiJOx7CHjKllqrBA28SJAG7n6fbxcNI2qSfizXQg1TdynyEcUeUYTl+bZ+r
Bvmi2lbQZQxqpnK+tgsnP4RxSpHHbQ7AGIrlkJYkkZe2yGT0RAgoAM5ht6+Zlb+VfhXeS83zJn+B
VuJIvuwc2lg5KoMds5DOu1fVzvU7G98PECMtoBd6VMBSWRy/SCWsyTGhVz/fSlVrgXJAxkuPUi2n
PD77gwdyeDkSGc/sYR6i6x+WJtuatlGdBs9Ss7KBEOuAJopUI7zf97a5BKKXw0PbKi9wMeyNVFPd
sR5rKLhSk9/XBvoptbP6UX57tuC8RitW8NNcfvcCLJp0rdxLtcRcnkczx+1GfpudIYMUIwS11ORs
kd8/piUhXhLLpNYsLVe3StXUF5tkAYHkqWKsNovmpNpkhgLMP9+csZg2cRA43wEQ39Rs4UnH+9RY
8x/iFu8TkdCvZQddhKR8+ILPN596poYbPDrLexAc6aksbP/SGnN44/tKdCIPmZ8KRDwf9Cx+T5Fn
+9VOzrM54dfuuOWvPCtsLJeT8aKVmBq7MegbYj/RrzOJ+IYIPgsDLXDj+3TMY5A4QXBDivQYj/Or
PefGBjlO4Btlat+1c1fMm6zSeLx5U/s0e5BCse30gWgoEtn+dweFx22fwEB3h4p8WlD1AK6AnsOh
U9HY7GCxeO14A1h+PtdN9QPbTOVsadn0anUVj934qOEH/47v2s98drck6FHuLv1DaIe/qy5LHqI4
Qrc2dZQDNH31vbRijUlre9Bc3X4L7SMpsfSLMc/DwVCieO8q6U2geD+ZrqsXs45+m1HxoxtDk/RO
5Zw0EKNk2VyMsxAaG+s4RYEJ8oMXGsm3gSRROlkuUKSKZKXDi51Uo7fTQ9JLFUCA56I4EpGPSflh
et7mMeYvqBOTJdC+VHPgnSyPzCfA93Rfhchjmg5gpQEsfNP0/q31zYX1fT/k2rOhNheI6NWGLFRw
UAsiYhZylwReRuK9KnPz2jEexvGbjuOJ8VS0tnuasg75wxGAcr0lzqicNIW8Gpym6gB3XkcexDcu
P4F6qPcpEbAd+kr2LrfzxUd2PvN5RGLTDr5WmVu/zDofbZr0B4fEPeBuJyRiSqGYY3g7evHPKcd0
cRzQzsVq8c8MDaZsdQ83wKDZWn3YPpG81Y5WZYWXwMqJykeluwty1XgH+fljsOLyj4kKJrmg31HX
VZC/Q4L1RYk4xNB2GxWRujPOfcOzWmjRYwVKRWpSVFarHSDOExxbekjhlzpIl9G78SGrPCOjogH7
i09gI/YxXgwPvWaqLxOp1b2nk+uWqoWQ4n0WowW/7OxBF74MBmTs0e5vpcmAfXB0IrvaNW6ivXi9
0YLyBEC01KRJMywE39o0ucgBy9fnbPBlZu4SnQrNX9Q+y+5l8oG0mlH5JDU8qYJ96vpY6Cw7R1Y2
5Kvbi9Q8XeteIiUFIeAgSS9tOh4h597LbVg0HCAFk5IDrwb2ossBgatM+6RKVNAI9GBWHT92OtmH
ZaeyFONA4E+BNHCWHoS6h4tfoAK1njJw0wviq8n1N2fRUGwjb3qZYsIdk6XpL42PNVpeh5c0C/nS
FW38x25tdKWZOz07of2cDr9KPHFfiWluJ8MasSbJjddyLH+GCUITso8QrbpFnNI7gRg1X20NP0Ol
94a99M0NPbhU2NRsZe+gkunBft06+uYj3/sSMEw9ZRcvZAYBFS16lgJxlGJfJX6xT/5p06co2wSV
h3i3rUfPUzCC8vI9tL/NYxpGxotbdMZLMisM+mBazlKNFa87azPwEOmiDbbxwgdscrLo2j9vSCOP
qLSe7OXwKqgPwN19BNHhtlVK5zxLkcQNo10zjGcniJ3nFm30+zFWoJnrANAKM4AdjSPNUToTEQyf
0JJjTeO3+RbUb7PnAo17gM1/n6/u/hSZ4u9h9gOMwjblGS6djsVd012r0taa9a7W+J5JDRPT4jhX
AOyuVd3nqDk7+gA3HqRpNGbSeV2sYutRBS/SNs3+Rct5MaRWt0p/aq26oAd/VIrenh5KwCF31yZY
kDhaDd7GcPLo0XF5zVu0s+xJNzfkdskUG0PwLIWnhke1MOZ7qY2+29xHtXss9DRKtnOzRIHrytnI
3iLiK59aOqGzJokPa5vhJb89VeWj15fNkxbBKvvt4C06NuqzFDxHKHj0ZKvXNt8c3upIHW9R9FGf
+8CPb2vN/mvtkLBOQXmjaY5rm4tdWTteT9r0A4IVyAhtrdGebvUofmxHL7vnG5jdk0K/9JAgLlLD
KNNWN7LppeGz1prt+UObHGY1xY+69YOdVlYZIJ/ceZLCrYkSOhACYKjTVqoKIF1yMfWwS+CovtSx
X774SUl4zYujo7RlUU6sMgZiHuZFuZ0qX93w7Ptn6WwaeLQWqBQbJvCfUsUOK2WY3QddVL/Uc/nc
Eii8Q++1fikSRG7NUPG3KnRQvB6GG6czey4AO0PgUzsSqSClNLt+Uac6fmhi9yw7pQmfMY3gfeOd
tWko7ydzvLHrsOd+DsZbYw7lxRvrDlTQFGR3dVDu83KvqEO5axqn3mlWMAM88puDqRjOXZ9A0Yh7
P1nsx/b4uH1pDL+AD9/f+mV/Z/UBiu0hOSl4CT/8Lj5YIYIHicVKp2AG4JVadRoj+9fs5iDY6rPa
BzAnlBBMt9rru5Y5yLZh9pF7+Avp2WYGJbwdIwUiqc/XXLJ94GNg15tg0FVluICYeNNqJzoGfBAI
cKtA0gEp971+o85ozbWaYpBcgJ3kKsd01N9ZdzHYgF7YlYZ6n3XpGTNq5bbqSuix/eCesx4CnGG8
xc0Qs/xzWSeD9sz60H2ZM0u7TGS0iXe0BBONYpPlUwtnaqOOOOmiTkz6dsINwCv7ZNPOfCNZDN+p
/ZMWNt7jIsI3QWKwp8qE9xgYt2YTqwcFY5RNEb3P8/xKRmgXtVp5KOzWvekz3GAIBLC5FtOAArxt
VDeIln0BYTHiQtf2h9IJ8XHVdf++z39xmvCC3IqxQfd52DqmQea2ULTbjLlqZo3qk5Fy5qHK5hsL
wdkgBCSSKVguJjqcvCk5NdpQX+rOr/fYRw67xnGC29St553a6l+CEf8AEFPdPpihaKhz+WQB/3iq
dPNNiaPqlKHWeItMIrgSvin7tHHa27IoiJLoA/yt2d8G1dTfAiQ4dTWCjG2dbPO6PHrZ6J1zY6p2
KfMGllZmuDFw09rWfXeyqgURGHTa3hzs5ABA+AdSTd8XM9GTSZZ8y9Xqt8Dhui3qbETweG7sRgGu
l7TtjUaJTgJwLbQkWLF3Bl97w4Zto/6oEn2CV2fWNwNAg7OyBDyM5klm1NoyrWaKwmPUkQdJQ4RZ
8gTJiGho1Tc9+97byn2awvNFHGWbxk+gl//MrlFdyL+pfAmTGs019TIVlfZswvAweexJ99r1kIC/
caqtkYfRbZdXwSUYmWFkGu/vFOLLk3YlcnvD8vSWGSErp0eTwoneMOplgpkQQ7Wruj6G9vTDNVX3
dnSTdksosA0JhV7BDnirkVuynXPQhzhCBJBptBzTsqJeIiVfIALk2yGOfjVZiUt2ZJ74lvcJiBXk
reoDF/RPnWIRMxKGJ/uAKUdbWY8ERvRNDLps58fNi+c2cMzcBvc31SjOYc04GCvmdh76Zlt2xATq
/BFNU/W2jyLttl0Kx8Sw0oGEmeabUA/8vdmB1As1nRWK4nSMvVazD5LE3QLKOkRF8Esh84ASQ4Si
EKGMn701lO8tsuZ8tE9djo2d48Jp0gNyIOoIPdVjenwXNAB55idWJO2WvGdVmvfYmmcb3ADe0lgN
+fOOtUCodxPk4ofRI8Be691EVjh4RliFz2dbgVDy1Q4cvhnfjiAvN9hmMatgUdglKhwesyV4PafB
wfYW9dmq/xW4foZAmQG80dVTQAxmDvDQP4YzVo06hPlNp0Flan8PkAYjYL/7xgPOV9sOUWdnY+at
ukVoutirRQdCuVMwYNFUBflI9GKCwCexULovUzU9j6Hd3BJqzLZzNyGKlrUPsJefiTQ3Gws9+bM3
6aBAdd86O7Z7UfzeuyiJ716sBadTxd33xvVuy4hh1mwUhrG0qk4zCktYqH4bAKIeq677hveBASfY
DvZKmUx3A15Ftw7B42IhEAep/pI67g34h4lZ9uhzBYdvI6t2ohsB8KU43utG52+aAhJFFlcEKtrA
JOtWWqfKrYqNldjtEeh6ASjOswDd8DE4QGa+ODlJKb1Acwvp2JfS6lyiPIW2S+L4WE6teezryvsr
9V7hMnVq6/+c7XoH551vqbdAZJSfkdFvcysLLvoY4I9Yqc2Olbp36gGeHS1woOBOSEkpPou3DsK9
YxUEPVRzx5zxzhut4TEd0ChyqCEmk+xbM3jNM8W+WYtqKJxr1Wbmf7ZrKGLYfN1bPnNHb7DAMboZ
QM/K8w5+4Hvb0EN9TWPo27Jk3uhqwKvom8bNXMekTZl9/EpzfZ8HyXRRZ+SbEIp60uLgt7U4REHV
uUW3WB5GVmd8iJdiEc8x81G7Vc26fRr6drpv42XkpuaVQftUR0x1qzo9loGjhtvU4TaCCTsrLeuP
rk+ZeVjRe5Lq6ByaxaNljPZhzCPW30vhu3ez18FDa7V433RPqdMkl5DlwSX1nWhnFBAAYGNHN5Zt
PumBAXvDG3misHscQFwR34v3g1I/zRhUEthjcdYtAmdadhIMmL1kpKEKA0s0rcXrCgTmP4XSkS/q
0TYtPOwyjBBJLb8EqTFmXkuYBb8GB9nzJRGgzPpe97F1xXALjgRmoB4c66AHjTUFw8SK0+dYQiO3
CEqfeVCLm8acHtVwHqF2+PZuRJVmOy1VZAqmbW9ys8zUBWjmhCm8kg7pyVkDXeSZxQ2IjNMwwUgB
rnTfmd2T0uL/lJtxstMx0Zy3gpkLFwK/Bf5s7wxTDqdgdu/HVNOYCnbZg0dq7hI31fsM3OgNrw3Q
hsX3cIjSNzXHJcZrf7mFz8MtUQJnCRXUs85KJ+WBcjxXu5Ni4hMGwMpTdr70RgMce7VSSgWwpw9S
YKpz8yKnwbXyNaqD/JzFJUP22Dk7DLuBh5BSAARXzNsCxbTIKWzeC3trMuTdDRqU3hqgAP5rwyFp
+HtIjvh3MQHWUzKH7yFScIiPHias5XaOM0JwX/BGALR3icbdRf83VbZpX/9hXdPetEN2rMeazySo
wMTB0lpNIAm18Djr+uyEX4u8NL4gIY8i5/isJ4F1SgfleSYIsNBb1WNlLsYD8Te1M06xN4Zk63de
PHvnMLLuY1Jp21RHVqlVc4T/DBDj9o1r6tOtlsavo8oqNawCZBRDKMOLSVPlo2uTNPw9oEDvVwWI
IKu7g03CGyxXaV+FI9LpTzc42guwXRdpbGViIWAyTmsLrj5P+2ZXpLb3CAvAeVCn1xkE36MBGMHO
g+ZQxcmXkokB8pUR0MqSZKpU51TPmPOVGQBNRTkmnRsyfzJS4C/WLg86Y1uVRX+CHVG8dmbdnEbY
Ilup6onTgDeuLfxCleaO6TL/T9vZO70Mfk22Mh2LOJ1vEP547GfA3qZrJw8BUi4PQaPVZIaRwnR6
J91btV0dS2jgRgA7Q0mQmMv4eQtTwx2QCnZCkoxFsHHmMduzin4wiHMwiu+y7KELAYt9z+1XTMva
c7ZgZsoFVxeCsDibzkO04EZrY1LPACPCBUkqxaRH74pi+Pv4nyZpl+7Z8trVlzLgunotdLpNVqSU
AvRsdJDTWl0FO/8w4Qh5ssLXuAEp4L+MTZAeAui8dmvALRrGF4TKUTfE8+6qqyEYIcENZSYLBjd2
UPJeBDdkR+enkCTHH5PbBBdwWda8Z7LKL5FNeaOtCi7ZSTaTmQgSLCz+vaEuQPu6rY6CUKkcpwVS
yFw2uxQ9cOugwevB3ySKtsQRaA3AYu3Jqnx1lHyXqAEOub/MfgDFvFy4ZjmjbK34RFtL1HkvUEVp
HOdsyk7SM3JargyyiMHfx7fLSaSXFqrTxnaydCe/MkFrmgQswmeLq98xaNSjKIw43haS+3AGw/mz
W+7faEbOKUeNWnLAUiRy/WUzZolMSgvjO6lmWXUMS0XHf2b5TTm4zwDvjJP8SfkZOC+HUTUgTtJX
e68sf8lx6RjAMV9u4/UOS6PgpXKfrIu1kEbXtrHUuyNSK3gyAfq4Yn/laYB2S4Z6nNJxr+r1d8ED
SzEAo+5q+HXEU5EcyarBxoyoclLGeLfZS9L7ivMK1eBbD3Nx7zUhd9RGQvTQJs2L3Hs7cR8G4j6H
uTYY1q0hQm+PqTvpreKSOiz/2hDNtvWmgR3WgVA3wU5ul9wN2Srx+Ew2silPgRXqPnnlbuMVfX7B
19EDfSabSwERgWdDOVZ4vTO2DMkMEAGYM1bDGIF+2JSjHRwpQCK7Rn65bs5pDxrKjk7y98amIUbd
7OI2+TKP+kWu3PUqQS3dFFY67eRay1VJ2oL1f6shvrJgAOSeyBGyJW3Xx0HqUhgpjiFNFwLRRPRx
6J7lxl8fTbk069Mge2oin5sKDPtOLoX8SL2vuT5tUOhbIujMcq3qR7vYhiB3eb2+Zu70M8Ar45Ax
G+Cpe9GqvIVpGx7yGaJzq0/P+jJ0yGc7i23nOAczSGDs+DYqdE6UcBv0hKwkL/6fP/zhN8gmtleQ
3fVQv/a83j3UZHAo7Q19J0OAfN875MZPNoCs8TmFy3u9uFc4xYe35gOo4vMVNEjjFRGsybk5GGGu
zfvYDb8pXabu1yvMIHjRHRdK9zq4qP1jhonlQX5L71cPqT2rBzQa+3nbZOFtO+gKMI9lHFpeazlS
tv6zzevKGeGAMNnJk9DH6YEpDEuX5UHQR6SdTDjW6+OzdLCrmQ6mvh2QYDvJEzx21nCacotlSbXP
nQHjI3cBV/7n37WL9OyHYIW93ACusABS1mdvju9cfQEwGoVdL/I2DG/LsCxPklTXtoLozzIiWfrs
7H2nGsCspI9OoDBGSn8p1rf1wyN63ZT9c+UNJ68xt/IkXA/BVuCovLcNCQIZC1mwN0cUus/rG74+
y9Im1WB5CtW+PzSA9I6hEx1knykPu/RYj//8CEpd7ppsXY+R+nXz036pfmq7PrZlZdt/Dz3YypHg
T81zAFdukwKPKVJAbr0Nwnn5cOgeRNNAZ6E66Qd8KMjTMy+QOz7YOsagzkM+t08OcwPWh7c6EYtZ
LfDYTp5yQClD3d1YC1Z1HsunfHC7g2nOTCUaXd2pQUHspkdgZkOC9yC8gylf7CLNeah3QVQ+OJgX
rzde/qpUr6/TWpfG9TH5dEgxpO2px35QHkYp6mW4li09gb5kxnCe5OrLSQrwjBOYFR673odWv5W3
BFY7rbL5oXVwjb9yCxElWbdMuAbvIdV9tYVLEXLBulhJz8TBoYbEC75hTPS3qAfujozJXq6xFHLb
42V6glAua+Qp/ZFP+sWLjeygzuNNYpYIlHndSQYZjVG7hbNbop67C4vg+gUw2l+Q8rOznFDuvGwx
0rcLG8aOhl/z4D1iFudeMct+Yr/4eJ4dcnki1sFA1VTnzHHr79PbUdv1E8T79SqWmcNImiyfmczN
rJ1vQRcSUgm8gL/AJRvMxD3kR6ULuTUoJwa6KKNm7a86ZjLZAq9bHSfXOU8Ac8jnHqFHolEc2dsM
x7Dr7Oq6ioq0oCDnpmvXQRgu9X1tJMZBzi+/y7ej8dzqD7ORtwfVNJ7krq63VrbyrvsZG1O0GYsC
pX8o5H8v0NaBQ5Fvv9SvEzuWpyWONCwfwPjvtczOYee3+XCHILt5AppWXYS1M0RddeFZ+FOGWXa9
v3In1jFmvTF8oH+n0DPNyat3FgRpZDEcA4eTgpfAZQTfoRC4L7lkcmfksQ5UYo8W8GC/wDfkn8Fc
Oqwj+nonrw/0Mt6vF2HdK1vS5f9/KuZqI+ylu3Wolx8j1etcfK3L1rVxjrD9YEKLMINMdJXOPql4
LEoX+bPXKZds4rDJq3bdJK/9N6z++qGU3/lhlnE9tszdLbCAWxKC2GPwoZf5K8kRQtfymswFcjDb
YDK/obVCPDnsk1PRhKG6l+7XTX/5gkaAQbogvc7j5EmVGd1arG3TnJFy0FCK1ICJLZMw+XfW4oqS
lPqHuez115fzCBPnbizQdevZboCnH2yyVPMWvd6CJNQPV36IWV90V1fPMi2TSZ1sSXE99TItlCqJ
IDSvAwgga2fpslZlay3W27i2rX/j07FR/tYh1MEYxpgpA2cHECA/SV3ePK54wjJ+2X/98XOpFZtI
GdQP00i5hdcnb/4eQLQ/y+MaoaQLaHq5B2HXIbkhT8q/b8rR16EKUE5zcst095kKEsAUWZdwnzgh
QvCQveuOdQ0oO6RY+0l18H8OWp2fr79+eZKvZI/1nbnOZ64Ps7R6et6RP/nnvZOtay/Z/FyXg65n
/dDr8x/4fJSikdho7VdtRmpWxpV19iDH/lvb2kX2XufZsrkWcj/WqmzJcf951g/LGektHT/9qX9r
+3TWT38pWAZ8jObqLoTRt7zieDiTq6jm61pVXngpCKVAzoRGxOJ9CbOtxdo2Z3iCQr+jT9UabF47
yXArJ1+7ftgjm74ZgBAiBX99ouVlkfdkfVnWl+o/29bD5L2Tfv/W9n89lT/nC7m/iEH7jTsXhzam
tctcWD5ca3Fdya71D7GKf+v+qe26nlhOe/0Lcp5Pfa5/YUi8W00Z/qidF25laJA1qGyt32gZQ9aq
bK0TsrXzp7ZPVenn9wgG9D+1GkmEpLAh8vFykntneiuP8HVTWqU+E8pmWZ1V2UH3ipd1eAdMBW18
rSvzQiOXuoz8zIUCIkpWZrnX0JEfWO28leGB6D+SrA3KwH/T1a6Dhq0SQ5DRpShnSJiIv+3+bbhd
HwVHFv1rn/UxWNs+PS5Slb1j0KSELFyYXoM6m7vO0dN5K+vfBIAB4aJkfA3aITpc33i5KGtxHVbX
ulyu/6zKjvXVlWpAIOXv4Vvqn84gbXOWgJ3QEl6jdbC/Tqyv++X+rEc2eJWweMvOFoERY4mQfFg5
rt3kWClkYrBWZetTPxlE17YP/7js+XTI4FXKfjbuQAU+1lApcA2QHkTKDQ0kx/LhKnHEa19k6PKz
JMtOcmXKpM+z06w6myZzrJO87Osdvb77H4KZH6YKa1fZktsbFT0RvWuna5ArdxA9MeIImRQdrexh
9krSMai5aNO9vKLXOKU8AeOsx81f8iL/HdWq1WCPdTapk4bkYJ5n5wSJYFjikNakqBuylZu17luB
gv5ZaG3KRXfYmS0MyBiQ18iHpWvB0dT9G+FsWyQAIhXtGrmqcl/qDCqTXhWvZQzPRPjk+nKD5xbR
nfYaz/x0+eWifrhF16Xr9arLmkU2r695RHJy9sxpL1dZ/uxayA9Yq3JhP7VdV3Wy5zOZc+0pu9d/
SQ9DfWtjrbfBxhCruCD337siHo8GQoB7HcYsVahnCJAWZ3wm2Wvp5M4MB5meZa/nAfPUkwTvpjp4
ibTsqC3nUJM6uyuDut1Ir7nLxpMyl+ZO7TNAesNQbJqIV10KL3PNre0B8NTAFN2miXtQo9DK90gG
YbjMyn5PVBLU8OScGz1oHuBkkWtGNBbieebgXhSrt6k/vi6I9ucAGdhn+Df1DtW4EVUOqtKWIXiU
JaQn6hEViNiu0ufYc1AWNLu7KUYLwQG2cNDJ7R89y58f06r5Cd/x1Jta+T7mJq5aqf8tL5mS1/jA
X/xABSmeNa+9N1vfPaL1ZHb9gISD1qKOMwyboKnrL/UMppclefmmq6m9RVEHeFWEbJdaLLYAJqHk
Obcq9JtUdVchEYwyVAmOGyPG6n5c9hBKwkxgwFEgTLRjU9jl/Twl1b1sSZEVhYPuWZ4jLEwQ3iri
YFdWyA/50/DVJHl2bNVFyi9TKwM7EpQ4dksAeOP6rNziIkb1WoXwafgYiaooGO7arAAT5LUD6+Gm
cC8gNUiveQTbW1S/pn6KHoelgOgSPfpq8g1ZTeUsTWWGSTe6i6hyFQifGRbZGid4bFDDflTJhD6m
iqZtp3EMWEGwI7Y9oFWpzbXMsRTFQ3YzDUN3ryWd9zAvRZ0B27N5tmBX02PdEepZutVKB1e0geyM
OWE2N446ujD+7ymJ5vtrDTQHyr8Oz9x6fBVZ3gMqM9G2CtsNuqfG3tEsczdNTY7GG2D6wtDMi+0A
dQbWqu10W0/aDVbwyGDgAF56YXlbQbW7bZZirfJ8HpOCGOqAtJENN63UL/lspsZWMw3tIkUxBf/b
WPSVsp08WO5emBJsRtTgtfcBjLr22H9Nhvwvg1Q6uHDo/rxbJnxmkImgFYoKlZh+/k2680uYJ/rX
qUlAKyCI8xqMGbBrdLAeZo1csjUl1k3l5v1F7+P2lKZxcc8t0KD8t+pzMyo8XFlq3qlG/1qjGnTn
RsnDYFcN1Felfo57EkcOYo97qcoOUqFvyK/n+3rc9Bh3bKale6ylmPLFYLmW48hg0+Qo0G4ZM3Yf
Drbyb046mzdyqroxtXvHC0+Qw3DqzJBFO/DBqXbrL2iD5E8Yzsn1vLUxtw9N1+5zFVmbrY/Fch9k
LxgVzgTti4a1sm3eQLRonuGe9/eEjs9Sw2i3fca0DjJUNiLWtPSQNscoPx+UuK+qix4XroEAtaH9
ELFYNhUYdLfop/W39UBYuUxRO5EdDkoWZ2QwE9BsXArdVNojYpvaVqpyebJUXT5VDpiw5frY4wjQ
pVomevHRHv9c/500yf2jXdRwzpbrh+o0iLxs8vCn55kZBxPlFNmUogpmGO5rXZ62sUVC8kOj7JY9
HeSO3fAAcAYEXjBswHVhqVBWDEp6/VddB+Gpt4cAjfew+laWB9kfD2F9SHVUm6pZcQhYKy5u4cQD
z00QBbfdUgwJuieu4R8/7Oj7FDuZ98C34z0UhvimHDM8DJdCtqTNZJWNZYONolqsRQ1+g//RUQ65
9l6P7kbMAf8vh6TuAL5C1Y6fT9N2BSK3T+N9qRIN3H76ddJb/shUlHpzm7YLj4K0o2m1MGBRpLyL
liJHYOJOqpPvo1gY+QPkdTUmuL7sLlWUyzdrJ9nCQe+GD19HHpmDY5eoSlhWHp4Yk6JcnHcLKD7K
UrL306FSlT/cojp6chACvx4qf+3DEZlu7rsSgMbnHcuvmsoYsuPTXNh/pdiTglya3fSmnar0xh0j
ACcayptdRp5RJVuxT4pQe1HLcLh19fpHHmrqy2AX6ose1vcdA+w9uWmYLogO8vXrDfS/nLrVb2yg
Je9uxqlI5pR3KWoG71GlfIGPHDzITrMM7vwith9lH0jhfQqh7jlfeo71ezJo5qvmR8WblpylC9+c
7EVtGuiX92GdTrd9oKV341Ig7qcPGzOp2bSbecOYDRpvqUofiKYkcnz3t5oMuJe6xC5hLqXvmVej
o60Z7VaqRt8MJwPX1F1pWijib2yr65+xsUK6yBr1fQSh8r3psUVQ4esdF37lO1Cwcmdnvnkascx8
LO3xFQhN99Uqv89u436xFLe9ZGWEdJKtd1+bGSCF6lj5IyI6aOmG/Z/AsduvQLb03RzjIm43/qsG
+AwN23YA78lWHLb7GWtY+ML/2wQt8u+dn9p0ywEVm8235eDVe/zaShTmnOI1Uyz70qTdhOZ2X7zq
MKafsX7fyE4FGNsrCIwvMHnVO2my/Yb8gjuUR6mOqEmcNW9KtlKtY9d8nMnSSU3O2A3qnYrWmw4j
+iaYZnAJhRUaNzVaMdCiax8VNju/I+gedzuweMh6Ii27r/zBucievvW9vakNFs8dbiezz8iDYEz0
3qtVv4XjE12k6kSqDUwh6m+kamNEhA+k7t9KdVam7y7f/HupTf3/MHZey40zWbN9IkTAFNwtCTrR
SGx53SDUUgseBe+e/l+Avhn1TMyJODcIwtAIIsCqvTNXZnfcr/M7I0bf4w/BPox65ZpmjXqOfGzE
oU9cVZ+Xdwh9NmAnumvhNo9J3KhHxAr9VdcbLpUYqnyZOKflgGU7XMRtoVTZZdm0LASUo8jCwFC1
OoGrkvTYzAquy+ExdrS7XFzrWm6d1ikJLKw2YMyLozXa8hi1mOVmWHBxVFQWdVs6YGbV0YvdDui4
FdW3oWYTBT6aDxDC0lfVLN0N3Mxiv6zi0UFSr8unQgwgKY0OLcF8mNaN/gqmH6qafCBdWW0Qipfp
KyrqbIcd397q9D5eLdM45o5i3osws89FYiKwmA9rRvXPiFrywE+bdmZYp5FGxCNnXkxa6q+p4NXo
d/+17eeQ5ZGpNH/KTtd2/+v5eoMAprXi22qY6suglMilpQP6DlWX4JfoT676j2LorafaHuAD5bo8
ZaFhQTYuUxRx/fTclc51OXQw0lMVGe5LVeeq51SxeU4LlwCWqoKWAhf2ETvShwL8ahPLtYNs6KQW
XFTOEL+3GgIx03DqW1e0wY1i2ckuSkP1HqpKtVpe3p5e1MKtP1r6RsiIRAyHcTT21GwLqLuFeXUt
mONc7jZgSy1fJVklIePCqDoV3FNPVhF6na/HNxVw8n92fB+z7C5+tuIjQfwMxt9Tp0CNvWV/iO7x
tLxabDtstErshKUtDt+ry27d1ZJhy6UdfR8ZaPrVFIm5U60e7/bPS5i2OFrIy2/s0FQ2qSZ1Yql6
e2+i9z2QdVOfNEPYWyvJxruRHBeva9T6katRRfrj2G+Mna+weZSv2n1w+oQh6SDN7fXeaqT4wJMI
LFJwn+fbx0WbJTYmlWDaVGVZXWK9qfbCKPubyGlM0n39gliC1oaPhViVGx/OTL0Ai+V3/mscDI9J
JJQ/CkrL7zfKcg1UnDQ/x7R/DxXFftGsOoN2rE33oQUbnCFKcIuF2tllM1RcVfz02KWxuaMckN46
WIHQONcm9TNuZJY/ha/cgN8wHyqfekAOMuokRtgMwpPAEX8yyMh62z0ERHPUza+uRbMMp7h+cBvm
hG1XarfoNlrkOSQs4buyPYprvr/XdYMMqsGekQZqSlqc1mbH5ZFtV7QAQSCc2wSsC/k1vzS7dx/y
1H3Rxlg5i851OQfge6swrW6W1daAPJfbcXvQ4w4wlca47NAWSN1k7biPAYb0VdmH6rkrC/8xqqZX
3Qz0y7I2zQpwWzdvl0NdzT5GmunfLWthF+yatEh/Can7j/5EL1Ga9X1h2Pajvxv8zH6N+ancNYPa
7OymD96kvqv6ynorUGQRmVNW+z7o5Qsxd+vOjJxfzCNPhDzIS+UrwPMDzBttF2qr723zjkjScSZZ
d3ayDDtgRyMXEeA1IzL+LHGHJjC10A7ax58DaqMyvNJqzW1PpOClnRd8MUavJhvZW1aXHTRs5aWe
SNsisvqI2Il3DtoSdQOBoytqd/JizAsLFO/RUYxzbpfTL6oAL20RjW9jNAs9GvwccKBA7qX6Szz1
49tQReZ6mLdH8/b/PN4BufRzvO/4vA7ytHUdOADf/vX6P9v/X6//n8cv76uXPc5tV2xEbsbrngn7
tejH6qrbQt9Z8zZwGdV12ZEz+f3ethwCKLK+FvO2/3ouv5zgrBR3F+v8Ji4Lc3ZbumWtbvlmZP9s
U4mPdnOx/Tls2TnErruqKvwGQXGrZI2JYRLP16BVfbCxuda9Do6Nlw2avF0Wg+D/JbsnfaXV5UYP
E/UUlBjxuEktKxDa1VMzL5ZVy1Aw3X+vZ6XXMV2D9fivvcv2n9XlGcs22HbHPELQ9rPp+5V+1lNu
etPg3BacrveO+A+IZO5rgp+JL1WRH1wfL6k+2L9Gq3PfDQB0VAvd/tZ0HAJHE3grMlUjuq+4iTEe
H+pC2Rq6Oz1DZOh3La+6AE+fsGUdlvcIM+R8XdmYZ5Kw3YvfajS65tcmvOJW56w9ohsxSR0wjK1e
N8ONXoUwu+fAnSVR5ztcxwwl5lwmX8uOZdHB6t44iKxwonf2QaSiAK7T+NfMTpQrgOjW0/cuMWLJ
NMF0MWDHACG3xYohCL6YeKh2Spl1OyZ/YPGNr1I0byBG+ucoJgk+aZvuNqo7ba/GTXbwh1RcwkAn
E0Mppqc0TL8QHWZfPDkkDv5GEQI6FtG/V/JkdsbQBpdS1vVVzgtDZXgYSnCJ8wGGPluRaiQbZlNc
tBRfPMhkddO7sr0sxy+HEfC0ITRyJAANOE0yZ7IjmSdLtkuuAbAOctXq9A7oEAERJsFoRqsOW3LQ
qosZtMmuxFpzTjJMFcYgppPtoCzGHW8d7ayPDhKU8dEVkXmg7CFv3HHqb7JyGA6KGhXHzJAE+/hd
dEpqH8RTbzunpBjJeq0okkRt4m/jplFJYFCrrePKAaMr0GUAUN0d/Ylik8Z2e/WhPcENRjvIHQc1
UNl191NL1A/hzsNDZIJHbsWqa0OKUoFUH2t60OtwUI2nwXFgecM9fSZ7pluV0TicfXKoQFDnqVeO
YQQJC34cv00YPvx0+p3UzsYnj+yF7nUN1yaavfZTdI+W9Cuy1Om3khi/KfxiLzcDCuWBo2+zhh9n
vxe7bn4FJya/Ax1YQcTDwITKGoF0IjH5LdEl6q14d9EaMAXM+iNs1OGuIkh9pvFPQNeqs2uOLShk
rgBmRsU+qzVAMsD7hksMrYVB+bDPhRI9+IprX2wNN+0SBB+KDsud6ff7Lu3HF2Exd9K04MGRXCna
mEuwAerwEiEA3ARF3+2XZ+lxcqiMXrvJba33qCXKGxxBMVPVWRlsugRy+M3qe5MYASIuhyyP/tpo
zXuWjf+95+fwIVv4hLzBz+ss28rSwYdGA2+dkRh4MYuGKMdGaZ9aAixvBl/NwFdwSjJ429Qte5we
8ypEO3czNpKcy3lVFyOmJWHKw7Lqp5W2wp0Yrwh5wCRn2UwK5oWeh+Q9FWIsjoOblCRY8GhZ/Byz
PFq2kTTO0bWORKnPUWP9fzxvAhhVYFD/j9deVv96a5scgQMjodVf236esrz/EBXTTZa+1GMYPnDP
9Vcyts2D7uOt6HLjXnVtf2f0obKecv7NtivjO6uU+2VteZIw3PumzdyzaSp70EXTxW1rLIVN3jx3
g12ujN4O3ptAecBQ5H4KTdvmDrcDOODrQMv1iAOA8rZZ/EUx4xY6SPy7jKqYn526eZnj7teJ2RZn
6txHFYj7GaNAec61MtyCM51WiVDL88+OZS8DrH+OE0TyyMZeq+0TEhmSm+dXWJ6yHPiz2lmDvbL7
ip7lv9/kv15aGRL8Qrr/lKJRBZg5v8nPCyyraa/uaX7FN57TK/apHQICiIgOJfFF6UIsJLp9JyA5
3qXWfPfVJAoDETrf23D6EqmUOnubUsHZVgkuiVVQ/9+r8zaSuvtzNC+WbUgwtQ25aHRB5r0/O5bj
lm1lpWZb0ZMKsKw2lpFvIrAwXhuPlPfL6neEccGVavWqBSP2t64Yn+yCSXs11v59PuWdh1Ssu+pt
DA3THrJbxwCqEgNxO49m1+8lqloIjhGafWKrDmbqwgSZ7+K9rUaXPFXLbcZc906FtUvFgOp1alYK
hXWZPfLpwjU1b+c5sSCgmJMQb2SKvvh1an0Upn+jUsgMIOHga0qqhKH0oywaC3wfRQYaGu3XMLon
P8/lh1HH74qgSs3dEgE9qiHT7EjDEqAWTJCe2ZT1j37V1zDNmUAsewc7LI5hhhVw2ZsT4Xnyu6le
LXvjNMzIvIQpt+wdGyu9VIp4S+ZXouOR36ZVeb/si4VDzQnQEmPy6LZoVOUSkyTE48Ccotvl0bJQ
s+B10tXy8LNpeUQaaujF5Ph8P+tnr2pn9i6mEbVattl1CG7SqfGdAgdd/xz38z5qn51rIa0bf9I5
dopJpcKJdD8kbkGLyKd5oqXa0XVa7ajio8KzHmm7dAIVs+xYFoMDNWitzMdUijKW25/naL7yUUwF
ZLt/v8xfh5h2jIdsefGfV+uI6Vh39lh436+77PbTmLf468jJUpQ1cVjCMywXI9j88kpfYRHEwfrX
E5cd32+5fMAwU/2tK8TT9zZj+QQ/bz66CV9B327VQx023v/8m36O/ud1tc8sgNvw/Rnms7A8+uvD
zh/u+zMte77ftC2y2xiwK1bxndk46lHOhy0H+KKizLM8XPYsi3E5/ctD4bSgG/rfLh2hs9L2W0Yb
xKkN9blOonJdEWARRFjNgjp/N2U9wtBD09ipByv0p53ttn+Q5Y5eClhRjT46PSE6UljkUbjwwdy+
PYRp81llvrtlzHR0QJhGpR55mjXOKFv3w1KIyI7blVJxIwc0K8DhOy41xpp0K6dKnphn7jHhPYq6
c1cdlx1cj/Gh8kvExe2jFgy8GDY/iNjJpVPrkx3jvyxRPVHQ2aRUt6TQ30PZnxS6nqMkEnEEwVDM
DT+p0HRI8Pvu8REzTXWTY6Ro16pJlDs1ZspbkGd0V/pHwViEeLl5Uz902KTS5Py9TSPEZTXJPjv8
PCugkudlFcglclOVu2UHHrT3ZsJxVTYdVs7pvi7v61T0dz0DocauYKHnTMn7CckI8LKYDxI8KgUh
KyTkEHtQtjZkh2ZYDVhNhYve0EwvnTaQADYvxtS/Vj0+/kwe7aA3Uf2zkFSL13jMhq0uYY0t23II
DLuJlDUKpv/a1k4MJECa6ruSFD3pmP5tNi/AUbiFXd41FrimtIGLMzCGuZvmRZQaxd4Z7XG1rHIH
Me5iaBQYhurvTT/ba0s8R2Zj3CybHKXU4ZINE3Ghtdws25aFofs6bSKYjcshf+2AmGeM9fcbL5tN
XdLfHWV+WN542eaH/cpyG8NrxoqO9fwhl51RouZH0wJAOG8yKatfbFvx+iCMr7LYSAzBd42mRVd6
5l9DVPqHXjPOgMjT00BY1d2ycCZY/2CtzO3PtnTsckLcIPMnqhIrWBp9g8zr9iYxE/OOYr/5/dw2
sjaT9Ek/CpuaFC2HSZufkjE0mYWz+14nIancVjIVa3S+7A8LUz/Og+e4dm4nl9FBN5X0ispW3Llu
otya0TGYV4wo/mcxmNVrS9XyZhTpPC3E70P6H8KMn+OGBMpROnHrXV7IVqVFdkV0R+Bdeynk6H1/
o6YiCtAaNyuoyPWtrLLgKiiSXfVY3hd+MByXw5YFQzJ9RSxQsV9Wl2M1KOueWaIcX561bMNRkWJJ
SM7M4Ya1qwbuXZob7h1c7unGMNq3wK+ghMzbdTvrSJKKV37s4PxfDoOAeaBzH56XIxj53amRZhyj
ie+fHKNmrwSudYdZ1L4jQazcaKFDlsEw2XfLDq0B7qkWNGeW1WUHwBRxKVMGjCRvKJBjw4ZWsmGs
u4j7b9KZp59jQ2qnhJnV9i7Vy3jrjCgmwFmG1wI3hEc8S7IxbMhoa7sp/a3hGpDD4bdcQT1HV9HU
eEONhPrBQD3UMVJCheYsk2XB2GUiLYs0T30aGG0UAXF4CmEh/kzq8wEP//NoXoWv95w3ZPmRreGi
v5ujVXzCoW+WR8Q1Z/Svb5rZJdTOEsbl0bLoF6HkvGBSi3By2Qi6tt25Oh3vIQb4IseH8Ft4Neu8
VYbd1YuqT5RZGmaxs/HhZ8EYGavDsp4trodOZM9iNh61s5Ommj8C2UQ4j6zFf2SWgN2gQVIUgLt7
syz0shkmAo6qmb/x74d66n5EiQ4Do87BPi67u27CIbo8jMHOgPxPYtocgPNp2kHZ+z5jzkgESQJn
JHYsWojLWfzeDezlOFdldrBPiDvAYYZ9QWyU0VCw2LV/xlZ8+tAiUlnuBuK/PFO7D8h1vJFt92Jz
Wo8RcWDbRhNv4SjczTCrahNeRrpH7jjZZvl7f8728mj5D9DDCjci4FwppKQd1Vb3qiQQ+4agthvL
kMXBYpKQlHG1UtR21wvrMeWvNs0Bhz6mDpX/MF8BrWJM7gCknxTTiytMzLMpLZ8V1/b8z1oeZUAb
NiVYEH53O+2mhmwRlBaNLqOAxJekw+mvE4NFmfNmuTUIRVtbK0rmU++n4FaG5ofIQmVjmCfZV8NN
HVr998IQ0XDj6/OZy8a3TNPLGyy/5Y2bl0DHl4e543baZnm4RK8uj5ZFYvslaicXGsasnZdzHEth
lBh0GHT8zy9W4dr5IcoAAcwe0fnPXBbLH/yz2mYGZBmN3Ex/9jBNs0ZxOR1y8ZwuD5uJglee2aP3
859Zvqc/q8sjV+uJt8LAy81bwglkYcyyv5+F2Ypw1wrzmMza++V7sCyiebWnxbGdovq0bCp8k3CH
wGE0ssQadEuigaV0/H87KX+lWl2RPmrkeMBm19j3Q7vV+0MC5AuTPOd05kOUghiDZbGsxhEUYi1S
viqGlP2RYMhmNdV2RyqKEg9H25GeQUxXI4dxFWRE64bkU3uqUzKL0VV/R+3n002HB62YwbqMR8iN
lQTOYaUfaZ1v9KzDN5qcM1mGKxhlNEqnIjxZaGHOgd+u6bfXq37MLpnGT0TulqbnQlk9qmWz5pZR
0EKnsliU7QHcwDy1ndQr7nt9P/UkCFkOmbT2c1M1+VbQhEHF3nZksdTBNmoIohT5Suky+iPIBD1+
cLlpxLdC16z1qI3KxlcaYmE6fQv7Hzzd9GiI9JAXBfU7IomiWryWfUlm4ZhuwS9FGxOjn2zaUxhU
6oofR5zJoZRejSEjbE+AX9GTxLR0FZXWaxBTVMFLtQbKFm37cs6IbgxUuJQoaE6vp0LvyTd2aq8A
UVE71Bq74au2OTFO5xKVwvOnzj0FYxKvIwK2/DxW4ZoSURpplKs7FfCtEUPHJzSz7L5iH0e2ipJq
PUyms/Nh3ShFs2/0kJMAhy4SFmdahHjF616gi+mfXGcuXRIEyXis/rT56Z7vLZoGO8a2DnmyM5QR
I7CC3r/tlR0jimlN//GNwXO4cUb8+4ViJbCJkOk4E2NPgTfHAY+GfJM/PMjdcZ841wEE0p6Op3pC
TEt6hkMCg5rzjy5w6eKZbwOAwU7gqGRttQLmFK6nUPlqfLJlquE8f4P02GrOaTj9Mdm5zmt+KEsm
2YrtX6TefpQZdCSdS3St9R1hTWNPvzG0ScxRY+FRED3JpCYB18InhoPbSyknGAJT+JSo6dpqZqQI
rOXVoDfPPr8XHpTXFbnM5INmtHAc3ssq3QgmxNStUeWMEL3Mc1sq2yyo/esIcX0qnd9FSqpeoAbv
Y6dsG4eJYK913jwA7CwjPKKV25pu+KnAYV3JgWxibZhe3JKCBQVITfljE5EI18iIDoZGJc+N1SvE
BWdtjKnnh93DqDlbgnCRj4RIsRSh0m1lhqQkH0mptdupHFpvDNNiqzhPoZLnKzPO/E2V5tRnunxr
Woo8TSEv2DdUBiNNuw2GuAFNOR5a9Z2Zf7h2R7vbtNV9nRDVWpHXRT1/Y7nFq9Z04FkAJDkGocdN
94Qi1wB2FIdrUjyzFaNBbT3BX125BKaumnHIVrEd7k2hqKsOZJcViydAYqVAJAnmK2V8VKpeHpO+
4kAMVbV2rxmByb7xOXC7dz8oK6BO8jOeXiY9Ab6Whh+IczOv1h+JUHzs0EvSdYGW2h9dkKlzb6MZ
Wsej1jaMrU3JDBGw5etflG9AmFivcW9e5EDTPnVPQuewTOvPhsron3t6vOlIHW6K+uRPLQGy+bgj
ntciXTYP9+NvkrOpVz8kefumtQTKq814J2JG/u0043olhUCi0Wn0Ce7QOZDJFs0wYMOA78S6ki1A
sPi94yStqoJQYMVQDsXAICsUWrludpx71UttCv5EChyNYltlpn8l27DZ0NqJ10NpP1pD5hl5y41A
AUObpi9k3Kee5tLwrqsmWtV19oxeFJNjwxx6SCLyklBvWhVBwnNOLMroYVMr6RMw/yvoNGdVP3cW
BLoySvDd9wcn0j+lknxmkf5RlwZhgRVkfpU5FBXuXd6349bJaBZEGlp2J0VHFI7Bi0YVdMiA/fWj
vFfj8lLOhap8nBuxf4zaJnqh5wOHSGXrTqzg3lWbQbFmu3Nx24XxKpIW1ZJZqFsGw0Fq/ChkaIQs
4H2wXrhrWsE61g5VFt3aCDFWRSovWSK/MsM+lKX1XkdMvAZxFzpp5gk13SNUoR7kN+S19D6+eqe/
aUgzC0BVeyUK9E1rxBB5+i7xLIU0el1pxpVi5oPnG8qHA9ko9DuE6JGxEYRK6Y1t7caheiDmjTZ0
JnZUAXbmRCUzzB/zQd0KUr23TmihH0azEpl8zRT54qoyvunWQejMDLFfnRFCG0+fxqlJPfgzD2E1
fcjBetbleO2stZ5Z5dYKhvMEmjOxIM/V5E9qlnWWYKwdWcMZlDodNVEfEt9Hpm3t+kjxnIis+9cx
Kt7cIH2wivY0WGga1f4pbNJ9jQYnGfhOxE29BckGmqY7hYADEbQBRqtS00sKZuBK5RkV1ydUeTPd
l7XsKeKOMOPgQwMNILsiMN/GZngjmzpb2anyWDuAbJpIf62z5KMHp2eUwyv+sj/IdtHFGrupiw6t
yB5GbOTrVJW/ihZ4eQSHqUtQVHM+7gUhYjtJGwDNn0HtqJ52NCCBqdWHoG2vZBqRIehQH+8b+08t
atAU/MKSsU3Uey5A/gJQXimiJ/JSzcE2pSe9ya8JaJ6VNvXmRrjubrDcw2tWA+iDNnSQg9nA208Q
y4/II0JyNEljPxKKIS/4hpHw2WDTda7IwqeyQ1W4MT/UrDklav/S8qGY+j1HiDAgfaZPbqUcufPd
Iy4rVm1rc+qDi0YyvTT1XRP3+0H623pf9/m25rRwk2DmT+9wWNHbixj/96CA7eISUaXaN+SpqTXB
YoN7SiSsz9ZI6Kfk2z7i6u0d/0+aEqGcoE/Lh+rZapuT7jZ3rZOuyXO4Fk3wZmbMG7GQEd3Qp682
nnr4pLJb05oh5UEQ/Tnx3aAjADY+Z9hQaT0jmmHjGCoC43YnmGccXGbLMrsQPVoxDohUalVcLu2z
1VBUnlJnWMHhuU3joV6VNkRAVSA4MrLgQVrpn6IZqlXWpL1Xui2JkZgOq1A9dKr7yzYYRI4h5Ow8
6I5GzSi7aP23tuG6m1p9awHztuvubFC9g5ySeCDuLCWlG1r6oETRToHcfYZBiNApoIRmUDusOoOT
bHMaiTyZuKFrmdfqtovh33FWXdxnXnZfZzCiukRRt7oBs6Guol8EwDc+bHt+4BhJXt1PdWjbkwaI
jNmYuXf85kERI9hNt30TDaTxUYnQvbRvVe1ugw6kaB2RUewmrpdSIqhocKQI471cVbh4GISVIl6X
ARWBVlUzKtbJPps650DI5LMdAe/hF7ztik+tYWw89lyeEr5OHJ2EIkmY62EoxnxdyuiXxu3Hw52E
qon8nikqT0EkvwgZDVdCa2krGY9+7RBUkv/WINc5U4VLQiMRzI8c8jnzcxuUR4vBYtDkl86laUi+
CKirMwaiJ8baTw5Ni7UZzFkR+vAxmswAEqcbLo7LT401eonTzgmD/JpbBEjFNRzV8jnRS66Ofm1V
k3prdtnAYDxNVsJhDGal6DaC6Kujnt0cTTkTsswB3tvQP5qy32i6OTCwIjQjsmE7WO2d0g/FIVKS
OyNgQE4mba6b+c6gMlWWU8+ANux2mLSN2so8CkKPVhj8hm8FOzVBsxdqJVcAXxrli6LfeySTg28Z
A8nADd3KS1aAMQNxL1Ypatv9ZAaVV0PEdPt4HU/muWpdtKntH1O5IWr5FBHMmlOEBviI9i4pNlgZ
7+JOiK2al69AFm7afIL4LGdE81spCK4eXA2zvgwfC2EzEkID5VAkWJVqwLhTRmAmkaDnzg7Rkkk0
pN2vYwtzjzXiCjHf4xYEZNePZLZb+lYY44OuWqcy5goMOcOJIFSCruQf0/Y7L20gDmebULN2kTW8
TcMNypnHFEXqilyQcpNpnCeixC84MZCNTMzXLbxKzTiX4M1nBTLfrG1bQw950eujom0tAo9Wrqnc
Cym2HYDb+SYlV3BQsUKNCKh3M12O9I+EG5tiHEEHvnah8Vu3lHHr6x2wZCykEA2ZnqYpeDtGhKbL
t18qeAcYmBCbGOJfYYzfRCGMpMT4MqwmX1kD5X4TahL3TUqIJnhBXb1GjqpDlbO9hJTTleLyLbFN
/Z2Cyx8ylItjl9C11mncj0QVJbr2C2Bf5iGVwUBpaJ6aSHN+wiaiRuzpOo19J9kJEy6tNgx7W+sc
xgFxsQY1V0NPaV5irQRH3RyViG+brMSqTovHOM2xI1k3gDG9STJ+7huXVF+KFCsrDXc9ieNQO6eL
hYS9EJ+j5n4U2RR7CNkKvqbt1c77V7vuPyCJ7qdxXFu69iaHyISW3IPoxXzhD5UJn6TP1/RB1ELc
d4l9bWsHW0acnTunpYFSqjSy3dfYbEi0z4wHv/nVChVUNwxREsRI3FFt3xvC/Jya4iQ0i0s3aMhz
oo9RqfZtwayjk3nvhZF6R+DIo96Rium2+TYIx1+hb3ZoAe0rDRUCXGIfZvP04ri/HEtBJKLPLL6s
GdZNEzPAZoAJvi7wYl16IxRbYs5XXdXSbwh3SpGf8/QRbJ5Ls9Pf851cV0VobIZYYybWaRyqR/lG
0S1j7dzUAcBOin5oF8gGd1s0J7m96Uv1RUlTWi2tvvMHmHuDTxheCgattNt10DUfYYn03jQOjC/q
PGWA0dsrk1Els6/+Vk0OjKRNqMMpKVWRu9ZkZ/E25CGkrrL20ebmpaGtHSf+HO3wJaRPOY5ttlY6
2ICxq48He3yWIko3vr5LBQ3pHB8qHtRgY5EDI0X7kuTBXKFm5u/H/Ndcq1rzg0CvpNKotJJXp+xi
TKSjlTwOA7/eJqne26JnyNFZDW3CmvZwSEi0a7swlD8Ln4yMJCwuTRBuDYJEtu44HItE/50qGHbD
GPL7zBsqmw8USY80xOVWQaOyKrniN65iMzd0uZT6vr7k49aFAjyOlNvRc5WenwTQ2SS2wBInQkpX
K67x/qU+tZAo+pR+elJtBah5XJAs5Ju0nqJ6HwLYWCFasleV1D97A+xU+qhZdr4LpPZma8rengbq
Jy5qHqP4lBLUKbzuT3gz74yo+22ph5cJ5DBk3yRZkwYLhWC6rUIiXO8Gfk25FDEc5u9IYpB+d1/k
W158l4jliHuURtB51tlPrjYcxwoYCZw5suSN6rarxHvOPwskyjVKXH2nzJHLYTGeUlOF+h7l7TaK
mKepjP2Lon/iGkUGgqh+vh1amyoYdzyPLngbAL4ND8QKPSaarngkYO2eMJL6q770UQ99usNz6RjP
1LYf7KxltIkw1ZxQnBFdjXXimCYu01RuUb7BgJdrE5Ettd6yQl7zqlr6W6mhpcrQTFCw/SU5eau8
N65KmlAyFMZLR99SC/rOI/1n5qm4wSk0xUMwWXstZYAuAkL5uDsxAoC0xxzW0WG3lq2B0BiSMAWr
OzcMrsUfbrw+nZ8eZ+UQdtdUMFOzKvw0cU8silBfwoqghlGX5EH1DwBI0y0arrvY7k60FTD6KelF
pEHjMQk89TO5dTTutfcgd97ttn6qVb6YiflE9sW9buWeCMgpJAIYCjhBsuNNXXG1YOtCIb6vDfWl
bczfit1RV0bpVhtk18UqxZiY3397igwcE92hbC9JCQecGwAyuBnerL368+TVUYLTBKkQpPYp0a2J
wl39UZTDtrSVp5RI4pUdGv26lwy8VRM1g8+3hVFMm0sXq7hQV6ZIb6Tf/M4FFoqwnYBSIn+q2ns7
FUcjs+q1rrSMqXLk9yqA6iFWFE/M+bytq22wghNFH8uPMAv3gCtuqijcqon5GToVdaqKLiBJqkQp
Rjt9LC6JRaBoVaaHoiMytVWLDarw90SrkYvqJHSb0SZOaDzHDfo3PwccbG74CMc2vLWjHJFwf8oV
Db6TpYUrTI9+b/zyGywUvv815cqDTpTQYMnwQUneYCbm5qSvlUBFjdXrlxH2mGc02ofdNgfdje5l
T2cdB+Bn488nO0zfRq17TnJ81aQtQL+S/M1RfxmT/ixj5Hl+8M4Q4p1g1XBly25rFuNbW8y+PJUf
ciVzUQROEva4jtqOsflcqRx2dPFCzxgpzaqRTgC8TjUhfHNNEimSOj9lKXFK0vyVOb2gg668TkF/
UksQ0m5+1rmFC9vZNVI666wHcpc3m6iPXqK0Euuv0iw+TCP97RcFWktdXjNojY2dcXOxKtKWzAY8
3nHK+41PfjwqJ7zaWnHEZ3SvKx3idJy/uCz2Yw+WMCQbNI5Vinpt3vFtRHM+CcNT6anC4ArwguT9
Wl030xCTlBgl2ymwjzgo3y1RvqXTdNvB+aKtZp25Qp6tBFqb0npuLtFgOsFOr+K13bcIjhXSov6P
rvNYbhxp1/StnJg9YuDNxMQsSIJGJEXKl2qDkEoqeJMJj6ufB1B1q/8+MxsEkUiApAQmMr/XJdMt
4qUbXGunnbAM38LegOePRh5ltnZ1fl3dpHZ7Mh1w0YcGPrgtJut8qcrw7geH4o1DPWVlMKPjLi7O
RvbcmumGANWrjJofUQcEPt+C00jEFMQSdRva3CjoJ26nLNhREf8ROM0tldtLgFE+qwR0aJnQfFKI
jpmZPzSR/poPtslCL2Jai57K9XB5MhsejEX8sFAFQpWiDMXjas9q7IFQ7R9Vk/xi9fuICrQ5YJtP
pvIUbNC9/LCqk6yCV6YH8DEipigBhfqTApAjNcJW2tFKfTfX97CMKOslo8GUQYTkQyqn0qmUW9aa
L0NObXdqnS152cWmtOyeNf3gbfMJK5rJzNJ9Ic9FqQAQcAHfTZVfrHtXI1oIMw7c/TAp6CZzLCsJ
yQoHN7zp4p5FI84JYPvKukosYotHazfWuXajZCBYAiUCSITDQs2NVOQZ2m4cPXFAHhev5EgG06AZ
+b0y1pjGO2m9W3a/2rChT/hd1lmwcZBwYMRf6TyrGsLGnbwky2BOfxp+uGaMGTcBFrYzjGvhjYfS
QZKOyOmnTR1ZM+GfOkar7Pk+20ljotqaAZU+TOxZ2jxPmax3HTN02fMM6yQFyLh5IF/4rW2yWdnF
02dS+oOpdd7OCX47ZHaux0x7g0fGs6aG7paoZkjOcfaqtBiqlgZTe7vXPoPC5UfDDDsPgncjMds1
JSJ3g22A6RmYOKsF38lmWHLFTdzPU7ZIOUYOHL7A+RV5+q+uhr49MggHbXDAiRmDdCpWjae/eCmm
39a2GpWzmN8unhEYw4Y+1eN877nP+Odhe1iQLDEV625MTpNq3+fVpUrMbpVk/UMRgj5nrnuQlUlJ
07mkOmpyx/2Qg4WJfyiuo5XdJTN04Ck5ZcNBHk017Ne1NPhFeKTAoyq7IR+j2IhQDGD4zYbJdc/P
2jgUnUmgjsXqbW+EkYnZBMwO1caRQHMqPFFTw8GhMZR+YlUXmXQ/hnwOWhySbhcY+e8+nupzg9NG
SHlbtVgpG6HHA3Y0wAcMw/ci9Uc8Omcv/K3XBpisJA/NZcFZxW7B8Jg85P1zYMS4C7ms0aLQCFdI
rFdDg5fDUA5r10tYOztWvwJT3SWxqr2kHqM13rGsbimxDDn5UFp8NFuqL3Zn3rLGfrTV/KXO3cxX
pBlDtAh/4DGChN3Vd6iZ1DVED4bBmXToEDtE5ZAiVbuey55+pyNW1/kf6zPaOikEQ1ppuiPIlLP0
owEWtlVd+21CyZ/3lCqDDnAFCxUk7iDufTOwhlPIXXKLzF2ntq2haOoetQxDQNXA8qUrK2hVFKys
6iNNBN4vRb/PRurMWmZ5B908NHnTrsYQYKqeKD45TvrWUuTjaVMqqwLSQ52V0SFMunkCrb9aSFxW
VCtD7E4GeVXzHGBFt97LGXoKfgoqLGstVZi7NqeamiU0WXkTIg1smYzcBTZ3ZVFS7GxVdCfdbYe+
bg1HpfK9wsIlfQT2sOfEmlZQ8Yuntgcv44bBGSHdyQiXCqZ3q0Gm7Z0gM31TE280G/IfqcufQ0us
s5a6zYCjhtZT1mQuVR2STuD4wRMhEmawFm2snpte3ebMKVejg3I6nkgsN9WLV5nGzlRbscUh8jCJ
xFnZaeFHOoEtU8jDIQzN+thTb09dCO5JOjzbBSRTtXkCNeP/X0xQf6jIBnGd3GQlZXXWrfjUJjbR
K90WLwZcJEQRnxoH/FRIivaVMSiIYvGDzLzcnxqDh3Ff/8Cixy+sef5ZIo2buoOVMpJmcflc2JOx
d/QSNrNZjjdmPWNCEjoN8Rtw+JxUMq/NyBNHu+GbEbeF0psIsGsKgfzQWGbZ1nOeyXztaEWwxnKl
gMuJ6rVK1kS2FRhAzT/JSzbwFunIT9jIpLU2TXPOUxAny0xeGpu/baA19j6JUwhM/OyR+TxLm28s
LN4SPRGVmNBmWAOSsd3uxfIsiMVpfsLqcziG5Z1KCYU7qlgF/Ff8KK2x+64lyz3eW6vGLUEjHagz
sywHrMe33apcJ2G3N1m4Ey+cE7HamsUOsNjAI2brdecyIrwFreybapvNfa4HfpeML0aP6rJzuqc6
QOsJDUjuCoJoGKKbyxBPdFJ+m6QEUdYJ3yvDbjeO296EYKgUDj0dY5RwpGxuVx/4N/MnGpNrp7YK
4dMuCpjOJXajQJggKvi0OhU6nbCRloTNgjvZCrBb44eE6r86m2PDcDMU+gGjknJiWmFxz5mV9jGE
1puq/+6G6QPrGcItMAq3xHWqbRVnnIA6dPCG+RZnm7q9VTMUFECGuNfUiEyoeyh9d9uDMduk+CRR
59eR8upJ0/VbTRK4FqflGeTP8bPJJR3PBNMB9lqrGjMd1jmIe5mxsq7dYexjrvHESDc8tg+JEYw3
dqCCbbD0MQsoOU5YDlsFL3h4yA+Nkqlb6V7xuGBiqI7P3aDtp1qlKjzIp6YDEbH7Zq2HRb0eek9j
ophNfPrwHNXNa2YDkRm/9S6+uqz2WQTzVOy6AaoRy4F2AICOPIU5+16iG7+E5JEoJWHWhDtt+lr5
kGX3aoTkemXBOW3hVprtR+9S0K8SSvCwKx8bigLkvXn4/hY2xQ/jqQtYHia4N/gIdN6UWb0WOeNx
cIguyJPkTjEr3POtkVtuqspVCRVlo3Ws+ZzZE7+uik/V6N+bTmXGYvd7jbFnN5tu92X2DneD9Erc
T8F7WRnrjrznGyXcVVFC+cXKdhEWuJANN6mS7HOVQGcZGFdRe8lNWXNvG2IT8kdejZUHPRAQXBOe
5UdN399Wrm/Ant24g0naRvs2juWFJ2zCLNhYmRXyOVkW8ECq7ZjMgt2GdQehbRDkp+ojQWTFUiF5
0FUvWEeC0mtUWjGvKJxkYdleChtlrvKLWnv/Uwn3oK8q1k7mbVcDs01D8ctxZm8Wk6WRrCHWdfxX
NHXahd5UX+J5Y1F9y2HS3ixNdiaIMqLyUKU237aeI2iCYZ9Df4STqzOWEqzuKh4u/rIbN5VgHA4q
7TFp44T7QH2psZfYaLrurENj79q2tTEn7yWMIxOVGzXtss57XwYsZPIeHUSykkMpDmKoHzunmnZ6
YsR+J7PbAcoY2DHonCEzsePHQ7Cx26b4CA9gtSBxTOEYY1HpY1NBddg3ZN3edpV7nxX8QYspW+WV
Jm8br6nI8N66PPTdCk+WBngD17GLDEaK/JQZm2h471sNF3EHWD5ptWfDhllY1T8rgZMLii6mQrnv
SeeSg4htqsms10xa/QDpYAfEimfOHLTRfyZy3AR21xBfeJPKdthi/A1zMbj1pvAc2qxVWJZtU72K
1r2SUo/R+huN/AEmOcMnQy7mUY571Qx5J9qUMowdPmcj+KfJcynEQVoq4++B/OAkMLTb2DK6TVPk
4VbJSEYQmvvbseBo5s3z0HTBysQGee2M6tqpR8ZnY/owB3cvDWKyk9+OzQ065dkvMaCtVZ2GuZ9C
iFExhsfeqJ5kCpmi4ebS60d0HEdPwvAJg8gPYomLR6uvHM/8NStOmIjjTlJ7urEOdOekw7zOwF/8
LrQPHpSfG4SKT9ocMx5WCmh7yR/AMT/qDLElOqKS4ut2CFxMbZLs0bPBqXWHjCK8QG7scrx0BuiB
ZQav0RUGCqPKOugnv9Wh7nfyPLZptoOWcRi74EJcCNIXahGpNkDVcbhmOI4veWF9ymk4m2Z7YZaK
bXF0TAN6cHcqEILqbWq23N3z7Awc5WInkcl0ts6pnBh7YTUHbSAHPR8elHHSzi1cIB0e8LaM97lk
itt4xqeeGu2qsOsXpWwm6lwpDwP+bjrKTAHpSbrRsQFLo+b2pptNc9IIi00id9wqTeNt6qlce2bE
3RLfZTgzrEPG+lLusFU6wJnkUZ6qOvr+6mdmEycWDAaJ08pnaLVvqZm+NzKauPv1XS/4v5gx4YXk
rW/tqf4ZGhQhk2SW0ycgaAYZT3rphmsTizIqDCC2Fn/mTnZbiE+MsDdJkzzx/7933mUlvU1IvYAy
LUX/2lNXSs+yygo/h3q4r3Xns8qaF3esH0AhgrWeKPjkOwRneThKiYDlgKnN7B1wVIXUYNuEkk3k
gbtq80mw5FdBnZ3AOGKU9q4FvbsWBTyxGc0qGuT5rNSyDbE7h26wMX+4GY1x5/ALKsJylzNwB7by
w2jj35ibFVSexbArVWhtyN8j+Vk49Qs5U1Sji/IizK0W8ORkTMdd2dvnZof7cfGupy7c9MFv3RhK
nWpW5DKgO63m+BllhGAXaB+O/gmg6frR5J0HKGmbQsMaAep1LFQ4vV50M1iTtkri6FyVCqmVRn6y
Uaulhch3zWipPrQ5i9lFv24Le6f1Q4jbWCWIYBH3OhfGYY2ff2reSBalIYpO0h0jhNeeaBjhd2OV
fEalmE2nmoNRKHxvUjlNmyoO01sWYXMG2tg/a1PkHalsrIea7HHXijV/cIrHqJJXoyUIAptqPka8
6XO4ri7VcvTe1tlOWQoJ4PJ1PKoEVxnpCU+9O+jfmP4NFYjVAIgxEO4Ec2onGqXy++rSTKp2LPJu
2xdKuBEpk7Kq3peFxryVmnBcxPz3hsJ3o+kc5wxAQSQKX62am9AluD1UiV2AcaR5Su17mYJcufuR
DdKXXc0UoAmvisakvy/KjxBATySEUXqhEm+UUX+zG3Ex1Wafe9noNxrz3axJbepBBmKhDEeWoL82
ofFemcfQYNQkJ9ABDvvtwXEoTQuZe+d9kpHyRvHLFO4zCMpuIAYOTcvRYFEahUwjhlC/IFi5RL16
ifsWtod2qMIs32qUB+zcvg66N1N5mI5WgiDFEa5rJfWXeogfYVgyHcWHymo6hBqFfVtMxkNgJPcm
Y8rWddpdKqedV2k3AU9yxKLrtgQgI5rSTxKqkSR2JrFc6WIwNtAo2XNDJjsVvJg6p2qOljsuo93Y
aVunaZiVUGz0yCxYVUp2Mgf5ESTdR1qDVSTTShP3mWhbfjRI/oLyhx7ZH/FgfbZdiV+/vjHUrNph
fg9eNmKsIFi129E7JVkA+6qQFM+Ui1FOj5HlPCfOsFd14yAipqpKo5+w30HuYcLRaXkgWrXbrk6/
NVPxhVrxwMAaovPMrSV4wqr9uyywDUzfTcMkhy09UNS9sx0qcVlTvkyBt5HjZO6iRnvyyGEVwnuN
2pkRH0cnpYdIAdGOFIh8OFk5uaelToE7d59UXNzaoLxgeNTBvOoeREctpgkRw5aOfUY4RqBdUN3n
CBlW3jSeitbbxJNFihJdQExOBj4pwKzu1nLlvWHlb7Imq0xRHbz2IaSp3aNnUl42PGQFlvvQNxoT
NmvDkAsCjUcCNFzzKSWgE7kJ9mKWId8Ktd0osFQFqaFDrF9szSEzFN/AhJp7WwX7+ZEHLvAyFam1
MqMCbTpSn0BYd8Koby05uGuwRpbdhNatFGFcs9au/QJOT+/CfByao96CBofAKVL5hZMDUY/UVle9
xEESXqru8K/twcuzTGNd6hwowTM2xlrFc23atVr7nKuUwHBFmhXpOwVhd+3ZTEqYKPaoVWYYED+p
GNsJNRwpDjD7DeqfwtW2rTRPrePgh1KRDJkyZmNo4ZQUNNvm3Fdmc9bKuD1TgJiA9XplD32kX9VK
NRzy2qzuE1NJ71lWz6+XhrJG/4hPEY9NO8ALMohCbS0ttd79OUxHZeh8Yg3FZWmCDgAOYZmv3xdJ
+jBhHHcH35rq6p46jLiHLvZQqZh3LE0G8a63wlP3Xx3mXhkBpls+bbT5vhCFdFT6va4cln6QrYe7
QRBfP1912aAt2UcIKoGt+WRLW23XzRqGnYWNy19tWeyuNUx9LksPvLtG2C4JBW0r7S/m0P3ZsLa7
c82iv/lXu8ncACudHkDrr/6asHGxME/gpPrtd3NGtNptCMNouejSnpUj0VORdWUtsq10EVwTMj0f
RQBxqqz65mbZtb0ynTPgJj8ekvbRk2F21AW1xCLsW54cjXtHBsI6Q37TrAtnOPcqg+9y6ii9eh1C
1jssu0nmJTuEDebm68Jh0J/IKqRoNr+tzHCdS7WvrstbuV71Aupinpd36mMiG6fADSlI0L1vRb5n
Oa2sl90Y5em59/SnXCh8DlW9GEKrH5braJxJKUOK03Ihq4DUJwov2C5Hm8Raj3B6UdVk5d2ysTIh
t6nkp4VVVhStW7vE66LP6/VyGEZzeccbxntJBjOj+Nwnj6cI1hWg1vd10nocWA8UO4oU+rZpjPhC
iT3alv2QXYHgZ+ZAVd1hUedsyjDu7lMsNTc1rgoPoxT2OkB988jcS67D3s6eG6pv/O6s/iWa8LNz
Msv5UQxWscqUtvxpyuqTUFnkkrJ4cbsk/zVUBbLBxPgoJojsmVv+bgZmFDmYCghHue7UioFjUq/B
wIxmJU9Uq6Dk5rjQmHYC/YBoYqY7Hb2ncheBhXwCRByNZhIfmXTuHBj+73GfvLpFJN9U1gTM3mrv
VQe7XaVJNm7jKiQaxdPEHWHy+GpmDkPQHLi8tIVphaRyUpj8dELcLQe0UHMYJILKX3aXAzKmOJSE
mcJ0h0t99avCwbehmG2W3Wa+QOnort8NLo56f78HWc8l9GlwNKsXZbSepKNuFUPDhXjus1zfAxPc
DcLqvj7qcqCog3ZX1GBaS5fl+oOiwvPvIvD+UsBnQ5G+n7qUuEgg0AtpQfm+FVZCJGgVnfmZKX6j
DMkDJgbxWmpW8zPPlFvdqvoQjPhucoPot8itNwje3ktv6y4RyA2y2d7JqKp44qgUpXF09N7dsnjt
+P3nOri40f3og+6HVWLlElk+6gH+QVM63RVOZb8Otl6uw7Cf7j0tLreenWO3k9fdDex+d0dqc3Ah
1rTeGCJVn2EUJhgmRVehpvfFpOu3RpVjtGDYPdAEWGCbRuKWGwegKCzT25Sl087Aa+Gcpma2awUu
KVkBwJWn/XhOLaPZGQWsgsIE/G9NLT9r7ajvcLYJz5qn2zt+KM4pTREClAy4/MpuCkgnuwpp/96w
kuiO2QhTOs2xf4XZDb4S9kfDOnxVN+F4v3SNrUmhKvNX16Gr/9XVQOZ8r5Lxvesai9G3TR9gTyUn
ss92fYC3KW7LlDOWNgqeu05UfeT3xIVuKqmC+gX9Xa7XJCsnweTr8dTfLRviZZ21gZ3EdtnV5n5a
hxI3NCprVzG0EdydUMvG1Sc86LEYvs6LEorKrh7IG0Dwj4k0P4yqqPTD9b82lYftDTolVoPuviRF
BY5ljxgYXcKdgavwBtLO4C9tfekGd8zu4ejjuAkmRL+lzemNTT9iz7Ts9VGQ32JRtl/2lguhT/P2
Cel50Jm5xrKxTCsguJnf0HcbfE4JlGvrh/bvfuAfGx1ru8vSVHlugaWb3JeSCPUhy5qNqvewKyig
NFslMfnfEQcZ+agR0WMqU0otS68vDo8FiABzI7XJdP21XwuJAR913K+eyy7G+ZSa5s33JZYDpRU2
FxtIHc9pFxuYvr5owajul8J9oWR8CG7M/09jaNnqXtEo8S8nLh2XzXIAHSpw8HzyNFXQx1PPPoTz
AlRE0rjtqP9cwlxAa8E18CdVwxqQxyqveoVRhTWhxylbAEfDKT4LvfTu4hDhjSeopy/tueM9YPeh
PnjzdFcIZDFK1NK/KI9lhSuUNZI2HYyF8Jf2NmJF1LfVCyiOgznRQLxqAnSZW0TOalGvHGuHu2m1
vGxGkkuLocPK3FKOS5NMUo4u+18vl9bv452HcC3Lld//al92/9Vm6a52yEXq9y41VHKvxmOkj382
qlrfxS3fdTLhi+eRY/3QEsQHapVWPwHtPiyzst8Up3huNK05mLZh7lwtiXwvN3D9wAP+2Sw14DMU
HoXuMp6GGr5MMotfSLwk1JgBE1aG4tfGeHRx2QrGxNjACmf8K4bbUYj8c6ww9Wxr/Udo1SoM0tJl
xd4rN/3LXtc6bEVVoPuV2hvhPsgLltYN0i5Xz98qT3sln1y5xzC7PBY6NoOxM0FIGNqtyKvspVMB
0UYl07YKEq6fdrDmArnfvnQyrG40IbOtikDsULZh/uyO44FiZPGm9UaJ6ikIjnnUJfeBGf5e3m7S
Xf6DYigvTpl3t0EIyjDMJ8yfAwYlmFYCN7CwQ3OHneR7giXpedkYxdCehdlCr7VcLA4UVukCguTZ
0GNzWC190HLOL6Fpo4Ezj392/77E0j2vqpc8z8r996UzA1qwqXSN3wqkAcMwHfBt8W6XvSJFgOZ0
2N4vu4mExQI99dC79a0DINgcaiogsMPUeF0KRb6MHbhqUpji1ZnAreMhq9/KLH+B5tH/IqL53DIf
/aw7G0lWEZJgX06r0kUmsFJYyM/laC9E35IPMGTc0Jzl9jk68Qad8mwuVzoChzldq1Yx0dK7Zff7
QJopOTnI8Cw7yt2X+FnpiBE3MKQ+uXYkvG1dQfHtB7s+REZ7s+wtm6WLNfdbdsWsLjL7kHpZ49zF
g6ocChddV45KnVV6h4mCjvhqE8+Hlz5SCdR1llETlZZFHx6rv1jSKzdfp+hatpZ6aF2+OvN/utVI
lrCk5dwhGOIif7/H1/l9kEvuLN6jhlJwHKqm364beNj3YZoX98G85IhVCVfn7za3bptNSgkM6g6W
cChX9KtUXfck9ESe0LK8sCa2HlVkVfiN2deqdrCUTeCTO9yIp+Wghav9Bh5ItVcreIJNZ1S7woHv
mjVG+BQHpeNXHeYIejKgo0LeSXhOh9RtyO3HKYNl45Wh8rkFXws+i44pqSEb6zHnWj4E2fQ0WEa0
qZIMARFMgQeqmf7Ata6GZVgPkwwonDo6K0xEdqzNMXU3zCZZLUcdA6RzbJzgBDyPwWgcZ7dVbctb
B8YaELqM34WT38gisZ6lUTloKkLsQKY8fqkUCghzB+c/zwRLrSmqu9E7fJGvM21GrHU11voVbImK
uyOyxz5DoYSBZ3yXBAG+UVpTApFkzq4fbf2Y8IyADpO3INpJeWJ8a3Zjrjq3Jn8f30lT467MiL+L
VcV5HGbLIvx4V0KY7q5ug2lc5XMGQ+uM2hmoM6NwievW3FTA4D9X8+arXyPNkmwL5c8Zy5FmHElI
7s2ACELE7WDcPozE9t422uihsvGsiDF685fdZUMH07Hbe2b2swoI46HvDksbHTSTciAVkP4QeK1J
Mm0XHu0ik+c+6nM/zbPmWY+TX8u/WjN+x1YffSTcqxTTR4Iu5nNcrIqO5nxO5lBTkIlZP0/GDB/0
wadZfJ1TeJm20t38zznChpeSZsURSZV31JrROwJ5gm/1OoCESIpwm/JskKRhc6hYDv37JZNgY6O0
8TYbRN4SUmCi4yNVd1Xz7XF5Jkd9DDFhWFmqy7aYG743TRYTAAzr9XFCSOu3A4nrdTwYp7LQUz+2
EuUFkfyl5y78sOLuata98YJuoQAWr/9b1yBvL8vU1YyGa+XFf7r+66rmpJKxXoqUMuKbLgvjSQ1k
9Rh2/9iJuzets/WvI5r3jyP/Pqfyqn5XywASyiQ6ksVrdeAZi+IfQFQ1/eVlqmEIEM+byktwmHQv
Kr5dR5nO67XlZYEHrUKm6n+2Lvs4w8ubyaBk7Y3KTWGFRyQj5i4DKr4BlVdulnaE7xRPl0YtH1x8
kefegH5esVp6tbbWWvulQ720Li+XjXAtsDKnTVYVzhl/+i9HRi382XoyOo6M89eQn8Y+GyjMabko
rkGhFdflFbPQ5wYw9ea7fQhCbe8aAPfLqf/ZF7bpn74N3r0rPA5abIfd8LxsLIw+uY9y03dEjndJ
06L9Xl5+96lH4I5/91kO26qFWUtHsEwMzTB8VDB/PxZFo1Kfnl/qCoyv5dWyqUOeXdCTotV3W6e7
ozh/76f2lG6THB+z5WQkjjg1/es6lCsBaeraZrhywcj+cQ0mTs66GAcVfk2FVgu7vs6LrxgZFNdQ
jYqryEYHjXhgbLxRz/95YN90GPh9t1aG4WxAWo3NcuKywVq5uNZ7OfdcGuoefpjNlGOHTiMnaeZl
Am48E4YgVssuUqZyVxs4LS27uolkVEGreVp2Yzve8IDUHytP169pbj4uzX2Md2tjkiGXjMX4UmtA
vSwhnMNyVLHUC0ma0x1B2eZDXUxfl/Yysz32SVvhp8RJIB6jj68Q69H5Y2kZboKlpRi3PblKL3pA
Msl//7Tm/GmZhkVbkKTh5fvTLpdM+bR5jUGzQKW/W5zQcx4X26YM4UXPZulf7uizn/r3rqgjlGge
FJrl6HJgGjJG9mU/U4vXTMuK/bI35uLIUInEJ9N8L2Guiywwjq94uw2bmnq2P9TOCJUpytcBRgW3
JVMhopMCC/hBYp+19P460TEiuNPCnXM94qul1PEVvlnI0qK/S8m/OGEgf2yVwX1Rdd5+9AZUR553
FV36VM/NhYfORqbA6U2bui9DYyRrCvHxaTna2AmZGGP6HGqwpxuTiJ2hV9wXiWhsW8hk2C5n6XpP
ObJNkltPybznKTktb+kqnXrC6RUEcH6rIEkAcmWh7JbdMR1fJ3Jn8bCqq8c6DPzlLb0GbEybSL5u
u0x/NlGNpbF7bjIDxENVERcTZHUmKds598ICe0k0O4AXaj6MY2ZiN/T34UGBw/B9yjRNI4MoFvsW
j1bDQnUSdQ9h1HYPBC1ROswghwYhu1jeECDTj2/fPbQ2eOoTIzsv/Uk9qXdGh9By2ZXzBWcUd77W
ck4vc2uNp4i38wxr17SjvAwFensmAFDtpcKvVcUkszXs8CO6a6Ou/CDDKYcnGM5ZAyZq26lxEfr3
yZNl1++eoRQfaaBDf7HFD0O3hN/gTHiiGmmfq0kTZCB5zs9EEZulq3DB+fRede+njGy4UY15kliy
v58qr1st72cjUsw6W7wFFVRFRQxMxpTUOtaIKv0ytt0XiAPnpWuT6K+dq6JB1G2ND0VFZ/kOZdCL
tcM66q/vkLKG+voOZc6cavkOEtXQU1yId+i73TYQqbnN1HTaQw7INzrGHk/LbifTYqNHqv5kNvWf
o5MXGv/YVVNd7AGN8i1qZ3ASQ0meVXLSN+qoylvI8P1BaGm9xzYZH1ElzjYOvnk/xrF7gQJt/nbr
Y50p02cjGCYwIU8QlHP25AXytqaeWbYYLvRG8dbnItrhl5Vjf5f11YnKHJFR86t/7baYPBMzbDZr
1gH0FqIfUUcQAx00uX2baYYfDEp8AjZy1xl1V39pF64OFwihc3EyrNIvm57IiLDlDMOLCX7xBvfr
Av3BcExStbQ5Xs9x1JNpwgWd90QSwuIp5fh1sJOR5kvZ4UgwH1i6LEe9Ti+PAAi46CcAVDiBbTMZ
WmeT+ubZnjfLbpT19nEiXHLZW9qXHloOfgTo4+BMXSRI3+dz+5KMo8jKtxGpN+vFgB2l61OF0f9D
HEKYrDV4FosRujPVT7bnpg/A6dFXe5U561bT65+4baA27z5wG+cZBv3lLqzMYB9iHbRzo6x4SHtA
jkZRuw+jV9cYQLdvKq5NG2wctVusU0lAa7N4Owilfpaq9hTKtMdSh6CssfBerIQMlURz0lNbiZ4M
EGPEtX8Mr6wxEGMX4R2y8v5k6I19Z80bU4e3aJV3YxLbs6NYe4aCeUT/B9dSmqk86BPTiu/+bV3H
W7Vhyba0Lad1ESz8MW7z3bK7HFBj+YltvXXz3c2BSeXUZX5BvGnfZSKoL26nrL874CzD1CwZf31f
pjYcsWsmRH3LScuBto2HTZpFAZILLrS0aU0xEHYd54dltysDe1vEFWwIlWwcL7ReXJZ0x96DBLDs
1uMY+TjVqPtl10nLpwa464qYKnhAob6tm9Z6qcYQAZt3rw2JeQa6wII/VH9Dw1J3iaxY0ixtyyaO
i/qE5grZMn3VqTS2wSSrQ9MVr3CBkZ57gb7RVDe578fCupr6e0ttAeEMcRUHbMyQvM4HS1mm96oZ
qxsVdMhf2r4OBNWrMeracdnDStG6esX70n1piS1NPTBp/ed1kqxUYUU0ii+drkNI2tSvIRqqr2uw
uICuLaZXxC/uWnog0wnQvzYPQDF+rw/fe0HwtbeMVQMuF9/Huv/Y+/u8ZZD7u+dyHphT/6D3YNXz
APh3z6/3m4/Nhjv/j/O8IYT9GPaHsB/TM8rG9GylwX2bj90eO5b0/N2+vPpqEwOAWQ+zge7fzYVk
pF8t+/XU/cpCiPnkM5yD3CrPy6tlU4sRTxU9awkQ++tAoKnx8I9904n3pRrmN0lPDuXXZb6v0NXK
6GvJ7N03X3/ZLNdiUtCt/sd//c//879/Df8r/CyvZTaGZfFfqBX/L2Nn1uQoknbpv9JW10OPs4PZ
1HehDYGW2CMr8gaLyoxk33G2Xz8Pylqze7rHrIwCSaGMQAh3f99znnNfwdPqfv7JUn/6R/39Yf/r
zz/ZqBtdyzUcTRcCE6mpWjz/5f0xKSNerf6vUvRxmE61+0Wkmml9nsIJv8K69Bp2bdOLFxNd98uM
AY3922KNupg73WlWhlMc6cVbuE6Z43UaXawTamxmzy6lvyC7zbVLbRgYYJDX3l5y2zhF42zLFr1v
s1GS0WWiQkhAfojSzLi2i6l/3xSLejW4tQb0hjnX0JKMK6r82lPUSG7+fN3tCXpuBGhWCcjkOqEo
apbHpnTGi1kW0+W2p/+xt74CckrJNA7daczS5BJqqt8nsnqoE6S0oTH/5cgthW/G7nz4z2fedH88
87ahW5bhuKbu2JruOH8/84k5o+OLEvtrS4zrxdKK6jpKkV9Jt1j3cW939DfWR5q9OZNMhmxjAh2y
bn57OG1dsIFNF14Umpu7whAmwJupe3ATuwWhwGNTaJnIScUQ4+r7/biW7ZcmbyXpM/Frg1z/LqEb
/iq01zzr5YuOaeoxQ8t9e9SRfXpRQyyGt8Ncpaky6Qrw/PVnTLwH+yjvWsz70nxFa5FvF7vMT7dn
yyr7y/tP9V/eX9GFP8oWo2Woknoahj2wjm64UH3+zyfa1f/lRFuq4Dq3DUfF8mUYfz/R0ikdJqxR
+UFFZIQXw/m7neGocDmpJigLjH3Q8m7n+M+nxwosaleWwffXxZ3EKQxHNIiNpT1T1sEPm3HBFdYs
Cc1cHxycVT982w1DY921td9eVZvWx9Aw72qi2vVhVun7wemX977fzB318IWAmIMoNOnLwnCezVC9
vz1fsMqhYq7VODlD69qCN952g7O8h132PFFjfuYe8MMb5sgPHoWrIzTcTjnc0sWc7gfbjs9yrC+3
IyCB8/1vjw/35DxD4BvqMtwMOuRHZC76LjT+fAk/2hvl9x/VFKPdLcxPjlWKyiMGHQLCPpkeRdg8
z5OqEvA2UEty+vVviZRfbHs/S1O8Cej/R8RC1vdDa06uJR7WJ90hJCipzILAVH76373r+uOtDgvh
dmn877/d/rrb7fBLVc9tEsX9D4f/81wV/Pd/1p/54zV//4n/uSRf2qpDJPAfX+V9VNf34qP78UV/
e2f+9d9+u917//63g33ZJ/38ID/a+fGjk3n/+218feX/75P/+Li9y/Ncf/z80zv8LMqshLMmX/qf
fntqve1reDwZCP4YKNZ/4ben1z/h55+uH+M/3qo2+zc/9PHe9T//hCD1n44JKt92DNVmoW6bP/1j
/Pj+lPtP28JBahl8mPxP46kSAlr880+G+U+hmo5J+8lWdRITtJ/+0WHWWZ8S/4SRpJuuqgvHdDGi
/fT7CfhtHPv+yf37cU39+7hmApCnrWabum5Sb0KoLP7+pWcIa7AyRJU/iyi/G0TeP4arXx0h84i+
dreoQKZn4otIuvoG+gBrQD4636+vv11efx1d1fXW8ufo+v23cFwmUbbDuVB/vMcPnVDA9amlT+pV
c4DQ/zS4oOiHWaWBimViLtpLi0lsQJRmwZnFhNR/m6c69mKTPHrQce1/GfA1+19/JUMY+Au4JWqu
7vxwYlpF1+zaEaWPuXzACsiNXMhFpZVjfy36VNznk6Qk3KFo0KNfDdOuEMZaFjQcLJCm8hiWfJ8l
iDZPN82QNyiwNrs0vEsBihYz9ujVKJC2aGSivQNNdFfZ7RFl9HHU1DBQiDr7y5X5b6YwtynKDyfZ
FDZXm8MF5ajGDwNpo4Dlh1lW+sJdBLbCSUVZW7X7Ogm3eu0aR7rGiddlk3ZUa8PLcHZ2+taq+vrs
TOVzgnrmjj7spxATyf6//G5c6j9eAHDwHJ0myPolWa/3v06v+q5PW3rIhd9HIz0sazeiKPXRs85e
xHwMW0BcbWe9eTNd2Qe5qRWUIRo/t+Jpq4fZclcod0Rw/9ff618uTEvlS7i2ni1X8EH9MO1LhTLV
Wte6RwOWSV8i8BASS5cyt0gaynOPqp0+pLtf1DL1tGh8rYuxQm2OY25Bzw0qM/4vF6a5fkx/+xht
U6yIINNF+uCC4/37qZo7bDdRODExT9XxYJJ2cLLaAp2eo1zcPGmfVvWNpkcPzZinz+U6jJgEKy2k
Nh+Kdpg2Iqyna4laZVPRsdsNU27QW4p8LJniE7FdG7x27YWmzIIJWEGAnBnPFkPO2RpEYKx9HzVt
L+p0lzqm6U8KfB/QqcsumZT97EwM2CFhQavRH38PONOK3hcA201bd76pV29x32ubCbD6Jk/VI8nL
zOFa5UD7YL6iAaNX/i1JG20vYnx4k10PO9tg7dmDFt9bbovGD0LYZizhdcya8/yfr0SNcfRfT7BK
Q1zley9cof04DyoL14lSDLFHbZQAqNc5ZhSe0APiyUr11k8bwAEZuT/3rAJIZTeW00JG1X3K3F6R
VOiRFGTo+xWCpYb2owVMfAAVQGo37rQYoPo0EzqQhUt4inFz102aeIBSXM6vtjMtY9xZgGLfwp6V
a+y423zSOq/CExOMmnGfOdqzO8eDH3e2uCqo1a63vcyNoqC35P3gkt6mx7NF3VON726bPCZFKXQq
f6zUcI9a8WR35SMfo7zm/TQdu95UnwejnB/i8G7a2BQL+0L1qKepzwti+qxr4zvMZHjIZ6HsuXgW
vOo7pGQ5+vQCv49Ag6iqdbQlRaI5xCy3/Br1g2Es2aV36+yCPXiWWrmbJjW6aGRpHpZF5j4D3E5Y
Mj3w5U62QA+yYzx3xpno6V16ztSqP1sOvz2cA6z8SUfMUhQ9FOmnWenkkaENa7y6zKeyHdQrpF8N
QO7VssW9YzbKbqhbBxNZ6Z7HuGl9ApbsIBe0ctSqVn0G9hQMaUEmgzFXJ9WRuNGgZJ8lrKK0p6yr
xMZEca5GD0NIBhlg7+UwvOBCdUiD5zMCPdVumxjMlT12/UHXxRtLIHIOG/T202ia57SHjlUo16ju
S7wqOeE9BUC/xk4e7N45FX2hn2M1Sx5CZUgeROrGm0o0V72FX6MojfokicXlzgzOzprwn2hWdIYN
QqXOKefrCGlxpxnztJFkH2t2iu46MnCPWgnKEx3OqKz7z0kfleduUsm2cWWHCRv6WmZOwWw741af
GeWx3BR7ZzC01Z+Zov5n080COPIYX7PFJghFhXhF9By3WWd6JHa5DLD8JHcTK4YDMLZ6C3MlwbrU
5j7SueW+KiFchWQLJkma+M0s36e2me9loTDH7otXN8tOi+z1I4ha/dEQjUIhwWC+wZFuiOdymTjJ
auXezTgKrLpzAzNffBm59t1tAzUu8V0njze3w8Utne9PZCZ/R49/fH97jJoVUKqlnrxCqxYyynkD
3aXNZjqlgdYIKF9hi2FbR1300K4bopLxnsN62dwOKfHxhB7j/Got7/aQgVYiQoYYdHoBuMR1Yk/T
sgh0R2x7ETTHLTcYBVIgG5GaAYzu5SrWV8SOkMfc6cONXl/sTrfub5te44TOxvzldlS0zgLtMSF7
QOXeTLz0Zkji/Om2mQhCdVg6Hla7yAZpxwRDJcWha/cAPyjLB8vU1PdujvLenNz+KQLlxQC7nIGC
BanUXdLHBAL/sRufdCCHahW91uDTj5gz5qOESwpQsKNMIOt0I9xOIdM7k5jREI5OYVO/OZiyE+vr
mGTJSz9zEQt0FtjNXzHDuqhLCttHSpdsZEMmagPCMK+ke99isbG1z06hD/c4dcl8eJU0kShdeHYc
t0eL3LYSDuURdF27CV1I+NLNT+R2QRpP3b0C8cKUY04UFG2KbuxRKBTmWeIBBVvYth6KU9QJNnjC
GfHyxqVo7uVFBu18xHg5pEjHRZ1807i1HeiGY6PtYRPnI/eJVnOsreotRMZsY71c413ChzgvPvfI
JQ4GN99jAeW0bKUDSBatsBLiRRBD4VHFNbYYil7SHnogt67m3opLBO/jMyV6az9GK8fEjEPo9vhz
MfhjfaSDnMcJzI/1bNJcUtBVIdgzMcXg4CIHJP1kStnfi97apU0dfb8/AfrUn2eu5bb7xRFokxmp
rgU6z5ObuFiFnenJtsbEk+ZpYh3iLTmPMnUHtaVPdTCO02ejM5AvJd1VaiN2upGbhOU4q7PW3Xb1
WODnW46x4zSQn+MtlLbyLcqXJwvmwTmJOndfAjzD7txtBG7uvXATJQD6GMO6B+ioFic+v3tS2MZT
H9n3+HCnTSZCe9/MGWb52D5i2yQKQcVExlTYK4nY2hgOFQL+tPmwFCizpySqNkpcAnNS1F+FUrbM
V+W+xnyIlUtWp3TQU17Vx+dJV0997OARiPa6WtKfkMOprBBjLMsRHpqxGzXSZJ0Eeo2e1NeFEseB
BVnu2fAXDoYSB8s4ozgdPiUV5BZnCp+FjmA3E+ZTFs077Jx073tVeY1k5OwgsQH6G2yId9Fy7zQP
rZnivuqS6GDXEwmWUsOr0jsMrMNycqY28+N5WgcCNb8ThWMFbo6TLU23GGCJAUDbHdROwQx8NYvN
deWe43UeUCiHqTfbALGfGSwdXXkRlYCwhFORAQ2j4ajL+tKQfnQV7kc86sSEhPovTGpMPzPbjySt
yIQSlu4rvXunSt0OzHlp96VVmNSggOBiOZseLWPBfmcbDMdO34AoyGxPUDm8byV016G0jHdCgeu3
xI5fBxi3AWgGSOVGnewkgpmtpeq6j5aqDWQYtBYVR6dDiQX9OPNFY11RwNtEzWzKrgLmTPwhBOl7
ldAxT3F3dV1XfuPWM0ypCrxymqbYpsPWv/3ySh+RVivdS0U7LxANQGtKewCiVm6HW0BdjZChx+4z
2vuW2wBcY73HqsBsGcB5kr419JCgxHQbg7+MsL8eZ1fcbToIZ6cpnkhSTyUsQ+aojcSc6+oNqWtD
e5w6tBFK7VdDPWAe+WhNGFNj5YwYS9pv9eLoGxKaFx82DdFvjU/5WTk4UdUe80rXAwa1cm/w4W1d
tcMfEeGhjDMbXGy3xkOHyAKGGu/OzJ+QJUWBM75SyHDmalrfow/DkgQhtfG4gnz8liZesxR7P9Cq
vQ4LJRozKpdRz9gTue5hzK1zgS44xEB+pqSW75bWzHays/dcJtqu77dJan3kRrLcxz1addv2td5F
5p/CXjVmJ5BI0UAuO6mXUKvYDPTlO3fIn+W4k0rjkLXZNqdx3NlVrD+3ktTtCKzAJKtP4TLWhz5x
nzWJnBiGxk7inwAz3ugb7hvkD1g0aOUsvrUmSLxwttPHVsIC7mb9fRgIq13Uoj6oClidWBlG5KkD
eKyEfyc3+eoiAGBo6tOr1dnMTfUiPSrxhJZjPZRymFAv8olbkH8pZinXAfHfkyyAICrufkAgfMF0
Mp5qyxxA41nhhWmqtrO1rPhFjcN7ZUyHD93ufGoPF2hepBUYMNbaorROGrXok9tJuReDFkws426P
JCPNTEfL502z6Nk+zRMgFbdn6ttPyfqEKdTYGIUdb/MyGc+tjOqdFBj0wXaOJ8vGAJPELJOw1HOo
hF9dkgcO41gTtWwWn+FZKKchSiKsgezdNogJ4t0ogLWZETQtGLaGcnJTYLbagNl3fV2XZMHU9Io3
Le43uyd/DVkuEbspGTSKpX3flDmfXjM04S4ZbOIkWH6B69+kO1NU5KAvyZvAIXtQxFVlSfdgNPdT
bln3CgTDscL5KHLNPDZUcHCzz/Xj7TEgwjiP2gHBYq0rTKUV8C5zDGIxi7dgysCXrEcYRDGH4zja
3A6jo1lG/YHLGDyUVSRre3RF/7T6A5B1/WHOEkyQeQueYpnpYFBt8emyxiCy1Okqxv4sRdQ8YS4G
HKY/2iqwsWrG7GUY/DptqzZnhNAvWMFtMBgQng3cU4aoo4OIYvWRVBLxGFvq1oDJeR/2WEurUbAC
0yK8MngMNcLYxAgsSqvtI8uN6uxw/90Cr6k2pqLcqVjYg3kRIhiXaqEduR7bNcBD26ibnUOxN2WB
dFJmBwhOkeN5p4gWGEr0qEuHBoA+Oac6nsZgYGInx2kJbhsydyUM6j+OYxqofN8mTCacZ4bM2fpI
1G7eW+oRxyvkXoyeeS2HwOZLdGJeDmeGmFeiUtwdP5GeoMO2yD+bqxYuEbYU8xdFQMPKbdDszBv8
qbSguSdQqxBYnDWZ/9JW1q9hK6KTkrdH4aYW74bOoCLoepmjBzEixVmSa9uyHOm1Z2Z4x1SV1ynh
V51VPH95AVZ41PNzzyjgmCO9r3n63AAc3qI2/qQIAw68wE+fJs8W3u9Ni1WFOdoQWkSk05niK+h+
IbHz3V7s4+gML0oZy+2wvBUCVqpVgqiMMBVich/6tPLKCbB27ERcpYQcqN14TI3+gcnJp3gdYcjg
8+bq0Amt2dUNmv/Uj3Jfa+P7rLRCD3Y9EEycvmoZATMaIRHRJjgDGvdHu9t1zRCITrxX8pF5PmzP
ZqbFPzGrUVsbI6Ie4rcapuNgGJmXDwqqQ4vvVAMcLBFVuxWO/DAUG/ycmb1PqCg3wnZIF7DwZJCy
GzJDd6Lc8im1bech36XUlAKaXSthmU1hEhURwyBN3Y9u4e9MZec1uuWrNGr2hmE+WMnkbvoW1CJc
1Y1S1g4sJyK2B6fYZDoEizrVjqmlPCpAoglvGFABw6mB+sokfi3vFNASMoeOlkv4juUANe0md2fN
i7sx8TFsKnAvQDjjbULIOPAS9VvIqSbOvNwtCuO2ojIR6LPmPXvT07q4BwHYQAdePSlUkMt66b9y
47jjNoRkStfcO6iiJvBVuznqRfVtNKHZhCkQDHVyzdfI0q8uUeoV6chUQC2CnXN4L8KNdeQe9S+t
TPIgqVkCG25YbGOA4WetQX6D0+Ahs9fZV9l+Tsqq/sRHcgFn8to2A6KctnkHzo/mzGoWrxvxy4PD
CLcJ6fO4JvRHFu3ZybDVaePkOgUz5G9XFGc7whQAv2TYe7teeSUDjxIDq3ZIAs6+rhm+nLBud5oK
0itsw/jY5wDNFvHoLlf0K4gXbdybSULFEJRFIQEMGJZtsyi3NG8AUV5XYXEe8hrhkHwRai/OWFHq
HZdwx1qo4SRqoPWavj3VrUGiNcmwWxXliu/ifSkpHG2wW6xhW4gOWzJbKGbe6blq38cUqEvFuoeT
gHpAvNcCSRVQTeOEx3Y+guKE0pYILxucB7FYlyXUEvKQVSQyKs0+JGvmIRtxfiByp6h8VGAr7KhS
N3dVkzzZcKsUnLZnPjUgMODgTghybUzhlJTTqtjZcrFOBg6RjW9PWXNQB3vlrDBuRIr24q7EaCYK
sNijcZd1/Pa5kT44FtCNKi0PtKhebVcfd7CdQQPOsqFQjR11IRprp47Zg6q43LcmcsZg5JsQhcHL
kGjRgQPewq1zNnrU3A1Vd80UYqNikPZJNjOnTUQYsixqjmPXaKS2hA7OYn9E3AuFdCEapp70QJUV
42ZhV4S7Li+O6dTBWrpetrfdTk0I7upCfZP09WdH5uFmEs9V6R4UtGBErnSOGtRFrgVxzZqyto1d
3vxKyMCvKJwdwLQrMGbQTCe4HdP330xxEvtWUhOYtqamQdupgtvhbUPECVjl/+fTYU0m8Z+vHm23
OxAX+IQUzFOB1TeD9WZnILGIHdGsvaUYh2Ius+MAOe/Yri+gMhUsFdyABkJnC+N918d2E9w22JLV
w/wV6YOvC3CcSn8Oc5n4qKyZet3Jmm6NTIaHMqzPmZs6QVkAZ8nr4n0uJigueudw2UslWLS7rnBJ
PVoUB+sDQl7Vikc4KenyGDbF6jRZwGKM0YPttV1YPCX28IJHRfeIdSCt0CT2bQJfMbWtdppV5Jhe
7Y72k2xpq7gDMtSpqJ7dcK6eF5swuIiwgWH0lcrKglF35ms8J83OtOErIV/dALhUOTU5CYyxOEbw
SPjgJJWMufQRXytUtPtC2yiTUgSOTnqrGxlPOBSJIssCt1q+8mGDAxkU0zdGdKiOltLnr+dfNLD0
1zFedC93rZqFIubzhdG47SpWgLOxGyqHsm5OZUWuRiQz7S5OVZWnRpaey5W8U0Tp8irQJ0iJIVx2
e81Zsl+somhP+Mm4XSZdifdnac5YIq66Wimv2C7Hg80cwc/7aHhwFZfoCHPpv0xZ7NlL7w1LbzzR
2K48vgIlHPO4fK3KVW+eKu8ypHqHJmC4TkWcXxmiWSi5w75mMr7mTLyw6tpW9mS8DVH8APPU/ihg
cw09AdDcY+7ykACbMkIH2Ir52Bid9WtR6g5LL2w+Nkq2Yy7jR3eioTOAjd6yoF7d7F3mawrWVLsw
lqMMwVgvJbeOWc91xhaSV1wKk1AGUk/A5KHEQbRjiRusj6V1jUjyoB5YqTtCUpSz3QKQmTvXIHsn
/6Y33ZEFpeVbDXaEyC7vMnVQnym2BREFBeYo7nwyWcHNehU/tcjx9uuR3dCOk0VvX3saw2A+MRK3
huz3xgwAhzUCSC9WwRGxR9vUGSookf3WwnS4k8zMH6boMqemfUkJe4VNaH1pnW72zc/l1PdXSVbJ
ROJGYgrtVOs1J8ZVDX/ELQVxd0Bz3JIyBxforOYoQ2wxQVQ1Kp975mVQU/mgFRaeM6bEBpFKFRXf
+1QAg9RiBil1woqKdUd2DMZdJJzd5Cxfu6YAlBji11corm7oW5UHS9DAbVu0/y0OO3tKuovuZOMu
HSWrhAWZaja3RynntziGCTONLYrItSyFOMejbWQ9quK90SEclXDmvaF3frFwc+5iogWCPFnwYcEl
kxqacNIU6HpGy2syN+VRQ8/GpzX7IANYA2UkyJWgGzc24XQbl1REDyDaclC5wLhFkACXutslozrc
Vbw+1ttPbk/OHAjHTTMLeRry/kyZ0zxPyChkcVeSIfMQL6DzsEj2FwUpZmEwpLVjN3nm/Da749Ut
XXGOsn5vcnqDOSl/gYU4ngbLOqXE2cHrHz9FkJHuwY6e7RiUgj5i3hUTLZtstiCDYn3JEKpkS4QV
mNJ2ZNOxMUZcRQuAjxPKqEfsvlTSza+NPsHu1KCRRQqT7dSYsamW60qd3N1GcZgfYxYddduzLDNC
Qdp/EeMcnxbFBGg6TNVxwETdJ15RTfISNwMRzRGVNGVBnu6Ynj63Kz+7JvZvrRwQAWXtwp5IRzdC
sGWPpT9kAGYTsrOOc8bpwMp+TQrHfmtfZm7KZtjfzdoADmvInqJJS66YPrRT1qs7qzHEfppdCKdx
jW5P2aouq0hcFtZRITkxnll4xhT0RimFt3Qs/ykV15+42zMLF+kBE1D5uV/8OUkCSaoocEp6zUyS
Omsj0FjdJREzIZvO033ccTtEN6qc01bhTbXofjQpBkztcnGMUD3KTmYHlUXIPqIrsQWHAetTwZwV
V448ycp9GXEKe43Whlt1NUnZBkx/k2A/te5NGG0SYXqFaO80henHoOfWoc5TRLDyMQH8Dfp/xeQz
wtrlUnoxBD4q2YaKIQJaB+SDeRvTn59JT3tQU0vHVzrU21GI4WoRq1TDAQzT3jgvUW377lS9GhiY
z2YHsG0uNXef45bZzkUXcREq2YPDW+wSZ1o2mp6GniBsdIm2wwR+lvX/qetjMind2ToBkyGmksIR
NLneY4XbXEwSZAMyCr2b/S+JrVdRGJI4Sf2VVgWhNyV4r8O0Ti1U0sm3hG5SX9K4+jSnJrtwHg0g
x2OyZ3RACiujjMIJzO2BoTcwEiKKayMbPCOZocolAI3WTaJxR24jeQpHZoRQcAAP0ZYKEotmc52o
zyOmPy9MV6pWc6KSWoDLKtVtNyrf8rBp6E+E9bNuOMOdAtPYdN6EOZvPndJiC6Xo34/ZGwLi/mLn
ans2ZXi0R1WwREzDgDOyUKdLnvu5Nq/kDtHPc/psF1I4OxW5UZziCMxs2UYk/KlNeZqgIbOmnC4K
jpBtLBBn5aYlp50WJR9wUfODJNYhsETu+G7/CrGCzgGhFFsLujicYAZ2yq0auy3x2kGS1TUkZVa2
1mqW4xecgrKjKwB1TD1MQ0TRz05ngxSDaPBRVm5a8iraYy07sj4GvNMVWoqNmTC+LFoYgdTr6xHi
DvSjNKcRP5T9i6Yn4xFGE5zSsaTFRB72eMHnvLjckrPOvmtXCEK/bm63nZxvMDqU7GhPdzQtmas3
PcwFe21TG5PaXUxEp5GJkxf7KXZrRD3zrGZ38bpnJ8pHhr8cMN5oHcdcpTfqDjuc6TwWlhewzt3Z
SHPPYRp7aq3J3NdLlvtxWrBSiGO6rDYrUFd/KducYdIQYq+sFlNk79Zl7Kf0OBbikk19AJitOLlj
FvsNYvwj9z3Qgq5qUYwtOg9v93ts6xEr5MJ9kiro5b4Vb6G+wIAZLSBvi3ovOxb+2GdrNChkO3RJ
U3pGi4C9FvnnUdXiXTa6xDhhoaVrTkQJuGHm+4Et9Oh5lWAn4zSfIhNQXZzacoPI58scG603h2Re
KbGGCN9u3yZB2rdFFG3LlJREpSgEzZKCBTNXdDLVbTJtoHRW6q8ZIR5LUtA9YBJaOlT/iBSBMTZr
VHa8AfsMFv7OfU5Xf07cb0fmrmCoqScMhRao8IXuEODfUaLfZ7A736dBfJiR/AIAuTqGGEWfa8rT
lBaek1pPjmNPcel2PdyujFDUnsGUY4+vpoK5UYQ+KfN8z6OEK77LXoyWyGeHcobXlUb7ULIynWPI
7UInRK2hVEYf6vOAyWGrMm5saMa3Z3gAzzTASbos6ecMrN0OVLZY9tHu3Mqkexww1vlENEJ/nBbs
gm01vZau+aEACgejmwuPeab2skhmrQBiFu92E9YrukpE6C0ekLEvI7KUC4hLAWyuIauopLPZptrq
17LNC+HGr4T29s+lcI1LrGuvWfNg0f9/QjudgJNSqVCXierFqYtMwCU83RjrWlAWYPd2DNLlt71l
Jk77dkiSNzKrJCFgxiR9s8dL6qP0tJdtJvMmuG3Kcvyktlm+m5BgGGtyubRrOvciF7/vZrS1fdg1
FJur4LYx15Wauy67bntC4jcnyYECOF/59HtoumNSTKZcQjYvDMV1v8SuuIlaPTWRKOT+Lcz6Fl59
27gOAQcbq8Hc3Ai/0+XXrC/g+AGbyZBc/J71fttTs8riHm59Sm0zJmuaolnwfXdad29R1Y3N3Sju
TJxQZQmNgkErWNbN7fDPjWnHKMEzerW3SOzbG9ze8PtbrQnZt73WwM8E+PkI1bld89nzcG9O4+vt
yez22O0NMjLX8s3tV/jhDbMacRZixtdb0nVljXwQShr/lnxdUTgNohjU24goYweKh3xN8LtIeFnk
07urgtven4dhrDBRJcvjh8fTNcj+h8f+PPzz53XaPND4/njnPCIchP6gZGrPO8Tr5vsndztWlJpP
IumigItf0LhMjCA0WiPIx9jSt71ZIMhwM28cHZfS4dPtBYrxq6t1tT/ZU90R2EXE+e194YhwRdx2
wz/Cz297aux0e5H2X24vvj102zjry257pCh23mxX/p9vd3v8+3tWE4U/o0Y/R/5yH1DBg9HWWb/t
3Q5vT8iEFXieke2c1E8uzU+/r2MquIOVE2LF1ypvii5gXrTRIj33bx8z/Jb1s/3jmsizw7B+qW7f
pCmRTXDbDOueYa3G/CVZDUDjFDR1OQUa5XmKehz+ubk9VsQLK0NwrSnJ4jAe8wLv2vqHRCmJ77fN
bLfRPiItF7kIaYNuCq5q1QuAT8AGrqP+XHVNMZj6rAVysbq54XFsXDHvncL2dNdEseU8Q+VuN7Sb
vbRYo2VBjRRNgzg4flHL8lHPKMGO0x5kDrPTOCLBI1KRHcweEzTthPmchGYizWdWeBtahy85TMZC
S50DGIKvjst6h0b4i1XxDxb92lnkOw2i65Mz6/5Q4jwtYRJ6na5fyHhiqdQg1Isa1Efm9Ko15l2v
pdE5MqJDDLsJQHJ4DjMrDmx+wQ3O8rn7lVocvXIao0S4+Vkd8snwhqgI4KhDXu5Dqv9zA7qMyl2c
5wWilsxasxcvoWHAI5SwZ+kNy54QNSu9E7Z7MuYu3FKtG1YgairnndnJT0be3lMx83CnqiJSd/Hs
fKnNTz3M0m3Vu7iCsy/crUkJHfl7osRLFQe9VjN/WQg4VHBfBxqNWYcQl01Umy/aaL8rwhNdAdbG
7r84PX0WnKWEa6v0C9DokxQ608GJNRYLDOOJQZQYYUHbRGbGBoTKXlIDIqA++dwkhEuOEkKEqk1+
hdgipXMzFKwtw/A+cegnRjNT+dIIN3ZNWJkLC5WAFbo5FGQcRzuMFFANyGurHmVh6aYSBpc7Tzk4
elXnzHWsxIKQbCxcs+naV4gPdZzTP4fFU1meBplooxdM8euWZIyBVOj+Wlak4lRkyxiurMkbcYgY
1QHoLYe8gx/N9ItGIOhxQ1e9ELHNZmoaSceKqqSmJRe31Z/mngDF0OolRoTskRLVhb+9IzQnWWOG
WFfZyQoFcqEEmwuh8Vb5yrfzm9rv+oU6aQq1bZ3g+0bExaWq2jFcDHoYerzm/jZ7S4pfWUB0fGU1
FWdChE2A+WFFACKSRIyh9ae518kQrZJfkxrDKZroHQrJcL+YpN/ohfo42+ZXohl2UBHq/8vemS03
jmTZ9ouQ5pgdj00AnCkpNIdeYJIihHme8fW9wKiqyMyy23X7vV9gpKRQUCTgOH7O3munRC01He9x
38CUDrSc8NUiD3bNZOyJUphcgXJnKxQw713UTU84vbTtpGDZokrWdkVUCJxT5bBPwslxjagzHieg
+/koihOmCdQAeW4+LoWKSyclEGrdNly/BH5r0/Sjeg9PkEinycTwjsOOoFHzki8Y/e0Ex3Ni0C5Y
Qs0+hOZkPwJVrJmgA2djroig0wweJ9TFB4dN4qasCy5QPSYVDucXch9D8wL+AhicxTfDKpaHCJJy
2RAdocwBFY/gtHHQ+KFrQa+kM0ajM9EOj9M0J5Dj8SW34fB4PXRQNqZWPACAiQN+U1LrP8iyc9hj
BaTZwWT0EkH0cbL8zOIYfg7g0LtYV+RmzLd6Re5hkmck9dnLepkoMTRSG2cN5BEGs3Iwh1O9mMwI
OsLtcvte73T7flLj7Zwtw53otYe6aD4jkTt8a6ZXPevFLTgE2ClCHQ9STXVWjQaxTalOnkosr08k
K8mKrX6jsrMjq7I7Ifx+p96BLUEbkb4fWZZkqI9nO3nOq0RS/Y+NH8ChI+jqEaEHzOdhHDeqdCid
KsrCTFxqSxoXkgZhdWrIFSd0DVvySi2uZPCadLEz2v62izNFJTbT+FYPA9MlC/4c7SoSbpUXfRqs
i97J84Tuar/AkPLgak4eTonKa2ICbBDjAQ/ru59zpj2grIgeOtrzUdDlT9Z4mpfWeTDJjwdt+pKr
83gOnLm6JIp6f1Xd1A1dybgUx3Bp9oPFf/8/K4vV1THwF+E2UbumrZu4OVRLaH+3WiyDluA3I9Er
VWW6HweG3l0ekK8T2U8S0eIDQUeN1yzz1lzFHZPVxf/hJWj/5vaQUrKgChWnKoNA/W9ydieIuj5B
0L/PFeROQa/d2iErgDJGsceN7HumUZ8jCKi2TjlENyR/u46Wq65SrZHVtU52M43D0yo2FYOa3w4y
fOwYLuOuHcXNqgK9dqP+5zdOWxXtf3vjpC0E7gl0+Pgw1+//yXuJmwFaRTnxxjlEpGWmKg/hEMDJ
IncX8YKxMwdZetOgHgZrjjAz5+l38nFUI/3Am3oOWsN5n/xKldGHpYnnkmYOzR/zJwIV02D9ogSm
G3PXkoixyeN4Of6H1/9v5gbedUfDRSAdiz/j797RuU3wzKgWaLWQEBKFQGkv7lr+CBOILILqA6qM
wkXyNGyXzH4drJjlwbjAa+v8UisNH23/eZQfZprAE7Xkq7N2QOqk+s6Vd4crFfR4VRK/lUdAIRLj
xuiy3r3+Ef9nAXv8ny1gKpFEf/q4/80B9l9N+l607+2fHWC//s0/DGDS+cMyTANLi4NbQ2UJ+JcB
zDH+sFTLsSwNBxZuL4cT+x8GMN36wxSrR0d1sGZdXV7/NIDpOt4wlZ+WfBkvjyb/NwYwDa3NXy8v
VeXXCV2YNrwJsJ5/v7yopzSjohl/ILSJ+NqcvV6YtzRHzOcMB/ah1+LQHy3jU1+2dutamOYO+DC+
21NNWUaPYx9a84O08u+tk0WetUjK8RIZGA6IJ2xslzInflRf+smn22UdIwgaKGB7Afs40fLBSwJU
U0Nvv4RzwqRHSchCbD1KV3kEwb+ZTXu5eJGECkPiEypidTa3moYEK6a5WqXqh5zowor2LAoySaIc
tW9ns9FGisK4oLS/0kG3HlryLEYNWilc8tvMDPZZ2wUeqAdiE5yZBJlJmLtcI71FNSbXEpbw7Tm6
MwpHO2TCb9L8jUC86KmqqJZlLWevr8d2MywEmstyAY2dqAyzF+G13yJCj86KBJwv7JzIpjJ19hBa
5jhNgO4n8d1ikhgyOnDkNPIBzPLWUSUwoKRPfEew4Gr4kRCSBZMb9uXPwrR/Bii2SLQlxAUjOWVS
UZzGhZvaYiLLL+iGZES13KhDO4KchN8F1IWw2Us7EDiIbWVHp/J5zLWHXKEFXeTRi0O2mT9BxcFd
Ry0Hna7ZLuNXkE23XRPcZWBCPbC/YmcMEYOrobKQ5uT7tI+NkzUyd6+Fc0t4S+uCM9+MPQE4g6G+
BGUaA5ERNMbTYBuE8ZZEsHpLsjWbLaXcGs4gduVoXljGt7IOd4kjj0OpY/tbW6s4D5i7NFO4U1O2
gCS8E3k004YPTeexMgtzUzdovWNcVqGFEpa47rcSODEdoIPdVm+NZNTGbHu5CRQbpFEn8DBiGjrM
TnujhfXRwT3vWlaEVnIVQcCVr6vwqU12DABoFBefSd25fTTd4zgu5JyQ45WDmDSnt0iiQM0Qjo25
wY1CqLdjHx4IBVP3HYuyaMye6nJI/c5Rfyh1/OS0fuBUcMtlebSznL9Ltd/pLX4Hyo4CBSmAW5vl
u70ms6DsLLxAkm4TKwqys1C75OWcMvCALCQSj81e6mtgp1wbZSS7B+M7Yvafi9bQ4ynjATuBQQoL
22fSu7KMqnLpoObNSsLLDd8HesKHFNkj1TaD1fk10bU9M8XdTADOWHPj69rQubcZGerKT3OJxH07
mZ9DzN2ViO19UrQ/mBqj1iAPmTdU+9aO7JiiQfefy4TQqYJXveklMh8BSmTqrbsm1QkHRpJFQp+C
4BqhUXIaDNLAuJkTPxJ9pmqLtd6QrB9EkdWa/mYkZoJ9DG1+6VhMcBry6VKAqSZyr7oraZHf0zoa
dtYyWLuhj5+jPgGKyoxz4oKOtOy5Esb3EhRMBIsEISVoCNK4BRDjkfj4+3JMMRHJ+4QrrgOAacba
TdDYCUyMAeUtROzNNPTsF8dmRxSPp0jlMGT2NwNNqUHA5Vz3yX4y6h7/GoTCpQFIKvJPyt1kM+c5
DJhO+nMWP4YKMXSoVy6hk5SbvCBHIa8ddGND2iNjH78UHRWZkmFo7AE/LqqvK01ylIrx1mYRlVfT
HILvtTWNEfoQ68jO3NWZL+5jktk2amd+BWC1CJ6YglN4jzAn26RBrTwY2pEwwx8EJ+FqSRIDbXTG
pdPlbhkakY9uMnUdtr95kNELbDp/csLXdG12cQ/gNCfKclMOoIlhHn8fqZOmSRfrRTkSXIJadAz0
SyKZKeVMJAhzYXg3TJcQerBLZlnsakvJCAefELHeuLEsZtesZTHip3h6GxmBeRjF2N/bHySzNmbz
IzUxIqzh5Mg2yJ1tCUdpIk3d8amxR8i2eZ/c6imjmznFgGGFVMg54ybAXIj2WuEckqI5RlwqjK4Z
mzQrFgnnFnP5NNinGQzT7Ec5AT0NR5o2obzTYjJf2ZEIz0khqpPbjvWHhFTFcuSpH8N7rSsVr02B
SiXI+4SJiUy5ANNEc0Kn142n2A0r1aItwyhyttpsN5mcGeV0XhOwkSJq/iLYL0p2mttJJ4AeFqev
OgburYqgKjVC5EjbMNx2df4cAA7hZja5XdTG7FBHuvRMpOHcoVZGB4e9FJKwlmvK+wSHbj8VJbdY
IYVPzPztMCHPj215dsbuZqrLGsTb9Kr0mThM/avSkbqXSbEaUhXmYcXi0uWTrqkyfo3T2wZbx4nF
gEWZ5NRVQ7Uzg6ZxAceSrLMpmyndJTAS/KGZCBHSzWeJVai2SBGsh0bxEjMPPdWEOZUEbBnimYjT
FEchIt7dmEFUGtdejham71U8PiVlszwvck81Lr1ej4Hkp/6gM/0KE7yWkvenK9a89GEv5x7w8FTf
FsOS+aZzDHVGakZhM6FSuCNa8TGQ+r4pOKQVkxI2zd6kOs+DFT3FZLCEJvosywGsqOsbWQ1n6MS8
1D7kk12Q8Wq6CWmFZZfcqIwoqoD/FVc2d6DBH+vnWnJ7sQInIKKNH6wWXLAMQtRNoB2LdMbmhaQR
Pyq+K35ZKmNlH8NBH5SuuVh1R2c1mL/NufUW1iQyNtN4WGLVOZmo3aaS1i86GfSCXMglXhS16qNL
kFjneM6JSyVkoBPlHsYEIUtxjZDKQ7h+KgJbRXhpfDk6fiB13gLLbJ8wNR4r/DIiQ22F6LX0sC4K
pPvRrbYM2UU9tasUKjcnOoDrlijurYOkapK4NL24d/ZiCX463UvOToiwFCKkxIgDk9ZVMGX5gWCX
wFfs+c687Rk2EohWv6EhgUczcoMewTOhNEA+0lTLpssx+8DU22mccGPQN6wtxges69TLBIN2pWxh
4VU7q88sb3lFGPQ2l0Z+FoG8K6neTlk+t9txMsKTmTpvOCuqba3ZVEBj+kgyvOPa610bDkF9kEB6
jglvoA0+xLfDNvD0vH1dgKXsIgNjHYgofvKxZmoJLeSnVmMFSWZyVYb2EIzZu5HmpddW3EkLhCes
RyxWLYGte1ssCMadb5rmTITMUQnGxvwyxyQz2m03kdJTMx+qW7btAj8yV9hM2pZ2QL7A6dGrYMAj
mXpapLJ1rqfDgtjUT7oIOVQZHKS9IKVaFmomh7WLKrAnhvgw6XzqKZh3D6FhtBlyCJv00c8VPDrE
DCRQNkgjCFFz9r2DVSvXQRLg0HrPyE520xJe+yJvuC8R3VvCIwttq+OM5ATNiuBFI/Bw6R+HaaC9
2I4C8q4fMBHdDpiKPCPUXunvVbiD8O7IFn/4WnOlTPTnUfJWJwDpp+DYKoRKEYipmlm/x8t0rnQ7
OYwWt8BZIJxaorVXExH+pBo99ZIew0tIaRFXvhJgHh6HkDsYrZ+sFtADK8wuDY0XZsD45NFhtguR
KyzgbXfoVf0FX+N8UBPURElBuAetDEoJdPwEtNnQfpxhn3XmDk0+I38+TBJLLcfHEJkdLNQr6fKa
UbsQq4IuT5ua4YKa/A3q60cfhLVHhNQHscK+NgTtRk1ksZswcDPOnE4z/lB3ZsuB0Xj4UtvQ3pBd
Wvq2zqI8j7blG3W0lm0G5SalZmBM34dy1G/GL5S773NkbeEEX3INJ02coaqMev0Vr+6+T+mdGUl3
RFaHGgcUHyWiPNal42KHb5uk2rYjIhJNhXk59L3wkBHe2/U0eVneJFvdZuDYTo/pUOGKr8ACm6Bm
/GaSMO/b2nEbMaATtdP7tmR5Nwm6ZuKHibLr5g19k3rLqOI9FuK2oFhZ74ZErzvEFjr0oi0mx8XB
/iHt0DcFRpFBKbhOGo9kO3GwsuFU5j9IhlM25lARiCzliZ2rwI14YAi6IXm02cZl+0mt9EalV0zo
RMrS6H1gD56ZCttv5r71u2nwLC1UiWRdg/msEuugQgaHZtU+Hbdyy2kd5JgiBNsWz0aJEtIdwWBg
XQjnolc4Bp+LNZbbmXtObxe6X4C7dduWABepeMCXyo2+TaPB3kpVh5MTkfGLQOXWIEXLXAYQbCYz
rbRUTikX4KHRtduoh0ccJt2LhItKeGPylrcMWxKluuh4vpjoQ5+GgrWmCo8niLnOt35OLkrk9Az2
Ok4POaLIGGNkTAuKWv0r07MH5tzIFkC5RhlbRIdo9qREDZSK27DdCiijOyNoz4VVsY1pdOmPmnUY
5ubM0OegpCLeyVp/DlGPb+p+LHcWg/YN99CFXRh4hpOl3aLF5FYotKNeTBYmHBwac7d4oal8YtEU
HaVs0Q6G36Z55ZecyFsjCLxGaTGeKR/JqIJNMa2QMDfucGAZYpfNjur3eHG3mgiPBvE1kdfN0VFm
pbFpawZVFLXcz1eBeEQh5qZh6klkhpu6SDGp5UTQcTv9og26IgnAoUfOriTCx2X2+z02tBdVBB0g
UzzRBb7jpNpnoHEIdH4ChMV9NA5QBLNlL2b2JvU9RkPCl5dhYeEPLMTZ80YT1buaasSDx6mztVqq
rATJSGIwySTu/NGxhzNKUfJHeuNRcVBTVQ3whWhj9OIxwUnXTsiv674pt5EanZjdp5s8X5i4yPoZ
PzWeqLmr/DA2P5TWfMJ0yseuvTomyYVRApd4LaNw+5sRLK5xTGJPrcp5W5NxO2TWMU1DOPUY3Ogx
G1s9VUd3KL93rRK4JSqnrTa+jXFErAdLQVxIuUsi7UFOk5uRovRo5LtBaLEf0walRLgTrbQ9lLvc
81JvMrvUd8I2csvkk3iEl0SifqSNeiG9Vm64X07ql6M0byFmTOwhW3DE9U7Sedlo7ehrOZnigdqf
HdOaXcXkGo7Qg6m8RoQgxD0tIXcUghMOYXtXpG9jN2dnbWyx9WP5scVIDumXNjqOV47AN0Tfu4GZ
Dq45jitKjbhIy8ASEsDkYASzLSwEfzl58ZsWIj66fvAG4yZConwETYKJTYXk3MsLuD+f3Zvi5wqQ
O1OSuYuPAtFf7OYdu0pZC7ancz/uZyJxSkSfnUHAW9TTo2rRs9pSPGpjbR+kvrzk9rZUUuDMCYtL
GaiXNO+0fUfFYyXMugZSBr0mlMGmkdUNYywouwH7Jj0rLqqpGLtOzsBOJ/FcDc5To3OlWd2zBfJ2
q1va51jiyLESzmWjphlL5dAj14N1SlScFl7yKn8cBEtU7NC1GMgGD/PkYYpqYr9RFeGSyMIHchCO
7MXmS1fTGuqqeeR0EhrJSvFrqon2Xo2ImkyK8X0xd2ObVAdb118tfXIv9IIfCBB7XIDo8ImygMV0
27tVHtH2fNa/Hl6fJ/mPtIf1oTAC39fKQqRkx21nPaiW3AGVMZA38iwLNTQtatHtkFreaaiZZ0gI
hyAqnKOWLco26MXtACuAi6Q/tDkpssEqYjBnGS+cTTwcM7maqKi61JiVLO33182kRDCyzcIJq6vV
Dt+iERNuPX4VOqJvAoQaP9Siu9bWnvu2Cb1KDgU0G0qHgdQy9N3m56hgozf7jzGrDjVSemQuZgFm
17Fc0VsNLY6RYX+MgSPvsb0pNbCaLmw+LXs6IGSmYWEiWpeq6fNOF/7Km2VcnBIqz04Rs8/sKw/C
joyNEOOdHtgXZWSuyX629+KwOiBapwmkxmzpxF5ntH4fKOVEceJfCVmKWX+yFOHH1a2LIfMjSNk3
i5BuMi5Gr1SEC0/2RrNPTWyQgivxK8dkDpRRsMkrTm1M337kaIsrxFussrTn/SA4Q2S7maV2nzkS
764NXqSCSiK6Y50k6JmTZdlB3DkHVUFFp6TGrqlUx7MzeZN21nen0l4rJ7+vKwKIKBA/e4Sx6GlO
cZkL1wCrv4NcQ+AB+GtO+tUsXDF9ptTjpBV34PMv6kxSmF3aKv1ZGKIFnrKqJs5lJYGYkHNXWmpS
fRtMJd2VHcE5nT285pACbD1A+pvnmC3G/pDFq3xO3zZF5KZX1Qhms2AXZumJdsKNoWvneVbqrcnA
6AjXsttMfdR74ipQ+tdBX5VL+voj2vo1EAqtqzBrdeUSlMdxygecEcrn1WtjLeFty6m0uz7DUPLU
5vIjHuia1G3WegvRzpvrxXG1yhhCaiwyq8aot4543PRjdxRTU6HuGenKADjTJ3jYqwxsXJycm976
zSFbZq81LFaq9WUpE+qHGJMAvRJ1oRHC17phRj9mj5HcxaG+C4f0rTSWb01CyS9XK9H1kKdhmSEM
++dzlQ9KJFYEypbr+XqYSWIlZHh9joXPoJ1+KNkZdXribOsQYAVytMQhQ29DrLG9JSDlErYYyVF8
08xht1kfOvlyvRh1KMs6Uu+9saqdrr9SDSEH//rt6/+tw2c8zKHM+1PNf5IpRb67/sWm3SOqvL4P
1+dF5KCv0eZ7U+8/nEE79RHtkxHk4s7smx35vDH6ox5r67QYlFPsx/AU8IrYjIXj0XC6A9SQjhgX
9EzXV3pdRa5Py0bHY7Xum5r1r76+9EbPXmvuVtxi+hYFeu/21oC+wDS6fRGUvrRZfqN+pGzU+m9d
GxjbiTAO+qM5NHGm3Sy4iuMUW+hN90wqiuMwG3tU7QN+9441IXecao9BjLYUDiNMS8pOt1pom3Ei
TiIODOSYGBmHKRrJaUzHowjRznSNjcLqKs5jmIxGbv1/lrBhL5OBiOvVtMOTa7dHMgPcUmm1Pb4r
S7g0F+cKvkn1a0lOIw2hbNHedPP1I6xo+dcO1SihesdgFcddH10P1zNOxMrXgtPJnwvUPXRWaDBL
ke1/XSrX62U9aNbMglnZOJRWRWBfYYrZJOti7/CPsZy2tgfAtefM1wO3aAukV71OoRf7Rloeqrkm
1Lsyf+Zhrx3zzLyRdAq2+PBww64H3W5K3+y45G0742lVS855fbJd2Nj0jQJkcnbGatMhom4p1dlc
QcfLgl2K0PKEBKXC2c+u53oxXg9X59v1URQj7OsQ9ilNkWYbc1VlhjVqy+thWU+Nz97quctejXpX
y15vPYmCoLPr56BlsvjHJ0I3R2rKpzKYbAUtYoBGZz6z1VvO7eqwNMOkAS+3PCGatz0zzm9nReoX
sR7qONr2ijaDg4iehcmWbkLG9et7aqPszMSSeBtL85yhFNosZFTKig0Tkk/gVZJOVxZbu+sPFOPU
njSrQ5/B99R8PLdW8DUaYNH1WkHSDKdGpFBQYbIM8JuAtO10LjSAaUXOUF3fA2Jp9y3dUBX9LQtU
YEaX2qQHYU69449EqJynEhdONjzQW6CD21AkaeuLFribvEpZSK6k0LhEE9tSZeCpYiwfDizgOtH7
c4cvdGiLfbrkF5g7tC+ITLkE81fZq9HZwiANlZm6Y4nm9BA3yV6GltgmHbvncYRaBN1DUy8smdpl
aHqSPyQDBSPNzlFa4+0iO9XVhmzbscXC8aN8r0OIGD3mcqXMTzIoZMkUPsChPZnfAA4leKXyt2qm
22OK7LWvl9E3K04GdZSfcZPf5SmZxGCREhImqbHFOZbIyyML95SpVace8fUGbCP2abVN2J5EIXNN
sKfwxfT89PtgT7h5sHaqXhGctcG2tvDWvtG4FeVmmOuMpLSZkL6lowYJB/TQ3OrQl3kgibWjbBWN
UohHRqL5CmSuvRBZftIXmf062JImp2NSnPX2z2kmnRa6vR87JXqWOUQRjhgMcgGP0BFpvx79/kbU
VsAngkJz0edm7vUbAuXPRqvQ9f7+uetvuf6wocbPLf31bY397AjNyzpqZYIh/frQsVVlPxuRlyno
txrhXr/6+9CMwNGuT4vGojVpImZTB50SbbKPRdeJDdQp7iT0yY9hIORxAmi1Re+/JwDRw/zFasPJ
OdYiRCbefdBcMfgFaurm484Zg+hUzVwxDrHz3Ar4XFgeQx26CzfOQ8WqCka8O+aKkdGUHy3XDtPx
pM4Z9vOR/JKcYhKkw8HQWNcA7JVbk1WABDD104wEl3f7EnfZT7orbml1rwQncXnJbtuX7WOM5J42
rfMyppKwAb2CPazvabf2N0gyf2TkA2wmO4tcfUQaEzY+HhAQlPQwj3qavanjJZlH+hh00gYLopyi
ZZ+TqFGUrTy5pv10bGbesvOdSX9MnFdjpjEem0bidsb8xC1bw+7Xae480ukqmwdbMviSVkLnBGZX
l9v5pjR2dRQ/RiJDXt1J02V7hFefeLw22Qa6RudR77nJ6kfMHSZyT8RSnUm7rUjuZBsdA2IgmLBF
j0P+Bg9Hsq7d6rNSYgjIb0uNGNwqD56Cbr3YS18Ymc86WB3UYqI7VFMsLNEaM51tGruobsgrAHFg
cdUHwxHkSXda27Jr1a/r1RfkO4Zf9t6qkzsdmb2n2dxKl6z74M4wbqV2mynTkTn+3VROuzGJXmvo
Lxsne+wYnHJiccVgtxiLx8ZGsQqYPHSXkjOAlXLnOBMS13CCYRgktwu/bKC7WEwN7xF2uLYq6RgD
fWt80Ronm0URtaNJ1BSIt/kmTzUG+49tFzcehoy7hQWQK5ggOja4rlZ3NG8X1GhB8L1TaVOiiyzr
/DDJifcnfoc8u7Fz8pcLUm1LpjlED2rVMWBOYjkZ4bNetwpPu6C4sVRnQ270IZqcH4Nd3BBMy0hh
iN8RbvhT7/cVWCYLrp/E4Qai3HfKInQrVT8p4KaVOSQRs0T95tGN8Ho57FRafrCrNoZT+RDszjQC
S7aq4kKY764fKT91cpDT/Ez73NCmm+xL0YZ93PKpmg1RzhjmigxLDCE9WvjcWOqDap0DFJtklKZ5
TSNMY0M60lxjgEzKnpOcZsVCP4foarMMsLS42tXT9dH10OshXmvJWppHyRtpMAUpchSXqbFEW0QI
L5oZQAq2soJOfxQxWY82+boEMHOoucYxB8o2+dbXRLdTveEobI6i4LK3GmdcizOet60NOLSk6h4B
E23SqZ/chA5jPxo1ezhW3jFM9e8RZQdJgzMrJbWavu4z6VXwYXZ0S4/NetCikbZUhRtXAdjqx6F9
0yuJF+tafcSf2xxVh31sbBWShgLl2vVg2/a3Nl+abUWK4T/E7TNpYIvbTh/WIhI3y9nE2OuOA1jL
Xgb2vFvhI8gJSghKAfX39ZvAUFsi+q4ei6vbYrpWaJDxujX4Gx9TnSA9iQvAJ1wrRUTyXG2o3A4R
wm7S1VqmWIIPfpXho3JwhwLzD0uw4w6ROWr0wWBgjZMomOhaI6x1DjlbnqN409d6u1uUB1nwlxTK
esu7/lCTMzCIrMKNyHk8tqurn81aC75gfTglq3688dXVzNHK8AXvOn9OHjdUi+b6F19l/z1vjWv0
qDKAV+r9aQop9rQ+pxW/Vqh6O9fcNUr2M7+fF6p5EGPY7ZxuZNr7+7/HZ9scGewx6WZtEZwAeWpI
16oDa3P1HVy/dn10PShaeS659KmPnOlIqWLvJxuAXrZ818H3sHMtns0B3Ar3ApUWHE2msrAZ0pV6
sCn6/lW0MS3hYR0WUv4ige6PtAL7Y2jrCx4BkyGQpXI3Wg/hwgUbKtOuoDd8vB7MCKhFoCR7kkv4
C9tlRfhR8tAJSGBMhgptLDWJt/i1njI8IiqZxxPKV7tsvKoRrNM9+Sv5Wmuz92K7EVuh37asqDzk
i9nqzRg75+H/xHr/P7x2VQhCDf7fuPb/yt4/3vP3v2j1rv/kn1o94w/poIulhNGMv2r1pPwD/oum
2/C7LZUjWOZ/avWAtQuUvY4UumFZtgNK/B+wdl38oWmG7tBVxcYtMDj+b7R6/wZr59dIkLaqRomq
iX+LwkjUSkOYbSj7Lu+crSanxNUX50Q4CAPjcAtPrdi3NfPMED84qg07dpeBPuef3rO7X8Lbv9Da
/yYYNNaXAX9lxdnrdEoQIP5Fj7tAe5zZQyj7uoKlgdhanmAofNit+OEUnRfWiYZVqlJ8JCpUKYJl
ONKw7vyHl/F3WS0vw0HMrBua7thoLPno/yILNtQETIUe7EVjVF6QUdPMqqId6Lbrg30Yx/I1tYI7
1LSvJD0om6jsuP+C9VgKsuJafRhuRgLE/P/wsgzj7wBpB5W3s4LDV/2mbov1/fuTXnlKW7NWbfrY
9gC6Nhc9qIikvlXLSJ5z24RiMhmTd027bBYNbBhwbSyIKHDAL9FYHgaL/bVlWLugD4/DyoVUp6w5
Qw5KJ6g7rVYse9PJ78ZSM87zvw5ZZTdsMcbUq2Y5+8VYmnA2o+kWrfx8jJX5hc5YhREeGJEeK+Ul
RJCzsUrxE9QfGqNvZnhfY0h1nQlqloUER1lG5RCqxZcToLE09Fa41Dl+2wHYqLNLoGatb4kVFdqk
3UXk7Y8BIJUJGpD9Zl9cRLI8SLLgt8r8GYQov9qkhG3JxP4YDCN9ZxsrazoPpzA9qJJ4uAH1g5Xr
21qpb+zkhzOnd5T/0QnHIZ5aGgobnRRK8rjBq4ZDspV9D+faOQkFywfYiTOTFIRjTtJvTHsPgnA8
095LDgymPWvg1pfO0thqKP2D7ECzaZ8lvKw0/5prkR+Uit4eW++f3fqBrHbsMX7JmZjspg50ISVk
ywgg9FJEAHS9jKMjdUxhndyNgxrs6jn+SWYsSgzGxLlTfyEpvINfcVejrkmMAJvNUH9LHgqIQKOd
I7QZimYdDHoN2Q+3KVKCBaUMP8V0IzRn19TRxdnNcA5zY9cSCLqxenKBFaQyekNxi9ncRr9AnpT5
oDKg3mnwzYY+Smg8NuOminBz5eOT1MAkKWjXfGUKs2M11R+WKsAb3alMxSHmKtvKxASkRMGLM6HO
rdQJq4suvnVTd2On2U/VQCALqjqBxrfYbqtzkxMjYMLC/q5WZBSi/XCKOb5NxEe4Ei5T07Ml6tcI
JRF6XLHT0/HnVKauiXuZ3Yuj7jBBITjDbssUh/ooKKZLP6stNM1evzNy1JhZE3FWoOjHYFptmPR+
zqGK0IycZbbD4xdCI8NNVWwtWY8uWLVo4bd9ne/UDL4gCiObyWBlXooAtABKFi+uW0Q+qtbsnUw/
lvA1vcgyekjWHAC1mRQx60Ox8lB+H/IuMj1gW5TO6zfo/n/Mcbb4VytlNUW3yNLM7W93JWQAbvDX
59dD1xdPqgPo8fePXB+lq0fz+kt+f+P6td9Pr48ac1pw2JnrXKw4goxiH4ZO5gWKrOVfv9avFe31
kaEtBDnP2YsWFerid0pNqRsbZXv6/YPqSJ1Xrj3M67evh9JRI4ZI649zyqBR4i1t3EJRC/f6D399
8dfx+lOxg/5wGXXj1z9q1n/5+9ctVi/1kREZL/hPr2QWItoHjNm6li6BUavJr1f4+7XJUKE+/vX/
XL86X1/89dfb1xd2fVhfXy5LCAU12lDDYohigskDN8LppXB6KqH6Ac2GdonBxYMEknCusIYXHMrt
sLo9MHKNowj8mZltMzXjMZrwbBntD9KZSTBIntHtn4vcOhZjMXyz6+XZ0Puvjlq7ykp4GibatqCK
8MrPfb7Xl3bBgDQJmFOU8DTYJdGRzT4Q4b2hWJpvxnjaBiCoUAPZNOm3QSr+m73z2nKU27L0q/QL
cAawsT169IUkZEImFD4zbhhp8bDx5un7g8j6lX/WOae67utGiRNSKCXYe605v+nux7J50APH3XV5
+w4c2rPbUKyoQBub0E1zSpTS2mmOcQnz0T/l+Tu+nvMgURg18VgAU0h6UNnyR9MxdQe+vs/hSax9
HUdXZMbArFXtiWCuCOGTvCiDD/E4TA9GN07POjIBX6m/1fboTXTnvYrp95ostoTLc/mQExQKorBm
Yhwi6IkE1enMjU3aNCNy8FECXJqIwiQRzMdcz+UAVFUduqpXAMtnJlevKxSBnh1lOpff6V4xtR8l
v9/PZXtvhS0eGDSw2+Z7YgfWiUByTFxWHqOcmifPzXzTcikaAyn2KifYUjFpt+WqGNRmC75pznyL
Rlhew8toge0TuV5tO8UxaLAdAcqZV5smYK+P/kY3THMbtd+rPvthTNPXTq1eTIrLj0oHhVBX3L2b
cKsLCA6+z1M1Ax5XQ1zGJ3U0fjLec1c+CpqiQUrahSPFqaT7Us91VLtqtbWwo8Kz6MZBtkFxDycd
XczssuQCYCbrrkGd100ad1LkgxkQkhUoH9oV7aZOr0gzc/QUdgFIJvwZFd1dVmpHsyq/axSTt3Rk
PFnel0P4KXJ1QZklDg922d5lduvZfSTerJZAgkgnusBkzpeWwx6e8JPWimrXIScQWmStSAD5qmfl
D2sY9LWMqFqRdZqvFTdtwGsdNQvoiGNMa5ClFwR0IeQwSuNwY5huwrxSmfm5Kt8AnY5ebQtEWeZ+
NHXoY+OOIQYKQhXpox3fW3o4glhlvGlYgdzrBWkFOmCzbvCCMaTi2yTKtWA0cwCsPNF+QbIcTKhs
IbQ3/TvWuwk1GuACIFBplOGBDw8d8ZNRYmeeLc3ThNY9sXOqWDm6qqJ6tsxL0T06huk5Q/OY+bh1
lUr/UjFTF2GeeYpETRc54Sd8/jg6KMSggUX/Lu9xZA38TxRHoXODGvx14hK211HYO0VVcFVDm9/e
9NhZ4nHMuk/Inp21jVKDxI54q3SBvdatKyM/eNsBYj5wTQqAfvTJw2OlkSRrlSQIK5P4SUgp3y3o
Q4XouFtmiGmxazmZ+j6UgGZCV34z8qRZQcSkztKixCgj7mJJ9NS7OvL1rhObdjcrX4W8H2IY+Nx+
gHcMrke8n7IaDmrW3OmZc3Xs8so8FgW7YqwYOH2GL3pWDfu1wpSycjO+h8DaHdRVUz9ewazzQY/O
g09T29S658JBoCcjcJtVQBYa0S2Pto9LG9U/Xfyg9Qbb5CZcjTVZ1Ppe2t1brHYmhj+YF7MDvwup
ysF6bEgHWZUiOllWdmcH2DS6aB8O48lqEKlCMTrlEN6GqWuP1fSoT6FOk4bUmcCX7xKp96o1tNe4
gcfaG+LZBqQeUSeJ/PBMef15hGftDOqXcVgniv+ioI1PjOpiMqQN4+IpcDOyA+IRQKjzPe+zt0Ii
6lGjvYuyD80RXMdwI/BWX+w0NVSkRkN2SUtLeFE+Mpua9yzbPnZrqcVYyiIMvJDPJTeZfdrpn5aj
fDmD29sB0QS3/4vCIAblK1+bBpo6f4ymbPEh5xdYDyRzDJTYwmy8ULv3Gl3JvLRMy1VizYy7yaLy
VEl+jfoUbGzwOghMaa0YCR4aR/1p77uiHE8wLW0vjPLHyvAPmaxtzLA64DiNkV4xacPWbuFwy5QM
D1qRG3Axw1lTnmF+8xfO78RQm8mzgCtyVUVWm3QqiiIBX6SaSHBtTZPP6WfQTPn9IAoeIAivjK77
0ocVpdPEpRtTjBJJ4OCfW5tmGNlGycS/BVFCjd5kEKH0H7rbE6GoDO+KBL8EfoYpkk8MyuAcMkK5
64i2WJ5jAwZUTihOe3EyDEMqZWUFlmBii+FuaoL7XheCm14jLhrKJNtP0/NXFd4pTykOamEd9KJr
73qzOhu9Vl+CQX0wU1092FmdnSSi6dAhWEgL5nyY+T9RZlm8DYi0hfdbECVVa6Ahys5fS7M7jJXt
BRmVImWwji092ENTyvaS1H1+GWAv5H5yqal27bWx/BoVwZ0w/AYIdw8McgBg2fYj8CXHALRCzzZL
foYW7xEciKi7mUDBNytBdn7pTewnKAQYgptvZc5136zVvQabuGjsz47J/0paDVQBrbG76BXG0ERF
3C5HuCH5fZpo/oFCeLU2zNwnWrA0ufcrXqmNI9nyRXkkF+iQg1Yg1IcHV+9/gIcF+EkTPremV8iv
1BT3cR8wGWoYuRh2Mq5hojYXR0Rf3WDo90hqEnCKxSZD/HDw9em7UwxX0/1Kfj1fCxr780M3PyiF
PWqkkbNYtxp972WXCFoaoyUzOqqDcuG6zEtxaFFAu60vuw1ZAVNdFsNlPxP535vef27EOrBJBIQJ
ciB6HBN82tZcf1yWorm2+C9Xl0Oq+RnL0u25y9Nuq8vS7VSOMXKtSqmeL2deTsD121TgivsKoBRl
LmIuS7eHf7nNyeek+3/2vJILP8YU4GYGlOjbqWw9Rpp7W89mLsuy+nGu20tFYCl+HWmEx8ynqYYF
s1Ht+OP43/YHRutq3nKWxAGE/NvrLedr2xYf3agjdqoaErLn10xKkwv1spiioUc69pJOKqMCmjSh
kqcMPEX6ZpnZrikCnHFKDZg6Geu1zhTvEAd1s86TDm2n7WArJNXRSwLycOPgIRrsgJhavtUtYcCh
hTCfOPvsPLY26Okmq7el46dnB3P8VgnrerWsdoGWniNl1piE5rDtyXM5abV4jVXTgLDOVBqLp+4Z
aW/KjWVhnMor7YBRW5xs4r/pCz3ZeIZCA4Mf/LNTTI/1JMMqXKtYERsttFA+1t3BqdT7mOZdw7AI
fe7I21uhuqUBApShmYrT2N29MBGfTl2uTKdlyal0BgmFy5123qHND7lwqMDD0a3L6NdhwaRNUPZG
TOAa3o5c7ErJO5nMz1Tv83McUTCeRuYEdaIiZBX+hiBUzVNJf6hQJCJH8oMThIPgpFG7qGMcfjEI
0xXCTmuTXgxFOevMVO4IoRBHwIopNzY+I07IdJ7by4RliavpcDKD7LlEAsF1mSOqQOlPiQLAYUzw
MtWpRR3IlhnT9JQKwxC92nolz5PjpIzdoCK5Rv4tRIiPXBAOjVuXeyc0jtmkmkela/ZQABHHpHNL
mdiCnTVEX/xymM2u0afKtaJdgK/yBJMPOOe8tDwIbPFoVdVprWNhWMVmtKX2o9DEP3VToqOang9F
V5xvqcygDHCIbIAjbB1Noe3zCuXsqNnfXKbzJ9usqjsSBzxlXmvnbwrzC+qUhoUO4q9toU1pZQB9
2/WPklD6VTxlxmn5Yi1LTteTdGUSjtlq+sjAsSEmtrX2UArF7L8SuySO3ybX0OUmWA/AtE/2vGvZ
b/VSnJxmX80e1xBQOTXb3gvUYjqYkhnlWDRHBQUa4HfcVQM/kpOuZsppWUoDXHmRiHKcm/IcZSe7
iep91JpKuRGmkntpWr5NaHUqfLmeXtKfQJubINxIk5Owm8+V2LnAAbfL1oDwwo0FfX0NwD0+2X8d
uRy+PNjOMbbaZwrBybadu/Kiy9yNAeyE0TSfe5gZDUIIPsNm/tIvD1pLasNEBBz3VslE0IyPU9j/
elCioMN1N69/LCoKwENm7fmqVdDKzDtgM8bHIm7bvx247FrOtuxfVm0VIJJIhPbxMrcdt1ddtt1W
3aYUG6NlyHvbdntRKWq0X+2biBF3rKowIpnsr7cuA4spAHLW397f7RVvb69c3nkKuRWGj2Xih+Fv
6vnCuQby2Ntxy9Ifb++P1eWQP97G7SPomuhb2pbnCjrWLjBSuNzkgCkIZJ6S1j45PVLKDHnvxiD1
9gqDztwLKT7ByVAucaXneAUoTzJKB/juhObZDVFx2DWG6cI9CnX4plYKsm9ERasBS/MmN1NUKqmu
nyg+XgNzsvaM6kPMBvdB/EYI4Q68s/BI7vuGj9HwHMslGaphpmsUiK0Fv04Dh99KwiCY55bhO36b
CI8uepIa58OcdwF+VN1ljeQbjPfTaIlLz0cVcXX6KWReA6OUb0ovsF6yqgPOAD5o1wwHTRejq6Jd
g2kMgNjn75k6Om9d+EU2QJuqQbu3sWpXiB+VCkx5x3W2wUa7Hpk8rSeng8SYJ59DHJPMiqb+ZJQU
kvpWfGuN+htkM+MwVzoAI2IbaYYY5GX3ucawlpmqtVWMdRAm9THW3pinmcd0TL2J/0uP6zn8rgJw
oYKT8IidEDlH6D75kIPQ7yM+VjKHBsAAJ3QMjoz7/RUe6O3k10ydcM2Z0sUQrfYHaHPJo14kJhX0
MKPjWCU7Vy3Mjezr+6FiU140PdXgYa0ZdbSbWojFeq1+7cv6vVFnmtHIxGIyBD3KT1NsBk9ZnezA
lcA+q5pz33P7L4z42pV6tLWr4V6BrNKNFHT4KYO320+DkTAFU1ZtY1WosxpICJGE+6DAeE79/mhO
UPuie6Wx6l2s+ncFiWMnxHLAuwsYnSYAz0vzHpMuceqRPz43bnTXUL48FB0pRG2OrJfil7kN6aRC
piysewSkBvBEg2ywmmSQTpqPWhxssSsjaywAjSq9dvZVfxfLDOx0DsstxXV3LKP+h54H444HUkjH
dNzDw2o9amc4BV3k0z4+WuD9LZ4cM1AODEgKrHAKfrF+9NQMBXxsKwRLGVATqJEpD4jQLq2Dphmu
LFWOlma62Up9X4zxTwOj3z2QbpfIq3autAmKfP2OAJF265JotA1RWnlt2n9l1gdewpq8xDH1Q5k5
h0Szmo+23P8QWv5LQotBZ/DfNH2riLb835u+7vyUX01fTXX/oRr06kzHNmisznmvvxK6sSr+A9qH
NbNRCHJSLWKJ/6Ppa9P0dVQLkhsN2b83fbV/CN1xCLwQGAxc7b/FZ9Es8Uefk/RI+onaTHoB1GIY
f0KbstKu6yGx+pMj0taLFlXt/DCQKHOnzeBmnQLUOpconD5EFCW6kEVJ4S9L80M0pW95YwVb0i5c
bE59SGicy+B1WTJn5U4WfhTwl2bCrZS/CGWWbR/192UPWLd25+rhQR1i5tXF+BwWXTCt3dkUouZa
UH0CknbSIUxvF4Dm7UFbyJvLeja5FE6pVL4tbYul3r+U98NFnI0YY+4FlAxAAxq7m4XQujwg5BoI
EJtF+cZtUU/db1Gi115Qz9LhZXfXcV3/OBLo4zizS+NxE3fUSsCiMGNaPjFnJBQkIUYwXuZDy7aP
3X0Jlhs9MaE6GdJqE3bwXWPhR7itpuksxs6VML4rA8yFOGvyKTFVjLksBv1EM2hZXB4UklRRv8BY
J4CkVRG+dXi65j7J7YGLA394oDl0yJK5tWNOzJNp75MhR2uOaBH00HYXS0THFFSQ65CVk6NrZ/Ny
wO2ovtJfzV4o3kSLkRji8nGcdVdi1mEtS0D7fi1FlI1VvK9/241DywdOIeJsC8T92Z+VXEkjuWss
By7rerdMUm+7bmf/7Zy5mKeaYwMUPB0zbfPHq8uP3fOrL29pOcfHKy2Lt/e5PDGTO6o8iNGUZJ4J
EbqyLClGgyPSTDOBwpnFZePyUE7pO9IP37ttWpay+QTLklkq4574yI8jbttvTzBrLbsr5C5TNNRR
+Syrr4NZLvWxvGy+Pdjzd+Vj/7Lxn67/dqplMSr7eJuY4vn2lGXp4zx/nuK31/1Pi7H7XRBGfvjz
FX47UzobBbROt9e/Pfu3/f/mzf/2hN8Wb2/6t6f+0/3LkX++tT+PjCzgKUYqtjYuC4D2M6B5/v7f
Hv7lto/fxZ+7o1SQRfH385AR8+sXNdppi1b7768g66KCcj7NKTxGNTAD5pJ2e87t6D9Ou+ywpocw
kuZhsSwtdrtlCdqs/HDfLat/bCsWWSHgn+LuPy0uhy67bs9czrucctm2rJpKxxVwWc+W0y2L5qLw
+/evfjvv8jKmEQLP7NPtsl1PSqv7tCx2cdipHrZ9YsJ7iLezV8qaHU3jYpiKZ8j2snF5cFKdFtPH
ruWoZWsT9Sbu3qlk1l3G/cZolLg7Lrsm/FDT07KoUp8oiLXiBT5OQwY2TBqpJZsPI9XHuRRkrPGx
qiJ/S4CguRlT7YwhNgKUOnyNKuOzP2dHZGQL52GmA1JtvybETgExhePQpd/HXl1n9G7xotZYxyXC
+96JjjR7pZcOM8yGzJ4M80sACK3rtjm3IKAzWgbKg8r8b+/y488YDZpPY1SFHkmas/GI6/hiQVpW
/+W2ej74t0PmO8Py3I9n/JNVl7oSd9F5z+15/x+nEY7ZQpR39suz3OVmu7zSx+KydTkNLmIEAb/s
U7PQYPl7/v5OMjW6C2lJ735/NzVlHolbTC53ssVi5WZDdrcsNfMJbtv+POa2+3bMbZssLQpKt/V/
dlq9q7h/Ls++neK/9zLLaW+vcjvNsg2U2OcswW20QOgXPbM+302XpWXbssod/KrF6ri9be/CGgX0
csjH4rIrXu6ry3P+OOOymi13yGX3x5HLkxbi/bL0sf+2/nHO0FA2o2Li9tQaZkGFcsEiYx419Z0g
UiI0puxUAERmdIEkfSB9cgf+WKwEI1LqkvWGvCoVY7do16lhEYEUyq9JRxKjM4J74v7ceFZoD6sA
ZssOPtypdl2yaxpt50pC1ZPEeRcGnAAZkWbxbikOTBmZHSCLMBP2cfIb9iM0B3qRqhLiIyq/xdOM
0mGE4UXi4lgBNYfSR/dPHHxSIb5Po/JZtfFrh0X9KY2UbzhJot2o4YQqJvMS9KqDFGyCevVWE/kz
J0e5ntnba5MwLKOdjWhqv+rSvMPfTSpPCYjML3yGxBZWX6VZm34PgDDZZnLA7zuk/ZaQ5L1MCAtV
op8JYR3E3RYqIg7rxBQBA0OPQblOki9j6swu9iQ/RozIN4BL71JdfctEMlyySJ7UsUbjVjYb/H5P
XV/EB7PcumEl1qCbXCRjyuAZDVCtro8eLY3AEwvT7OpLNwdjIZkI+Z9UZ0BxFJ+ifqKmE32hCC08
DQRF/UTa7LUk9SAo91h+M0/a83XOhP9cCeovJP3AWFCTjeng+219CIn2BE/ugTrcvrQwu+h6pQNp
KdD8OMV70SOjcRA5c1kk724MxYMuvhMNKO4yP+xeUvh6ThKOj1ljnfIIlJnpD5uWmk87PgRZgHFV
HmM5/JSZhg2zhI9uSkRoZi+brYZZc5WG40TuSBgdmpG9yVidmaojiOaiWqoi3xp4dLMWjp6T4f2k
NfotRkWJ/x0g6giN1rXwwppuER1CW//chXSzK6DngJTXpYFRR0rCcxD6GAEeUrGm3sjYH2IJoXX8
WdYcgdo7n1Hjx/ddK6eH9pPzpA5tt4M90tOcU34o6JXKXG7TEHCsOxU7nLbYUzDb1JO4YqNeFzkO
FCwLOJtAuZgEWmoEL3UynFZGTk4qrbhylVOACfO0PpQxXfIojsJN6QAcJthpo0Dw2vg+jE0zIxbT
bT4HSftTUovfiLJpV1ly36kNps+xNu9NjeQjYFSuf5GiAUQZ+GS8Y3oa5Hdwyf62d9Ntms3gkEJt
CczWiGKRP/PSuJKuo20RmuywylVYR40pkjs3uZYxqksTydraquGbQPnPoICSIZv5EVlUBbdoK2Vm
Y1hIWJyAdCYELY+S9sjK0CzO40c4afrPzTQ8WBSJvDqauFXqSOrmZ4xYGjahOp7zArSEH0ganek+
0qZjY9tAadQ3ECX0q41kVcfxQ8tofyXr1DlaGrxB3wHKorbZ1dUNYDmjdtRjEnv4ewKIfNq3AZyc
BzAwJR55lNchtw7jQMJllcLBkg40tSFtHyS/Kux7WcfdviCNU4uyKxI+uCACAEk2Oi9TTzaqWoHi
lq3fbMmm0XalaTzr7VCeyrh5qkToQJ2+y0ihNFZjJUmbLbCNksq7KpOgPuOIy8LQ3A0ivQ49078u
IfSrKMwXyov5Fq7zvuux1w7GBN+n1uZiXu1JLGpT3H0h2AZ6e58HKzQcE6ZhECXILSFYVJ6pQOI3
g2Grz5QivqgvuKFt+D/COPllF5Pt9C4YjFiizrmeynStEBixsipOEAHz8wIK97VBDKdzBOhTHrAk
rlqzI56QS4JZgSQI2/StgEomesrvkne2wV9xxi8LaaAjQp2YRBghuEJXqjZ8apouW5vkyEv+c4F9
hz+Qmf+ATHeOumlvxcOTnyNG8SVxoo2Ln7y0t1KjW9EoAslK0TzjSONL4RcVSXkpyGYhnjAfGZsp
cg8EEtPpUIbx2mOqmZXKO+LnAXmHRE40memAqDdAwNjkj2P73hbZBFug8cpyuPjC+oRKjXDn2SKa
4RIuiukzkTP6Y2nLV359oCIr+lS9SwZyylrjkgPfG8xHE9w5wRQQBleiOK11kkfJhx+y4CXiZ7pr
xRcNSDoFFLxpWknznsLT0+C7ycbuoOqNDXKlGCCQplinJNCetZZhWeN2J9V8d1M/30k93LuNMYtd
U+SqVfYk/GwiFQb/m5InwJDAwVluYz7BpO06B3v9vVWWyrHnB8YvjQZhHI0rx7XX5SjhnWfuUR87
IqZsh6h266Gb0C2Tj1t7vU+jNC9Rww/m1WmbSzkk1aa0+e71wEEwCCSHpHkDzYqHBrWbz+WuaWbu
C5D7EZmz24AgL4BMrkwS/jZGgqSsgaLnMZI+VABJW32srwmW8TEmuzUJTPh8CEamcTQgToT+hh8e
rn9bXZNX16+NKIantCumxl23HS6v1jaIA/JfJ2ss1sbgvo66OtGvBWyVtukaWP2XqjWPHWE1mx5a
G+1j60dWpcrGHqCn8kuh/sxMYBVI/SkfIg01WVR5qY3VOlTRlvo0oAdXI32gJKxdi4D3WPrn0kG0
51ZAeXHnklgpVWc/YmhkCl98pqKWHaaOERGIwS1kqhcM+1tLy16QjSGABuOFstim9ZBCs3GnU+kY
DbP1+jmHwbJqxYRRS4SXxCFgqhtNMlC0yF/XDhGhUx94Io/vq0e1wb1Hp2lrx+h/C34bdgL5iAsJ
/bTuC1hTLwArtokwLwg7DbjdwCY0EvWuRKhI+V2/65NopAFI6jRNkFc/i7GexcrFbo2vRjfANpqC
O9UJ528GTAFdhew7WpeiUtKdEU2rwoKKPn/SktBPDFNMliRXvr6h/t70Xu5UDrbo6LvUSJwYDQYK
NeJCxAQGvfmC3CvUYWRPdnLXxvmzQ4GIIPAA85S7DWvcsnkMkNY39dYjHfXShqrlBULif1WLp5qR
Q1la1aZpmqsrymoVdALLqy7vTUt/RfVyLPzdYLXgAQRcUDuW9QZ4SlYmT22inTiI/zbxMJgaAQ9Z
QERd91VS5TdUWkG5iqIFr85d1fnliYywR1IDuznSZYsP9XsyvFqIdkZ9+JlCL1yXtkK2RqAd6ln7
KozEBoGatV6GAnc9/BQjFxC1hE2l28aL44b2Wqjhxe8cOFAOwL8Sh8eKEFWXPoYSkTKc+4eSIbRa
FSc40TnmCKPew85PbTzutiIObYjIoUViwyuup7aK1wBg6o1RCvVQ2gNpJDiTucZ5meb6ZwSxyBtB
ueDkMRIN/6LDBxemEcnQSsXIB2BHaFl3fmkdS7nP0zE6uELdBDXCxF47Ni6hhrVartN4WEmdzEYX
QdyO6QNU1vceqsh9TcyDV6Z5Qmd+2ACi+ZardKYJFuMTR2UUOM/M2CTTul1Ry91I15yJS/Y4GDgp
SRw/B0J91PsMZ7iaP5lt+x2OPUJLqa6kHX5KY2QQzhDqJ8UoPTXS232YDd5ERDg8nBgGl21eEsrQ
w6SsHEP7VEWhC5SxtLw4kSfugwy3LIePW8Zr4h5J7GOgII2QyFpRY5qGfKeZAKjrckZCq+9dM74r
wKYD0TbwrYrHjHCtXUrSAp3MYN/ODBcVAQPXvAmfaRRPntrp97FVXemzN9tQKIc2seOzjLuLGX2v
HP1SgWd7E7m9TqM7YAoC7zS17in+MU6igLxUMThyTaI4zYnvKJ1uxTaomKTGiiGaAgDFD4F0a3h9
8agWBIF1SpQwMnnQdAjJYGYviuQcRVNR6QZ0t4qBdK9QqXuNllJp6HGKt2pyJOQi2NnV5PXBePar
UN2S6vcWkiG5yyvS2VrmP0g+5EuDdlk3gPOWfMFcrTU3aU+5YwAQVyfhl3aMntWgsMAe9D/1BqGC
22kH6D8/reCFcjwN4Xr82WO5fzVDsqMT0q8YWA7C6zV7WsVF3Z6tTUx44D4w/KNSByfZdBPZG2qw
c5Rz5vbAJerkTOVoG5kCYdwAijyJyjU+7ENAVXhPjf6LWaDT6ZvJXHVQBkN/2tlu+0M6Ep4AcU5q
9K3TyZ8vDYuijRsha6UTF6bN99nZugWNeHRGcwW/Hg6bxU1B2u43C8oXKgKEwO7ZJK3QqCzumGlD
2y94cKrktcAh3mvOi1F3LmCXEYaAPT6Dn+B/tX3RAtJNNB+VrK0ml06tSTmh7Qx8+s6pYi/Vi1fi
Yb6ERX9C/7Yaiy5djw6pOUk0XQoF2h8RquG+w1+4q1z+yxTtoZqFz2ps+leJceha+kd40mQfLZv6
oTtUQ5qcP7ZpdoBsqOizw+1Zge6HtPSJSZfzmZYd3SS+NJM9bMqm24hweqrLpzo1+muv9bvGrois
zWFH91NCvpQVx7yR4EWRHalWPqPYmHAqr+sAmg7R0TT4VVEiuBBwHzwQJxw8jKn/AAXHybPiaAc9
cvr5gXLktI7HiZFoYf/alltjSds55Cf/17Z2AnwJ9lnflY6yKhzTv8/mh5Yvo0SmzI+CONsG4PwA
cP86zQ+UZvFXj4iyllXYauIaV3YEZL3+2HTbXlvGW8Tw927Z5Cilfk3lMG2yHlLnsm15EGQCEVU1
B+XMh/y2AyiwYPhy24KsBwH9WOSH5YWXHX7YkwnaiA2TU7lZNi07o4SIIiSaT8smE6LXxbYVgn7D
+IFaYYGo8tpoWvTQl8PPISr9Q08IgjrG6WkYTOO6PDgTv6uiscztbVs6dvnOr0lQT/BMKnCHfXES
CjmgZmJeo/lhObiNLNo58ODHsKnXee5gDPPJgkRdIR1EXPM6IdTltkL0sZbLeihNnZERsdG1cw8Q
f/K6CTZdVLbG1XUT5d6MjsG8IpjefDwwtfpMVsJ0NxopZyQStcYUJ7g5/HXckHTuHh1g+XEiG2Hu
ESHtFRpeewG1tvn4RuFqQxEFSMBNs/q+YPT1YBAY9qCj2JZ+MByXw5YHqyRt2XdyuV9Wl2M1B1ep
Wfaqtzxr2aaPerpRiuSctvATXTVw0bcJ94qYdLoTon0P/Mq9Ltt1qPb3FtBTP3ZU/o75ML8dD9LW
w/NyBLPAqxqBZoDkhdWD7Li9ErjWFX+rfZU50VEE88EdGCb7uuzQmrg+qHL2i83HLTuCRDUuqLrB
2yczGs0Nm22d4fzrMF9iGjFPt2PDssTBQrzrjsQdXIwjpsIJTO4Daaakdxtj4gnbhxdhN6W/FS7V
NwCc0UM7P4Auag7UlPJVOAzqaumN/4+K4L9QEejCmu3W/1pGwOi4Cf/X+gu/mejvaoJfT/0lJ7DN
fximbtmGY5k2kdgm7uBfcgLHQBigwR9GbGAZjiF+85CT90I0EyV3TOQ6T+NZ/+EhF//gUASM2Jyx
FLv4nP/v//k2/O/gR/HLrF3/sf67eVvgscF+/HucEsHyiOddm5GyQ/CL/Ydv2k6GknkUrOto1spa
g3wxHbL+1LjzcglGLRZ2+BDE/V2eaSkkWfL/BOKtx7zN5CqBlopDUK6TPrcepULZksjkfAsHLz/1
czmgnwzzShaJE8juarXBNgjy+ImBHMktUU+BuJXyTVRnFzIQ5cjp3W+Z4gHeKy96k0vIvDm975iR
QRNp9kPpTgCZTT97soEzJoEVIN7yxSNgr3HbEHdzNIvIPVKlaLdaiQNUD0uSqocs5odcD98aVwHK
D280yaz0aOTUOqcB5VxHAtgntaLwVEfDZwBSK6VsyDuuSD3Dalq8jcwSQEfZ3UGkdHuBob0MWD1W
oUJqWNtMzQuMwXZVSGLGGbIAB1W18IUB2SYDN5ZmE8KBobiM08Poh8ahc8ovru0CqyUHWysHog0i
0znR5Qp3VatskYPKotEuQkRvrgwheVvUCKcMoG126pxkPNa+TpmwzV/Vptqk0hKH2J2eC+zSHgNe
NJ2W8UPpcVEXvJxac7XGp2yvkplIQZkxD2W4z6f+kREqPkP9qbf1dRRgVspVbLeKURdw+U5x3bqv
6jFG6mXm16AdPvl91m+zZRqVxSQdVG2xd3eAZjqI1dClXKQHA+lbV2PoHvOq0y6ENgwrK6Ow4/In
6BZROKnJEKn0yFagIlqpGRQ8R7+rbfJ5mTrHr37rbJia5lfFqSjLlRpEA+M7vyN0GXFm7O3RIjfe
9dONX4hn4hn8yrNrb3DC+t7RqXPbpi+J82NMV5n6QK2lGbbw7JstF+KdoY7d1iIv+JAOJWjWOIHf
no3cQRgI7ZuEmrIizfAI0v5ngXpOKuq4H4NSPKjKHVljuN703D2ZrUuaKyddp35EcJ5qYQXRoYBT
SkjhDUXKVvFjd9dYDr5UCuVXwd0XE1dWz2Tk90qoCdx0HuypOfrJbIzKW3lUk5TvPdJzt55r6xAF
bRdGuq2fnWjQzyREZdgFjWQTGfET6rttxDfrzvFHWDbxeAe9NZ4zA+GoONbDIEaiGEMSHyy05usq
q1pwoDnBrvAMuXfXGMONkYFAkBEtQEjOndKp/PdnLYJgKtHhpLSbphhfwTCTuM5HTowyLOHYn/9P
e0q9fjztAAoDVhmtDtuR9DTJiPu5H3L4MFX4VYDmOVQlRg3TQvfvxOmmUCtn7YC7m2xcseP02EfN
sSyljYsuy9eZNv/5ox4igy+q/aCU06YxnGbXzF9WicOUDAvL2NSaZNjTJQ7h3skbOLTq6hb6kxUk
d4RBiTNe2tdQ8YsjARubup4Tq62g+JQVGvMmqqPI8M0zv503swmi/8fYeTQ3jqxZ9BchAiYBJLYE
SNBIokR5bRAqB+9dAr9+DvQi5m1mMYtWVHWrqiUKzPzMvedychnuwSjWp1WZy4lOlIc7zchaaJKD
hRUS5WCN62kkMXYccjJ1soSWUZ8wtrPqATmR80aDxUS11cALK5T5QEZIe59ZSZh11ZcQLdYeWWdn
WvBeveK53IPAGu9rM2Mw3nXy5JH4pOnWgMMHP6vtrW+VqpqrK2rfNcgb6ukPzvrqfUgP+tWKgxAx
fPlpwPKuHRHhjdDqzxSy9aK7h7G16MfLATqVp9StSdmjFG6T3LnLypQalJMPscL1ncp2fKFhdN46
hSdGS1cUVdVVzu7TujIloHqkaI6d6aH1YNbK1v2F23/f1vYpbrK3eI5XVjKN3BPZAmP/RIasvQN7
mZ4m1yVztHSBnXdpGqbJli1tQtDJGu2XndXzM+3utS7sg0gsukhYLIBv4UlyD9V3jKyfKpTYOuL9
J+MvhF7z2vD0b72g/tB7xPhWks4pVtMYxh7jtnjsqoDwjejMxNYXrfsdp5H3ZkVLRIiOcSaFiPiC
JpqPY6Zhs8xKdedAmz4sug1BnBRKkMfqcU1YeGX2LK6upb3Cu72UnTO+1u6+NyOYe4YrA9PIpgPw
rH9Z6o0HTTdxOfd1cmdXLZeHvqZHYEYLat+ctaTxHKdKu9D5Bygx8pdu+d1MdECJKV8Js/jAwntp
GjcL1i3iNwe1vTOT0fRNm5e2LF1u2rXtHswE/8Yy8Zt5+doCqxaHz5wIvjyMHT612K48P47x2ZAV
g8uRJz4YIq978jTSzq0/cZ14b23c2sdVjwnHZbAMlCV5zpYcecOS3pSetwwP+KfKaNwTK6Drj8Ca
e9NF9Ays07b6iBK79bchLLGvyeRPci1D5jVZOEXNeHDIcg+dxIRQadcvmHgsmKKlCh2j9q7Smo66
waLH7VxWq5ONraNFh1HjoAolMP+9q8r1FDN0CrCNGLtuqeKHWfPEPTnnX6ahB8bkmK+zUatzmhmP
a1rifxGOfRM8Q/E8H5zamM5DRPTGCAcu5KZuArPQvGBuzX/msnyXzA3f2BzpU8WYuZhvFEbfK+At
xug9wU55/xpPXkJ2lj72d2ur7Ztcfidimc+1Nn80/VkzLC9waAf83mvye1MYl/9cJO6SnRLJfHvJ
XGMv2g4aYs+dOI6DSQ0wkAjXka2RiJ4NVrEZj8xvs9Xtp3zGPFzorXVHzhTjvK0hSMS2ZesreewG
Jp4dSUEvrHqZq0iu9dHsrB1BR92xsPr60plWdqpLwhTGfDmDxJPs1EDoRfNvpwCjvkaXVkVZOBj0
4l2bG7e8wF06TIj82zqc5s479zbgNNe6xqPQbwMJQn0TX6BInrulhgObD6QskJUwKSzaOKKwhfdN
/9R7EWHmUXTHVhjdc14yhe56BwNUcnbaTUPdlMzIi+Jvu7ZUBRoEtXF+akue7Cbu1S3Wx2eg+PZL
Z5CVMwDGrYxWP7BqDjW3Hu7K7KtgmHiSw/IHiFa9r7yIPOvB8JNUZvcKmDbSjw7MtZ3HVchUeUtR
AS/Lz3k34Sv7moUjD+wT/GYG/enAVn9ICUXzmV0jk1xQc/KTtvYy/pQw9Tkaa9IprEGLT/PK8miV
XjDVEg6EM1I8ZkTFLq1xjGaQt31nk+MhW7nrJhM4ql3/HTvFDgl/jZNscBMhmCLMsnu0NO19rhPS
edvnwdXq5yz8KSNy2mSsMjcEqcYBjGTOgmOsPqZ2T2JLrDTkInb+280oO4TZB61o3HtJXUgkYtOF
yYr/2/U+K/umJWK+ikh8o9Iaw3I96rLtfR0uEpNFZ6eGwb1IACstzc8dC7xBFNWlmJZ/lm0ldwB8
STyOVy4FN7V8Lx1i2PNlfhkI1B3TCIIQgVVUa9nwWFJqKcEKAyfHIzVreVfyKrKDY+0oMO0fE2b1
PhKOZTexOj0UrvNWmuygtHzVj+W2Qzbd3AZtow+X3C58bKOMtIs6PoIqYhY3piHjmhcXwdZxaAFW
sF68JtRuOyabp4qlrL8OvOfJqfcdU3sBnmZGsvtwGXtTBjVIUK8NeShWPD95ZtqSjn42YDgc9VxE
gWcs+tkGsbpV2G3mGIyKxjXoIOzuImdSt1I0bwljsHy0m5OcSu7OZr3l274zTZb7Ou12KlbqsY7R
RlgpCwMlrJOGCx9IFgM4jSIcgCp6Ecx6CP+rP1XFlRtp+ODzasHgvZCdkwDafRjkNHLbOcDcF3QY
UrNgQiSae+jlyjB4u1H6fHovu0ycfoohvl42nkrup6EhxXKEdbUl965x40fQyXFw4dUbiyYNO7N5
dlUUs1NIs0ObFE95KbJ7/vuZGboROHnNbjg3S+AgK+S/ebJQJiyt/1OUze6s8EECrIi2HUszZN5F
n8uvbENzdng879oxa0myZ3PqMsC+s+dqDz/U2Xvu0uD7aZe9Z3rWcUQTztqYrVsb879Shc32XLaB
Uy84g7gt98io9yb78/lmeYvxgCEJDBX/MZ1kwpfFBLRsoEtE2l55dkkWOo4kiD/nxNGHUx0DBlmI
wdnBosKXZVcrJUZbUFV6J82i8B1TamoNWY1My/qoSp7KVhNpmBB6iLL8vvKYbfI394Ghg4hmfruv
x6/JpMKy6QN2jo2yUah/rmxk0JPGHhRD/ps9Gm9Iq8GO3jS8VXICWCrh9H7cW2swEwYIvJT9DNf9
5LdaeS686WSSaeqn/WA+1I1B6EPdJhERi6zGuDHboIizjyyXMfHZEqTUdgzwo8N0+ZY57XrtV9Mm
3V12p4HgPiKW4OXU83x0gEwEphk/eHNVvRhN9QGc/AxAhIE8BWNgKs76aFHJRSj1XOrOBK9fl2ER
Ea8iKFfYYReBDjDsWI7py9qzNUtzJAe2CwFr9JQM3Gf2yKNvNiunaD5i/+yYwk9O1IWupk1hkS3v
XtYaD9FA0nrRR3PgbY8lnMWdMcM+LfP8Hn3AO/sch8cPAL8ETnNB1/LZl4S6TGKpL1kdObBdVMbY
IOIHmuYfI4Q+InPwm+fj2h8m6dxvNJKzzbqKn3jtHvDzk0+jcjBgoj0Zrf3HkN20h5VMzkqMW6BK
C+2oYpaqWdtbwTIBnor74KfhTiX6KiLBn5cl5xWfjH8Eu2N1zhJiZ+Pp94KRDmEAFLNWyLuB5tNP
esE3V7YoJbdoZn3mrZbCN9sRaBgfEH+iNMlBkuT5tLm6wJctpuz9pCPsrgfJJwwvCVJXd495Y1LY
Gc59bqT1vSass8O8n8aXYHpis+Jk19u/U/I+Ir2t91AxzHCJhu7ohB4JPmGCrIA1fRQfItF+O/by
u1/JDLDS49or776ZcuDHVeXBt9VODRy6Y6cy+CFAFW6GqRx+hgtB6E1PWz5wCCOz2VWYz+5VNH3R
ufIJpMieV0kakjs5p8a0h8eufqywNXGLD9eI+ygUjHKCtuF1YWiFLCKw1sK72wQ0/uDwXrTtoTjo
XW4Eeqy8IO3Xv6T0AFRrCWVTDU1Ytsi7wtSMFyd2LODdaxGmbtOCyZ2h7xjVLYm6k2Wbw7UgO3UH
RCcJHZhHHibwUweTYUPembNbnFLsY63vVrCYDBfyeb+s/R7WlrOr+zINiYpMQ4jSJNP1JYZmuzIe
9KE5aJ4KhjKJ3hKjD0e9yQ9x5o0B60LtUldAwtjtI2MO07zJH+gIhhAsurlrihjHRboSvLLIzneA
NPrGdgWqztSJk89enW5Qd9CR0Q3kx3XpHoFMLxfSStgWRv2Ls+CzsWC64Ze+p+9gE1vJx0Hpt6Zg
OZx5b+zowH840jkRdFdTE5UcqolRBIhN23dkig3LKZ/rcg3byB73dT9zvnSQgF3aTGC180lb5ZNR
9sZjLb8mQNOjPtePgA8PRj9sGsnSDjSugxNoRb8bxUWsFWDwijAaUsvUIW8YUrlso3gbw7k1iN5q
EPbk80cxaP0beTgMDKpfg6alz6JIP6JsKi+gyL5+bqwMf3PUV+7eMNrqUK/aK0umw2o43XOyMbut
zrrPzVXfJeMwhRxy5oljhZL9yYqH4i2xLESOJLxZHt9bR1QCPPywTNnQzrqYMcpEcVjzkLPP18FK
OHV/lFAiX1YsfjQi+tHTeKi5qx/M7btVWyLgitf1BK1jCK3EbXF0wuWn3otnYznO0WDjT6Wcg1rJ
rMmI/zksAR6LwjnqltbfUCLcI2Eusf19ZiS3y4HNTGXlIKlUwWxK1Be7yv5lotPvbbyfdpngfGXE
e8oMclo8ZTLE6FENkBzngcZoAW735Aj1URuWCXhF1HKsCZWF+Ih8+wPkaxepXA1dU47PkJH5+rsc
FEjZHW3TqsIpIZcyy7foviVJ7wEcmGEDHxGaj1pANwrxayTGpQWqbs/9B/m7yPSYarJOWq+iVMmR
iGVKfEIgZK1593r9B3pSqFQLIa0fJFo9D0csr5ZkPuNT7KGx4XZ77Evjpq95urNGuhkqm/mxxVKz
1ofZ6gjVAw1NxFh9V5aafUsQ/WW9/p5Mg/UVax9RpI2X1LLPnuFEJ8d00VnJ4sw3M1+dXhB7Z3ZQ
MiWEnZRznltcCzRc4peq1J+I2Ux2TeoC7DSmU4Z0Y5eTqvNcjW2IwqHm1GzQ8Ec8s/U2rLXm/man
aDAyieUoq6D4Eqda+bWoOCz06q3Pn5SD9jSznd+mlQA0IQGSlDi8nOP8kpKMdxXzKWaGfudxL5vG
HB3tXpVEo4IeI/Qa2jiLZhpxle1LKSPmjSNTrMrlf5IVI9x+bd6CK5WvxTEJMRq1dTUumFjzSPrN
hJzNJHH5YDeTsfuZWEzrCCt0dstQS8lbY6A/7NnWlgfyrvNDAyM7dHmrbwRihkDJY60tt9qiGy8c
8TCiWX3DOrWeuJ8fZiF/T3btPeeZ4T03ggmBYjYhxePsIHoxDA2pNnBs1lPOSWNnj14wap8Te9hp
FHf3ILff+4K2l+OStCLmDE/MR/wafuN+XtWGSydOMI63YPPFOlb5HGgsCM6LgYRcs0oErkAY5Wx+
mkzNyRaBUlgM6bvjsuHNu7eWYGlseduEQwaTrv9zcg+/8Tb+kDGVM0j1k+vkLVar9sFxZgrbviqe
MlU/O6SLhVRf6lQs4oFSBzWBniOrS6DrJVPdo2vSNLLgTCau7Raqp5kIzlDB2jDAmQV3YhdNGXbw
Cba6W1EfcVdkJruIvup/TU1KhFejbfEPxqMqrfIgtepbohJK1jwOUyDS3DjwnzWO5J+kkUG5y7FA
N50X3EcOBmHSLeYwgz/u6m1/nhASjTrJcxlj47y4IR+BXQDN2tg+6H9YEPt9mS/Hn5SjIbWfdUYo
KBujL61V2l6QVZONBmpDSjHf6Zi4anySVmX6WY4JKQaSuClcY4Ar9CsViHWYRTeeXQSfvtwgjvgt
66M9tntn4PoitTLZWNsgejOPyt8Zr2NMVa0SeYCguDA2Svc/JJ+fyB6F8V3ysjG77RBjdckjbUXQ
tTZBOaV4YO9qH7DqPPQYz8N5bZ/AnNLwFhsPvIzr/c/XuRkG+H5temxypyCs8Pp79as71vcZIl5f
EThaTFIdKak5XGvkbsbG5o510LK//wvnQXowhyUZJG279uefDzHlel6TWra0DAfnOe/JndtPDSYt
xK3vdVf8aeo65SyK78qNtl1t3G0cgv9cgj32Y4y6gEGzy5yGJXMywB/LFzecVYu0mMuaxRGhcndZ
532u0UcCcwG3LXYApBCwzIj4+cn5iXNgjHGymMFPFI+ukeTFCGwMxBZG8/OBkS/7b/YvgbbZbgWc
RfC+012+YYsWZc77Opl/DVvAUmzmz5sAmYBFg0SwZdtLiPokMDbEVTnTNEx0hKCRD3OV36pNOu+k
lR30qb5zCLRiOlgfCMrp0EeUd4tUoEkK31JE51SgzGiydsrM532KxeygVd6vuCUkW6zh0Lgva1b8
jXTtoOPnZXnDIoNb0uFZOS3Qd86GFScHEzF8RFwXoeEdEMpp+bIThpRIxqkCi7BX2mOvpHFamnlH
goPB4KbUzgvK+h3b/p6xGz+ItnrVrVUEo673sI/Arkr1yJPLFVjb9z8eI0dgOxV9dKnncYunaFao
sTkPTxy/TWIyX5GTwrvJ3aPNIQB1yh0PcVNHB6IgXkG8WsHPjmTt6+5iVdv/6+HOSBf9QSO/71PW
Q4DQivRLt9fOjWG/JJoyD7rmWliYlzdzVg6KNXb5StqCNUYcgsXhzB5j8bE4sA0M/RwbkQgsElp2
TKwWnQhpdGzzimJNJB6ioxJ6hGET2TTWsbWDyLSkYwuRlQ9wUroDrebtP8/lBoNdmDOC93VeRTrd
d4v7Unp/7OENTdwN/kO0W8f22/WMmcmFNyI8dK6QBGGNjPk/pS8YpIclcDQIxBpmdhQ48sRYGOJB
PzhbQDz60k1e2GyIfI0/nABKYODIz9ipBne7jH0rrSmKeChxOzJDPDgjfTtxfCcPRp7X9+iLNag4
hbgxcfRR6rZnTXjf0my+9HTizVtdppwC2HlW/eMaqy/hGRwFbkODM08fCAbf+98yeSgNBxxxdKfD
Ldok7TTV5muHiUW4zlmbGcss062RoExMFSRcCX7ELMgZiYkz8G63pfeaY62LNPma8KlnNzH2M8qL
o70FRqmomY/zinNFPcQt2WlsN8BmJuRtLU61IWJHNkIjFe/KhKxtQ2iRoWLJ7DugdXaQKgbawRbc
285e6ieZKwO5qxOXgW1CwqFhRZCaH5I1jpndoX2q0/iWmy3TiMpA393n4Jd25soVvqRACY2F8iUW
mM0nMgPnNUisidXxljPASEM/u8SXNLCl9v2o/mRbpFh1BC0byA6lPitTvvuEnEQsL6duJcCssz2w
STmqt2E+WkBJxyQWx/8aO/VMnMe2UUzRTO2I7tSPwQ87mVfhQeDebtqWNsny/pSJ1u9NlD0EEiDi
PLiMvpgP+JqT0VR63n3quB8UxDER0O31x/g5/sSJKds4Enimh8hm+nMRLZ9sJmgxMpn69hLz3oh0
3Jjs//d9jT5oKmdw2U1bokTW74gGArVUGszwSAmJrfq8ku8H/ZSyWrmCEHil3lHATgdLLm/N9sei
uOfCa/np9NoTFcLIhDm6IrQFE8l19/PhJ9QMpXm1z2z52OrJRZkJ31+Et+IHLYe26rm1SUiKI1IH
mzohNAIjCWddS69i0heSZ4b9adi+2jbidU/ilbd2VV5RLbQI9yn66jF+0HX+Ci8GcDdem2FFPJvz
Rs/r5VvOW34se7Sh6miat1t6+8p/fkXw+JSCAXd7UKyq1j5YYNY+mShv6smq8N/gMW6avj0sFL4N
5QzjWQKLzKoPi7bzGzHtstK9cV/N+25ob16diQNN6Xq29ZElAKIzJmfuvacM5U/Z9I706XuMHWDA
CxQEraD8RWsn6JCtX95WndgQIDme0bZu6lsvID8Vm11tyHPkTtWpmz1fmIYVjsb8ZsPQ3nOcw2eK
cubxHtLMrhAlyN1W7AtJ/K8NTj0ovIirCzGbn2iTdy4M818r7JMgMm2nVkwM2+XNAGs8af23pWsv
IlXXZHtSpBVd4tg5toYgxbpIQ7d3ITQOOdxKzgDfnZbr2BcqBMKqdIflJHRkYbVvywQfxsk6gjDV
xWIidBF6Qhx4J25WV7ZsJCKOYkfd8ZMcEALML9iYrlS2T3RrMpAQwnDfORo2heqfbXBA0CsHYG9t
3MnFu+Sd1I7kD0fTcj8Lssvf8SSZp7VfXL+aEew58VShQP/bzy3VU50SVVk1UZhODPPmKHruaAFJ
oOq7KxPRLgI1SQoI/gW8Th7SxfM8qhCKF6fgNpgj6zs+5C9tpo1+lSRPnBMRY0XGGDabbTzWRoOY
uDSQeY/dTHpLjvV5cCWxzHUJ8knXeQNrYWdhnLTzvjjGJBWhAV+Eb2raYSxt/aTLHvVwz7iglJ9p
IfOTblDEuMt1YiVCcil2pgrFzZjO1yFGBEBhUnTjd5RVv3R+xISALxDqjRHxesf+eZ7ar8oxvzQy
c6zBvugNVh89+1UZSFjqBbCWJTX8dja6NRp2dIt01n5F6JY23WpzPtHx4CMgUMgjKVmQ27PnfqwC
L1eoGxcXn9xqvXmzWI7G+Ecny6w3zOhkNWhhoPFXnmE/Zhkv3uDmXWiUBE4RRPHisrA99gu5tFNk
nGf7L1ZPoiBEfEIfjx3MwcHn1f868gA+PEhzTV+ezD7Jv7yw9YoYOn9XHGdRicNq2X+9pkeX3mO+
AgnN9D66QPXGGb4q4MFpc7J6o97zDcQH3WFAJnCAMFw2AxaguT940GGF0km+Ec4bD4EvVgZCSd+Y
9EcIA+IssLfNfOSV13Qu4qM53PRpcwhiI8SeRIEnYt5UfqXH3xYF67ZO+e14uRfo/GbO3N0K1hex
OzbUKcLllOsdmKp45g1ensjTmNkQGREv5xwzaXruuiw+IcFaoKKI/mHMpsfY7Q9Nbu5Kz/jD+H4z
D7k43Nv7Af9wMMWNFs4p47oRpjArtatBg22XjkNgQRxyQJENWDe4VQSii/HUFPqfqMPqHFsqCzHi
oknSAWhENkJXBkOcVlQpuIkK0qug/EaeO+3h8JET21GAIMZE/9/7anOoWgLZmIkDhTyJCg+rA67e
doejabl/p/t1r1LmfwjDp90ihEEIXMayfA3UXmeBdogy8WV2L5ZrdadxRqOQqkxs+yuUP6g/CBNz
SJRkyFVbyFzy6glxhcSYU3QslJEwlBI+jMZ1lO8ZPtJB2YQ6sZWhjR9ZOg7LzL4R6nxeiYsiPvAn
oLVOQyLV4ouj1x+uIjLUGT1swzsX0x4le5bQdZgWMwsODU2wbMIJ+cubu2Wnb18YFDDCCxfwwVUk
jikKUD9NzD+SeXCrXzRbVXv4Yy9FAzR8IevDakmhdKccRCYZmhrXHLEpULiSbrfg58iyDppb3N7o
8rikdaSqTbpuMEjS+9DDigIdUNcb+A1xN5Vz5adr+VRuKVpWOv1yO/t5HUABM+YPmiY7RVfyYUqG
pqyNmDv6hTee9C45SEHMd92be2fRc/K3Kw+ljAkrEuVwZjfEZln9QYFuh3Az37Qu9vyEp6PJ7TOL
UQDrURNmQjPCyKhOttIbH50lYd0umVlxb/xm9YuVt3GtoM9KBjGmQlyflYG60eF0Z5t0BDQm6UHI
9aslUYRA0nZg6KU+HCJPvB7IYiN+FbPVBnJ2dbzAvM/LevpE/AOccXBBPxbehUWwFhZduZf8kUMh
IXtXCs12qpAhbX/LjLnn0JKA0wpUTgNEO0ZBp8zSmienrB6zYvDO7G9Ia9uSNPVEHa3KubekB1p8
ZB1Br0ouL8pqmddkksTJNccpDI1XHEfkeWUx3cWVNHbWRiOreFqbtpkDXatZNLO3COKV+5dByq6Z
y32sxZ+d+VQN1fralCGJL3ivKK1n0zQOaVY3fu9yF9mlzqzXneFn6N4dujELBnyn9uVq7qbK+cBB
NPqw9hG6qOe4zGjubUz6qsevopfb0wAbH1SqiUsepR3ejb2uZy+jY7xL1kelGJivIBOV2LR5z70W
6BAPSDRo03k+EJFZ/RNG2uTCmup+Rni4awusdp5pXKQTvSdeHQUjAfIZNoyLI7pzXto4sJniDz38
tHKMSVKh/l9xP60GG6NywUGjRJLv0WUh2C6ukav6g2Hw2EhBBg8dvXZoy/RcdnPygG33M3tQo/gN
NISFQFO9NhvZX5+8r1R45iHxWuLuigUZnLGNIctLsdJaVNPAewI12LQbaN7OsZWB5r8MrOJTk3vZ
YxVGPY8Xz3YyCg8z9ouYOaduk+9Vbe9ERQ3N2QckPv2JXdfHabg0zqt03eGkb0CYnyC5nw//+a1L
4+QssFwxrNdn8ltyhhzFjphtouqsbbDw88H431/9f/9dyRRjN9B4rl5BzoRkcBttgcxTpmMFVfSZ
C3FqB1yAzzotYV5HC2qjIYy2AOQsG+bzz6+S//3Vz2//r3/38yn//RP/16cIoWgWUkCTvYDoYqWt
ucv6LrkmoB33sQGhQK8HlHlLtAbwIXYI/LN9lXSvYhZ/4jHurtjp533kYN4Trbxgd2A64ujQA5Aj
+w6fJSZkpoNFgF60R0PUnKU5MRBcWLuOA9PCecruePJCjlgTSgc1yU9s0qzheYR1inFswc1mDmwq
GXPYrGp3YsQvwX/HgjEe0LH4I0G3Whd9fRm54d2L4h9npvJrnWNu7Bd777RDaAtv3pnGd5xZY7AQ
kxxUUAbgHnJKWi4lFPxj3YO2GZmfkqPjFGHRUtZXY0aPSxy5oUsLvy2x8VX9MhvHuETpEBgDS1DH
ZS60zAsvz7XzMjx+I2j3aUJRZDoS/yIVpRNpb2P5T++98nk2CMBc/jJcTYJVj17jdnAYqi+h1YPh
rPMcB79CV7N2JokAMsybURyimc5+VvWfdcnuqV24BvX+DT00c+mVo2CRxQPlwh5Ocb5LDDffp8ZI
LoMvJ+2GisgK+KZe584J6dJTPkPvfNNMf/cMKHbZkqqD8qbyaHbyBZwa9Gqi9gLAsoNPv3y11vJT
jvOzKikcdDul4ik9gnEbEgRFHF9kMlrksa82/o/WPk+jtM+ili+FZozUvHR0qlTDNi5Sm4dYHkCp
PxTjSCqC545+NDokpwx/SMCKWLfzF9Y98bS1yhhkPcVMYFt36C61uprsqnccmiN2Yy6aIC1zSD+1
V+0TVT6ty/iceLJnvW5OQTdhmNMM5Z6dLYNTLmW77+1KgGpekL8zTgXYEOacgnx1zNLLcgm9TudA
8UwCqrziQtLkfsjL+Si2Hm+qm5z9wRD5cYdWwqt5LYy4NC/CXd9pFHcYrI19DIT/2ETduWlyNN/K
OP58/0Z3tRwyfAlkemBbziRzcei8y3c3zx9theFqRveWvIkIFZDEwoksgcEyQ+nbmFHvmIyffv4i
zwZczfekzYycE0c7DMwMpqRzjug2QG+vzGLJG4brvcgIqqAZlsqbj20yTUd80aFl6wtLK5Oten3J
U5vj7CGrsnNNAr3UJ2b6y86NXcfX7OjsthoPDvUwGle6/9w7UOR9dgm9oADvX8p5AtdE+VbkikTX
e2kb74OyK9/you++Me6szAmHwv1cq+JDdROaRvI63Dn6tKIkYoudjcAHkh1BJsl5JKXBt1mZCUsg
ecb13I/Rh9GOOkyIjOF+unzmDQbFJmceNWVavo8yYlDhwOjPtd3+1Us37JI8u40IGXZ66/jZXIRz
LtJblbDZGtfizSVe714rqNdpH/YuGylW0zK7lnl21LEBwRcTyX02ON4J8JQeeiUh7mCra+VpxzHt
2Dh2HiOh1kbjnVyN0aCd+f5BN1frd4W+aGndm2KUE7NxbBB1HPqFUJWti5rdGjvzim5Bsnlg75gF
LNReZMGcoxgzwr22rUPdeL8y3AeoucZqb8hiOZvb4zdAYwy8npc9rlbArf14Scwfhj/TLZ2K1I+o
M8KIUPskdthbNdl71jQWzs2sCnBTtGSkDtxi0IZWTj+T889wyG6L0QGPTj0zCt8XmFd8OEYeLY0d
c/xzyybT/Dl5qTpbW9rpzwevATMym8wNmhRwjDGRocsmQpK3fCjaU1WsoO8HEze03jxNRJIOcTyf
fz6MWzivrWs6usHoTeVEDuM7wPNpp+PemtQfoipcX3pInQlyuVAy1fl2g+RQlc34pSopFHFOQELZ
Zk/Oligqtg/AHBkRDmwWf1iWhpm+4X1jQtJDacgcc7yY1db0dH9MvOIMV/kzKABorLYzzdFN8mLk
4BPY9SZINCG7g4V2a7HznLp7ib7ps2nY4DUIzapIvXfbBhtAUx7oc/4HuRQECtno16lH/Q4MAMZc
qr2hVyzXKH1EZDz4ShNEt7m5wOILJyJyFHsAHehDI6sxYByXXFbtH6xhjU6C1OM+da4eCIVdtRrd
X9nsK7+wSYohdYNbxfqYRxbFuo4Yy55les1Fe8f8vAhRZFTUZeN9yVffeVV9I4r4l+qt51gk66dW
1xfPndXf0krvvUcwcMlnV7LTXjU7ZYMDLGCWGVEzcf1GrJCfrfZMbBcT/AXLwJqwRPXMJv0wR+/T
mu3uz9K/u4Bxikp/jAfh0C3NG5HC+he5iFGzGt9r1slsH00mvWGFYAvOkRYYSUzqdxr9zVdgzvGw
+smCDDCu1+p+cZGIdsbqPbubBNyrO/llzKeh6R8hK9+cNh0DuyO5sJfyIMv2lRkVi6ticwuU6wFl
3LedPQqVJi9kDzBGT20S6OTIO4OTzW2zb7Po4osdoaYcBms8UGU3JztGVJLX9XONRq6J9B59cU8I
g9PeZmSjwrOm33KQkJnY9740SXPOqGzJDL45yzjcRYS+tQu8pSwlkXBKEHYtbRPjgIH9o/g5Qutq
Tv/D3nksSY5kWfZfZo8SKAAFWczGuBt1Hu6+gQTJBOccXz9H4dUV0VE1mdL7XriJuXGDAQrV9+49
NwC23xvTH56ZnvMg3hfJYP1pVOGdWyP5ZvFu76KBDeV1prx1rhB3DIXA4lBYPOH5Yp2Lp+kP7PQw
qsrDzAx34wRzdwpCiWOmE/e1RKo91rQVHShZBgmYUzFUJMaY831nd+E+MUJKwJTbLq5NziByaeTL
TX4JqoTuaqyY27XuMqZ34r0xZiJ2E8M5OqpNsVxkrAmPyZchbMtLnsTlJatxxbol1dXPfynk75vW
AmnDXGWy5uHebcM3sOWSVRodHijOj7Hry43p9eipKpjWcGqUTQS0RRK2hG5Ih/FuTLZybOt14tvt
Xes0b44zJ+dAqm1eUrkBy2Cdq0R7kZ3hbakD5Ns2/FM4tjpFTq+0g3rWqMB5egu1tKQd3Pm0m5iy
wiwoE0Su6UwyhIS6jR7ATIdjFJJ66T4NdoKESOb52i06BBLemK7rHOb9gBwT8wZTYsOilgRVhtDj
uTloWe6qtOJ0/YvP8T/kvUr93w2DEj8jlnXTcDAP/pb32oV+GpVkvB1so8HEMzfGpW/1Y2S03gOb
S0UEQHezzLwl2bTe2qRLcBan8z/nmFKYSiFmh0wBZMyNX/sGVmuRpcYxSiLtgHwly9auTU7kUJr/
tEKZaQgdrnbSTVA2BxIj4uPEFB7FQGo/t6nX4P3oxMlM0OFDWSfvVsCOoZ4UHozSf8fhO1war4rv
jM68lf4cXH5euFneQHHpngNR0deymCf1KOD0ybFn+mtkF5S6eOwcz/+bzagQ07/7Ll0YRtgvHddk
U8KZ/jUWdggxRMxGGxzawfmBE1+8g/8AkUfswArTjU2Fo4/e5rdyatD8OCokS4zmI2pHiRwkLe46
UKiP9F+bGxyfHZoFDCxWhv2FYvcTBy5mnM551qcGsrlXr9CXBPdjEtsbtj3gOdv+noq6OSIODrFe
w1YRYfiR1imaonHOXkU05hsLGDynNkgnyD/9qyO6O3eciBYa0akZ+PSsprpr6TszP2vEq2vRP//r
3c38t3hhtpHpMgU0iLi1HEf5V3+Jz83NzocMYsHqMKAI5Vm/tf1mXw4FXzc2JqaSkqSuumpPvY6U
Nex3kCgIczS76I7y8NXPPSIq6FA4U1ofFgNbLNvqIAMJY49+4/qHLLPg5m6rcZ5esjG6jno2bvwE
LaPmZ+9aHPdP2mCd0PD89Xfjff99J+DL2eoPubCw1P2/frkJF2vek0042Wl6h7yU8uluKMzoIywb
LJBBUXEo8UPQvSLltWrgtmiR9s2tSOzpCybBdVoeQPKkYHpottI/JVRn6vSX2pPDxqkzSt3sViqr
HPEKHdtbAETol2uJDK+OYbbXCXjPSjOS9nvPEGlDu/pit369c/eIf8YjrlxxnYsm3wSB7rz7UBsz
i25cPuqvehu/w92JXpjddPsUB8zBcjrjMUUIvkKLhBBzmGwk6toXqj72E1YJ6CRxZG1r1hzrgrTR
dUXf5DCl9p1tbgS2tJMR3gNbmVeERLpPnPTgaNIhGKo0PJeeHV5ZzDIg+Hgp63j0T02Vf+kbu/8D
UMDat9qPopsmNO5IQQ352PboGBJHVishW+uppJa/L7MxP7osqDeawEiaVcj5nK6336qxuIl6ln8w
tB6ofvon2x4x1Ea+v2o7N3iOfcKlOyHtKzY7HBdadsB0Cf8Sk2Ec7jhvQ1jSsKgMu2Yum3dsbwjH
iUmyY/y7g9eejRiXC7mba3Ooy7fcsT0SLKcXtFgW2VgyO7RmPe0lUSqHPjYclFWtuU2ZZgBJE+9/
vRf+TpRnCJKOw5/pGSSXi9+PMBo8ESA2Nz14FEwPOtJlk9LmhUi/tDfuIwdumRXUKiRkNk6pgL1M
JkpwQELPit8diIBQPcdIN75lkjqvRe9uD/vhwdXBsfQZcWQzTMY1ORQ5nDDlWyTs0WnB6hKFtpVN
7W5NYIrr1g/fEbYh2qA6uray+aK3PDJ1B3nI6FX+zddW5ym6RgHUjh//9/9QXBGoKXC92ablmEIX
vw0sBCdqpOQ44WF2iluUTMbNmABT2KkWXQPZnbLcyA5wxaDTecjke717ZkVz04aOBWbddPeNhcey
dwy6PzK4aH5qq2KliUwGz3LZo/4OQE3AvEIIOY9fBe6/lQnorg/i+IWDqNx49MSSurnaZng0Cnmg
HJ3sUmJWV7VTQekxMrmr5L6h/7WZaWf9zSbgC/+HbWBb0rPxe1B9FCq7/Jfxx+n1EkdwpQg1ZX+b
QB5dOuKBiEV/s522fZghP4Gxj747FtoNKyq/DORR1g70QdvRKchlXvmeJre2F0/plKBizgxg5U5g
raoc4jQnkZOs6v6LF737yBTu+6H/Vo26fjCIx97FmqW/mrEKA7U50poYv8pU3FrTR75PGzss0tec
xtttjuovWtDC1PKT+NhodffkOUffz8vnjorQpsrG8kBWEOAXfbjVtJDPYzB9uHrTIzPNdk05oQ6X
9mszxfLWGpZ1Y7x8S61I39iGYDdto/YR/ZB5hjVwNapOsjTMsIcMGumGlDPmwJJbKKvlraFVs2kn
47JoSxiz75qUJX+vjy7ykGp+LKV4dLuyOHVV/WiarXuGuopmmMVg6c0ojtFL7um1nrQCmJlo82jv
dhI3xezuu9k7tXpFq2AAoUxZ6kGKLtlrNslrYRtY24EMxwCbYlBaKNCd0j0bstEQLSF/GZGW7ah/
/HAgBG9xU8M7dqt8PXSpf59m4kbFId3HfUpUpYuSuMmDehuxfN/qIqs2o+sgvhNasotAS97rUXdA
cop8L2Jd7s8Uu6UICCFTUUZougk/1yiay9D1t6ISxt5qE4aCVyZXzP9SKnpaiPG5+SZFSeVrnpBy
zf277pgNAUiIUHBGMvfrMDiWOSSFPmbdUM/hn1Vq3KPbvAgkW7chozhq4TB1EeasCAGu7+sUuK/t
SMBbJB5vo0kktNZztIAOaosp0p/xmRcPaQipabB5ZujbzNVn9xWl2Mp0WPehMLXPWTfR4Cl97eWv
RxbAVv9+WDkw4GzhWsKyPeu3KXII3DKaekfb000d18pEeEsdX8XKtsaKvN0fPYvox7yMfXLJmnRb
Oha53KH46HMngJ5A4Y5ErPIC4Gy8bzSCNYjoI4059J4l/LJDDbJg1zuDOJim/aXNCX0i/uAiC9nc
2klDulf1DdH1aXv1fChv0i1Y4N2PYRLeq3bfAxNSvBXCcAg6RfXr05x3dSPeuz3Rdlnb87yAcsro
5ClnITO52AXih14O3WbAKn2RVkbbvBCEGHvFV9rmVKrd4tKFIbFFgv0xksIBPtbCv7GjZhcOwCAn
gXU7m9ov2WA490ALtyZuM+XT2xE2kkEx/e5MzR1R4muElveG8Y3yRU+GMd3yIt7NTCKuDjNcziQD
0ZRwKLazHW8GBuTt0PMugUHSlp7588G0g3tigZHcsASjNTfdwb2Qm8UHL52TaVPWS/1yPmRUbCDK
Dd4rNtpLMlXQKSzSrtFcMfE2j6H0sAO2RENjnycWJfDMrYUNezVXuXlLcqbmCJMIBh/WQiuZbGD0
qlOUMQPWpJOdB/oOGbsStSklhAKiVZV8jnHeUPlys03vo8WMk2I+EA1cXSP0IDPYCmC2mPFQScZB
TPRxgjDAiw0goT7YJgev4rLH/i/m528wP1J6HLr/f8rP+msaYfjKo/+WF/T5rP/KCyIUCFCPcDiJ
WqaUlvMvwI8wrH9YuiT5x7NZJ0vnJ+DHMv6hC9fwPKEbavmnmz8BP8Y/pGm6rAp14icd7Cr/E8DP
70MR2AJbQBlybcdksmMsy9BfzvDgwJHNd914RZhE1GOh78p2tM6c+Md9gKjspWB5wVoywsQFgQZx
CWci0cKCjnwK4X6RPWd6+p3MhXM/enRxzfwaKRYNhg5p5LdM97Sjb00fkeaW+7BO+7vRsw4Y418G
1x1vuLtGSoauvfvlh/hPZQi1Pv5l+qa+mKV7huM4lk41wlbrxl++mJVPqube9dfAMLP94MVro7W+
z1YtD5wo83PhkO0sYM/AM9CAAXSNe66HUVzL0PqjDeeSRWx/K+xyvBgizQ9mp9HRQ9Z5qZNyqw91
d+9E5F971pAcgOAphwDBo77r/4A/HB30MX8snE48O1lRr4XR9JT+S6Yb4Mn29Bv/BC09IHl0GfEt
0ibzCgtJn8cns+P8mbS4KUcEbXuMhwEGYOGfcJ7AlNdYKvi9+UKmt0vXhPTWcCtzvOj55Go4Hkra
QhZquoComb/Zpjb76r9tU9uxgUt5kunbslz9dZtGTshidWqvgTpb911IL763um3QOsFzH+hrWc7T
UZuhPEK3ifacwT7aYvjhWkGDnqcyTrQLd6kPQaTvO/PQFm23zW2q3VW8r0ckI7GdJo/kQYGJto0X
DLLQW335BrC5J7fHpoRe9vmJ/OZtgGBDqZhm/Jv68JwUIDFDO34a0zC3ae4EYDxDGpCOkRXELYtw
X0m/3nDQiRVRlumtl/5GtdXjTQVGcTUZg0Dww7b05nuawtnrFEiS6lHQtxJLWyKK20SItFMiboim
uT2ELBwT7IiHOGyzVwNqMraJs4loNMpsCnP/ulg6EdMUR383P/9tHsE+7lim7rCXMwnFP/hbjcjB
UDpoZdpcc/kNxmhxwi9jsulijejQDmEK/cZTb0n7MvZWtFcSaNvPt5URokWo46ORy2vXWvo5ghRs
htreQ8ZYVfrrXx+LapXw66HImtEhs4P1I2MMF2q3+mW3kfoYWGUT5Ffd0JpjzDIgtzO8b+EQKSC6
9zdvt1QYf38/Tzd0qpC28Bz3t0O/ZP+fqzosrptGE+FNE39UhAuvNM2QW4GU9Dq1SU5eBLV6rK+s
sayGU39Hj0Eni13RLZxHYL7Ba2sSlasPmAxB2sB+WuFL0l5RZcArrtEdFb6ebxtvci74JGvCS+je
NrpvX/5m+/1W42LRzbFmSIMuom2rs8l/34COY0YhXo7oKi3zw0nD8OSE7PyYJmqGq6Ba0zxDy+XI
ftv0pXY2GYlONavXHZbJxygyAoxTIXhYnmROjIb0Oe+Xi8Ty/hCUye9QUsTEYmBeH3So5uOct+sm
rHdGhzGuF3w7BzfKbujQjvrVcKxcohNA5IvjrJniqEeVtWuowV51x0eWNMfOF7q1gGxDbAp+eKVt
6uBGTpVGv10D42kYAkrmZOXgAn9Oxos2pGvRsjDJMR8fhVMSytV0fyKFDa9aDSjE54SKwDQSZxeI
NAr4ZD4Edtqc/AJhRGkBMvrr7S5/KwGo7e6o06NpkxfAiUQdf7/suLoNLYCYCu0yuVQfRiZYmhwe
0P++DaHGwEvtZT3U7gBFbvqRCDf+wySqDE7l8LVKWCzViYVtQov1u2TABN8ajv8YTxqtOvXYHqmi
qU0/ug79f2Le4S2LwSe4uH7dCXlXOE33VUqpu5YpIxFAq6+W8CFBlojuXZb/Neu8qZ+dNYvlezAq
w3lOZrpMFjifIBdPg0HjbjIqLACz26/nSs/R+enVLrdGFIK5TbJoPhwgpFRUZfKUskaLErR+75Ox
vEFYrV8t56E2mvGL28j2oovtX29ggy7+72MDFRZGBFJeqXRzVmGi8+smtukrowJszQvIZcC5IhUn
D+g6lcoRH0AQiX2KPQaNN3csF6OLORQLIo+pNWROu5/PEb72vZwprv286ZeHSCdGo7W8+M9X65ss
XvfUIVndqtdd7vaxvP7z6ucjcW8io41cvDvUalfLjdpQZ3caPolfnrjc8fmWywcMM93feZb1+nmb
uXyCn28+eQk/hu90+l2DfeM/fqefj/7n64ofWeCCCFUbZHnGcu23r/X5mZZ7Pt+0K7NbLDai7jsW
bC7U9H9tUN+qAZQvj13uWS6mZfMvVy0OWZYeKB2DvehpGKJEOmto7yNFdKZJqfjOvSI99x7M51jR
n9u+oxbLPPa1l/OfMzyM3dS+TNrwZ19YAmK2eY6t+U99bO0NnpfnFsx0qnjTYTJ+KzEpbeKOpIrB
cRX4+tR5evnid841bqgMp40d4HLOvxgR01VgMReSEUkaEMG+Q4HHCR/+tSJhx7m2BRNjrqiKIvJa
eNkV04QEhLahWNrT+DAotnbA6hOVIgoimwUsOSbruUX3nTjWKnBhcxs+xhFXH5/QIIbbThG8I9fB
iwHTW7G9qRSaW0SDFtDvRtG/G9e42tEPslKuvaKDg9u742eD/m/X90ToYaL08NbFg7PSoViuMxsr
ltNp+2whjysGuQGMHOYZJyQ8nBy+HxaJhFldbOREXAuuvLVciOaKbR4DOe8X2rninmfYyUqU0BAm
QKInsNEbRUn3LPE2j/jNXPOYmM41CJrwpLU6XdNi2rrQ4Q+1imPJa+MsgYBxc/KW+HjvFaFdpMpq
VD7h4etgydENDYByVhjAIR88Uv1iAwN8rzzI77hitNx/9r3S36DMRNZGSgCoeAdkPP2jBMoUFPlR
8eRN64NUqLWvOPPtVALKR1CN8QHlgZ3vYcrRstMZGcWGCUB0V5cHrbJPtaLYc8Y+JYjoNkDyKRWC
UpGKed8Dv5/j8TuMxccM1MPFcBklFyMbwPxAaPrd5FTNRhvZwcguUCouSj2I1/Je4msNSrLuYSQE
7UHEktN7SKKLnPY28RN3XRUTAZfkELBb8t/FyKIb/T843i5mdpMxFCfOi1AZALMR5GihVlk61mvN
aDqU6gURSKY+rmlw3NUqTCBTsQJIkv90yBlIx1dcLz/sgpAShEdbacWPOSX3s0truVBRBTTF3V1F
ekFs9N/grp6JDAbREz22nOdhWYlzTu5Br6/cmMphZNF3E8NkEIp48DX4/ql8HeOwug0l8uCwq/nJ
+vu6UvEKrPRm8hZCEy1FR/NvG9TlVZOQZwoVzxCpoAaHxIZeRTdg2QGBkj+bZDrobhRsGmTBq04F
PrQq+mEac7lqLYbWeE5/zBYdHkNFRYztelbREVgKJbPu/tplpIxZg34OTITJKnBCJ3lCGkRQ2GRR
CDc0AB+7wXEQ0y6PnW+9FoAVqdOj2ySvU6fhIqYxcsgN/OT+lG8luRfZEoCBkh6faPBgFcRMOXAT
Q/9rZmvtxmSyATfB3bFab4/6VO6IDZuu/bMTpzdzCLc6AyL5XuBh5plg1QYVIU39+No1lkG+FNEd
MRkeVc96UMwCAUsxUAnjUAbFeJiZX8IBL16YbO3i2HsZ7CDe5WlxFjpmkdao3tmHlFaYLpiZZFgG
MX2uqmEGJFbJd/os1WqU4JAQ4xkqvAuiYkfM+JicXbsAY0qhFlOZ9WQwQ11x2sakpxu0T7RK28Se
+8fQVIChJJ04LXJOLIe+SSKaCrWlqXATmuJqr1pEEsFkB196x9qzFBvXJUpAHCZ7SfLKqCJY+oAw
lolUlljFs+gqqAUdWQzYW9JrsOKHlDQXVCHNfYMjIybnhf50xA9A9IutQmBKFQfjq2CYmWLjqKJi
wGJ+kKI9rNiQjQqTSdsvIdkyoPQxY6i4mVoFz3gk0Ezw4yuNQBoVTRPTXVYsAbEJ7Yd2NmgIqSCb
lkSbWkXbeCjAJj0lgj7Vzb0lcPtVBOH0t0HF4oAfdlRMTkReTsB4CGqHCB1Ui/PKqLOnHGsqn5Og
HdZFKqQ83wv50ZHEY6hIniQ3n6Xhnh2fX3gmtcdd4ntUkA8sjidDRfuMAJLWhor76c2vHGDwjrro
JWHgVJ0g4PpkBOH+PIHDyIHMER80ggfIVLqQR9MLRm6JioV/a4fUoUR/xGw4v+deBrKOYKLcgzKn
mfZbTWYRRdttSYZR5xNm5JBqVKl4I0xaLvJAIo8GFX5kkYI0xsQh+SoYqaDmgDXZuxtoMW8603wS
KkYpUoFKpYpWmshY6lTYUqVilzIVwESiz6n1iWSiMHFPqMFTTFYT5pCLTnZTlyd/YOUKV6IfDyS6
Z2tBzhNBzjkiAchxkYU1ISpDlWPeXSoVEGWpqKiAwNRW0jiuCZGa2clXPblSNq5VJC3VXQjuGd8Y
A0xUmtb3IfIO6LjFmyG1fou9bjj1sL2uORbR9fKI5WL5Fwx0cNPtcDz5cu4JP+Np6vmCDfPdDXjv
fp61x3bsRhQcqbMPkiB+jlr9z+U1KB1ftKLvvlSVFe6sTCc0x3O026R0abN6jdx96LO0/WbHOKsK
KcLr2MKPAF/powmqtXeIK9vltZw5Q46ae+6DoY3FHUuxDIXXAL0qzPUVSo2vDvkdP4xMnCh9t2/K
yrOFT12cKbsMF43mJl7CLvsgoG23PJRNn8JtDCiPhP3E6m1I7sJ5rh9qGjqrz1frL/HUpN8NBxVC
quv6TUcoeITt3+8EpZYXv/TeoJXVP/QuufQ+WSuoAMD06UF4HrpWXoKEUwb0D8ChQbodhF39GB00
yFNXdU9MeU4jq+bt5AMN63shHvQOV+7yMN36gtvK+oaSREcdl9e3KRhBaDRttRv0Onp1DPd1eaSc
rWuMr/pLF7jjNnJG60R8anDF2aRZ+QYHr/ZBhsSmqNDouQEYPd024yevrrU9aE6FY7O1B6syBDp4
vosFxqPWIXGMBcFs9eyGt84pvKM9+fQ/9LplBe8+LxtIpNU9p6vqSyrR6XEcDKcqqeqrBJMCbtio
vxYF6YbqVUsbYqRFFNtjmfjpgdZGf8i7qHrEqcgvqx7iMdt1Q9f/iv7QW7u05a+eaScnTUu1beUW
8hX/+dPyUDwHj0OsygYVDdG6xJOZsd9dazPDcG531lckSv/ckFgeUU7m/aPwUWi5QVgexNDqj/gt
8HqqNx6IUis7F/BMwGtIXKqbTkzlmdQeWIEK6RPqWfF9sL5oc2p87f1Q31Ro485FWrRXg+rg5wNy
7VSbVvotJiQGck7tn3tNC68Tn3HtT2b+3StYXw7iW2aHEMesoUAVN5iXvhAqno+3yNZjzw6n2wI/
HhL+i287zWXo7GxTxZPzDc3h50epgTHS9/YubltHF1F2oNUKl3My9uqz3x+WRzHlk+uW97oWQJjO
ywN0LB1fJ+1x+TyIepBE0Ly7EsPbnr1GmkD05uZrD73o8wOFc6+0Iv51gp131ivH2+StdD+Q4H0+
gjoEZBK0lzcGT3kCwKEAeVP70UCZWN5FekO2ZtEpbinLaQKRHGisjHjvIXvl8i5NHURrNlB4H7gy
O2VqaFKL+3c7KngoGwb1grcyPJ+8s8B0j3OqG1uVifGO7ma3vIsPVnplFMhOYy1ibVDNxz7KPbjs
0fQWj2SVqtdpNYnfybGTBznV1THgnLuzbS1+64P8bnmdcKSUEMb1+NAYWnCcSAkBysLhxfTguDwi
CUiEjDgkHuaqRBWY6eMuRheKroFkGhGs5YjyIHLxhEp9ik6VLIxHWenfBy0Zv3LwIHn2bf/mhsz2
9ZCSBvyy8atupGfqkvIlNUz/oNssbPzQGD5Ec1qeaMh43LbUNY6cz9OtqYfNznbzl+XOsnBDCqil
fR2kC0W2lNnnq8bJ/DgMyChi+LBknabWtiC57CtGC4Ox8Gs71tmu08PizgOF+2JQ4Fs+vm63WFan
zLzkgT/eRIpDYPmYfT9+YPpMnqC3mvAOaewut8O2ZxHZDu8lNozdnMftYRil8apILctHLMwJUkMw
iXPcRua9DAgjWZ5pE2HHXC91H6LYNk79xFj9eYfvAfjpwjfgWAI5cz3vdc9O3vTI2iwv2Y/htHHn
iEW7XvsP7UREtGezSAP+4pEaAtu2aipxXzaReZ6RFayX7z6W4R1lnvm1yCXrM5whu3j05vdSZ2rf
ERVMm6Nb4T5NtmNZo5KMreypc7X3z09lsKNhHx9ueiSti6vRF1juaML5mgRO/tLPdnnXeglr3LFL
vrb6avm03TzIbdVEkvykAnCT4VMjNorHz63TAK+q0VoylvvOVYYNXnu1W9SiexkojD45YkiPJFtC
qVE/YKqdDE70H25QdTvTzNllxgIvWx2xPOV+TWhivexiXTD4yDvY7SaXpSEdZ90Iv489p+5AJOPR
s4x6a3Jub30X1VNJOloLy/Suju0PjFHlITNldSmQaa9EbvZ72yqcS5mQm+MCNWck7Dmrdo8emOC7
2AHqMOgsVoUl9vDiwhWYFOAYXu/e4nZ+nNraosWO+sEtPYjX6Hrq+Zs9EapkRNa8NQfayYjnrY03
2tOG9svHJwJUEC+YDW7xUrjeXRQP4yrzK/M49qCac9aAkdM6F8dkVR1YUKyIHN6K2UBEmFoflDEw
n7rytTPCALsTFpjObnEaOhyjC7gs7DERzBgVTz4hlZ8XWHpizPheon60/Oi4EdqO5eooJXaQ3jjV
YxXu3Qgi0c/bf3/c8uDlwhRZfvz8t7PCPfaN0/K05QWW2+e+5j2Wqz9vZBj31gQ7WcQ0YHZZNQRr
HpMeByJU4nWvoVmcccVdeC18mIjvtn2SvxKYTP0lYgUUai2pj277GoUYwkc8o04GP8ruy2PTWeWR
KKHymHQ6c90SgOQETOwocB0dhzZi4+raRrqzXLlsIrifX51Wn+40T5CbqJB2s0XgUg8vi5PAGG/d
HmVsB9NMPQACYwvKom2PmbpYriUwwKfoYI7GUwKTUTYQjVr9jwJkDoIGZbNcLiZMoLPE30M3xth5
CN7CDg5jVPVvUROQiBWxAPChyDjNsLVkdcsc8+wEdYNwi83DUQZ0JME5VSSKzaSxYIir/mX5clRH
SwhNq0wvGTmGYj621rek5VXRk/m73IleRI+jBkvcsx4jiwMoXB5bVINUCHWQ1nErzpEo8Fyp25Z7
84Ypum2WmxAp9iYfKdI7NZaN3NkwUQjKFumN+mAh1phNUbKKK1JlIiUzklwm4KJ1TaQGN5N/fR/i
rsLj3l+tOCIPkKWlgwRCqGBz1+0aVBJmcywCTrxFTsK3b3f+0YeBs6F6RVCkep/PV5dk7R6X/7NI
QPkfJfZGq70TfnxAQIW4XeAtChiqaLHohDnStd7YkpJDDL91JWeHCIs+xmXU1g+dlXd7XQmR4g4A
iNE4Z1h2NaFdCX5tutA0REpP28318BpZ0c4pwLVCCvaOLBatVpJOrwPaEp5eH+t+pAjZg3qT7ihA
qtDbK8uC8Rd5MVFPJgSi0f8+NM2P2IEJ5HY1UOzKvFp9Xu7rwr6lM7nTxjigZv+vEPtGq/4ZZ1/T
g6DED8SI7FGrx7xnz4e8Nl8Jt7Uvfnq2YSrca7iaTrNBkGgel+5dR7b8pRlIYk4bz9rVlcY6PZbW
Nsa2vUGy3e19pz6AWRuCFbmna6NP0IsK0jHMXnRXjczlO9RWr63EsNTGZnrKG6t8nLENb6IpsC/S
Lswd7nTy6roQ1YzjOTtgGCZGSWEefZyR3gSgKxp9lsacGkgV1sw9agJyITq5yysFZ0mYWZdVRP7F
c2AN/n1SeDFQt7TYwhOYHzXwApCczfJYdyosCDjGUUx0OGJZzat0EOJQKul/aHkX2J4OAQw+w4lD
5vSqqwrQYWZyWvhHywVRBPdeo5PNWxhnVw1gC4Dt50WiCcRuBXg63dG+B0n0onv4p5iA+Uet6F7t
UAOOMtJsoCCy4PhAlMNs6z9IaRc7sGv3oWlUwPIkS3A3PoQmC51txcyf47rHMBwmbCBD1PvBhGyJ
CPD486KA+qIMsiMaoOKbH2YEVxZTvg5t97h8/qHhCBj7FIx+2YebBU+0XFBy6o6R8+oV/UhCXdke
2za+RTmxGKkBB2y5Kf/Xtd5DZIx/6nVGMkVVEYsylgcOwwW+ZEymtgUY8RYk9MSp1txnAhJcY0EW
Tol5pxzckOn9uZ+TYFozGi4MOokkrw1m/W5Q8UKSZAyoot5KN3wmR5CAjxVIh8+L5V8dDUuKQoF7
FHcJt16B4J5vslxkpiY3fp6rYhcspwXoVAZ9us3yDp6OHhILMRfXotefgVXD8lbYruXCVSi55Zr/
r2u8GGzyil5+EmM4b20xHJdr1uj/+u9yh146myy2y0NQ2cVxuTAVBiypspfAMuJdKLz6uFxkFeOY
z4zt89/lNpc0oRXgc2utVU19hJHNySDOmlXoOvgLTPsFhhJB9bNJ+LJ66sLsw8pUrElsB/FpOePd
3LOSFGV5EhBDEcFnwMLoulEadRnbYYNQhqYFauzmoXi1+plCjaU/+G2O6stHOjoI4sjbifECDbE4
ai2y6bRWjVK21XKBc4s6oR5ln5ukyxKiT1OPKqXaK5ZvAsI7xaZ/m6A8EHWDpSxKvuqdjE949jb4
wohBUePUMmx1HJ2bgpohjRD/nvIaoZmzmcIUGcajxJd/ROhCAiyM8U9UGZCN4C5pmjVLJAbtzOFQ
M3KdKPDlf6JsSC/t0jtDeT11qmpIuk1iZL3ySEoLtk6fc7FisLWdYaar1AnyXeh3z+QbF8dJHSvL
cLBc++22wGZH9NqKjiv7RdcWhAKhNrjEc0YoZ1iHWOaS/Eyv0GsoMpPAiidhRebJuHcyvaW7y2LM
KKznhGjZnT7G7m20jV3HMvcrPRiCkDxLUphuZ34Nf7gbKo1wZx/48Ygodq4DbjeDg628XyYqHhJ3
m12En+7DywxSz/36OZP1eHJ7M90koFQREebN7F1zNAaFqfXHmDxAgjrpLVm0xFd2AHka9fl0G6py
Ajun5WTd2wYFQs/GIm6A6ECVEFKLNeRZyGKfERRznw1J5jJ7z+AAZAEl5VgtVxx5RfEyPBhUeInE
qvRNnw7DgyMlyyih+4fQnnbGrOX3mSIJ2bZ57yuZsOHRuqkR9TsUX96EZyEFrdRoHcMnk0mfnAU6
sZWYzGK3uIudEtduF7oGhtXAe077+Eet++Vl+Y9aPFPAgkEljZWi05PWlzG31pPmiI/O0mzUnwL1
hZFFX0bCgJfbnbKni2CEAhtIUr+iTd8XRSwfvaF4r6cAh3hiUlOqkIv/P/bOY0luZbuiv6J4c7yA
NwNNypuu9obNCYLuwtuE/3qtzOZlUdSTFJprgoApb4DMc/Ze25wRwJiL81zrTvsGJ9A4ItGUIeOl
eKuMxdlMUQndUB71M33dOIA5LGjWcG6j2V7lRqwddbSlK2+Y2zfPDU8M54OvjW3wfVjLloCbDC9r
BybE2iXFOD12t5mbiju1sESdIJ6ATZs2GUqJujK+dFqLeKBwnqM+7JkYMPAQTj7f97TbmXu8Np3m
v5I0mhzKMbvQSIF5WMXmfSTXZvA621h60VsbCwat+ozhnD0/xHlLurbjYt1cZol5Hjo+ajjnEwgv
VNM6MjeyQQGGcAbK+7k96rFD/E6Z/yDsS1/1ZV2/BgMJP0UiKLbZi7YxIVZvfd8edowbupXOtfLr
ED0F2XCIakt/nfzkJCZCuFI3ap49AgSO5YRZEQUX9WSyl4Tm8CJk/JQBTy6wIc9PwdRdYrBkWzfL
w1WeZlwKg048tA0+/smowh84poEaCqREW0P0x7Ft6teWBkcfVfmdDcgjsieLtKrykc6U+ZzEVvdM
PnLuYU1K5i4lGrcXdyXvwvVmaZLpyhv1T09gD52TcufNtLpm7sO3xqWufMzLvL9YZntRW9DZeWi9
oXPjEQCPeW5thUt8d9Cm3H7zpnzf4pP6SrbxvIYLHN0O+fTeoK2+oS1K7duxvKPnO+aDIxfLsNw4
KXX0QrczZiwkGpE7wXuG9XOP9mndI61As9uOmyR05wfLWerjENNtC62M4DrEIuVMQ9sMGXuGQ2l9
MilWEuOpr73aiL/ClVwRbLeir92/o7tyN5MQzgnQYPUckCbnuI3/OZKlBEqV9Q0Non7twa2D2OXo
tD7m+Zuf44JdcFgHAUS6JI+LTeQjqK/1Smb8zd1TV0Ah7Zsl+TZFycavPfcHKXhTttOGUXqkch/u
MuBKTJjvCCCjXeHHxWns9eChn1PmRdObEUTWS+PoCQ1ELgRmrJsvDhbaj011lA4nTVKHoSLI9ubJ
nTg5T7P9CfaTJNdHSFbkZtNOnwY81ofUHP8Sjr7cDjG48QEHyIwY4OynAQNcmwqwg0UUa00ForON
6JUmM3UTyru6+y0oaN8j8Yif7ZBGAF2S+RDpvve4GLpsw0BdsK1lfC73jhPZf+nd8LWimfxWlvOw
QbxT3BHDwUwiKLUVNmL6OHOW0mxod2gT0xe8Je96VgFYnoiFMoX/0Phm82N0AZ9nIRafpQKfn4QJ
bAoPU7DDabnKZRpVFgITjsQJb6n7HC7E56SMCAg5WkzMnpqxtSYwhEluvOdJtBztRXQXe/HAeqb1
a82ZvUjtl8F1x6eC/3xp2d0dMc7lWpt948iPyObb8Kttq2fFphc9cFPbdc7QQZ6wfTwbjdVtU2v5
TGg1MBXfZF4juuRRaFBc237QDtFSD2/c51PW4iTuGv4YLa3idQOFaD131LfmoGaKZtv+20ICzcoW
60xY7ieLDn9RHqdGN+7wKO7ziCzyxg57CqbxwaKUdKDMBGQM+s6hJDFGXl+BQXeZs40lPs0Kc3FH
V5gJ42Bi/YJNu61K03tqpf1ekPV3yjOLnp5TYcLO+uhI9WjZW7lzSTM9ficJBV9Krn3FeUGPLp2Y
u0aztpk5I38T03d7GunBjlZ9sTQQmyqVUqT966SZJJNWhXOT9uJz2xrtUx7V9SmU9U3Xb50v/vtU
4ZcXnWM8j4aZn4OuMB5LLp4rzqY5I9/SelkW70taGxstrrqV67rmdgnNiJBI8N8iTdO9WCjM+VXT
HQfH8kEPBMzOOh/SiwY42tSj+QapDHWFpPL2dL+qi90HRGfY2iVFpL2lX1w/1q2FG7OryMr++AY7
Mo+tyHx2CzFtfPKDvwhyflAja3tnjPMjSYN8Krr11GSJdVSpkkBg7CO4xY01ONNjvEzarUHwgtpy
XGJauaaIi4B9XblEoq1obm0c4qC+Z0v1vXUMG6aXje2LkFSmEd6XEUnsssLWIlM34ua262hkQPR8
ERPCC8NP7PdgeCnjdL5xR39GUCm0i6XbxXmehZQS6WdRLH8v2mrvaf0POhn3YxoiLNQshhbJMuGU
mm9y0CwviTZ7yKJmECBlGtzNWR/c8a+cEX8bYF3RbP2YnFxfp7G9ENk5pU85kNxW+Kd2dr1TpGtP
wgKOW5IGydXcJKW9zC6lAwVcTDBFl7CLd1mfY6iOQU+pybQoeuI5c/M4jiJ4yiUHbkiS+75A9jC5
gbjlFOVV/m0+Mq2q5TtE/6SRusIAqxm36fhS6DPhhkPq34oOfqLWDM5rizmqCGCDTKFRH2kaEyre
EFielNwXsEpw4uFeMn18S5hUvZoTwOgQnADk3fpddh6/JHGDQzsd3e0sZkZohDvteDf5xa5HwGTU
FyDyzHCm6vIbFd67Lk/MhzGL/F1GeWxTi1Tf9z556M7ogvVxxam0G/Hq6tTSoyIG9U946yAIVDCT
ZnrIZuerXheunMKPD0jsizNMORAvsZFsokrsO6gkvHPoUdaEuggd67dQjii16YBTytxWib2u/Adw
TJ4k1Q1ffS4sMBDjLfWiHHmQkdwvg+zfh9pGN5f+hRAaLNpVwqUupKK0VBF2InfcxUAdbhxhgYem
y+Im2nJnakm+GRFhY6Ikfy2n90ELX3zBa5SCZir+okZDV83wipsRcPHJdJPHxq+TTW4TC+b4w0ga
KCfsxXXIBS6qedVbkXfU9Lw6CJAXfPY9crFFG2W81GQd7Nje1F6VvzmlTomFen3ZEbhDMTf4qnOx
0OOoeKq99K71hL6xBze4S0yr29dePMBnTKIzxFZ3b1T0U82eXpY7vBdVE9G8LfLz5Bl7EXRcw5Lo
k0OEAC84RPWtbSqjFpckVXZgGK/gYMp7M3X6NS+B/pPBVIi3zYuyXgCYdOgbooc6zYwtLz3fUsAy
Hosm1R/5A7cE4XR0Rm2wkLPd3iipOKEx7VZLRLZxF7CCfhCH+7jWhz3XD2RRPTx/q+nac51wla/a
+RghwN8z4ghXJO3kJHrl4DE4cm79qT0zV77VXDRZYTe+gPG8NPjqj4xNCK6wTcp8aWydGWZxdRPv
cdek91PvNGc90y5gH7JbPwPJqs0AkKh8FSAf9PgG9u3eLjpxNpLwaOiFdh9Gi0zZ4a8Mgst9azN6
lGX/2kW7JE8KQtYgShEiaxw7J75Xu4rMQE5LUjC8ovm2NrPnKNG950HvDOSlwduQtO5D0rwN036i
dPKYJjIV2G3M/TDB26ntbOtX1Ek849DFFX+YeiHyty33kcZQp3D2Ju2Kz5ZLxzetnM+O20ParDnb
i6Jwv+oNlOUqip5IFzDXVoeNJko+p/0Q4Pd1y0MXddNbhy4pLadgXRR2ftSIZH7KHH6wtD9IuYkI
KqyciNJfYTWoXconPg2KUuSWn1HCkP/ytevldNf6PEWwt9IpDA/jEpCbSVjbPDDOAWED4Q9nxZcO
WfGgZ4BUM8889/G0YPzgk0jnfnrDeEI2CnoKGkze9MaYBSFl2D72trUx6yh7YA5RbkYgVFu3ctsD
0cvMuBcLT7RcAJXicQEybYKoW7d25z2rRUZpdzYBZybF9DYWiKEa3G77hJAHqM9Ew42afgrjPr+I
kMuxXaKAMaYuO+RdrJ+ycDQ3RSHqz1Sq7nEMf9Ic7cBcfGBoxakg7Zm++r2f35afzZnTXdpHCXIq
v9oJ2jkIUnIN2Rb5BHNB3IhG2+e5W2jUAEF8GxptxVWKNLMawrer2czVk+JZC7LqrFOtTSOk2x0T
miDT5hP023Ht1219NgG+AnTU0ZCPBAJ2iPbKzjAus2CaCRG0YWwic1KZnfKbZN42jflD79rdJR2C
m8idCFPoK0RmBQ1nDVGLBxv8rQN4ftIpfAdkcpMqZp3sLGF0TdgONFsRPPoCanEefRaWF7z2lVef
coYjaESr8HUBfbZ7ZZJf4m7JyzsEJls86+NNvDf0KrqL4iZ7ceJkMxj6eGlM2Q0k5+KujWzv2OCR
NtrYuEPHci47chSt3i1fPHy75dSkNGSaCP/tRAahnyZfJ4hg6X70SW5sxnl8NuH+mW32nT5Wd9Gc
SDwwAy7o7xFZRCQO5YUC8BMX6ebijTRedTHiPXd6WhB6B0obdtgBiDq82rDLDx25IwwwWLgCwl5n
TWecQcWNA+DiwBjIABM8UT6rHNrDo05+Q9fdRaVdfAlM30L8hSCljZ5q8snWQ59V72Ud0cDxnB8W
bXa3JGZ9ZTmM4qHpN6RUnwqnMi6UqfRLQavlghwPemer3XRlsy0pS717A8LapouTcxWFbx014QMd
PMp9TN+pOd8nLTamxiqe4Y71DyAWVk4B689kHFrorf6l1whjBTdgnHsDxN1E1/To+HBuqFRar7pP
Emwya5T/M8d8xdvKKW728qexMCjV++J7suQvXo1MZyAAjOmrqHc0tW2iFegkm+GNMAb/qfDqS5wV
W4pWzmmqKJLN7XxIHM50K4oejN70yNqZVHXu4EdHzAnEmysq+07timNBrHM11AenrqgZctXMEz3c
clkFYV2PVDWRWd7MpvPNpqS1rnrtrWiW6RT2zXgPoHq6N5w62gVYAOnc9IiI6Canjo/uf9LzV2Z8
t1iVyItK+uxAPwaWNsLLA913i8pH5N6kZnPnIYHofDO6jNi1HjvqGTgaNRJjOlzBjk26iZ7uLM3y
Li4gTgTO9aPr8GcqQXqYGs5lM8hpiswUJ0uKqgfg0gFpxZVJ9Fn1YsrAumgp7hucKVvbDjjH+saL
myTNIYoyBgxGhZZhrg90xRAjtgSnVxIjlNvBz0USkJ+blQSscJ6qv5B55Z7VQhMdYgh8gZRcAgLm
O+B+RtU8IfY3Hry+yg463OxVHeUQC1vmoQggEkbtk28/EBUZkyD3kMpFA/tZs1EgeSD3OrqqG8M4
x6OevZMr1sNDNQDjzItx6hitUOoG5Ec/L0Vz0+N5L9LyQC/agMsPJbCdavMuaQHV4/brDoNG2XAe
tXEv5snbtlRSMfCU/qkcSQEykuapdz3/TEnbPwdRnG5EujRbza1wQRN5fZNo5fIk0mdbnndhy/t7
4h3aZ6QhTORFZ661TnwHCh7eEVG2bOpxqk9OjljD9UVxQKVOEoRUwZRfRFhEl3lQYtC5vxsT/pih
/mINfXfBKK1ts8bUjpoRPc6L5hH817vPc8f/HaSC8TGvHuJ5WdORpkaNBq5rPwfNsLxPIIe5Llnp
Tm0iELlxKwCyEyWClV4RVWxOhn1XW3ODvHQh3sWpP1mis+7H8fs4Gv39IiKsDBVqoJ4S7IW55C4z
vAo7FdCaE1ibjY+6hOTd8C21p2FHorN+NJP+nj8anXxTHzZhj17UbQG3GvKnGsOKpqeznMaB+I1w
kA3sJIQXrhbTLVWf5tTRWiUpFjkPAE/YghnZxcUI5rUdy1cyOvDXl7717jZY2RfLfWhcjAOkNVeV
5X4Hg4quuE+nx9FrbhgdBIcx0ZHbVln6QjswuE2knNy3wGS3jK19O7AfS0jOdUtNLwNKUlCOatNw
5YUpWkir7vflTBroYpbfkyZiypOI2zwdCbaL4uFoUFA5gdBZWbYZPKKbTtdGFtuw2tlE7DVsPKy5
94tv3Ex1iWZtAN2d+fxXLE2/oGautlRK3fUw5/ql0gedODuTMzq86gNJQ+Jp6t8Ja08eTU+Ip4oh
shaZ76Wr6y+Jy0cRkVf2sab2aYMPGrqw9l6nIZ/EdPVk5cGFMsrwvsyUuOp5QNhktOtyagMXzB+n
DAMNEmbUnhZiNH+mMPoEomd6ShoxUkbPMAC4CJb7sWjvHGEmsMEXa72IwXmxfcSac+V2n3hLNMbA
bH/pO/+ljaKHhL/6PnYW6ot6d98v2E9oszBt70LA9U48+V+lS9ZMPRTacZQfcx3Nk14i3qEaFz7b
Au20GbsE2+TTLSkZwz5OhHQOVPkRk217MnUjPAGPsezxJs2HkmTCPvzSOSna+Nr9NKSOt6s69/vo
Ufk1+hzli4kAq8l17ZEScr3WlzJ7R7j4FtGcPJcLDzEyGz+6HfKEKtCiB86fyO0zbHw5ciNqlLQK
8maKn9RCm6tyFS1gWUiOaTaLF5CCW3vJjVokPQ2OJra+qApujM7SAMaxqfv+h8kp8tjAa+Dsdci0
qT+k1F/ppw8+QErazARnbys6bcirDVyQSZOiZjdI6OnwezUhbEoxdAP9rExjgkeAi995UChTjfqT
rTl7l94XdBmdRNGWNl4TB0yB6Ewe/K940IKHjgLXWuR+sacdILac0qx15VBQNiyJY4zvGns0P7Bm
/09c+F+IC55r4R7+H4gL6FTbL9+rf/zbD8aT3SxRTR/3+Zu3oINOsMHiB46FVdaUXtnxh+j+/R+a
oQf/1Pmze8gr6fuRafWPfysr5jv//g/bgLdAaYB76oE0tv/GW3D/iTXRDHyIMdTveZD/C2+Bl/GH
4dH3fHi9OBKooDqcMP9gv+gFk+VQW7Qz7VqEjxEn8VGQi+X8WvvYV0+E4kG5RtwzqnV1q/9ybApx
zTFdbla/HZePpzbVAuZhczL9aNxFY3BPeZR5gWBiEQ9exxQHMnwmYpwOcLVhyEREMqmdeNzLk1oA
aZZGCHWjtkSmKf3v5Undisjdn7e67vu45XVbrV0XE/qHVdtD6KWnTN/m76f541lHpSC7HlZrf9zm
45UJzSNgK5hga/96XaUh3nRmTVst74611w57EZbtCQ9ze9Jt7NJrqvEdWiK5Vy08V/yn7axyfh5Z
Yp3TkQNiQd5b3TjHEn0yntX69YbXB7ve8uPm8o6/PcG/OvzHvqis/J3I3Is0VPSuXh+vj6TWwB5f
EKm4OyVCm6ysAUf7S5SW/lpT+0zKgvSSaaR9aNZ6i8S3JSCeQX1k12/xjy9VbZbq+/cjc9lQJCUO
3K25KrU20UJ4DppTavtARScv2SKL4FerfqRVAU6/NWriJuUN1T619nE/9ZPG2GHtjM64Vb/TWe1T
hwsGr40VUxyU981HHI1w3d3Vb/dVq+Zo37u9N+7U1sefQ74itfnxoHITXPdkaCSdoj6BVgWO6CpE
SWRIbJ9/UUmPc9SaSBVk8mMmF0pUozZtKV+g4FytEymlobAXtzBoWe1okFZRQz0/hq7ZQQwkuomQ
BLXoBSIpnW+fhLM+OXg+rk95MPl1Cz0L92bZ6nuUQdUprJGk0A8H9HjdttqKcp5bvpsTGj61cB0+
F7VGMgUJT3KhNvNlflvmGrSrvIUfcS0MSvsABBM5JkoWln4SD4j4vAMisuJD3BF5HU43pfP4WLWS
h8lBN8SIv9lkFYFPaFzQjhZqVYmrxmYajk5x78pQT9p7F/XGyiXgKdSqT24Juo0C9hGqfMyWpmcW
d5oXrb00dQ+pLSlk15fvGYDezIbSlCt/u7X8ODpyKU9qUy0AzP3cxDh38YUMIZXKnc6rmSSZi017
UZefERUxpn6zoN3Op4AGsDmpNfVseq/Nh8n21qnRTqdZYsJT7EN0DOZmO40eBG5bYsOjpGEVkyBe
tgxDY56Z3gmNPbDTpNZWM3MXIlblS2JKQBYb8RWU3PDAQ4TnRanvxCZRFYKveVC71Dd0/a5k8iRB
Gnm4cJLP8uK1hrgGHkVuqqzEOa008r8qG8kjZtEkJL9W/uSkuCuYmmg32gv6gmrYK6mXOqbWbCaq
pp1L2ycCJE1Hz6TWggnz00rplhqZ5WdY/XcfZWhOcgWwdSvTgK23clVtl0v6ZPhZvXMGdLfaYMHs
U6shJreTWmOKlvBjim6UBEdlCiJPnfhgpFZPRQBGKDtX7ijZpUH0SUnqVDioWrtu+oCttjZ8N7Wr
76N3fyBSM656fhIqN9XPi3BnRculNxDrql1x1Jn7xK0ONFvfajvnfP/rzfpMfHmzv7Ynna6UOWn1
5voOP96mFZNo6Iq5OdWdYR4pGkUZb/D6LtWmer+1XTcnexiw/bdEgOTGvNYJDFmrd67erqfkTR8i
J7WjAg/oeqN5SKVyqSfaZdUD1N3+9ntVv44qEwGAAaLJLSEv/h//YPkDDqQzPLaM/XWXbRe3jFSd
ndlqnIGlLPG6iJY8WUOnX4iV4Skrvxl3DYE3V5khxjGg3zI6MlUpM2qb/p2cFw8p0Z1yQNBL8Zda
wNau+dk0w44ZXYLO1go2JJzUG0/+5l0psis8wJ9pQZ+krcvppPaF5fzZq7qUqiWiMrWA77OsugqV
5hiTlWItTsegnKujSmNSa56PDhAudzsdW+8JAzMet9J315VMAqyLYuLnINMIVSThMFFuDnQiUyPd
4PqtxHbqB/6xbTeEX5QBMoE4AvdKFfbnD1wlPKrFMvvsbGZAJGRyOuto8YxlbXqIzlU+b6fpRb6i
ox90VfKn8uwqROta19hide+3YC0R41NrUYsoMt4Qh8LfqPizQ1L8ufCkFv+6T20Ckg8QHMkj6obq
8HVT7bPSKMYN557Vls0VmnqQfOiPVbX3t8f5WPWNUarG5gM2do3YroaUMKSNE1T4kykm56iLh8p0
h01PF2tDtI61wWodMc9BfTYSo0sln98Z6YycGtSQyShl5prcKdSqOs5J5Q5fbbrS89ZdlVLuPMqL
TBtpvEq1qnaqBVYXBpFyoSG/4KIhf27X+6jN4cHqUWNf76n2qs3ZldeszFyIEhZuzdBEbifyQa6P
FId4rc3EARDDAAVnqjxcqfGMWqUaxMVY7iQtGsGwXJCewpdw3f6XhxG+/H1LdSdEs/xjro+p7n7d
/Dj8x7Ol1/s4QVrtu77+eAXqfr+9yo8bfjyG12ASiELfhEPARb+a5EVPSHG/2g5NewB73BF9ogT/
ctH/WlP7Fp+rk7qxWrveV232SxOfcockZm5lRx4XVrWq4x1nGiwfSrPl5Vatfuy9Ps71qbgi6uso
Jx1JHVXPd316tXa98W+PeH2sP17iH3e53m5KOFNAvTRlLJYh/7Zqsfxa+2MTqxjpIdPooLDlxqa8
tjVytHFd2A5u3tCZv6tdOtAhCjZyaHa9yR+b6sB/uw/jNLr6PtNX6naWGi/88Vgfz/Ivj/ewytaN
29g/X/GvN6peu3oXeG85SanVj3clb6MOt1b695HrzdVtwLU6x6E5BPVoUfnDwq7uJBfqwxtx4yxr
zFzFTsvcp7qGOzrk/bCp1CCvGIYLTWxvJ+QozZEDIU8N+dT2dfGxkzCCcAVczOTCJMeF1+OWvOfH
Q6oHUdvq8MdOta3PCAeNclmNPuGzMU5ZjPQ6pZ2RynqXk0Wqa063bVrCUn2CKhHkt4g0m9rz1jby
cAa3KIbhHi3jkzGJjTc34jDIMMneIEBJlwNoKvv8WdRYclEj7RiX9ZpU5QQ2qV4R/xWQSrzomCvl
WtwUqO3kGvnb3p6pPkg4XCNCjp8CNapKqdCtA/SFa9jJCTmrZ8Pk/A+ClCsOWuHmFJfkka4Sef2O
5ELtxAOkrQdT2CuKmI+mTHnPESfjeo/9E0qgeT8gzDhNctFjajom1AuRUXWnVM5a1FoxiGOaMmbA
IK1jW2IxekCTiUMk8alyvqoImkFOia4Ltc8dSbO1DOTroy+g9C6IVFS4lSmWeJ1ruN6MJv20tL6/
LdTl2JeXY7UQuPopLr/Rn+dtqU/CkeMq9cGoNbVQB3L0/utuCEmO/IXKIx4vPojF34Xq3NipM/Mi
yw+jPDWnalXt1cvkdrYJ75nHeDhBuQwYNCe834j21Z83Vql36m7qiFpzgHBbfBlUiKQ/7O8FDfLf
N9UBtS9pCPXSgsnZUBsckFliSHBTu+T7pSGi9l0PqLVJflTBRDIRiqGf369auy4G+RtQ37napzY7
QxZ9rtsfa0v/EBMWtss+ZgvyAdUBdWd1vyTybjvXNnaL8vzJCytjwxJvhbQAquusukTGarIn5I5G
mY/UMXXTOClJZNRnMjavN8qtZJ8kqM8GpqrBgkbrMM39cKITyQcPv5TBkVEz6wVnsGGCEcNt8ioa
f3V/oxa0+tYeZPyDp0+4uCNpr1CLvqAORXiWj7igrz9O4A3V/Z8nMnU6orc6bWs6mAiV/fmUk8NJ
I/VnqBNGHbx/vzb7xQa9e91Wa+o21q8bEpKTH1QJ8v+Ltf9LsZacBZ3y5X9frT3meVISX/17tfbn
nX6Wa33vn3bgWhYcW901qZX+rNUGxj8d3XVAjer0GA3791otAFzdZb9tuB6vQBJ1RdXLMq5Frdb1
KLC6gQvWiUf8v9RqaSpL+txvJElyJEywlY6uBza8cDxu/5lOl7iJneYGHUi7fxEAtpApkc8ziyVd
f0IRheaisM2Nm8weTv2WvAqd3iSOCn+HBOO7O9XIyjrt4MRtg0gpabdRSOExCe5nMRQnH/Pevu9g
7mnBaa7t4sY3xcg8vydlMjrX8KdeQXf7xrfIGr2nqXFuFo3s6MnxcMpzlkSKYRsrE8/GvdPPnGpM
NINNTmY5jKFV287jIV+6YWeJ3Fjln8aqbo7jNBM+YN5MOchIxvB7Y0zfgjkwN3CWyPbNQfdg4G2Y
T+VfNFkOM2JEzlpNG1+k+atPFNtZt45eWZJ+GR1Gcl5guM7RpxEjZI+Eey7L9p7L3HqmCH8DfeFY
IO5Cc8FYMLXImYzknzbvzZtOFxYcbj+EYmmREz9gkZoHNFIJ4T1B2r5RzOEaiGJzVVqxvrdqG92d
YyXHOHG2i4eHF7n4rVp0LgmITUN9DeTIirDxIDfH3dwb1SFD9I75GE1cgaNx75OvRXS79giPML11
eD7R1vTVjPFct8j4k3ncNsYSbgPXqbaYWMTKDkqZVAJIvNYBlZNuRr7z/KMd56MeWOM2F9qO82C1
dwl8tLlAo8Gl3OplEzT6AYsMIvxpqLo11Cjctam9XzLNWk2pBckfnm8SbUnO9GA+iecCzhBtrvJs
lzjHE7hAuxj1ycoaK3xywR3te1OpinWYYtTjiO51qKZVBcrabvH5BtGlO2nxBjP0zs9jhmtRfZ40
75MeGudsFPaDNjqlNNcS2Iel8941icEuPf9zSGt/h76U6Ma8PicBFd2mKqitJ+hfrWCc1pCd8o05
a7DQmRB3lmtuSnJwuikxV8gtihty2gkJkwvemjPH+dOQ5DdZLdADA6+ro/ouMsv3MBSbasIt65hY
PTUfEc8Y1oeiYRzvEzeytWKCqkrUTvfV0CHYEbq/ccwO5hLQpCxrLkzvHz2XRNB46e4ItVvRDEou
WWbtRMQIx+wByXXa+Nx4c3SLj++oZRk1PKvyv2bol90yvSlqVzzOgnjGOCgQKnkbqzEZEBvpD9eP
L2VofLXjytmGoYECrByGu6Y17on9CojQogW56D06I72WWYTEXujTbTS6wQlQ64MhonQ79ZLK1hnf
fGnv07j06ZkTXqopP2hB0G5on87AgxKY7vaNhK6KdWVXxnoMoWTXtLXXybBk24W417WdtrtsJibM
p/YFVC72cSxVuxlHxZo+0hgM6ASS7bKY35w2e+Z8qe1gS3FvRFgkF/tv6eALvs4wW8e2f/TTeCEA
d3mrUqhNNkkPm7mu7vURCUTJNXaqANtUdEwNyP6IBT2QSUV9IvucQsnGSIpdCNnPtQu+90y7i90F
etA8vgwVtoiFKgvwVt6im0BcMccNch2KRQY5tBYRfTlcZkxaBwfqJPH2sPdcbXLJ9W4QS2vtrVU8
TE1+olPGb5sR1phBfm4qq1jH/tc2fidaYdr9cAsT/Kr5vdQKOV1f2fddV97lUz1iO2g+oUrE7OdT
m8vB9e8S26hXREVNzARKexdDhHPKeLlHj/pXE41PjbtqwLVuyF0lu3UJN36IFJJxwxlMUHrsrfhr
Ptlky9rZ15bAyKiehpXZjX+1Jeo4VJLfurzu1nULMbGlrtxz1txYluOuhsbO1ktS7vuApIKySO8j
mHRYSCHFReET1vq/hsHiXvYMTdNwpUWkvS+XZa+NzX0ePMd+R/nKWd4Ccs5XdU4qRGseGn5vs+hv
3Vq84BX7XE7JPUZ54LquhvcQMeKqXkSwCv3+cxHOyalOISM4JqFCCP1WA7gesFPhOqEgT5YX06R4
0TflcIJsSBuQ7NG2/l7+iMfoPkdVcDJn/dbtHP7Ik3VGLXExvQlkF3nf9kyAcOyYGz8HT2RC+Nt7
BJyuMF29AT74nOegXZFLfK8T/ViP8/tMdtuuGSw8yDUYtyZ5m3TjNo57Z298qvURjEWLmU+gB8KU
hhCtSejwOa54S6r0HPbhuB5l/kSj1wnF0uUJZtJffUmzX5D1FYaEoug2YVXgJM2/qoWkx24MiBGB
QXcXiMjbuqToGWPsrSr/k0nsEjT4iI+YatduiivSG2OQKcGtT77Q2jWT4U6DLTjAX1qIq1+Xadpu
O54L+MiWLJRhPST+lwTNJV3BdGWEpEFxbnnRWvFkjlxZw7T7wXz0zMRUu7U8bTcFKCuZPBIptq3J
LFuliROeY205IJOFFWD6SNQHFA1axzH+H3VWDEfcQVSw/kqE88XufdA/if3SmAioMhTHRTCYR1Fg
wgs+pbr9OEeNTeCGx+hixi+rJU+ceuBzAGt0MfmPXDe6HIlksLzMHqYRNBVbMbt3AaG+FK9fXTnh
tewfPlegnZln25FwVZteTmLO76RxaTRFcNNppkFuFXwyYRmfGUaQO5e+IcXmO8MbtS0bL9ugYX4H
E1Hf8vLqlW7Nm8DjwuE52Q2pBNMRGjJNRXkOH/v5xeaPsUGtQ77Od/6qy1GLCeIO7H7n8hXPBfCv
vGG6jcLpMImKsop2pnxWQP0of5ASdgyauV/1yQD6xtU/idB51BHeMym2v2FTgMTibhZoxyuwbvYq
YRQVCSc+956BGsj1bup+wfIAsj++I4pFX3UR0vXc4tSVGj/gFJyRIBmrPsArG5MlG3Pi6Um5b4qv
qAjvOse6YPr5anbO50i8TkN4NoEYl54Jz5OfbO8/hxmScOdlyGd325NLULreHm/Amh/6LmP8sWTF
xWuZ7I7tlwV6p2ime1THjwbif9OvvpuNexQNEbudcfIRAfZO/WbAy9m6/MT0RptRAh74Ne5qfYn3
gw4Hh35Aif/xP7h6z+bUtaBb9xepSjl8VSQaMMYs80XltIRyDujXn0fs95517lu1N8tgDNIMPbtH
d49hfhUQat/bPihbmQ4l2mHsKCu/p3DzSL+Vfg7uqVm6UmT8aYtw30baj27IMsW4xm+cvVTjQOvJ
vBTPJRM8AZr1kZgL/x2M4QhlY/sqbTVqsIQ8zOL4yKjRFULjFhfVtlBg1sVB2EeVJnvwTZkOo1Q6
cNsfaI13Wlw/Fiw8FV/IzPuzPp8oxv2Khu6iJ8LGXPxKsVY2xY+qREdNYlnHbe7X9/hALyrZq7bx
I1pn5gQBcgRm1iUWvAT2gdWM5tw/QpUe57nf5UXoCVB9DCiFU6Ubgm9M47zV2uxsJFppS5EIc+eD
Js0c0zLl4ltPw2xt6jB400BI1T1E7/3inIYrc6JzHEHC1USTGpesSU7cWYFkJXQH0Qbv1CmNzTGR
AHSOOv6tKS5pIghn79KVpl0rCAfYIyz1e0ohB1flGx3lNHQJX8gsvGrSTHW4ROfnSOUnxbkutVtr
uF4aGt7M1Zye5ZTmAUXX3qQGCuEx6dxwaPdym0joVzP9A7X2hVqsmxRDh3bqg2YHRJkUzsG8Skav
FTPq01okZwhN7LBYDpmF9aSnjQFwa8kKPn/UzN5y1QkQMVl+bSJk/z+/eT6Pa7Q+zH6hrVj+8Pnw
/IXM2IvOvxf//ebfa4YMVYUEyc7zL/69/v98/fPF54X9r/egOr9V5L4I0EjsJO/5Pk7Y9n9+xO6T
1fv3kbUmrcyF3zVrw41W9hQIktl8fvDz4Un28u/p8ye9bKF+WO76+dA31DzWyFyE4cOzevMzf37H
813q//+t/72mbkT8VMJkkgVPbpt+IbyZ814iyR3eXS1cEvLPF5/veT48mXAmHX79Vn8r4Q11/tff
/3sK5e/DgVzv7tRPip5/v5FKPQ1qRqhccJ4nTdOdtl1osVByeb5mDPDajBlsPyklpUh+t6f/t4gk
n2BZedaO9EJ0LDpID/qgHu87Yd+qL5xWs7YnnkCqzvQS3cEpDT1O6o2ZONPHeFLOUG4eSnQbnWGL
5xLZ7SUP4NStrvMVjxS+qvK7sAkdsRYu8oBvYIo25GUmTD1BQiUjUZAT2/FvcrDo1bbna7+fKuOU
vZlHZZrtbwVFl9JvHjuo03Inc2nLHyqqh/3+l/1LrAJDEbw0+a2B4mULAbhgrOLPEcOTe2Ie6EFO
MTSwcR503ygxIxCB6BOa0eVwm0JHgDOQo8VVvtp9WDqt0wbKFVNiF6MP6xjU/Xb4Xr2lWxoaoUSk
0B2uZxouhXNtJzT30xkQQIsnvakAxVKANqurUtA8vOSRc8wO5hG2q7i24cLufZE6xYhg9n7IN+Vr
1Pnlq0CFVLbjUduhA48i8H0ty38WzQcxtlEImIQ9jxJ80oLd/tJoOOu9j1hKBEMMcY++iYM8gDW4
FVaWQ/feY4QJyi6adIMdRTQxFVbQ8hNab2QoAFJOdUd9CwceJso9L8LnsS39DjqPldY6yjY75zcM
dHaE3mEFi8C5ONenuwPtkr8USKNkuDJsGSfXNmz6Kfw/Br2XiI7RZPcQaFLfZH7eu5YODu3EkLPR
zHPHBUU9x4jdKneTT9UuVo33+EORtfdNYBrtrH03uo8/hekIN+DQXSTb2uk6OfIBvHzXNfa0qTyT
2EVxCQ9tWqiPSE03K9M9pg6CjArZyeWxTFzBUY/hj7kebNPtVupH+Gau6WsM9GO8R1H0p/ji35G1
1lz1dfYFp1YdhD9C73dXNUHPwQ6PkYfer437xQAoK6tlXd0dOdxI9P+4v+KxuNJqfuRUhAxaXwve
ZJcEo258Cz++rYt5NI/iADmyk3uTug6h0C7dlIJe7QiIBCWV4UOzmdmBCnUx7aJeeal/01snOL6Y
uop7K18O0esfjTImt8kcusps6QDxcFbWrobksQNLcAntr0zftotIn0PSLpBeacCPL+FOe/lVXl/j
YS04v13lNV8VrR3wZh1iT+DbJae/vJEH0VxpCws3IS0b7zTB4/7RKG7OXipo3yb151heOhAcCb/R
iXYhr9tVB7rl51V6GVHm2cZYnGDeUmUxc/eZS19u7K+hwgZMukmz+/+9CqDhR5vc9IYOLOW1L9kB
fk1HQsvwRpsZor4Ln5sc6qD+hSGbtex0tKQ4xejCVP3e7ohQZOtdDcBZwHqc+ZvF9r1PdpPfuIMv
U/D/0u+bA/QFCibkcTD3k8oaf49X05r+Uf9XXTcriA0yy6VW3vD+Wym/qRNYTkaMSvreba7f1J+t
YE94A/Ph/Eawuk24FCi+OvehuuleeAldVbDpDgK1W7Yzk8kq29JXEW2WwWx/1zTl2OMl9VLq5otD
Vewp4jHAODZRvhU32jcNZJOTrudTBVvzqqcqT19NiEC+wDBqg0g65X6yoxsgSeLM19iL7MxPb7GX
bmrQIWoZbaQMfZpO7TKoTPRUT/5Y28jV4KV44n5eoxbjo9De0A73ciuro3zq/xY9dX+HRvB7eNRW
+t3RaQCie/OltJz6s32JaaCAYtYJ3bG5yT/paIvSO54uUFY9eHEAPjm7Ej1kbORKD6Z5B4OjpX4O
P1oL6eq+7nwVFmP7Nrtw0Jl/Y/GQKPaXhJiBg4iL8KLVfnqhy+ta9y5d4K4w3BGlX8+GDRLV2ffD
HXDTYU/kvyUdwg6+lfI1/hbaepY9+h4xYbEX2/WexVIGjIoXbagkeVzuf/rTGAzGgdGBs9ApnVS1
my/ThQSW2EguHMWkgB8gYVnp98dOHT7KvcQUtU7yJx3cQgtmmvvsfMMupACCPth5xx6J6Vx9VVZt
0F8klyNVNXed7FEcD14j+XcqDJcyQCcP5tKbmPrxFyI2O1lOjLPyxWHJEQgny5YWGIzDGK3LGzTz
qcZTxgDBzxPisqiJfCHnThw+VS7wDwbaWeYeqKb8pFrEnlZQH4s/ikuwNFMb6g8rdVl7VesI/XtO
09Iy7TEuXiK/Alxmb7eWU/AzOmVnmjQPr1yi+NucueHlpveYnilcx/cV+22dwIO+bukRc+cX2n7s
//6PxvX8FdnSNvL89jKJbkwXtAvO+uIamROeiiNElxdqRejkCEebkSjQ5YJeHkpSPYAhmJ4o83dW
DxrObkALeuSkM0pTNg54i4YGDZJIFziJAE0f05D/cjJgRq49YswCSV6ux6kOrHOOt3BT26JH19xq
oTb8Mf/qra+hHtZwRvksoZa9UgccUD4nKTcI8+ZJ+oLSR2VUpC/5N98YmPPM+jbgL5adEHwOTr3k
3MEDqx3izVrlIPJ9Siq0FpFSe4MUq5t3duLQCacbLySWO+pxw9O8jn/pRHQSJOBL46WC6mwQ3+9v
VoexDOAOeCPw/uqu4oWN+nt3Baz6RtnWN+TGHIwnNqOmb8fRvowtLeNpZPvRtv/UN9WabfAn+gxv
wlZZ19vIp6ebEXQGnyN2U7ZHuKRA5bOj/Blt4ZyDtQj2YsN7GiYX4+RCEgvFVfZ+pMPVBqCDqKCx
hhcmp73QWMcQOg9vmUSFIwM9J/dtWaZ1MIAa2dXWVOw48bCOrT8h4/BYUxyLi4atixibNjDhBoCv
9VhtIbB2CBoECbACd2gubzAT4fDwKOarR35UB5rlOb+E1EkzV4dlGg4cSn5Rzu3PhhlU4/kO9Bvf
YfoW1xFTqydrTd0msS+9po7h/AYUfgmrrSsGmo3veSaZ+mj8MvdoNifTyZQrPnJx/a053P0EJt2V
4QWhD5rlhj5sGw6r/FVx48YuvfE0HcLxENVfmeHk37XwBhGkM/0oRJO03+2FLV1HZORR1KBAIDpK
1OPMde4J7wlUdLrDWkbJ+zNKkDOAVVJYdcYn1NeLv1e5ndTC+fZGaYwnruFN57gCppqMMxCnFu6o
H1W9VIBO/1t+ax703dk5YWIN74cug33vw5U13FQXJOHOSsHswAPrFwfa9GiQ+sK2cZ7gSENQYGPa
2P49M5efCoQTaAoPwvqScvyiJhutcVTZeAcszx1Kwk3/Wzv1BboQWn4rDIeLC4pDXUHutHptVVd7
RdUUPL7QNg8FD9L7nrdQfcy0IFF4mrqSFiBVlQIlyxeFrc1xRSM3HndXnOQI17g5z9Wq8tVf9Veg
CdLRf8cAGpMu/aiQdrSNa+p1FJjZdIDdPdl0HlzPbIOu2PmrpLGEnXvnARI3HRSFqNSBQNuUHU+R
C6kV3QZwEcVYMXb8aEPyeUZbCH9HHrcauQiQoJI2+LXMbpWnzaQegFTmbI/6IdThyUsEJ+o+vRl/
QtU11Rda7xi+4UeQ3P/GA9uXcaTA4Mg1B5wJFU22nZ0dBAKPbZusqzOuC/CjOK4pwCH9Vw2Ossyl
x/bv0/d0kyRwQ9pUS5N44ux9U8eVFu1oR5cdff/YiHDOetUM1/Fx2lIjufAM+129gcbhLv4K6g7Z
DCrHb0t9iORBEj/IHpwKsMbanNPznyR3+pfm+LiUowfBrFi+DrVXp0EPBUPvihf4wgSKKLkCHSdt
reh7pT0/hPdw+qCXg4ZtjAvaEvkNdmc8wis06zYuOCX7rSO/zocJJmrfsPys9nAwHkHUH3BQ520e
QO6TaQeARoMasvUs4mIkkLc79T5cRo+lVF6ys5C+kdTZ0IJijmvtq+UkGI+Z/yjJH7B+bBnugMqV
VjQJN/kJwXC0uJXwLUMWBWsA3Y47kXSzSxi6KMC0uwKA46tBZ0vMtpT2Z8qxlw64M5yPHSWZrTP+
onIyuS2QbOMmD98yAtTn0n5RMnpDKA+L5FeaU4eOSEUxQ3MgSRsNQWJg2yAAtSHKKdJN2qyMfAs1
a564U/+XOGHEzp7BQqBhAGqURSjAaPl2Rg3w2y0SV6wCFDZC9ISEXYF4guq1hltEwWFZfivrUJAN
swLSMTAsad/V/TVZF8ZK8mk+rZLd40FNv4vqiK65ZHoeJ2itsvsOOLqgmnbcpRSZha1oZ2iBp5Hb
E5AItaPDmouPyH9JdupIZl6YgPkLb5DSHH2TppzLdXrM0+DRu5BCDgLpki3KAYb6aRrHBqYlEfJQ
W5KdSv0ab1A3WV8V8mbEMr+cSrLm/MrhSim9R78Sj5qnk/zaqRFnOU7sRItH4T1+MTZi74IEj/SC
tzapY8RU1HhFpUgmXDS/y/27tdIru7g2kpfff0LERH45kiYnKdfx9MZFY3PogITtlSZyDMsFhwlb
N2enSXCHN44Hzie7O7BvzI1CCts/oKiM/1qDh/v4Hd05X4FfOTT1vUSfkJXvbtW6tG/Vj7Kart8z
kdiHJTjdD+pGAnEaQWn8GWOYHnsm4UpxzIol+g4s0NrNkVh2Fe/zU0JhMxg7yCzh3adwTiJ3goDM
tj4pgYX20Uu+cbsgQuUYM3ZvlV8JbpZiUM118zVcsaWFW59oFCDFDmLYBO1AaEQ2iSwyXiqPiODu
0w03ZHdnbbWAB0Ez+svBC+r+lQg+5oZIL90UBwSExtfpp28cXJpYHuxIXMU65MY0J9j3GrKb28Sq
rLyw9C0Z3MP0ppn0got1ZUBBJXg2Ir2EiPwuJZ97vLv1uF8OkunM3uKbiNyD+oIZK099wIZLub6a
3l5s1q44s3nZkRnMvx54ATZ9wgbZMu7TuKKdhyT4WtrRtcUqe/zGXvWTc/67eB9G6MIsTu2yDxb1
V7xIJ7Y735ITNBw7t09/0tLOf+NTfjK28Dh5uHewDC/XEw2H5Fv05p2F7hWBI05+Va2yQ9ijDvwx
G5tW9rkpKEr4uNw1kxeanpeQaEmY9hcFh8q6Jn+IyQ1fQoR+Jf8CMAlfqRfm30bl9icZTonFQBa+
ic0EVoV1gDD3QKQqXXEvdaf7UCDhAS7wD+KaGTeC5gBWQrMMyFMMnbEn4tEyODEJKUf6BjiK6fMV
PcDqhcISGkzcT0ILejUws/FN/4BtgV0TYf9QktvjNGnW268x+JEnX6bRJ2gfFFjMXPOjDODRCYxy
TZghpp6SHhr9EOd/Jdu68uXdiIYgSDoO8FIWknQezeL3yBPfBB8lHFz4Wdt1x8iw+9fxJYMjZB02
dxtvVlWOJWT7HzrYh35EkaP9ZQGtw4B7QIEpdjBZvSPP68FNP5tdI9vVm3YPhO8QTTm4WClcgGDW
t44DSRzVCUFeajfa6YV/rb+1YNyNb/dteG0uIwcmQSdS6q0Tmfb95EDlcm6Maym6Uul80mHT2MCJ
du5DJeQOuBBu4WSpy2FfI1T3Gf4dzqW1K1le0JsUdhqfRxjsdZedWOpvseUaHaj9rhr+jJ+cZ3zN
LQ80fKHu41r9zSGK0sCbiNlU4W/VklR10lt2fisdJdq1J7yR/qZzXJdQ6m87gNcc8uUVFRfAjB1+
LOhA+/uAw9dhz44oXA22+KtsA+sV33ybe0SY5EXdHgxT/pA/Ep+JFNOX6OUxrpFZfcjblIzuvKNU
RPYJJjieizO+QA65TPBmkA1jpdYOCAgABkgPdtqOQZ/9Bez4TZog8zO33T/SgFdFGZEIqLXXAgmN
di/OYM1esmvTlsWdG5cq9Oh7K8FqrhTSVgbVMPaEH2q22/zd7A5T88qs76GcqpDIG7jVA6QUTplB
ZEgADwYHaxxF89vc2ImPPyB0EOiJxi4sfG3+4j8QGYsSnOWfFxqsEVWgB/ViGaep3eqLH6rHR7r4
V1W5eoOPy7z/ZBB9CFu+owfxD8K/BYRb9jfYiKUG06od1ibEEaGLQdsR4y/4iK0Pq9CH2VJxQ5cP
al+NcGtqzBf0l3b4AU6HC4/60hWPl2gJwJLK89BZM9Dd3a4vYQd87nTX7so/C+K20q7Wa43qNohz
qDn6Ry+sCLxeWPcdzgq0Og7R23XA/MwVrYrsruRApGEWnyKEaBxVZsENuBMq3hBJTzbwNVEbm/mO
Vcf9jf1mlfhJ5caaa43vfNgXwSU8J5Tw9IeIeB1AV95qSDASbdrTVXjhGCpdjKpOxQmJH5yoypOj
VQ5qE8BeFaduQyvRahmQG1eEQIARkgizOSuJojkRqQ5DKiGl1X2xgPkecwtdo12dc6IaPXmZvhit
4YqvhVmDkA9ChmX1YfTwS8OP/nL/JnTBLwbLxUDCOFv5xkqGGN+dt78ZzDwfsXrGxUwA/cgJteQf
v7Bu059cCgbeo/fgKCNJp331IFAG1GBrveC1Z1CR7x8P0JiVxCl9hUNq+oJzRHCUCmgmlPw0WBPa
U+dMrUggqu5wFUd22omSCsT9kjdop+MULrEDHDLCC4NMCXoCVghdBDmc/XhRPYROaxu/2meTKV/d
mVqyHYBHDVqDA2p+4N2j28mPoP+EQrgUEpgVPoLOHLyj6t1Q1eHhjEgKco6HHpFDO7fbv5nl41Gl
ugPkrm5GBP5CMBjcEiojksEeQJV+R+2KSAv8jdEmWf8RzmCimIwgvW+AlLgsJgjxvPE3As75u0hR
1Y+AjEQ5O7hVYxIwohSmpIRIMPXSxvfxGPfKtTikHmfbB8MmJtcQP4v42wShSV3gLkH8Qv/yI76l
0RrTwNXkl+mLT8KsaATs8HVAm9AfMqqn3nSCWmgjfbPcKV+qvJUxcLf7eXyJ6eMGcXwPE4IEL4QE
82BoAR+WtWeslszIEFucldVwzt/JJGuPXe2M7xBr3Xh/Fe0qFvUXInnWeYK0ygasphLsxdyzwEGa
kGrxygpEEQ3PFbYrx8WC7kx3lnCE2o3RsyCxtEgpBWL6rjXX/BGQaiMZSvyavvFegJ0a54IeOM1n
3pmNQSO55E1AQoTVNbVYR5Sr+IG/G3sXB31V8m7UWRmmJuCjrGIdAY5qV7Iz5rqwPkrhb7eoQocL
DBdvwNon/VZYvh6tkD7Cc24V5JquAqafaxZCt2iCR7TKmmCCXInFgwg6uXabOcM3IbgaWZUFuV+P
eVAdsTvMA2GbdxdcgZOApXLGMVGhHASsKFdcPdfKJ/ODIrGewdOZ3RqAtF7GhvvtlAtfiCVjPCpM
yvTGb/PGaSkplz3QRH4m5CovSISq0luCtifSYyTWS7b3/adCgdXy6Zvnz/meJVxxGeiO8BxZ7y3D
yh1xXxXuzsCMuIKy4pIk8vWkwPj1THnNks8xhiNnISPOeKlQv1t+IqJNtLhBlc3FGFC39oA9xMUV
swhEeWN18pn6dOLcg2ewFP9w1xlgY52+A/vzhMsHWe8Wd0TjVzK4NZaSk4+QWqo4cJfbJEQpl1XC
nHGvRIPoFuE5Mqmc84yqzEUDaEg2H8j48SncALPeDQ53xdpqcJlDl6vnGpkirAJLKdSwcCehPcPu
HdRwrDvc0fed3uCPoVyJwl8V2H5vRisJDA3qnTQAquxNb1m0pqdLf1grPAVylbXls//7Zr7B6tZc
gkpYTaUbJDfkx13Ck0qxGxbq6HGh3OuDiqCOYDiYYGMJXb6eg784P2Z6K5dbIDO+TGjk8EfcOzT6
TCO3w6JXPK6KTcRveAvTMQbTndTwctvcLVy3XFrWIvyzDAHXiLQV9z8jyRY53Dl/xPWyCJZJqijb
dOHIJ4XEBBKDQmu/pG/ER7sLNwQb6PphjLhNlgOizo/9eOOLhzNZAhS1Y5/v5Xb4b27PfCCqFrr2
wvSAC6dEzap6NrQDu0JT12z5XNl22ronK6CJNqSv3Cz1b0wiH7ZsjBidzaDW3L4mWfdmbFXiH0RX
YwRsPb6DNzLt3CG3CW9m5Q56UJ8ieSVgG2Zvzk81ZZJL/oAyULxfF+5DnZu2Vki0zKE/kdW1XOlN
z7aAJ0IKmHBmzfPlIVXPAqWc3sM4Jh1kNG5pHLmfkaWEP7gy5h3TwHthoFnWIoUpwM/0JRGcUvoK
4o67w1qlrPMy/moN5JWw9tK+7vA+pkEyN0zDk5TZbuBpomJSufAHd3E3WjvydawPpnJC7SYPaing
m8i53zMc7k0isNVJAlrbcdl9BmEfV8VlzzsSG2yLtHK6fssigwbolQRp1MDa4NLGv5C6b0A94ES9
17gtVOkEpNhMwGw/Klzl/ikWUKw67GPt7uE5Tr3fJp5oOVWObFuxfp0tF3Ni9aeh+0goE2tLOAfX
ubqnpE2UUcG1W3m/sAzP/qMIkF0mNY6WDxVjsINGmi9qV+aYyxzCN/ae0Z55yu0uFVyVQw0Hfnko
rYwBNRtXWqRpSHMtAxttLUp06EhHOQ/Xulo/h9+G6r3wELRgTZr1RZ3W/40wthSCN2oqGR9ozIiF
08aB2NZ8n5DPBQuBhsFjStiLjI/WBmy4Ysk6Oc1RfQfDYzTaGeWxlSS7rEJqCgwZmjePASva1T33
mToGiqy1cveo1cko+GRgsUA8bzRvCaQKDx1kRp2/Twva2B1JxdFYFgcbsrWryvbB5H64P+aVZRmS
t1MXfHKEAvqrPoXcE4ETizHeMLCEeVwS978UBBkUF8Hc5iEo0EIqtcSm1EfG6qbJoYre8vXLIhiA
Mh0EfkwUQ1IqTgLEfQqiMpvMhQzNrxUYDZCa3Q/0aVm1E2A9nboF76cW6DXW/7AZre0ingbKuqxX
weGTB3P90BFGvxE9sMgIcImBVaK2cnxDIESdIJoOvVq4itR4Predqfq0BTPSCiOg2KB8+YkzE9dC
aSmFcyvWWLGOtaCtqajwlgHXXZWMlOVo73diB2w55V1kGKmecuG5Dh/bQTlR0l9DwI47Y1vmVhIK
SqNAiE5GFgZsg2X/qE5tUl+IkDDJDtrUyh6RDZepruttUxNUuBaJc2pYXsJ3RlSU91R2JSD3sssO
KLEhiEe3K8TflHbVmF/LulZOzCVAq0hClLRnHTsdQD3UKELms7P61qfgEiQXC1QAk1LORa8o4/Z4
mBvssCxDfqYQ4tcvcEKBKlqWE5IjH1aaina7C3cW5rlUNyxD7mKIAgJoAUedDdp4CUHJjXC3TtbW
/aWLKAD3I5HN40GLSSsFO42KTDNZl+On8E3FCmZM/a2R31lN5mteei1jintj/TGaU9W61CAuK6lf
U1kOxYmGk7K3BLdleOatEr2Q2YvqLWxd0K9qwx90IZasF1DCHSZxfAQnazbYKhnIqVvWNXsRXhz1
ExjBIk0TVPWKhclUsGSp+AeSKuLg8cIO1MD6cLIMmy1SRBcOIxMFKGFJ4o3mll9h2hef475uT8IX
z837mo+K7m86t1CtmTVOcojeBXMjpKgwOPljuQveWVbO8lR30TVsKIy8b+8UWyNbY60WT5p9L1D7
+QEiwtcbrcvO45PJOHFuZxynTimzGkn6PxYDspzZGUjaeuGuld05pnnPZ9n02oltSXF62L7XGPrW
r4aNzEfNXhd7bffNgicHEiontm4XY+xoevXuyevEDVHswK4QWgi5XV0MUI+jt8SeByaMGph+q2ir
aFwJD5RjYB1wK+HE7ECuXA1bWMcBchhuoTiFC0mGg5HCGLFZq2P2wZphS3FlWKJ5WCabN7GYMUZY
DqYoEgMxWzNpWJ6cohUdXjbSSxRque0nBSEYKM47QVvz9j4YiZvxlzMnp2YNDXDpgBnr431jUmeM
b+5GdONVrJ3F9+HsAyzjKWOIc8ZuESdi1CMZHM0Ctl+SDEwrf5VHNOZQM763JA47WnKSCV0y9V2g
lkz7Wvw9PgoXJA0wIdnc0t9BgXCSgg4PrP4I5rp+zZ4BT8uUz1dqAkjJ4Ilx98Y3Rv4INkqwTry6
HN9UngB/UlmUOdpSZgCvsyKvqbQATOZwbkCYQjzyxukEyfTNycopJ1XVAlYIjMeTWSNahJ5gpZ4Y
zKXHV2igQbcHTU/4eAwsjPQtokP0JjdRsmjcjS+zmSV0CnUG2kaATUoyuHlKJedjFOOg0tVTXE3K
RupLZWMtjaFiQhEVZLJrGtZuSUcbxVP5KxVYU2KdrsXxTqJboKkl1lE3eko0PfWr0IKJ6FmUZXbS
qIgOdJCkFy2AM/gkxs2jSQ9VrAtIzTMj7aheRh2GvShsDRorJixXpyrecH+rVZNAaqH7+I+FZNZ+
mjz6HEMOmUrhdL7P6FAbXoJfE0VmsU4pmrbHzsq81JDOk7mo9vxfzpZQRwMoTM3D86UmVXKcHPH8
/Og8T+HPAbl5Uib9o0ga65gh6weUQimYTP/vgxzNFGI+nz/pVnq5MukgZuM+6Tee3Cr/PShtoGkl
R8n4QHZJE1//vSHRk2/zoffek5Lj+dA8O0X/PX/+NCyq5HmRr5/EHLGxaMU9f8yePCdCWSVIec7b
J0WIkDYPd1Knhu4nmLAp3+0oEAvV/7laOAWR/6tTaEWePz5v4b8/XJS//iMY+fciatHroSEG61qw
nsagEvL5zc+HJ/fLf9J1zx+fL2pVfbVolfYmhW6lKBdr4kpOun/Sb0+eqv/12j9NOLlHPiPR40Ax
xl1uZJJfDFFNqUtdeWNCIHePBCxA/d6IMrSe9d1wO/IbcgRZpTho8N7qVJlbuz4xdU/LjDJoheoy
gszMFItp5gJvJyADxfS3zcSGyC/8ijTEYvWh3pSh1XljrZEYmalpS4DQEmOggGBAir0QKJRBg4PQ
b2mku7dgnhWUrg+jpbPJoI5/IXpKH71pC4/xWHUcyIOoOX0BPTIcOIRE2UszLd2Eppq67WDOKwsW
zLw9NxqAoNZIxZtIKiQmXEfkDG47s04CTa5IhACSqI1+esjSsRYfZaCoFL7WY2h3E+7Jg5rDQGv0
0rZo0CIkAJ8rH75yzxIvVjnSyqF/bamrrECtoJcP91Xer2lrF6H7IgkHGXE49WQNTWItSxtWbTaC
Q1WqZ9Hc5+UTIx09fEQyYGHtCwr2jF0aSQ0ROZLqvcABHeEG6aBtUUUyHWIusvUcQvQeGg5ZBXi/
E6JCgazMnFWtX5vIRgyD6Y4D+KglKn41UhGSS0QYeRm/l2K3pp4eilMStAnxc2kY8VqaqUEqQZlN
AEIdsjvSRP1tKBm0ph5VkNd3GIcthHXwNkXoTWlWRKeLjrbpRn9gT2nmQMW/gqLd/U/9CAUCSxRp
ISpVg6xMviwQIE1KtdWkCBxeGc7jvSAB0wNW6SH5qBlsR4znkZq2JKKlqS/2eS2f5SXqohUCxg7A
NopkcojEE9M6TNbIrhkEI0C486PsuWJBSCkKFEyUBybtReTsMvo71OLIiqkxxZ7VPf0wOrxRUfuy
EkvbRT0HXK7RaFrF0VXSiQypY+7XgvyAtX6Y3Fosiq2lDDRKiA3lbBoy59Li3iM/5UVjke1pBxvL
cdi1zaDsC7k6zWNPhRSJXlpQ5q1kaH9qWaGUYBCCqo8hUBpNtzaDTIbHdSwOCN5YVzSchlnzrFEx
t/lUrFEH6NZ9pdnpIt6nCc3eMLRxldbdTY80yR/HmloVNq9TC8apl2LOvfgBzzRsjMsiIs6JjQE0
x/gpqnm055HetkRVf+B8Bm3MFb+DM4IquqJwFu1fT83bYt3H4hYVQG09UkkLdUJOpdJI817Sf6Sx
QBZo7lI/QWXCeag/BiISq7GhsY+2jxfEiWXowOYNfH54/4/wE7pN2jnScQ8zRxQ83vLa8AdVsnZN
Ve/op+mgX823WSj9RcGMBpoK4IwjgFwDBUmdttU0KQmEBBZbkc6jXKo34vza6TTPtm0jbwqKI2jz
W5uIhgWD/CBIqpLMaTJkR+iQgm831H6QRc+DvNSDUMo4CZr2MjbFbdQzWtp6CfXR7GVZ6XTqwiyn
CZm8M+6PLzNFxkOO7555p+VtpEWlhmx2wv9WrZWgSFCfVLQ067TaFBa1Hs08xlsod4B/htidQ5q9
F03fpWiRMhCjpgO21pD+6PG3NLkUfTky0I0dOFiM8OGm/b12aBpGeUKY16NSPE7q/b5KKm3LEsm/
UKDYmwXF6105XaScOK6nzU0fyayNLbDhvflQ22mlmp2wnWPKNJAkogFsmiNfMdvLQ8ymtSIqu5qp
AXKk+ju6W6i0Kr/aSHxDx9UIJoBXJEmPl4n87hglBEKxNh80Vbk2FvI+1jzH6yZW8AlLgKjm0RET
0oSlVyn1ZijerktJp27wThYZGYRQUtxSoU0Husnzg/7XzQM91yAOrbvzgKVhoYvZ6Fm56+NKOfV1
8obOSO1jjNO1nFz0qBRfurDaWdGsbGXyWXoay28dVFQrhVKsthGk7WjcYKP6gVkiXsFg/fcBkwMl
6vdL6Ua0nK5L84Zq7bCzqnIf1v+HvTNpjhtJz/BfcfhsdCCxJBIHX2ov1sJVFKULQuKCfQcSy6/3
A6p73NMOe2J8nkN3kK2mWCwCie971ynbJ5iOcQ+YP7JFIkGvYHuiZOFsVlV8ptr0uZCaPQ8mY8rE
RVA1satocSHJxou2Iq+euUrXVW1UF5l3rOd6YG723WwbtwYsYOg+kt23zWZXbrGUvlOPcU5ay0ZO
m9NKUjF2luRsnzO23SyFdqkdaCBqYuWpD/RTl1jtMcShA/GwQCR4h8MmiS8xfZKOl3+0nsAfIF4D
TOqYQIfh2NpxunWl9bXLw4FgYnfcD7qSu9zTx9qdeNQ6lty5A+uR19CzRDi+0DYajXa6J1MRUszW
8zZX+cYvS1plLb8700PDbMvR0jva2g2m1Z+tKr8bBhLPy+62yVswgpSymtnUZ8IVw31HNiQY9PDo
gBreJlRsZ6LcG1Yer/Iu9DaedAugzgmJi2HjjLaCo0VlLauF0dx0LoakVgIq1HRPPWH/uR2m8Uwe
3tVIaOzw5hwXBAN9XdU1T1S08yIBQUmM4q1Iym2WuFvmd+dHYOJ95mJ/KBwBVO6pY8yEfshDZB0y
6s/G5D8IbMghnSJQJqpAwL0xyjY5VLr9QhYMR7sBqigky9Ycqtd4ZtosVY9URoJTNbRvSRNIMy08
99gN28nfpSPLodBITboIpWnZgc2pmnvGFP3e8UpU5om+4Hoc0+ID4/6q5734Uc0vdaPVOoyDgu2G
n1/ieJlnP75M0S1lj2gb+m+TMyJmncgls07TnNAO3Yxneo9MdMNvoSsZzAlJfI6Mh8FFj576bb0L
Ev0WT07w6MMsmWXcEyeg1CUM9WvYesHeONpudagrqFurG4EB5vJYL1UlqchPUZM7927avgrauxqL
caNWgOCNml/iACFGjUuY7Fxu4+9EpW+dcO62tENDNwuCpow5vYrxMtlxdO4rKFSV2LtB+BCEHksO
a3hX0qs6p5FNg2cZYZX0vjWxfxys/hsPnAepLPpMlkSJaj9wn26rIHDPlU9vkZg73OYLxmSWj6Mf
l0fSqU6EO/FDWhh8XQB623egB1sb/zPlpk19dmNrvvWIyrkQTACsT+aiD0KgIk2E5Vjd2qKT59SH
eh0x4tAjjZM0WUrprPSnKoPk3AQ96qAk3UvpArmOLgkPg1keBm8TWRt2JPckRqPdeZP4Spvz7dwP
8iKy5hnbOs9JhXozwZBuWRw54wS4NxX+HUXdyYmgCFRNlr0i6wCe0xyqjRT3IGZdlrcsFHVOTEBx
KZw2AQEn13yQlbvNqPlLtK6fW2SLuwp+nXSHB0lXIQkAFb+yjIGOto1qVZN5dZ6p/MS8Vz52Sc86
7GK4w9F1pGzJOjq+f9fWZnzoaTJchm+QM6/VT6ym1b7Fho0cmE9zlXXbLHW/Tz5yt8hpTgMmY0BL
8b1x6tu8tGm/muduvdw8Mp22LI+8ua50Fk0uI6mR7wo5Tjuna1z82IwRBidT1jcbWukZiRPne8ns
u7Vz853eWDh7c8iRhDTUDdUHz+cmrayQY8zmAg+ga7OhF8dA54qmo/xmlByTxYDTwlZ4ZYP2yTYz
dak1yG5plYcyXmwICD4L4dLkEsxX09TiYBEOcWCftod5mQqQrqehuSPlCzkjgjAW6huRNul9H/vJ
Puoh19PFFlmWXox+frLPZpDuRa4lqFkcrH13PMoB+5HyiA5VpCHcZNTq8rxKwaRIoSLp1WY82VMY
NWH9nsJn5Wr0pmmBd6wUL+FL5mHBTxjqN5/1v60PnFIPBc88ywyuk5cufgHok8DNvpgmuIh0hLir
FGZYasXkygnzeTu2Cqe8TRaE49FRZbDaVMFcHKKuPOFjfK8nLyaJrIxBTtrvPTUANA62QA7ZsJtL
cRM0KLd9ryUBChitoNloNlV429n8cltad2pzZjF0TfBqZSIjm9BmGInp0g/XvhhGPPHo1T4zS9LQ
xYUcnS0CyClG9U9n2M2M/6Xtroalw4syk1vLGYwn1l2bZ+fr3NA967QnLWMQGwXX2BsPZeEdg4JF
wethNc2Ax3fWwaIX3pVlaFOk9uuQRhJdM13kiZMXSx8N+q3uRQfjM7CDy/qkOOXc9lB6TY2Bwq/O
QW8PEBLZMWW5v/GqhrOF9MIWpt+gaXif1qleZbTuKSzNe2POi1U3uMsWamqCPG2EkyGcYc/oXGQo
Q4WN+0QM+dHLO/vOGfSRatGtDoP4Ek0G0nby665cnxynNGVuEtfk7FQd47Y03kg3Tk5KxC9jzGPV
jLgbuVq4oRlhsQ+Nxa4RlEshe21pX6ZXOZSrKnSo48iab6U92Ntuar6bg9tAKsbcolUF9De/0M7+
JUqgCmcNLa/8IUD+D9UfTNMMQV1/j+Ja0A0aQlKiNW8r5P+UNh1EFNE3X+bpdYztR8Mb9N70Jwq9
aOtSPykCmldTVCHVMKiW6ewm2zbRPfHRz/M8YSHzAYD7Mr/ShPhljoqDkVFHlrlfW61fx8RHRBux
SlbAHBteLlUlYLdWa1KTmOMOQUEiyhG9grrRKr1EzZlm6e/NTCRDbvsnj7SBle9KhfZWP7R+ru9T
c3i3B2wkysUVomOfsk8vTR/dOHuRw3NVlu7b7DwWcXqfj0197IsZGigZF9IZJqj1gVtT5zLyQNoS
gveha18fOh8uj9wazZN+9vckKJFyLVA0kt/yw5hhFoQctnrCe2ag4duK9CsHlt71CaX2wEQJ9ajx
a1xmb5UX0vZDHkdDkPe5QEupeap6s3rzW1Ns5RINEnfz849eifFKxPTWz3mTyK0o97UdoAPYNvQr
3olGH7w0Z6cZCN/nBF/3YjxrHdpHK7QZ+KPLnJcaLMGDuqhmgqonnrLThO2gJzgilseccoONvRgT
hwYQY+oqAPG+3kTDzDBlVbd4fKEuau7dqHZeCt9/t3Oj3CV9+5M8QgRIcVDtp1ne2pkAkU5IcDSY
ijx2u0phpXEM3IB9UWPRRzA+OiSB+Pi2+K1z+zjRph09tB4pAXqjjijB5PZcGekUXLVfvcXQlF2X
f7gBBba9xIPaIGDmpAl884eRIycS4TxtpwweOYaMMxwJS9P8LAQuqEDtprYuj41DcxbOefBvHX3t
2/Zl1PN8m7l3fo7TOO2NbE/mB53kM6FKhsHE3IKl+/wdRtbed2kT7aKh7f/VyvGrRuMfBL15PJ7/
r5y3dVkU769d/Np3f456+/Vlvye9eeK3JeSNzDbLlksvh/Xvf4S9efZvnuV6pmnTSSc8X/r/Xcxh
/WaCDNh0fDiW59mO87ewN8f8zVdEcCkKxDxB3Jv4Z8LelPeXYg5HeTYl2aZF6JtH4ptl/n3WG8E4
pMqVsQZ5NHnQMuT1Yc1W5HFTEcu8drvupTM+0sZ+UKbGP1MyNBc0vK/ThBO+UBlpIkbL3KaKrxUF
afisnxSn301YVMFJ1x9jn521clpof3nlUMFVGR8p2ClWXqKXFX7R5tOstfJ46OFlcGhTgucpJCXf
xfwl9nuM3GK+0kx/X/lGvK5s7wc1019I0bjPWDQpah8urK3MXXcAIMHQbSyKjUXtgS4LXmST01Y2
7AJb/CD2CdKegipz/BIQlYS02bn3pwdN4FCDmsGYi6dmjj6iRl6lm/zsB/+2ldFlaILz2JF9bDbX
VEBSVR2Whp6GinWlm5c5qp6iAItKUH9rQeYm0htbs+s3eeA9O3Z013vph2548dKtXmh9/ijDjiQ0
BrI1oTD3TMenxhXEU/M+pSGvOfSaF9qgSVrZ2bm1JzmMytziStHf1hQOkegO507ykulgH4oBxdBM
n2pYvNl1sm0aVkeTty1oSyZLviQJ3GqlfcC+DmraI9cGtPnCog5VRgMvpNVBQT+lUc7xV/MaMg3b
ZibZwXSKTci2PkZSEQOnjg76ssDrXoOGryOpq8JlY6zLISdpJXfXUQDmDjTBlWIgK5PzdyGZGZyG
ZrCIY5GezKNkHV3r1LmfvWzm12kdlr84cQKo+eW3TVnwm4PKd+J9qDIKuuuRIK/emnAi07MFAnTf
hiTxU8WwznGEyMVKWCGgd4GTBj2uWocxJG6Ha1/49cqeC3T3TbuxKVRDWRN+IXKeIAOvV6AGxUdr
03CZ0QVH/ew1JvluxT/7TrUu224L9VZ6X5tO6RNtkkAXhlh1jf+UEFaDKvQS2uWqzWhZj3pgADOh
ni5HXuF0SpFUMN0ZWrxazasAe3yw2mAjMh8Zf1+Z6DA2tS8D+M4bZzbTXQOADdx/M6gG+UDLax0A
3HSA0pkz//NmCXwf1Uqkt3MN5DubH5WnwbwAwKhdJu3H9J/qMfxKBeI1jfn9okfJTfee2lZUHCK8
r7siJlCN/mqgUpY7tDOq2oWJA6IVVOPRylBOkFZRFRr23nrwOxIHwgfi3ZntfO9qlUQhqSUIJfPf
qSOP4vyhsmwiiqd95pgfMkBPMlvLjQf7l0Wk1Oeuex2n9GOkOm1FxBNCN6v8CgwcZSUpaCl3gglm
DaIcuFjU0ERsKN11Bi4RmiSpUKfiZgXkUQL/hi/UWcNVlRLoi47PddM2L0NCMJFxpMKHbAV6I9HK
BLCE5r6u8nNgcznE9pPnN9g3qvQQivlmTn+m1Egsk7VV816TRPJhivDDaQT+ox2NfU/Ua+9EKu5U
RAmY8rhpGl3Ba+fI9sv8WDsjccx5cOpsYOcs4s+lSn7agkgGzkbE9HXwUjTRdOj5FXqO92Q1MM3K
6eGOwEwqP8Z3TjLJhhSpDnbvUyaAgM6FMGeDefFSvq/0avz3/biP2umsOD1T6YHKVneg4fxiqTTc
1aQZLTFZPymAQ4nT1WjUOFgKDwEHEEVmtS7K1tpcWaa9qswIAUgmHnoWOdTwdX/I2wQBXTXAiTZM
dr613LN9RXZeTJNgwmFZNs0Pq/Q/LKIzSbdDrx/V4wYsclWmoASlY5xUa4z7LrTv0mi+aSIbJWbN
D+RHz23LcZQuQVvTYJ9jirH5eUq0LC2Mi99R4pnEBQ+D9GLzRlAECtQTnMyYVBF/Gd+dbjt2gP1q
xqUi0nID4fzB4hysI6Mo8T6718HgN6gdBJ5FyJgFF+BhcFdfzN49lEoA07C4X8y8IQu/T5bkkx4k
2Cs53vKBiMWw34YRIrIh6Jz1mOotkzKTNYlQ68Hx74SNqM++NXJ+FUZQgCQGr6nlEeeLCiCqkje4
u0fydSpEGi8wDrQ/eum8K6uGvtSp+lmldFsWrfukefiuJXwbWKCaiGlDQutwuSxnSdha91DeySb0
uwcawh/Npoc0G780Ep03eWwcFjK881KMR1zliEK6FBNZ0uBWl/vBGQiMa3Hw0bx9G6M1VDmqv7Rw
yHCyFbbZ5YHlRvxKZoMXWhptsNZtXTCcIodJ3Pinravbcep+eH3xETn5Ppn7bxR4AN+J7M00uBdz
eq7XlFrviX51t7EmzqMFgFa+QbykGZ3qxK9xJgV7d0TTzGk/BRBQITs11dPXefAuw2AidVpg4UCj
2YqCbU+cKcMRB/5svpuyY+NlZ4+y6X62cVDNRf0t7jFOVCEPI0OkHOUjEAr5l9iTdNPwcKLAuvX5
uQrFfJHkWBrSr00F/IGbJh55TlI9XJnmOxWUyZpsw+9dYGENdXBAy/CH4zik2FVnd6Bku8w2TUPQ
XyCw6TYjfpFBctj40DM+lV1kOXfFTrRUhhLOt2lQj7EcLgl/AgUVSMaKYsCnVs8cFSrEy9Fb93qx
tPXjuJuXA1KOaKt0y5PYBOVZZ/pUjwHCkGRm3ueHABniTCZ5cD9ByGaCzDx+r3QegoajQft8HHLz
kO3CxJEt0xd1V2Ti4FiIORCN0Hiap+6FgtGUStueus6Gw9Z17klbImHRjHZ+z5MysjGgkXiRJowN
hls9ouxp15GPf5aselqPzE0EYUhPLoHpRnRdRpe4si5ApsbKs8R1ms2XzyvHt0tU6D5Zl/Q9R4Uh
t95IeE/PI27nFAhp09lpkEW2t4MOvsZJfsgcl7Seq+/ZKRcSGZfu6HWbMQrurHmIoOkBqCKC5xJR
oWUDN2zi4l0N0GaxKys8nZQ39q671aBTUY9dhCzD2nvOCRDFmsyYJVOAUvRx1K9A6+hk1wnngbe8
OFhSdqfOGn//Vz2V3akZNOaiCSStaVhmtX9jw5GprhLo59S3qJY8JULiV9v8czgebhqIpO1Av31m
jhu6hJa/7cGNvB+h5yY7VVUWeSbNLG7Cln/9+txsZwA8nUAtIQu4icrsNkkICukXaYnqYfom2o3E
0kxSeruO9qotxZD6V1uX25u/KyM+RRH/rYwISEFt6T7F3fq3XiBZdwjNp2FG7mRFpzRXt46c3N1n
q5evGn/VJIJkATSMvtWonUFmsqKiZybydiTfSuSENpmxRG6WktPlODU5H0naowe0yAt2OptI4iUV
91P+QjbaF7fBCggJxB9QYe+gK2wgf2o6oedO4I4mKbJGUQbdGnInBeRHkM2p+gavbnGd0o4wZouI
IzmJ8OxJonX6qIf+DAiVydvwTFcdcVAWGciRLUmO7uWNj/Anks6Io6BbNUXxGLjvciyCx3a2GcB8
/VqWjT5HgF3n+T6L5LWqSV+2M1oD+C5fZPS9UqG8sQPkcqGmVLRLMpI3uWBUa46UbwXIrT4/TD2L
EUdmH5+fEU+PR6L3UHdQEJUs4f2fVVqfH2UeQS5eePKkV50SeIvdaHnfCoMG+ZqLFX2cfPFMcjtK
S9g3Q5TaN9K0fYKT/va5NYbWVhbR26eEitYmBB+/PnRSZw2EyuwY8H2MprJuhBGAX2WRf8qHNt4w
5iyaVjXvy9w6U41lnJqEgo8Q3urzM2uIWaf8UBYka+NL1yozTp//apf/+denQ/Vsx0Gwk9BAiOCJ
Aizzbjh1Pjlz1kA6v+lJfcpNzW7oMQSkRTycZRB54Kaug+uIyOHZhFRQvnuq80L++ihwGm/jdIa9
+vxvn/9LXweU3hBHSpfA9vO/2MsXyaLg5m0qYsxa8yJswtaGRL9XvNhqNJtvaRNgHXVNeR2CgBxn
v9enoYa1mAzjnMxM4bMzPMYdjHKXu6disEhGsVEn114vnowWy7lVSrL/lk/dOSJzN6q2Hrmea3o1
rKcsTsS5nXEjDDrD+rpA1pASIWJIe/hezUS8jl56T/M4Us50/Jb3Xv5c9T7cRsGAQF8a4zkKW7vn
3Y48+fQnfOHuVwT7vxV9flfGRdf+57+LZRv/u2R2sABpK1tKLhZFhcbfb+uZb1izUzb9oUPpsLeC
7bKrxumEqLtQT33DVGObrCV6wrgQ8/T6/3x/RyhIKWV6tvkXtMCfHGvyu6o/tN74xZ3ra+MxTLLs
QeO+MexbLfGwPWEHgZj3//f3XhpC/8eP7kkhLeQVpq/+8q0Z/g0nnov+kE3sicvC2Pb+05hNxCs5
0JSOeQB9Dtef3/VfJQf/APtSyqZC9n/vONi8Zz+GH837n4GvX1/zB/DlUkjr27aAW+QgM+WfgC8X
TAyaWP2qOFj6D34vpLX937i2AcV82wEZsxe07I+SA/WbAyXErS1dS9msK/8M7uV4S4fBny8n33Sl
EMoxOYyWzoS/XE5poqNEzH590GkJp0oj0ix0jR1EUbsVBTdx7rZ4MhmqSdT7VM9quR3iusBOhW0C
HVBHgi7hja7AdZ0YLZgxkeElBCQmG6/GDwuXtjPp9t5WbReedBGRcoI0rUo15GtpdacWwXGWwja3
pbEzwu9KIm/v3A7nlZT9KVbwAsjMWPBrfC6+VPvW4+Rzp/zIQAbu4binVG6KiJgod1ZkuU/lO+vp
vHfaZRrhR4T487caestBSlZW/FiC+bTPvoOXqU3g9PtxrOG1JqnY17znyTbDbRoFV2U39EtrotQb
y/S2WOsX/xHmapLCAnb6xzLJTmbIVmX0bodqPMI0O+E1mR2kC3F9aYQbbCfF0z4fj6o3Z3pQOmQg
bXqHIOi7DDLxqOIeNYI6B0ne3OQLAWNOT/0SE26wBWF4hvICZ4dYSyg0GkkkR9dgfpvNdgVz6K8R
2z0Og1WRSQJnEoTeN3zkTXaxG7jBoWsxtjjifS4gnhKvuorMIq8NJTByG1wN+QRK38bf+3Ibh4a1
TaBMeeKJEVcPhiAokpyzbkfZD6He3Y5r6ANDGBKNCqCiSbrHz71ECn73mNe759yCVpshMTcusfYR
KnWtwjfXQMxUBDkC3ci6b7SFQqFv176fkp+JOg8MrVztbqPUujYpOjXK1T9o+Nlk3s2sTXzhoswv
fUySjSOfggC3s0eUNeqh6cQTet75Sf0mStddudCjm5SqgjU1CHcR3wj6DUO91126kocTtPl9gUd3
svG86/4iAjDXaCweNev2Og5MtW66bj0OFYklaYEhBDUX7Rj3lsrP5ZSfXfNng46mqlkvaNhBwIOP
kVBwxBcoKkCyjlPFtGVQ+Qf2Y9v36ZR+ryGKGcfLxz7Nt54qsucUgAmQKO/IBLAjYjTAVDe5Zxx6
EwQijot1FdyGfX072sE28Bib04CfXC/RGS5WqLZHF0ZV7i7XFtVENQhkb4Y9mp2DHRISkpNw1iAD
WOsuJHyDexx9AEbaAfmnrL1Dz2qOa2MYj5plNMwXJcdoF3tqPqu1VxNFXZnTMU7CJylYnhG0Ellm
5h+JAg6LTu2g6m3pi9vAMW66EJN133gMIOqxb9rhVjb5OTfl3purR2lM3YMRZDtfY40UTfRsk5M1
IvPC/hDkOcgHujxgaEVCfVcDNEM+T48T6wDqK9ZKJ+WhHl28TKLJSgNi+ZqYlOMKCB1B2LrNE8av
1NuGNh1rSW6CEta1v5HtkmDFUZM2Oj5WBPe7VKVc7SzqbnzbuIL/RrtqOdvQlhlEaIbJJhBfp2Es
cebohzz2jI1FwZFmpV71k6VW3U1b2GvhNQ3WkxIjpjEgKpT1PZq08YwUmkwV5kQkNlO4jeyi2RZx
hTmoJJdI4JWcdfagCH0+sDuT9jG1yOwZ172+AyqNzFtfo10gK3KoCasIYtz+EWakLCoe2y4iFBNq
LUsCIp7nsNhNkXhFCWDkrFjDI4n0B7jMlUmJkzBWoS/uPBoWNv40XPV0b9kojwraHmw7krgCl4oD
8zWJETlCKT7PVvEYhz2OfcuhwrYP5Ek6hXdKRi2OFLxsNTUWu7Ci0DhjqT5V1pzvBl4AxormBJPZ
nKyBWtPOmN80WuIoQFQ9jc+JcNVKCjQ52lV7O+y6Axq/e29sx70vSupJAiQSgMjyZFmUbFdoq5kl
m+Xgt8TY03M5krGXFXjbTLM7oHo4ORSvrtMgWViZOj27WbYWIW4j6h72JTKRfa9QVmvFOUq/77yA
25iXAgJ1crv9sLxFKRPMxolqMlIrstbdh9q6MwqXSVljZkyNwsDZV6OkynoTgIBvZwA5HoqBaESo
k4PRlBd7nEwY/9zd8FZshpBhOap9Qu0L+6vfzzjkHM8/Tbom78qXlxKBBRk2E0G/DarBuIP5/HwV
zfJSPj+q54/IS7ybz0/YOIh79Jpfr7KIUnIT+i7eo67NZzYfPdV42X99WMMLq+7Z9Usku9J+Kk3b
2hjYAybGSNqxrfvRpusMykl/blxea998flQsW5djEH3SJS6axll/5C6QcDmRcGAlLzrjvwYyQ6He
0/ltkZRqTs5dWGDen/z5knWTRXNdURwFSBJLIbJFY77UIyjrvwbQoou76R8MoMIyTVjP/30C3b+X
TRj/+PMA+vvX/FGyZf62jHe+45kW9VuOzUbxe8+Wcn+TlFsxuMCwSk8o/uiPEZRp9I+R0/zNdilV
8V1XoRdX/1StFrqXv24w/sLx8reZUjiApHKhYl9/PMRFuKx6/+FbJZ1PpcoObV69l0kNVLy0pNcf
SEJ4ohJs1fvplzivzzz291MUxRgIdX+TzeIykSjnRRm5RGq5EUYci5SeEIptmZRRGYD4kB5Mab61
Ei365HYQ96pfUmDAC8MSh1Wl7I9mMnG8Od77LBGiU5ZySmxNbEEEQlEmztVAtEr/yBLuPWLdGD0D
+U6E+CdNeCLlGf4at8u3cztFW7tX19x6GQQmbTdL1i2Y1kqW7l1lGOW6T91kI+32YuST2jUGii++
EhQ6wRw3BPaRzhQYlNR6K0Y3RKZvb9r0EJkxZggmoaJ0votmIgumnAV/KndTYv5wsuguyAK9Iq/l
JvdxO80DEQQJCQFVqW51h/QQimTtCXzT00D9nueKfQyMtUmi6FGjt6npwlkpn9iYJlavfm4SfjAy
mOuAKPPWIUy9drHLJe5Dkta83OpL3+nhPKenkmqaI+KoTd622DzyiXL6yiEjaRoI9A77YUOL970h
p3cnA4sIOepce5/y8LCKeR+P2B2oTQTdrggrJGdvidqbsvtUmkcWaUSsaPB5r+7Mcn5WkZ/cBBRI
yh6Hn8Cbs23oi1kNZleReU90dROBdUikY7kNTNGN42q01FuuY4ZI48PSwaYzbkqTw9iK9u7svvqk
3WVF8bUIFdeDJO7QfU29cFgbXXU78WMFc3PH4/hrkDtoVmmnRAtAGALWvUS1wNij3ABr3c/GlG3o
wXkYOuebwVPCaRar0dnqetRCjIJd/xVg9jwBVEBDqYNsmWaQIJDi5pwZG5xtDZEWTIR2TPE7HaY7
5UUOl0L6gOz0DSR87zjxVtdMzPY0I1rMb7rCof9qzMLNZFnhafAnIiyEj9o0alhz2qOuw/AkyXlx
A8SD5vRqu+9TH9DhEZn+1iahXYSOSRo173qWdvHOEx2yH6c6Tg63TDBkl0qVNL70BPjkhWuR/yFZ
XcrpIYmSnCDOILr0ZnJ00ql/xBKN/A15p1D5/VD/jioT9zfqkPSGhK6hFtHfFLrBETT6Ze4yuL+J
yN6xJW+SVm6VGM4JI+NFa5IWY4PgxKQlgNgDirRDBBFlHBsrFVkn08ApSVDeTQ3Otmf29bdmz+U7
oRVtVR+hzK9JaeyH7zz0g7DYpl2tyBMaOS5keWlT8ztDPxV+k/iSjPbiaoYDtJObeiB9ITHic1ly
7Y6w9Huh52+R9vNtpJtz0TnYuQKiNoyB4FbHuS1TZFJYadLFQnYIgtjYBpxSO0jye9hn8yDejKny
j10aEqpujZI6mlqvSpgef0rlqYDJw6ww3uEDGXZiwubP/wCdUgcHg+UWA5O/H4QwNmaPoMSCCVk7
aV2tC2HPTzBnXEbRT8Qm7boa68dxUumtNM2J7KfspvHc6t5jhefP7HaTJOlpQJlPjVBQ76T3khq+
uLoVYZEyQWodu+fGDV/bjg6SoLSesQBJVgTe2KhnBKhDkm64K6i7cZjVFUM/yR/1espLElg0Jqwu
pDJmtKpvWe+5O8dw+hOxUmMD1TmPr86cx08u9O4smoRNkjQy5nnzgHii3rpIcZjdvfMndSln0uir
MEXQlZ4MD8VMle/y+S1g1qaQT1K+p/1L0mmPr7bgyvDiHQZcYak2ySZM5TNWWG+Tc9DoepFIWCkp
IVFD5rU4hqk/bs2KAhQfvxAkoneC96OlrCJNQzbi0IbFF5vS2R3+wL0tx/JUTu3RiYjyQ2y+debg
IYbTtIQ33psABdFsE4cvx+Y8OC1hyjM5jWhm8ueuKH545nhBODfcCqAHiKHgNU8Mvn+TbmgfjC4i
IsCzoD6yJQ9Muo27VkJ8sdrkOW8MG+9gfOq5+Ldt3MZ734QKz83qVnEZWFIXx6FZWoXpM3HBNzdo
Iqxt6yp/Z039SY1htuuDoNsZtVkRrfzNUJZ1NyWKbnHTWTawfuX7Kt+H7Yhavy+vwguf9dTdDP7i
6G8I6KsSFa1dgfmss4wHdwbLbELzFlPPQzRgRfBlO7w49AFfQbQfdOlSMdLxUkUUiBVmVPTiqpmP
dhvPX0rDvFN1Pp7GlPTFcKzzfYUHsExmaK5Yjy9RJS480NoDyoCYHsy7opwzwnkccTBo9CKBjHfE
imBv5wBOCgznNiqPVgAik7epT6lIecU68qO3+viIzn3b213zzR0aBCiFgDBG8r4tpuHch21EtO10
tcIKn7+re4J1yp88a+TX2XO+TMDenSaiHa4NNsZ/BPTBUq+ar+mcvWo78G+iOPA2XEuHWc07OWx8
a1bw97mLD917a0t2ZkfKlwT7DdbX5Dr49EoPN7Kb9T6y/Wk1OQZVFq2zLqtpPlW42AZDP8CJjbSH
+LcqqvTG9seE1aimIZSHcZb36VUlzgVJkn/DUc08H01Xs/DVpjcagxg1nxNvItTF89KdA2O5b8q0
25hqsnlj4ZscKoA3fuYRnD6Tz+alNonZFfVT0IH+JpcNIdFJhN6qO06Ja13GZqDJ0tgHXFXHZuYZ
qI0svsosO9QaKh2VUFXyOLEAN0+UxzCdfAM96Ckiq76ZftZfqcLqr5NZ/1AogARpPRWrsrbS/2Lv
PJZcV5It+0Uogw5gSq1l6gks1Qlorb++F3jue9Vdg7bX87YyYzGZeU8ySTDCw33vtXNsxuUmT2ja
2SaQch3rF3JwYtsGJ69XJYGm88yFYjDmCWcOLfyIFGbko51N+xLJlr0DdTl30ZoYkV/uQtteKh7S
3k5VVULoKv9Vli+N/6eqcTrUyCTcCjuFKJ6k0N1bWO9dHxJHX+IyzDIKCd3XyN5EMzbvCKza5LaM
zoz9BxvTUZqCorN7Y8oNHF9UtTo1bYjcZOiVnZ7AlzdzjkSC02+UiU8fgS5OmOk9jkjPLMJ7UMZ7
T9KQwLmFokhyaQo1Ryycx7+UQ+SWE3kFUAFtfVTyYoyhNiGP9NdST9tlbVjEcCtTCknNRwXYSFnS
9Klz8KhZsFMJof6jo0nTxIaYNP/NTHptbSeBSZNnpMbKbCB8XqtQfbU9nBtEyIFJna17SCIaPS+Z
WlXfBHjJDX080pcba9UlwwaTz6xoLKix3cnR7GGveolznS6ZPIqta9/eukJJlsUYkf5mg/Wx07Eg
I3NgIMkR0GwCRpM6/cqBTkdj2AwOqW5XpZTHXlDq67237nI8m40mFOBIoLx9R6xyYmMvJZDlyKmu
qqirS6KX2bl2CDrQULAko/HkGM1TZAfwzAYwdKNW0A/1BYfk2GDqSO4WQKPaXXJmNqBB2DV2n4y4
1YaAtVLkX3TBon1vI8vGuecuLXrrS9MHeJfq+tm1PxK/Fgsv1+ONSAosdFX/JrP8QOTcu2WwEtQd
bPiwxVMQ1XD2VUk0zcAm3TYjc1IvNaf8VkglarKjX3bOkkk+M4iPlkarlkNoHsfwLOt40eIzw8Le
GBPFrqd0URKCkAL3RrPx084qIu88ct0G76jk6a+amJuieMF2+SVKRB9ps6aDSSCZ8+V12a9f9xgG
3l2nOQ/BsBlbjhsvJcb0efbZBhbSkxq4jAEUxT1Sm54VFcWKR0vWgxTad5sSi5AUOX9epBwNiojG
wCCANbSkNzX4cKoCZ17g54exsaqVel3b44vVQ/XIQn2hGpCJVRcS1zhuTMO6GSTyYp8RX1aDH1LW
h77K7/ygEs9bem0Yqp3EfmKnBWwZ/LYU3gCvq1cPjn/Z+ARzNB6Jm91arx3BKw5TKm20I5whq3iZ
fkjPo2cH/kxPqmEddrfC9A5OYgF2MbV7ptEt0U0gGxr+gaBgp8VtQNDeNQPgw5X9p7HcpZQwf+Bu
5TlwiLb2cVo1q5wkmWI0V06Z3+tM4gO4YjFZc8U+1fJiheoKvAj5qnJfkIpom5dqijKefmEBXkhD
XNe7EIn5vtVCnQzN+IXcz830ezlQozyqjp1gj1cGucjMezko9GW1dNUpPoF4vS1meMcQ7kKDUhxv
mXQ2HatCnT4gRxvMTye6hT0EexEE24yOPxBGEpbzYDPUYK7KbCuNnq6jimdoNN01sxPkhwCuTWA2
QIkDx7FmaeS+tES40gV87xHVd2V1ABPWa2S+lO2zwqw5AsOq6fSu0S1Z/bfiDtvR+WCq9Or5vke7
+SltglsaVR+V2Z8UqusgGQ9+ma/N3t/kkNuNQb1gozzaJQVLU84cGwOjLoZ72jtP9pBi65P6m5DR
0R6MTahNKJg74/1lQ4lDQb90JnNhZwzzXBNktMZPVhtv/HMOH4FQghxwpzEsQLjEZPJuOZFBQ1Ew
54RZzuQ/p1FthfXKKy+4Vi+Vx5WS65SHKmrWWiC6qXoX6KdFTSmg1U6N170pMTcCXrQ6wqpubT59
IPVL0eg7G5WVZIloMkws+G1yHDZqIW9VAk4ir/t74gxPzpgcBHA3O2pWYQ2os0GMl9ZoWfOzWpCz
o8NdijPAlk5xKgRaMo5hNh4fW7EOtAZeWwsxg63P/CmXOTSNXVIF702kXlEJYklMsN3Wu9Ayb7bS
vFVRu2cRmrdt9asa5t5U0qOLLo2h/4m/9GCyS/d4M1Qt+RiEcVIG52SZxEn1T6WWXAoV/mlFz258
rtWJRE6hB6LHdJwf5JEk1moX15bPiqi2gQihGbqAt7jSWqbLfbEKkynwiz01TpJL2TsbaZiorSNn
7pnDO3O2x5KZxuaqiqv3SlExgzKyA3/rJZvQar4zGSxV27gnWbUfuuxLNbB2KbDl2+rJ0dd+FJ+R
GTAuJJuk4riVgNQxAzBM0XRgZNRe/WGedrUb70MtYIf1H6IuXiQL3BjZKKVsQj3sn9onpWXUnec2
MZ9Vrfpxa+VL1sMuJfgq82h0uu4hhM1rd9+Tlk8NkVhNF4u0wvcszD9rMOOdb54wgtFj9d8s7ymt
NNQzKsghNH99IY9mluMP6hQmRS7ZocinZkNSXTPDYVY1/NE7PnKiUF/Tnv5UZE0VMAnYQnsDM/Oc
RBasU/fUU0ykOYrJKXSZzASZt6cmMpZ5DL84/Ex5Tzw3ujcZrDpXPQwm0wzmVesGxbpCblZiNXcW
DDmTRFooeb9083Sn2P3FBpuXJP66MoqNWoMM5WBhhMTFu949DH1U5tpa6sOxsbi07X5pNZeeOVg6
8hRHJIQciXRyFOJgI8ib8KOCHoJS7RXzQ5xoNJ4dnWqE5hjE9aDzkcm+BEWOHiFuJoOO/4PJelW0
5jmIPIBpCjkjcW/NBqqlIm43mpPidWyiW8HqmkxGdMtFG6v0P0kcvuR+Ga4llo9ZFKb0SLrrkGLu
KyIiW9g2Z16SHweoEQUwlEwTL2POVT3kBAwGKpGA/oQvwCFwzcMCiYoBEyZP3ysIR4LkXny7lxGN
vx6hTh5UYGc0nYxiFdjlq9tn18IoCxpfGG0TEyNkXBIjNzB2RB24keBSM7A2wzSxoTuh4uKdkThd
r5W6+iB08apBuU21UxrE56ROtrYyAcK6M97wcwKDa9Bw1UYcjQg4saJns8ue8WTtB9EeGlxo6LKI
FErf3GF8ChPtbuYQHovhmI/gijtPL2fYGvDiY8iuSCYfeowVU6FXeAieOAaa9qZmMbFDb6Hb2Zp2
zmIaneviUOCl9A2G3CVnMPNmGd2lFOmbn5wVsmFDcA46pz8V1f3QRZsSLWNjvIHZoEw29xXXiAGi
p0ChH/rlG66Gp3zGGGNNbuGi7cWR1uNpDKaPfVa91JTnZVAxxpfEnYE1MDqoiVBuW/tqlajlp38r
VYeDT5ciHUDh14Fy1QnfFtlPiQ45NB4XvuhgtuYJ70qMzdgyf1VOtNJr/lS6QDRFChZhW7o7vEZa
d2356xo2Ci3d93q7dNTiV0ZIQ8EApYzdXssiPfYGozTcao3RgsBFYgn/YaDEB389sW36/jC9X0ze
3lu7fSFh4SOp4lNdWOs8jrFDgjfMb3rOLNBR6anZQ3lMh5/YlH8C5lu1Gn96QsNsW8Isco3m5kUc
hXHYoUurdPwC8My10Fj4KT89cIqyTQyAtcGUVxH3tPOuml6ToBkC3u/R3ipMi2vSdXBG1Kh7YkVh
I23Shd5Xm8hM440WrCo62bNK2ugv0LSu0pz2ZAmMnwckxuwVDRVcwlZDWGcHzynF2sMB/Y5du7K6
MydXCib8B44YMH9uhZveswrOWdSObxBwMibW+VqVEjRFekb//F7rpLr0dbsYjOQnqoZd3/zKIp0W
8Je4tc2FEStETgHo6AyXz4ZG35TREcmYIVxCj75C4+BRLznVk7EEktTWTw1Ib0gF2SWr2mPGtbyL
LQ7oEeZOEbTOzrQQVzAvPdJ1pqrDG9gVNhxXutsZnM8spD4yHOdPXKf0wGp9U7lju2wUTz2MrJ+2
RmVk4Y/Gf+ReahPthuuy1FUjsR0FR/hVlEsPP6qnM+MlkLTXhi0nANIi29oF/BPXOFiq6t5nerns
HOkvrUrCNfIgtvvyiRPB1+ib0aqo8Fw2LS1ziZ1YlA9zpI/9xB9IXi3MJygYF1TV+rozjYvdmeeq
zOIZk+iXwo0xvEr5NCr9xfTSF88S6BfqCLMO0KiFXxcmfuyoX8cxkT7oN6ibU6wTJJdgqcOirpXO
POoq8k1INVQH8apnnrEK0n5bsm8xcXyzFIPyh6Me0bM+4lypLM3iZikqQtOc+GC9Ac8nk3KVSFTZ
ZcV5ytFTlAN5KWetg4y/qHiFgmFFm70+zbxcuAsXPGPptcZzFn8zZPgsuxOcpHljime85/DTA2eT
Ct7ChHxYIoHnJisaOQcGOuaDKwDJ29MMR7ocxlO03zQNCP7yZbeVWfjp5wmf4Im/hf2A+i03t1Gs
WfMwKbZGDA5UKipR7NlwCIdG8G4go3EriP9e6H1YHeWpDHKMMFVprX0Igg3oh5kREZSJc2biq4po
Zk1yvdZO9lYW3eMm/g3bcQPQqlrhPgy4UmFYx/bFL/s/ieOw3b0mWcYJANB7bDwrofmS+TrwOEu5
V9OVXJaMRWoHD+6gmVNGp0O+lFPPemnT3EgBNpY4tCMutnLEd+GxPYHdArAz9/tk2cXlJQyNp17L
SFxEeHUpx3wv8ik70llGGpes1UJPrbzufdAcPNFr20k2dow4IFO8Sf+3HbP4F7X0Ip4CxzWXV9BC
ABL16UtOivtMsYZto5v7vC6+2OKOKpQWAPqccM2yw3BXlcdMI5TM+NbWrm5eRif/SnR4o45SLGgs
c1nIcB151Y3zNdrTOn5pxNQ6zIFhuL67kJrxE+fMw2IDcGMOFS2gSCD7xsmXaSIWKgxPE2dAzVuQ
8AFOXH3bM3QwFfihvXhqzfbdY0bvB3id8mhr2tbWltqzF0Bt0xVty5aNr7sITp3TYHnS6w00JcqE
/odjFaOrJv60IX5GIHoAb8KZUaP0XXPbrTN2i07Vbl0Y/Kgd6XVDcZeh8aWXwzH0ImqttP9We2sT
OR0SYA4lQiDer57Vjt3HLb+V7NVoTWim7LxVbVdzk08yLWkF5HOBm1ld+rWkL2vNNIfTBQnMO4td
MfQMm7wfor0lFvkwv1kl6h6bSJS2PzHkerXpFkKk6H99vyRNaBF3zo0ZygKh/0pVCBYbxvIu+/hJ
T5qz5nlUHv41a+K9NYGVulrd0mFuOSUGBZs4/ARYG/OcgKgh6xmF2OWW5vSPXXubqJc7TkkLEaSz
0u1IrbR1OBvxp6S+n5uede0iMORIAKXa8Y9pW3iYv7EdvVte/aaq1rlWymYJBumO6SOyw58h/Z0Q
U8i+yalEvWMLay8S7ai49lI3FPQm5MOjNDuV2hTfNw5A9/tPzVTxJ4JimGnkLOdYLOd269yrwJ+b
Iv/E4MLKqEI1pl3PPAZMcdkdZdcO0ElR7aMKIXgg/1WCcjcwUyxH/WRm/jWoxbvbus+TZmG0EKqD
yEOz0FGMlER2KcnFUfBiJGX9IiHaamG7Lp5l0gM7guPjlv7GHmNsfX32i5J5q/XppU0xo2s1U1kT
R2SNN4WuosGUIiAqzIbX9wB5Pm5clGu7f3/5wHz+x2P/8eV//Gf/BoN6QbWOBoPRE4iUKrHvQZhp
K3XkJSyLVsw9MJc7F2HiLmVWwIh5vKUhUnBMVelOn24e9/598z94rGd4QggZbRHRBdG2bmW2G/wR
WSi8KrLD0/wvXfTBAX186QpRb8X4XKpNW+8faMu/pE2nFxIOcwLvzcsxtwaOwblkerpmnziQK6a7
oCCBqjzu4pJASOb0K28C2NFS75Pd40YJvP+6VwE/xlgJNMyt12pebB2r4fk+nubfu9H0Wx5f5wOp
Wh0tC5GXYNsLq9z1MiPdXuv+uXk89vjy8Q3h4IFgufyvb1fTPQRiwOUi4oEy0yFs6fHtPH0x+7Zm
oglLlglavqtNwBamCi3xATJlnFrsHvf+ffN4LFEKBQ/Vl5O3F0/pfuJYhYZeZoilnOjgSNpxwgi+
RsY3eJ6igQIA1WzQgTQ3N5E7cBSl+RYD3midil6V3v1GtdNxSuXGmQRQVVbscw34sesqy2FkmTSs
lGyuvoSjHmkQoZ30jMRp2JXmsNFKlcV1aE9RicZKWGKKMhDvvZWDl2cT5LRMYpH1qoJa3bUcAsLR
yk4iGbCLV+2wHDM3Wkt7q8T4RkWxM3rH3OGtGk5OP96csIt2uunVez+TO3UovsrQR2ecehFnawhP
2LirIm9OtVm4rKj2nikDwLZSLDOr3Qr8MvO+0vg1OmJT1KO8/UkSriSTS2pSLIPSUaoTisyFnVQJ
nQ9d3SqdejU6rTq1VnlEXtbsxszeIlbLttThs2fktvFRlSQRpbVxanXDOA215NNv9DtPsc+jkf8R
SUS2mT42p8QCd5yapEkGQDrV7BLUvUNOl+EdIh06RU56kdJ/aC5tFCfXfyu9To5pRv0+MnzB2lkL
/j90eo9uwcCrGrm0f32QGJ1bfXY9ktHOyNKzUo3pecQMj6dr1pZju3DoLoboMpe1zbtiVR4lrlqP
yyhK0pMvRHJSlSemS/0RjW2JARP2tE27LR21ftVqyJE5n4sjAFFxpEe6lUF602VB8FpWDAd7g6/g
j0GLYGTENrML4hZTfZQLOnmIoNmYKFUBuUQFRwn6AMlSA1sFk2+ADMZAOHWHQzA9E2ZPCtM5yhtN
BevqCQchtS15Vxoo126elOxELibsVn9jv1M3tOmeKECW6vQmMlFCacJAJWEmx0/5qOPmUWEby8dj
f7/9+I6VCKBXDXJBB0jKJs3xWSVd8mq4zk9jE66ZFNSuYXY3y54WWnnyfNi2ivfck/+p9J92YfwC
AngaEnmMkgFFRbHveu0pqCX0G1N7yQxclYqbfwi9o30z0pUtxls3ts0+iQ1knurBqqkUAcYcMgYw
G0XA1osBqAeHKqXOC4tV46PVDoyyxEwLEkBtrXkm2lcz0xHX19UiVvV8VgMwcH3QabZHnSoU91ZI
XPNZ4ONTdECAmlr75LJXKb1z7QLJPKkbLiArcxpaO463eD+h9zu19dJ53dEZovdOIePa5uCJr+qi
JUhntHIXbxhtU5b07tKDGAYRDTGsZeTnRBxrxqgt+YYuFtCSrLU88BZxQ9uqFdACjRTGCs3v766g
CBOJ+tHk+TrBSY3hz2gX0BqdyU7qjcYfi7MdkDIzWVmyv6FXBbc8pQJZE46I2kGzL15LUI87RX7o
Wb/votGZ90n71tjGzRxvo89l45fy0ih6fMA768zj3pvrEOTyNiNBnoCCXDmpqKRZCE26KwUBpK3y
6uVMXnU/ZbYbgQu2xk/PmxTYbXlzNBP+8Q2/PSv+E5HMdIdF+jyUyUKB+VUUWrJsLPuKKXqb1+G3
qV26liCTwGFmkTn1R4riAzfEsBoER7+m/03zzN2WTEguSg9FOW8YqalEyUF0wo9MZJ30IgDz/oAG
JDyPI2lXScfLEA/r3tIPakhFWenbhkFYD+lmVhFf3GWYyrUev6zBIccIiCQ0shFpBtnWftAdM0x0
VHGLoELOHCdRsaRBoc+NpPgV0vwSAt9ew6xSbQx6kqF7H6qg3/gWxssyBZJWyM/W1/TXxqLhQpx1
IoSEGdcb2DKUV005wVxgjosCxSyLn7gguytrd1nu/9E01n2hZhSI8cWlOGtRzjaDRCumBBNUH7tA
xgFaIZsoLtmBfQxsUylZGep+sBjZ6SLIlnbZaPOypxMRDNVn6NR06nNSsya8gXSZkMsfp7LTvcCp
zpGvT4iHN7JzTzthpg/ORtiE03PaTW9llT+jmPpqzfA3bH7wzFirVh9IAhrlhnXXvCS8WIlFUy/V
ketx4mce0D87eTAsYqhX9M7qevWpWmmzKmgv17Y5LofCJWmi7skZ7RvIkAwfCw9dYBQZ1sH69BVj
XFmcKHm7z7nUrHdvQq/549kOEh1JdEnoDRGUKRP6WemDnB07gGBuTa/Q1imbaXr4Qw6SDv0hBkYC
iH0jd5EBmQ3Pp8I7M3J12bK4xhw9l4pesv16zGdKMSxdpfrW23QtlXh8UsZwy4rk76SWnqwMETDw
8btvUTPrSTplrHrAqJoCbg3wci9Of3tQvbMqxP3msrLR0rWPoYVEJ/MOKjHIpsxRvrlEgllVaTI7
Q/tl+c5S6OVHM6ju2s7LK21Zd2M4Gk56D/u0f0N5jwuIScXSVeWNmfWGzpBzkgIzRVXnJGf6+YgH
okk2bk7h4sDgZSSbkf3UdzvDaP7YxfiSdGnLv23vLFs/NN4QvsTN2TerH9m3TwXaAwq1cgGPFVOf
p65hcV3osjirQhZ0n+uBLJaE4DVq45kntS84mh0w7Om0UNi/GR1gyHeCLDG9JjXW/VFrNJlto3TU
P+q3V8AQNUS+MVPTIfILjWMS054AxzcL7EJdFZDx+ctwgECLGRzN2yvyN60E8jonMghzyPV9wL4L
MJR5U+QrztF3VOc4ENahdSjn1dEzl1kSRBvVEgOjYkPZqKIixAdCOenGarcT+NEhVNM8rUCT0HIN
ZXui+xKvLVDsOxXGzrIooq+4aZSdWcEurUykXCBm4nSV2GG5EDXPPlKCEOmBTHZd9torVrD/+8j0
8FhOpwD/yTD4C1OVyGwPcdjeLgu2KplX/aopi9e/X6I5WWMP6jaDhzOEQzbDxan4GyQTi8gnFZ17
MJ0QGkzwvIcpLHaRcD7ujiUN5ySWCc5L7SUdRc3kEN/Y4waSEeCxtHnjq3pDCAIaDWKdK4k0wp/u
BQ5HF1A824F+Kh/BdKvmY7rPq4rMOaV0MQyNHO1r20aOLmzgZc1AFJfFXFj048eQ+CnLVpHuWdxx
UotwyRt0yPnr98B/0n2heN3Kt5TXx0OR78B0SSYEbW2Z0barkmBbKIQeV7q7cWS1Qs1c7R83beep
pHFYmHbcBtN8pSzwKLB6paG66/Dvw/3ELhL3Oq0qrD3pgIuAdxw9oIIMK+UHwjDpFhg18n3cNhm5
KJQYDUsg13XypUl8ZWkUbZrAOTVlz3AxwaWE09xcRGpUwRGW6qLBJzVLAi4fS0WJF8g+INoFC4Qu
wm+OrVwPqEj3HceTedozuAhBHcRaT8NkMmDjbcn39Bbyfa02KDpyfa0ZRkYp4UZEw+QkDtBdcOk8
NsVe7ztnndXyUIdUR00iy31qVfpcq+S0ukgGIY8HRZguuKRoggduysldlEsnJfJeDP4+ckx6O49f
GNBxK6xd1hvZvp1eBNkzMGiq4FhItwE/rWIe5LmHtJ/2j3vQh8WiCSmiqqE8YxULrsBmVpFWfutS
HbcuM99YD8p11goS/dR+pRbd3jfBxRY59Qwm83Od8AQCtX/TGcEvCqc85GnlwL+E8cm2/VHYdMCq
woIyJCnnBt3+5IVeQXmH/R6RU+AQ4otOSCqQYoVDN8kmiF7zJHyEDr+jZA4flGqwMq/mzeuo9Qa3
WAe+/WG01UuYIIRWVFCcOZLLFnAHTmAa5iIM//x/O8T/yA5hcrr6v9khtj+ffvZ/mCH+/hf/mCHA
nuPHNfifZjJmgq7632YIypp/cd7TLFPHQjoB4v6xQpjuv5CPuapwcC6wFWoA6v6xRpjav1zXcm1V
NyzLnay6/y9uXLh1k3H9f7PjsifAPOF5ufiOTc34T3c3R/QCUpJnn7QhbDcRWNjODyT9WjinszyI
OffEPlOix00e1KQySh9hgKh2sRZUyLGmu48bEMq0xEMUxM3U/njcwL2psFhw8/gy68MOkgWh0XGn
Bxusrhzip5uGynkXGPo/X/59TElRjXqsChHkMYa8MTSS6eZxT696HjRLJ597wiuobMuc2HtBM+1x
1yt0VCwt9lUzex0LGywApLplMW0FwkIen+FpMFHpuqRr9W6H8NVPUJ477KmVYP72131su7IDDZIc
/Yrct55kD82lJ2DUDYtlaoMkdcW2GqIvN7U5caGS2wHJaJhq+u0OBBmkKL26KBYPlXXa4H0SbP2y
yG+DJOJSETwnGTrPzeBuBYlQAZKaraGPjKIrVEaW5eS7fnQTbBzT3aqsuKvTx4GYAgiCPWvz1yWd
Q/J63AuCDPhtvSpiOe4eN9pY+Gu1C859W2WboBw2ks7dLprCaunOFgBnN9MMM87tdqVNzq7PMAAU
gvJMrSuxBVOFNbTLt1JOUVSi35rSvCdJUCxQpu1qPKk71tl0p3WktlEfORP1I939+4YUFxKR/vsx
ULLpbpF24bV3tAbSCzFCjxviMvK/98SUDfR4THd0G34NA7OpA/l45o8b8WhITjfKCOGlx6ZLB4O8
+8fzqcOQ7PNorSub+D7CQZmhYRGMJYgQK67GgVQCjVH3M0Zm0sH6HwD7zNdRzmVwUtUVsWwtIUgM
5Gbxylv7c0Cy8MiGT+yEhXIvdHwkzY17bkNo4Tx5IROVnL8Kv4x6xrgy6zBa2vtK7CPtWHDJv0V/
tAWjmNfsSBga5HkDpWC0bRnEcMiqxrPRM33/ySwy4zclkrIyIjRyIHNkodU73MrdHMwTseEqm+KM
TXIztNvxC1YvuyTZcGiRbgwaSUN0Z35Kk0PsMbgwi2X07SKHKxcjTkHzQGuPHpWZLu3f8EJvF/Uc
cNkCyQR4VSC09/RuhCv7hcxEEB68bIxfCAIbCUPpF4QGxt06hGsMO813N8y7YJNxqOigfQjSrE65
+5X/JEtUCu25fQqu9oviQj9Z1of6ju2AVwI9My4eGPfFXEfRrh+HScszC/bZFd5wdePx/B0TxfIz
2sIy3CsnkrKRT+TvzMMZEJONi0WagQKS+5AIOsYlJI3OzF1lw4ddD8EFrSZm7eG3sWGrfZM1Tfoz
v9OOthmR6N/YraOaUTkhe7NaJ0BgBrJN/QRcPdlo42V16n3q03mvz6S+Q0rT3Ix+n170Z+MVboBm
sYbM0JiRbFRdgWAieMjv3m7ctiXRhEuDQlmubD6bt9whsnzGoCVAw4RjU13Gd/vAibR+Tb/Ec/oC
/fBMiCOGd9Hsp5Q5Ysc2iHIU3sUG1/+axksj6IbPq/ZbTKFsz846OMYA6S9DsSABED2182QclDfY
J/wxXLbmp/nbPzEQoobe5duaGRR4Y0576KEX8U9WrSQfB28dfidMWwwmuovkqBusFBvzBe8GXSk5
I847u7eH4qW/6B+M+8o3RkKk9HGxtQcnpw0343AVIzmbc3R3wVKnKK1XOoNYeERiX+fo8Ih3LvfL
YKuik3pCNBLwTszBSDKlpSGiLWuCShbjH3eHVLOa6SunWop5tLP/uN8cJPbVr/lj7KzP4Me9su4M
1dK+SySvM+w8yfjsITtrZzq+/WyfX6D30//TXukrFXOXhOkl0zaMROY53RCTdR7AwbMd2IyDZtWn
/km6YRZvHK6HZJUHS/+nqFYT0G/x0x5RCrRHlE32q3nACsiYrT3i7V7qyQJDFUmkHHnfAthKy/hI
PgZSSpxIi/KpONYjZzXWjCmw0PmTEgD5QvpISj+kfquMd9YOb5g58ay3f0xmbuJG1h53SBEJt/rn
MM6zHe0nth6IaE99xpNdlu9IAtEt/tRybc/puaE/uGn+gte8+kS0s9K+sl/iJBizOhuyNikZW5ao
ch6+Dc/WQUpGRrNuLZfmtqNRgUp6bj0H76AdulW2ZrXsPoB1jduc7FpkpbOS5M906RN06IG83+ZP
3k7z1mm9iS/KNwJo3t9OWfLW89lLn3pQCnwSiVpk4nZoXuBMIfhRpx7iwlVWDn8H4D8g8Ign+z0p
T3q0SdnoWHe0XfyETrdFH6Qs5SdNHB8PQ7n0QX0zbQk3kbe0r3y8r8kx/AKo4X7LW+3trLMAkzoa
v4Q+rHSAWSj3+resfQ6LY8QA+c7QuCc9ivlsPkciPygHoXxUA3b4fpVVB4ig9/rNO7o0loZLNMxa
uZAvnbpOshfLpgsIrh/WpLki+6fWXgbSqtRr1Z+F+gfHQYPAyZ+zeATJ0jNxvi2T+DcJNyo2CrRu
1/4NeBOiE/5scR/vXvuhV7+TRJlPL3YxXawMPkKgW6FxAXmc2cmFf8OU7gxwLXpOFgvhT0uGJP1Q
zkBgVy7vzCL2Pnw6u5gg8SfiUvsDPgsr54z5Vb/kD2P9V9fUZjv/W9KxmD2htbjK+A1EOaZOnm49
H4/ddu69wfugaczWt1eLFQ6HLN308ru1DzR3omSb0gBsVqgf9YSYlpWeLTX/kpU0Rpc499puzdNj
llwNiyDZatkxwouEyHyGrrZeTMfN2TMtDXgGRKoQJ1pdRdRjTdlH7zDeduHN3g8b82Scx7P37Oy4
ogll2StvAtYsSwzAxBmO2TeeAq3gskIstvCJmTNOOQBMEtM0b4PVMtXvOlIeC3bb3LvFy+4pW6Ez
WiG1j7eInIk4TdEH1qeoxy51pMk/7JlKr1442vMOWj+a/236K08n9oxx8SzLkDTPnZLyC52tVGdj
sLdvbgfKds+pvEDKjx4vxb1FEYnaFePJJgzXcPDpYesFoSNPY0aC+FFrN625cOIjdFl+HkCKjK8Y
h2RD9wTP2Cy/sRA9T/8UTaSzj1yZ6nbmbvElF4vyWbmYxRpQXMzWazPDRHk4C3+D6EpcI3cxJYEz
JACAppCOhQRLWwN5ZI3akXZtUSBk27vRi+g2OoHogEJwHX6br/nRfU+cWXrlUeyf3t7f9ziUqTTm
zmuRL3hKN50z82w4EEH3Zb7iYznEt6Fa0M0s5vUfRSzKE15GDIxr2MrtmiTatbFMP+qrsm6v41L+
L7rOa7d1JtnCT0SAOdwyKydLsnUjOFLMOenpz6c9A8zVAQY/9jjIEtnsrlq1wl6QlgTD7saV8lGH
Bx0a/W9zm7ZMkMxdxWuQZrpSwwKdj/sglHzcEJzyLkINemtKR0TPsOIaAcRiDQO5IT4NuGxAKqRc
JVpjXMBFGdKLsmdcQGhJL4NkuCN4cSB+WR/itYfUTD76GRU1WJ+fIaY+zStqJd5FQM2uzUGvE/Rm
Z0vabt1JDuoqO8zX8dqcuf78sRiHCUTEdrPl4ABtd8pF+za+AcCwYitSpCEhkY+3LZbGRTo/fx+T
p8RhXmyYReMoZxPE0vEMyl703e+rTwxWW45WgFnWkCtCyL/bBhP9Y7+ITsKb8cPCaQLpLHZXSEja
RVICMGSRPJSWjNer+Tzh+inyTj5fg/ALOkJYBXUXNshh0BWXgeaAmRiKD5M8TX2k2euGAGlbxD0G
wm5xSw6dCk3Tb3svw+DFL3tPTI+x7vVDoCPkxksjB5b2lc8sskvFlj69tt6VP5zTFjOV3FcuDeOO
oPxhdh50274jnMKR72e6qnrXncUvkmasd9OHAZtiz0npyeSr3UB7vz/9fKS63Q/H5tjIGwnP6aNS
Bla6SD/i0WZMaa7q/UwWgeXXp/SbD18r3rjjDyASizLHipf1Xh4cZjAtgit+Hwdk0RXiZW/a7Q7+
OD9aMk2QwuKodgtCvQrCeBGWSHZym1vnvk139yvvqIc5S0wBEZFDGQyFC1Wftsn60yjPX6oqp1IP
0E+a+GRUX1Me9j914Zfje8b4WnF7hO4+1YS0Gxdc8xxm7np8Ao0yy32NIRBX2o3yVF3aMnQXLzBV
IUt0WfULyBPm8t9/jEdhLV+KAdNsbneFvILhYTEm7vv//uvf1/79J1L5riWqVBgmHLisg7ReIUBT
unviNlA67YmxIdU+7TLawIqO7/WvUZr++6+cbAJmqa/vZEQABSlep5MlxgiPXj84aUpXhP/vbxMB
Au6nj9SRWmgkyHBS4b1uosGTCypFgjIqYq/oM/vXH5RNmAhA9dvUgjqSkzdVDEja1OfstveiWVpF
zbH/759KRYs/Z1hYy3ud7bbDSfoa/Za/sQyg7IgbWrSW7dGJyXpqSMsMsPZi9grJqyedlr/Kk1y8
upTxF53cqgkVdTEY2HzaxZcu2eaajifpbOZ2dBKqLX5onBQONOQSQXniMvikmdwMBFYSb55AtAt4
UVXf9pvBNhz5pJ+UzSwBxK0E0wdfBhiVDS//La74iHsYhv3iGMnfoP68Mga8rx9OtOk/5A8apOeK
T78l0QMCrdOFxEsc5ofb++pHv6lvdJ2kRYA6P54uSWW5CWfarjDMvtYIpz7gKeylm37qvoTZjX67
7lWSqx9lYIy+nLrc+7m2M81jPCn/Dj/Jnia1yo7aF15XB+h7UAfTx1HbgmFOX4VfLCg8pMyp1t0a
MvmTp/BPgPL7nobz78OXbq941Q/jAAjOpYMYuU1+KIrp9EYSXj7a3/JGDCi6aJKQUb1LKy4eUg76
HX4tAvsAmLVs+dKcMDpggPaoXNBGbQ2jjfPvgFyWgTP18AZi4UwV+/C53VVnzwiC7SLUDt0y2oxQ
IrezBFTkYRkNHREWrfgzwh1MbIvMo12XhNOKv8YkD+WzVXozuiXaJDLAjrXbvt/96o45PGJhJFvY
KmOpPdtEsq5ZlRW5xl/J49VTDdcHlxMLmqvgfU/OxD4Wr+9vhJ466UJfPPHE39yh73utHy+VsOmZ
RNt90H3J3IIfXrVWnOfsFCEqTnzDiAyxhVP38HJ+P+QLR+FYM5LZqETIGpzvR/pn8gYHT1pJbCwn
xHf/gqU1hryjl5BQjSbANo4i3g8oHqBO/VRhdiULSXoZqmL3YDOvzTjIzyioJFddRivViw7waZDH
j0F9hEZbxT7LyFSx3+UzOkqAUJLN1tqIRB/aU9ifkx0po8a1XjI2h767K2+PE4MABXu8H8NRDvfB
w8w8Ond3VqbDfbG84Yu5Io5nD6yoaC312JN/MH4gJZxobTp8PgchDzkl9UleNOF05W7UgeVXuzuA
0AfRd+kZoWm+oXvpX0VgGN/UyrdoBFL24NIXlIV0pDg/VLmH3QK3vSIJtYUo7sAQhK35EouFqgTe
ZXetP0GSV4898BMHJ/HvdA/S4TVTwp3KSz6NDe1Abv5NqqMIGw2uIb37N8Uf7akeVIsXWCbBT2dK
6ml0KJD+QQzACKD7XsQ/tOjDmj5SJDf+9sSS7ROmD2yImHOi5U0EuLzBM6UZQpHYf2pfOQJNVBb2
E3Qy8V9xYdHppRO7+uJlWlRITgIkxKIUTjgyiTgzOUTbTzzj4GDX4oM09ugZ9ExFRSLcvelLgpiz
Yqz0wltap729VtHN/AVFwLnjxMJIicwifL53ueH9AVRAeKf51r5YJA9MLexJcOobiVDaVzsfcngs
iZ8BSLz3v2xxj48KDnrqlhm12mrYtwRnUVO5w7WSw6Rhk+R9AU4s9MOou6BcyX68IekGyiBTCRxr
1q6oFQXDLmpP/M0ar73NSHi5aOMGhdiT4xsTbzxy/lrwr8xH15DfGCNCpMwDAdgnipfjxqKZNtz2
i4wdxDLqRiFC+PJ0+yDZGZ2d9Pbzmt+s46xtczJDe1eSnCw7ZOnbnZ3pGpUOw/6hCUgYaacXzPIa
3CXb6c7ZCziEQ7HgyycinBlyHks2PRoHQAdwghoMdf28DvtyOYT30+x23E6IvQdgLWfCXrB2mp/0
wEMSKSdD4wjdPBXmzn4+B/ljaTFq0W1ccc64HBygi+ZhDaP5nB8gTNSbaryAenES3bX9w6JU8Dhy
mi/DM7YgaAzLrjy7nWijodnp+3lfWkRI2ha7EhG/0BhsDJB9xWU1vV7ugL6D+1iPi/lMBL2GhcCJ
O/8y/L8yPzMPL749OyxW7TjaIyFAV5Ww3SDA79l5V+U53Yx746a6veXg0iL+TmrY88jhaPHVa26q
+CKmXA/yYn0TJDT2J4y7KSPQBVDFGDZ7FzhiKfz+u97cGPL3DgObgPnhiiJZVwFOydqKPvseVLv2
lcHsxLCHkMIZaDXw1A7zEp8uT6L5VMkXmCHeBUBY5i9HrTk68RwIJGolK04odlEWFlQTAzc1aFBv
41H+7bjNJx43XBvz0QMSB7tLcMGTiawjcsrjD6oqqnPb4nzlQZFtNvvHFnodvT+T6p7H2i4+H1is
MQl4b1mM7/Nt3PCksWHDfk8wPUDGIW2y5IxHMkqJbNEsGK3PzHRZTuWCDpVrJaApILXU8J4hT62A
ZX6gos58bfQK/S3vneutntox5LnQy3UGT3+l3LTJMwpcE7zquaixJDCDevLNfNezGn9ij/bYZ/iH
6h8bRl1602fPaMIZnmTrNcQM4wCzqE6vz8zOUuOh6LAcbZbYg/8Tal94mwB+csPvw+ZRhZGxTzGt
6FgKdJUc2/iCQoy5OzF5fiOxEx7j9NdCwdjH8rvsgDUTpk12P5IFC5HXi+mT745e+NaW7dcePf0y
sGtRQ8kr3ON57sZfqT1Zpt8OdJdb8cyhCCjY0yX9lMS/LMog8WNtz01Rruo5OkRn9YecM2M7rAY4
sFdY1gh77Si0MPAA+3Wl72QfrVoM8soFqnSeUZUDtrLRi9U2ZAPxXPJgkmrIkriOv9ReGMF0DIec
DtTnqEZOs5O+5sEDmHx+TVwKyrlD96YhI7pAlSaTL3Lvh5aN5AVHp3SLxHxWrj8e27O+zD/To+jp
txr15QOSuU2wPIB+Py6kKxYEf1YTRiRy+w+HsU6xEKbvqgzbAKLPJ9uvyrI8c0gi1RZPXNh7/3p2
219qcYIYO7o4HMCqjUC8m50u4ecvzU31LqFe/cMQa278p3nuutFOFBT8AYgNSSiQqZcM4vF1NNUX
sCoCWZIR95dv6flvhsHEjWpPRuNUuXXvjmei2y85TwAF3sjBh1FSiCglXxUYuP892IEtGzk5dn9g
pFRq+I3DaFpOa/mPXZfg+/jpCLtoxSrrTsWP6uH1XTQueXmIitfzocPA7BflBDs4JqYVOFCyfDL8
ICHPnZfJvj5GIav1mzeJp0/brQFLK8TTrV0v7wuV0i2AqyvTtt/MS71VvWkVB5lP7l37xKGc5Qmo
0/9xLFukL7zJZ0ovDHRpSpbZWtppz/0Myx6M3FFcivMje1SjhLLkZwzIMPvRXmXGXVpF5vpR0ff4
HSYe5ZrWbviyvng4ESsOVxaL/CN3LtfPRvx+wed8x9PbnqfrnLg8UC6X7+eWvT3Xzak9sykm4Cfg
N28xZYJHtOnH88u6PttgPqeRk984lzR1h7HIY/7moKH8v6+V253kO31lflOdENxcYH6SLB5HfETi
N+1QAeicUpSrsDVYbmv5DW55dh3C/pcgCZqyXbrBz+dda+xykT3tfF2sVMODgEi7hzNFB7ucPEaK
/UXlWZtoD83hEU4eHlAFFbjmJRfZR6xrl+vYU0LLL/bWagqn4/guBeYazWpFswTD+FU54LdAFZ/Y
D5+70RAHQiHlUV08UJd9ofweTuyRhB+iIcq+pAbNNdw2dL20T2DOJkRcujF2PqrJymtqDBlsgiPi
tRbA12Ic8CaSYDy5YucB6iumi0WNCcLbO9AuZ6znPMxycnNRZj4WrcSCrkzCegrU83aKWm2AKOfK
u6djhr2xnJVzxcZKJusLbVj2lMhymEkeBSLed9/Ssll2t/FtaImkduV3zLFcbjoVc4/+neZwR9dH
YXpE1STd4NcsyjMd34qBwILGwjjX7ESbbIvUPhMdcL4nz0hqtx8iSCubfhTi9MbaET7v4fg+/Yl8
PCxuN/U7SQ39d3dBPWWNYUaOk9MX0LBs7WKuxC+AK23w1KuwbKTgcZwuY+NpnQ90Uf4QNW3yrkDz
MR+pxLBTlvrTR+QmxwwAADe54V6FV9fDI3i3ZYyHAe7kyGsCUGDsGdNNezjiGtxnPs3PteIZgXmq
3yMQJUZQFOOw9nLAGGCSo5reBj5RvBjf4/GkYbs0E7YGXujKa5D077AVwLy64z/pru1gcMD8oidj
VXJnIHK2kRDtlvBDYOqfcmHocY+8PAo0RmxSGO+VJ+nEbsuycPD7rc1z2wdV68MSfNAGY4aaIGDj
/XBAu9BxQuS3In5vBcxPB0Txu7Ilh6ha8DGys0Cm5df1j3GEgX1/lLCUIlaIqvZO20mLN+/QwJKf
zQOzN7/HJuSH6Quymfw0L92wa8OoZ5oR/cw+XEKf2eK+3kLIjGz4Wn61zHl4KJU5SKINKUx++dlf
tK9uneDHmrvRpwiU3Ly2XzKwZjv/6z7M6XVQMevTg3bZrrCcgxz6p7zhi/TWLkeHWAtnvql/L7dd
Qm/i12yUI+QRaiaZ2vawSI93YY9tTl+/ZpyEjTTi/ol3K2Yz/XJ6v79EwjYDSYnbBvLfB8J9SVQf
mj5NRUhgM6RTYsLfHOmJrZYdv86ss/QFNbcwQ8kKGFpiTYkZFIHTghk88RVPMUZi6OYwJmrsqQ+K
KJBfdQQzURjPvYOWsD6SLwYxjL9qvSvDkqkpbmUEpbYChHisKVzzk+L4vtUJfEFpuBiXFATMC2n8
XNyxhe/iIwdbE1x2y8I6aFoQZxctbE6S5c8mBYydfGPI8jqyXHR1nx3oeUMskZsyDc52DDhGC1Ca
6WdI44JtD8/iNvFhdomb6Cazj1HdezJ05JC7RwWcHuKXd9vrHTxNOz8gMQf/xKoi9znOvH7z2CXa
pkWtAWuVGhSTFycK2LK3fFwq4+Sdajmv1gWGMc8ypEazPo1zrjjFJf2JdI+lnq9Tx/LMD5AAw57Z
jG7ATPlhWkdbxqfdG5ZLJiJcKxje6OEZKFofDbo+AJPkWqdbHumx5BN4wu/4bX5wyMma+zqQhtCi
2Lgh9+b45oQjMfyVLHtCoPqbH2pKnIXxXep2jc27P8uY4qxhZeuB9o4yGeIhJyxPUuoz659mhLRe
17jF7LNoX3s1N5+y982tG5K5beZlUJjJw/vmAFUcNHHn0vTwtqJMKzc5UU8XGKk7ge1IZjL1pLap
R4S/XkKSkILtrotrwpN1LdiPM6LuU2qivPNgAZpF+Ljhx13vq3NZhoYQMlxg4iAlYHa4uS2kZD+P
Fyvx7iW1MxsFxQZvxe+/UnCeQAfecRkLstZVr93Mm2Kh2UIIdMRaoLLDlusMLjvH7ou6ezL2WIdo
O3nJ8ahe8OTx2yu+CZUQltjVnWUI3Qm47ToGNE6BpfCpohY7RZfnScJZXbnFpt/xBhlDMMoKTXBy
3M5JxH6ZO5avSZWhL6KH/0RIDSHlcdO3utcuScXuE6d5jyEbJOf69V7jzylz7s6d/ynhDOF33jMw
Z2A09r5uuECWlBsqQ191zfAUSyLn7jHGeu8ZU56lPTl4u/otO3KoY86BtMjFAvSHgVFCP4qNwoKB
A6YpYXoS1V2yxK+8wy7LyX7vV/GKbzShJ+Oi/iiCZCm7Tw9UR/kE7O5u4P/VssQrR3LkVXMrvLsn
LLpzfOLjqLiHE3fJqz8WiDiB3Pjcj020mzaElCA2B1R6TejQOLJoqO2yt+aNR3N6Y5Gx4cm1r52U
91cq2g6fbWlhdZg3rIfyQwTCuBBH1HXBOHnQPrOJmaxDZhTj7uq3UFZN6plgQszKOKK59pQ7edjO
IUqTDAeolBwyT2N7GV1c4sp0maBjqjYSkh9j0VdwNb1eDZ4Tswz0PF5O+E3K6rdhfDN/mIg8752s
8Kz0mlUvWdNqELbShoOlmZeMvrh6xr95XKJh3G+nBvNoW/lofuNT/jUVTvHLQPjAy7NiXjdh2WLf
j6qORunarprfRmSJcKTbxjo5V6ptErL6+nTK8G+yBLRV24wA4dliRCO8cXf4jBgAPynDrvKqd42N
voMm5ODIfWR2OGHv8wNbGTdX5t2OwaAQ9Uuy0lfD5/ydSjyDdvLHnGPRbZvJ7mobz71xvET9VlI8
hSIt9YpD9I5ffQmya2yMAG74ibB0Hj9VC4gzUnqXciNnZtfRzdrzV3ylqbjnQYNSiYkOwxOvX+L+
y4vLX+aqipzHoToTR44UZsHuIOLHglXf2iqhn4ZIdCSPx6B2a+Ih3/DY/pWOM/PmbzNzOgdaxDn7
JToIu3teU77y9wafzw5mtWmvYqicGSkKbnkSPvTj9BElobSQtaBz5G9U+/EPcvALwJ12FqIFyqyA
2eLZmAO2jPbULB/oa6/RiU1BF19ENA0zs/7VpGzNzRgyZ6h0x8LHSXIwStlLwfid7juGb8K+F21W
fHVWPlSGPPEpU93qbH4hv9QAf1b9G8OTJ26iWIIEZmzPb7xGd2gO4pe6SnfozuTGgexNhQcfZbo8
b02gRK9RawvQAC56YshMpsPdg/0mv8tufnrcWHbRSQRsdswdI59qdvP15ydtdQrCEE5BSg32a4x2
d64BhRxoyTveY3xS2fBOyfl5ghuAQVPPDl7iL7ZAOY22sv6y+B1r/ZdxQa11FkROxMYJd4HZ6Am/
fMbKDG7hTXnZ73zS/cehXb0q5ImDFyKADYXkDGC56rb5Tt8KLrc0uVU8WKvYb47VwVpo+9St91Og
fuF2i+0/tJCVHGp70/K69/jKo/tYYmV2yLajy3QRYrQYe/BegOUpOw8uTvxBPDiyL0DpMEJ4eMAs
APNHhc2DPF9CCq7dbdjqfFrGtz8vyBYH7TVTyqf7WBFROHOdadcfdnFWw+yoR95a+6sh+QNfh2gD
4nrBff4Bi3lEHq5vvWZD74DoxvKFeAPqwBCRRI6DIi/0HSVmWr9ZS3GVs31y9NRr1mW1zM5l7Bqf
+hdf67EE/WWLYKFIHwl0Gir7a7ORXSIp8RKDc1TL+7HzEiY1M/pF+HTosG0+oRoFCp1t7QA7Y6TC
EhHfmgO8T4GRGx01djrJJ9V7pbwNFElPT5IDvGktzRa/6zWvBFnWVJyXv8VlPOEdwOvEGHkTmrJS
V+S6YRr6lr+hlgB4KUjFtAWQbYiYp24jLNO3fgGLSv835adrPMrrx+yOCyp1ElQ2vEVOTBrER2he
GWFjW1FspA9w3d+JqmodXYr1iyIWuXhU3eeFtas/HwserSd46jucEOY2WMCRprAWOO6hz3mVtbvD
iIUPd2neMb9CPQCHnX17eq+Z7oJOLaMLjA5hrR9ABToA+Bsn3VuaLs0DxLIDNNdD91FfSWWkjs78
6pMdG9MYBDAKy0fZvQLtBiBPWEPw+oYYINyh0JTqTYSn74Eq29hLszPhgk553Bzmt/ak7cdVE2Tp
glxVg8r20gRsMLte9YWV9ZZFC30rQiDhZAb+eH4L6FpcSDEERyC7tgUfziMwC1XvTByYGcyB5bIT
vBOFNl2YdTeX5GLhHgKpF8Tfts5YsRCWU3iR2y/fs/umeLgGdS2IMV+1kCnZjFTnv5jskvfkjYah
40ZGAfmgulfvm21CzUFbUzsILUuZStnLf7pPOtV4CJKtdbufGkptdOnNosvdhxjiPEI9eR9XRbVN
xFD/1r9T3OO5VFzEtWFg1BQyRo/f6an6d6SB0+zpDK7EnUGxmzvpfkRlFJYn8iG2Cg9m7xifwp6T
Lld2efRRw2FRWFwq/dQYYnvUjaFVHOPsMCrh/YFtDPQkZ/itmf9dqSFwDqHMKIGx3Bps5Rx9T6kn
34E5HB4fdurM9PIyHCuvlpwpDXoMajHuotVT8YuwGwm2bMgqa0rQZeaugFfMmpCuQojalKsucLIb
r4X73szX2VoGT9eXxkcueVUwfpFDi7E0hOyVpmNJ8mqolYJRwmtDfuIjrfGZvZzDGpkGtmOnOex+
pwBVFE/Q8JotaG/tNYWiGoWPco3gBh/Th4q/SYiJK+osaFTsfBjql5D4DJo2R/qelw90Gg5RHZxH
dDfglpHTYjvGWUVizCEBNB8vU7czFiZj0yFEtp0Tt5LYjKUJJVlmmP/Px+jpKtOyhgShL+XepyLh
DefZu3SHMlrZAl7kybBA0SdxqDCMoLaWX5e/lr10hx19TgDgdOjKY5zu5HyTE9xRQmTHAcB9Chdh
XIzDvphxaHJyZpAlg4nlNJDY+zXrS9WELHaZTeCaIqQsoS6jFqJIULm9gCGU7JTdsmfGPnslt+OZ
wNVbW9jsQqqbHRnlEFnTugvtLntXj9YeehJp0/hhdwysy1AQbAqjovKl8jNSF+201khQSS9szKR/
DGf9a9j/G+z3r2n//+b8//4vPpiQX3LcSv/3jYcZvdCRBj4cv4BqGx+evLmPAULWxb+vzXdd9Y3O
2JMKYC1MU/TyHmAsaXkSKgFQTn/eu2UcjcRvvv5lVDDqx1nSFnVDTrNKr/jvS/++KeOO7RJiA8/v
9WME0/Jt3Or6//ya1WBoQGhPgLQNyCCRW0+c4h9pfHHt/32teX2jTqHa//vP3CI9+Pev/33j38/9
51dMlUBicn2GzkU2yuzx38tmpsKO9/rnvx/FEpbGJJHTJZ46zS4aFlNFN67OEFX6e6jwZiU9NoNm
bEv/HnXk2ROVnXSvdCh9dvXCi89pP2+aaD5M97ZD5MddK3NF2+lFvMuyx6el5EdFFT5lceh8NVPJ
SGC8QVThIhYSr+F57e+7qZiU4FFimVNl73cByx4M8Cc/g0+XRsMUPLs28vOkpMkDQbAw6dMyaLGz
koiuIUi0NKZBm9zDE82UZCvE6Xs+lONiiKlPUZxw9Omcm/orPqtq+ynMiYXJ4vGzFEt5pd6hReFo
NZuqx11ZJAXXSBMHv5VMNMYd0Oi4zztZWlka0wcUEz+myCzeVPwK9faMSZXZzDdUIa2dPSk4euyU
cCkMFCGiMMpiRpYx/E4NtkVLQoE399Aa25GDMG0Bm0dxWmTl431IZKIaOGIQktwZD/RWVaGixKIm
TrDWzOgjNOTAUL5riJcWRuZaDMnrqSaQ6YZhE+k4MIjQmXVk6Ng1+s8n8/LqQd6y/DR+klz7xGKK
qPFYI0IKawfNgJkwmXBfcGxbJLAp1FcK86BIkisJHhueIFZIdIWxoGPdYRDM41wHc/FjTkXikRYc
T/GRFIeuhS1GxhR0pzlyJ/U5ulr9+vWX6DJ+XOJmKI73Ek8irMEPWCXguqlo89p4lEVQ5E+QuDbL
l632Nc2hVghL0iXYJEqc47jkXovdpC3F2dOL8/79Lj6qRZX/iQnMBzTvNE0TyT7PVFtazAIGRA+x
BObQoETeEhjlkS3FXpMVnzEZy460TSrMEsbShLTw7OjIU+OGo0QXyHf9y3o8N7OcAUqZEsxjEXfO
GHptyieKVLBNGa9IbDEwMc3Ke4hmmKKXR21hKD0pedMUdvMTNjcuUELOTFHRy0vNSvSkUQKHxFBH
liFHpmxmiZn9YT/arCpzRjIPJmLGMxt0wfNxHx8ivqQqQ56M2tW4sQVWf2oe/SSoyoMi42xL8a23
ZZZs94oWqQVSbs15aTwVnpKEakBNWrzvOQsqELS6Y0DUqLqAgFRnM5CzTw1Tek9ukncjlink7nCd
jeokprQEg1CAKw9MVUVww4hoduZF1qlXsXxWqlRzG7aypMo1rJhg8o970tmwARoAI7D5dusKk1MJ
22G/+BuFtF9LKTu3Kiuu1ddU5HEeBzreZ8uekia5R1NwJynOqSHdlrIKzxAL96nLxODp3DUO1JII
VkS1+krnAgw16GGOGh89MCh4hEtpaMpQ/J9Nsu5jChUSUTH6q9LDGH3G7bSUVHhfIiQDttgoVDXT
mQkBt+N0xGxzYEQaR++PkpFyaWSSXcppMCtt78TYogdyrxZ+i7UMGBjD/6EA/G+eakwDTL7483lR
0/1UMZrqmCFO6Qz5uWcFP14qVAEQq2TwGVuCm6ezeDDUvNuVBCjH6fQtGuLHNHGvS40UE2FOPWjZ
X21Jb7+8PzCmkGdlZ6pAjoJ6KXQytx7/KEAzA5dEhGybF3BwteY45YL6kQI3ygqzSgMsOHoMfqYK
y5EiQsYMwDZas1umQ3zD5IJM6UxZYUBtwIp8MrUeGJBOEbKEOyyReK4PltSRzEyqY6kwJiZBBA6V
pODlXZeNXwjzTsatWNbxN8K6nbanUV62cQXkdzBDYyoNSgbyCEmsQX5jPHaFFMlbUe7fG7k/k1nr
lT2+ld0k0sYb4BMPcgm2eUUDqjG0f2qIgMUUsJ1uzhiritdlf5OF+1G4R8wpaiFdwkVEwbx6aNQX
icWQ3CI6svdL811MgSnvORaVOgoFKZm7EPG9J+jZ2ZpecgW9v3Xm474QDcrhUf/K9Px37nSLvPpx
wLMDDJ7cE92QXVKqKR3l/EG+mSThzQzVnMQ2MixU+qV+BNKSIz14Rv0hroiYxPrtopYv68AMnILH
DKZcO0EUMZ9uxCqH6ee0EfoeJs5jkejEtflDBN+wEFscLuLxIvbHGQvDtjy+3uLybjxYVA9dCJT5
buOcqbFOsktsKQ//gcXFUo6Z0TRkOzDGgeOB6Tfcwo5HMSvnjpB3iumCwceAbzIUaNHBTIhQxkd0
94dB2+FmALlZIzHdIqyilwhA1tsMa4J8Dgnts0ezDQxVfuJX94TY8ByxnMkxnYjzDIzRIE48T1sE
IrzIRIfTJ66UI1sm3YHTu8Uh8wVTk/ABIYJ7aoldjiwB7opQSbbeAC5XTyzHhBnsS76LDCE6jTR1
QIPcXD874Yk7I+yJcmw7mEsI8qshQU1dLe9alHklonxcspD2JREof6Xde3sgSc+/04XhAxAzQaOF
gXgyQlmIyMPzlLlJfaM5KFIleA9NZEiIAbyTqKAerU7vN3DC2gaDp4dhzSgQM2aYAlxsmCP1PAx2
rbdVEOFgYBNqu50nMONyac3Y3BQ98/3YULGjKLk3DUKZVChb1NJaEsYM2qUp8+M7BHlMMa+SCbos
sL69DkCtTOaYJlE4W1lLEquZM+TEpbTu1PwkF8lFqHGBndiQo74dweFpRsRCdvsI0UvRJuiWOEzy
xri2qSZfcnU7KwSq4CEXCj0A5iymKLY6jGUbhq6VideeqY3vc29+37P8hE3Ec5v3Q7saI1x5mQfI
ejyuNDmCaW7R1A85KFRjmWuryD+1+/1lF88Uv0z2E7kFS+XZn2dWIIuVsobqrhrbAGUr0CuTxgR7
N4cUTLBzarYG5w7GEOo7LlaBJUBiSwxCMbsYDEsRMzJTa+lHSbVL2dSSO1WiN434LBGP4Q70L642
EB5QSWpQpFAXHu3xaRgLXCtcKYbUIEt1YBI47+QI7V0lQpHejjgZk+CaxRMgllBsK6xX9OaJYIzh
QZXLviVIwq7n/budFjV4aeGcJDw+5sl8hPr4coOe0bQfVCJ7ohk0KZetZ1Abgzc08H/Elsm2KmbY
CrfJ4h4/casY93VWxkGhPIJHDHolPWDxE/KGDCnuESu+WiChyTx8Q6V24JiOrW00SvPC6EFfmqR0
ifywfLFiSJ89ErxJNjr5CI4eMV7VdISMovSnjd23KXb8WLSHBj2vqO+4YNX5nj/NRb22pk49PWUd
3a1kVzmStCfFSfC8PJJY9VGAP0NLWlYxwxz1zqqVntp6fGgMU7BMkgy4QjihEJkASj+1ck2fs6+i
HMHtjJS01TAGwFHbrHJCO54GvKtxM1mcEiOzn7bWX9m6sCHH/qIoSrLIMrJiqWplbL9qCPW1xK3G
SEzx8F7wCtS+L98lYzEb9Uqd1OhYJQTlYFrfNlAVTYLQfbXuboZVjevcslazRbtiaVUwTLdC28gV
DlRIhT3BIImpmMmNjY3rQ9JOXYazcc975TIlsAlzYmppCN7myPwiFUQLlVmx/LbojrjvRutcZSsr
8JPSUgFfOS6oBk5KksTioVUfmA7eqena91yOmWuI5Ta+1xok4IngIILAiJHB3bvjKuCESlOSIWlS
TiLBclU87KIKbE8K6sgUfbMcHKujcqqL55qM6R9jzEk9iL7uKcjOPZ01j2LML7pqxgVP2uYP/K0E
XMUVH2cJKMf/R9l5LTeOpdn6VTrqenYPvJmY6guRAOhEiZJS7gYhk4L3Hk9/PiCrK6vq9JzpE5HJ
IGhEkAQ39v7/tb5VUlTrWPUy+NvVRbLpqLRR0XjlouyNq25vm5XYgISH5Ixbdu4pYgTMPRscIpU+
Qe/LMCtaEZSruJEdW6+OlZQ5RWO9FArn4SEVXiJTO4I6j1Koofg2TeK2xlrwINE0G6LmJRvjZhOq
A7rJITE9HWF+cjR6hSW00kNL4fzRhiDizDzj2oR2TgpUwC0R+jSdCJooQqpRRwCt+g+JYBDi53Le
6aWt8EAPWMpCmQBZQ8ccOvQRMsUpiF0feDAichKeQyOC2EWvlm+DkEE9cfoU+JBMUPOGVTT1fMKW
IpYde3g9t7JZUe9q3ESaDgLdxAjBlrJkz/Q8p3xKhIPDSQvOwLDnl2zfNeWpTt1w6paKG1pBfjxo
nMoM2i+ZfQWYfr+mrTyF7YWawjdBEB8JgGKn+nyBQq6pgYzda9LlCTE/lsNsXmyaVjr5E91aSc9Q
QVJunBBL68bFYDV0kPXLINEQi6fHOOh2NpGrV2Yop24WEJyl82NXoC0NT7ostA0pU8hq7cUv2zxi
7h6PyhLfcaPluQ3Fd95VqdahiNXDJcnr0vcyK++ayYyvxpRCK+usGtReAxFcEynFZFnm4GReiiCn
ueY4z7ZWYNPftd+tuqupRsVHWfS30C2veeOw1xoWbOT+4mHvK2D4pBSpSeKBVs62HbxRUOyoBE1y
/EbU473aIi2Z+Hyl5Xv30ZOqYIUU306fJAOIVyggZ7aLTzGDeJhOUJmySnhpq9Prk+i7jECjAMHs
NULaNnpSp9fjUudr4KLV4TtM40M9tcnRthqODkujrVMHuHyQtFosK4JJpWk947YdVHMfxndFiowh
CNsPQhK+1JriQNWy6LHpq48auVEm3v584NMtKc64QYdgh6CuwBMFiwsYSXi5p7HecRbAAF2r6HTR
IxqVMVyHBUE+tj4spQw83gqiuEjxO4cQJQSrJAzvuxp9XafNOattbTOoqMnhg1peh8alRvioFyDs
677+mhh6dTucTlkHPTSeagMRI+qjwdb9reb7w7lJwl3fz9ezpCTH3EL3N87l0e7aZlvWPtpBP3L0
2L8kNeJrYpWO6tLe0QGiXmlZ82ikJi04aWsMT3MAlRcgyGOvqYi5+gYQvo8SiO8z3GliRhUz0nLP
9eyo5h1GqRbt9DRxXGfCVXV8DdOjmsKpBVIDjKtEWdVwOgg46oe5kEC+hf6WVfAT0oxSqpWPuboP
lUh2llEflhHTEmbG0VmBMol5gLQLhB2lgsKwnKpdk8CxkYV/L9U4RGb6wryxVE6fUkN1+yVlDW+F
UKMj08ILFZMZscXg5ZLyxUD5Gc4VFPWc1R3RiDK/gAwWvSau6lalvaakGz23CseIbBa0lv0AxYgf
ocGBatIsHFjD3ygMNpizzI85itCEIHzvINK5ijG84KBq+RLr+gTficRkFNVVmY+uqGL6HKINL5Px
bgV3WBxKalJQ3zrbMQflVWpppgxL92h6NgdWLqnRvBKESwAgUYvas1/gLcWCdZBadB5pF761EkWh
GGZAXMTbSBmYVpGI4jRV9cxPjgKTD1ZPlbSXWu2GK1lFeCoZuYLMXXpXjeF+rulptAak0wIpQAOJ
2oZ4lQ7JZwgJ+XZGqq8UtMqKZR2rs4STmcOVQ3ASGCesgRLImMonf46se72mITLQvJoofgVqJJ/N
Qt4WcNm2TY9UMynJkp9V6d0q5fCdtc2nTkRaJhsPua1T1VSbT85vL5lB7UVvA2ZZN0XV1TvKmfoY
jG5QRS+apKHL2ncDJ9RIw8zbdJTVGBpOGQqXKce3T+5PBAzQ0wMmMSashlodXE5dtCa04mAOKUQo
uX/3FTJxFZTihc/sZPJrH9d1D8s4lV3S1BZNi/yW+va3fI7xr6TrYEXzyR/P0Zi+WHIzeDN81VM1
whwjwFPeGpFUIMip3vpBg8XEr7yAv+hMQPWOtk2YZcy8pZjr3O1l/5qBLibi09auAuLmEEPJD6Vd
sTbMRoHUE1Oc3j1z8oouydiCvLXse4tkAMeffVT/VfPNyvOtMRGVNhYVttRCvddaxr9c1uptGpDR
JCThoVFVSuxPvpVmnOeo8YyMffko1VBHesPNau1QF7mxM1EeqKnZeb5gEmrh5FT9nFEok/AjMEuS
ogKfPEu9PmREsVptT6QlCPmAWPA8tncqc4tDUGgfUSbsmygub2cJU+egqKMLMhW0loXjJcuZyGuG
Y8S664OVI1+RnqWdw/V9HxCeZAz8G1aEFdpeELNmQ9fBfyJH27FmFZF+Tz8jjN/qsjBvLcrRrBqm
K6M3H23EdxlWPzwv2uTopfjKtc4bDMtg5SZuzK7+DCi8OUWNVmIo1dmzUWJAUQ82lc+0e6naF1JG
vr0JYXYIA3M3+AuvdwSnZ9Ij1UmkxbTB5MAUKIp9gQZhUhgxZOpXwVwrSFlH0Fhd9xIE4jEuTJ0o
UVbJYZk/K9Oc7RQ9Ofp+I22mAfuh2i0iy7Yl0xcfvxgYSAuIYju1ua2FBYohyKhzBKHuNq8d5LS6
megmzQOmDqOGV9B0DScrAf5Oxssj5XOz1aOc3v5MOWLkDLeJZTvdxYpkOpXCpypG6cPoliSyTH+x
gc/HVly+xsZIDJE4K7Vx4lx7O/DNPpa+fiCpPN2EEP4OccNvMFto7fnzyKp459dwZARqhvxEkMdH
ECN9zwYG/xZbFicSoqaMnvOzUX2kAbkRkWwhLy4W8s6/vhpO9WVoF0OVrmeH0daL+GZ9eFCZ1kSj
ellE9MO0ZeFPpOb6oOXi52ZWGTAR1u0fV9en/8v7fz597mv26+e2adFhHDxZDF+8ZIhHAmr2Cuhe
r60XK5S7XgDgPzfXa+tt670/H/yX2/6yuT7OhzZT9h8yaEMizQxnZXv7Scm7mZa3+OPqeuu6Pasj
d4kM2odiE4Oy7Ml6wdGF4/bntpj9f26TzkLtsNlGz2Y2Q1ydxcYGxqZsNEqZB+KOZ96laPean12l
JYRRfyQocGXZZj2oulAK9cMMi3trW0xp1s22mn+7I1keYhqQXTmodj+fsD5s3RQUhTxjCI/rTZGu
aQfCqHGydVJCTK0Kt2d93HrPelFkNa1bFp13caRi3IZByuayG+vdraLr+0L5mDRFRzBs97hbDbQC
ERSxIxMHKFsLrcisaOb7KefiqqT7q8XtfRvToOnrqd4YBeFh64UytggiwqKe0TfOKESgzphF+zkK
tBa5pVP9jGUgkpzAtZqOWdg0tAuJ7EiAje2ihSoVL6CofD3Al831tiwbkG53JjjQGlxtIffYG9Z7
+iCXZ8cnwzAdqMr/fF5K0C7fe2ccfOBoZIMvf2H922UgFvKI6ElhBXP68/V+vMr6Z388Zr1rbOmk
yEOOK/T3nUp+37P10esdf/jb/+PdP/9CacWNZ3fN/udj//CaBYkmUVIfU5kJMMwshj8rA6RAAOU2
DOz7QUO4qMj47MypPSWUnsFJQc/oLVJyMhFRunwj3JbU7MqnK1CEe0jv+Z6YvPokuoGuUkIfnxSJ
PuyduE1JcES3UhWgvECskAYm3vpa+jK0MDv0FY34OmWqXzNzYcWps8qGVCAMg5oYPUvFZ+Vp5+oI
AQYGUW83nk/vQxiUApq2pvBmPzABK87JwJBmVxLSWYmc2Dbxt2XQV5iVaNb3eY3w02Itoo1ADRoY
Hnn2vQ8Ivq5LNFDMBbZdMt12lOi22OVRFxnFQ2vQQKiIwkXpA9aFKtmWSTf97ha/IllRwb4a5XvF
zG+Y3jabMZUQIkTxLuUUvOsJtIGWCoNHZl0mkbENzBE/V9HdpnLBySzyu/Mo01jq6GDKKm26blGD
p+Sq9sU4bUnzGDGuoSXW55KIHwyShFXp13A/JoSSVinq24Leoh/fhP6cbrLZRkIjt596kBD0GFfm
VrHlYxEOHfJTYuSJPj8EFgYQybSfEmSVLX0Q4rUgvQYdih4ChoiwfusI4HHrvHmXTDdJ05ZGo05H
P0luCZxGE62XaKhD/Lr+ijmO/KOmv5q6+qYkHebZhmKaNsk73UA7HhYIA4qbPkFuaKbVEy6DjMw7
OCd1GwRXlUWdVE5Is4zlZgbIwfggtGLcVyZrh4AeLAnv9dEcxJk+Qd23D5XEvFhmZdrmMEwARm9o
Bp+HRD4NqqWjH+tip7WKa9ESiDbo/o1QtPe8Wuq27I7gEKY4opCSGHcgA3OMMYmff5lpdEz9AeN4
UInrMKeGxukMphAR5a6RKucAyogq9VB1G8oBFRIYuMjKJk/kZ6lVvxsJsWoB5gqeek05gB9MON9m
wrjvjXq8pfaogEF2Eh0FmKGb9s6ER1NRDDkITZpwTSXJXrZYBeW2OJr+faL1+qVNlS9dwcUfpd9I
DEBBZuTodrWXvpHApbTzU7gTAXFt0qzEOy1ZdL1G+0EzcFn4DcKxSLW6bQtMfGqXOmXMqKZm8kxz
hTmrmtPSRgLb5Ka0pY2lOEVifgR9HT4WlLd83y63RGW71QC4zaeu6/qZf5CSiES47JuyEPkrPiFB
9hOlzkL/JhftKc1sNHCEpm61bMBWp+m7Xg2tXVv6101I0Imm5YwjBXkYIwZzTFhj079Uaf0qlexB
ViKCzfxLWci3TTiy9OPz7oXT60wF1W76lBNDEGWAT0BpKOGJUEZNgw4rIblvG+v+cxghqp5zCaYO
qP8NVOVNG/rXxWxQ6+X3AT1CfLBcQ1Eh7XMoyFdBd9RQ2A0Ye5oapBLDuasO0PhKkQVoarPqPTMo
GzQQEreqAXxPQ98mU9pD/JI0rjlrw33W1qgMY4QyfLYImNtQnJnTA/CTEd1O+bE1o+DW7DgnB7SF
NC0K3FGVXy0SEVHD5OgvleTbpEWd1yRLXExo6uc+9D9aSmgdcZFnwhqG49ixX1UX30ZtCT6QpAeX
rgm/7rHvkcVMV3ZPZQqOvekA/3X1GRR3abbDQ1cMtC2Hh6ppJLSl4XdFJbu3oljgtjqa31FWZObw
/FG6xGhciIlGs2Pbm3oBpDdZC+8kVhzR37CLylZpiMCrO0of2thUXg6jkjY+SljyH495MLSg81CT
IuTwZgGceIgxVUADyhKUxkajZ3tFBSyki/AGsuiARmshIdC9c30g6/uWpPZqRhdGs+obyWuYmvrL
0DTzRrGofUwlsaq+FGgHwpM+YkipFNryzzEGSTjUJByXvfQopKrhU4enL3RImVU7HSXdwtjWmW4f
d5TwC5UCj2ouGNAcs0U13o+tgh5ci6gWi+2slPOxRVyT6kF2vYjMOHLNoo9OSTlnTp1lJ+qkhBGv
AvQIYnYM4XmqzNrrWvT/wzgnh6nmi7bnBlx5BJym7H3KCOOLmaABScfxJqFufxhKGiskygDNIFpP
qID6pZFMBASv8PJfUoNmumTE190s0EdPWC0MBQuTVKubQEcKP/XTqavj9FC505BdyK1iTM3tN7DB
FPNbLL5G/ZhYUoRmprw3aGrlcwRF1ODMnAnz01h+qoZCCyfJTvXAD4iaHbO9eXz3peo8SFMJNId3
H+N4lyUs2VaGBbkKH0jm0mWkuuRPosvJKoQIUED5cwC9DeB2tJmxQS23rXcQOZ+5lak9FE0bkGOu
P0cpZMOY6J1DtxBshuVCHhLMFEH+LRRheAiz2j5M2vgcCkAVTa5OB5nZHvISLmqhB46eISeI0UGR
upzL+8omcWmpHhJY6I1LRo9ksjioWEdaTSF7pMpy03Kh/H5t3fyxi8sTmiiiMeesN/StwnRuXPbc
GuQHkaRAfsxB2lp4y9FFPmVju/DFc4/p40zBaUrag6VYXKWRTviMkatb2RYASGrby2EiZvWLGqD9
l210nuuUfr3QLA4FZblYN8GyU0FnwbbV2ro7JP5roHUgttedUptmIF5wai7hcoQnGueDNk7mK2PJ
KdSXRUSlgC4plov12l9uIwuP86aBwahWYoqTa7SRKJnSBmqH+jIheKLrWNDly3f586JZ5qhdpAcb
iY7zRqtodu7khcK6IlKDJGDNkkve2LSwEpaL2NSRMq3b0QJlnSuqMXaq7gzRJ+jqzb5E8QKZNavv
+taS94YJschaLuYUIa9oq3QzkOMFqQpY7KErcZ3VhX4dmgUDhKEoh6kr1MN6rZaEcigHo6CYQSk2
WBixFbRw5mI6Sw621n1YrxksdbeGhoQrjE5kc8uHtrHkAzr2PjT8vV5BM1ESRL8BIdsK5Upt2ofq
HW2R4pDLVuWFsQWUrXmZB+Z5rPWyDW2Diq+wkLZ+ILDsmI16KBVZPTQqxPuOcygYeNQHpsJQuaCT
YV3aJrj+hSeW+tAUSgSlJd26qdHIyehZy9DHvC19P/JkokUpcbPkdcga/RqWdcx60S3X5MFHTD+r
FIb+ick1CS4kSJOCyMqRz3sZ+5LghAbVq7QR4sYRCmcuqK/ui3aWvZH+6GFeLtbPf91UKSmmGcUc
Pu4AgN7yHTBz++3CHmGoWGgFNrNNVJuZsiBSQhVR6eAVHYqXigmvvYCEfx6A6+YU4ykvptnfdo11
r6rDS1niqevnRSsZz3HjhtL4rmKPZ9w398NYHv8j0/om1FoxnhVghLO9p7gDfDPgzEvNGvhk4hFC
kTgm7jDpdf4MWUDElAkd5NXwHB37oXoXD8WR1pSESBWl9jIXhLkcMyHe4GgyT+G3+QW82Od4Q8fC
/xY+ZGg9PHOCcLrJvoAoLj/K0aPsSQexxJdEK4CEXY2AGibuNMupsbrtc74Ax0CQuAzq8z086XoA
9Op2kgfVMex30t18034UbE7IBgk8cwhcqugBvij8fGViRbftMy9l0ItD/lVfSXeY0WgSZrjBEd4Y
p+hdZhWDPdXmSTNyBvzG4oh3qo0dZs716OEIUTSCAz4QwwCrKQGNPsgvFwBWTnRLyKRxhc0YocWD
oFIqXGzn8QKask7TR3CrnFCnAS5w8MdCJEhpvX6WnM5IuLs3PvWzci9e1YN/Tz2euV6DHUuFvUvu
2ok5A8OK8hI/TTf+54g3/GmAgd16wUmO9hoG/m4zMGgbLCRdrSLweQOufzgBn51LFt1XxTPHAQ74
me4EXaNTeozfcVyWBIs4suYSrKHBUUrRW2DsBfDQiStiFE0UKFTUiEm5ZSbGuIEk3r6cUFt443tQ
Xel33+3WbSek8qcJn7dVcTLcadXONu9F6v0B1377g3X+t7zLbosob5tff1EseO7MC6egyPefv/6C
8ETSJaYTumkhTZV13eD+j7e7COnMr7/I/1FW4xCnqoxRUzqUAsmKk3yJY7FL3rtDcAflNEW34Er+
bWRup8yjrGierOv5gyOEeS0avXRhu0zGllhAn2kT+WQLJzUOvNDa+/ktzM6hhKG6VYUnbAJqLeYN
noLk7xmiCcrAx/kLup+budkLFI5rPKC78rG/xHfZQ/nYUnHYKNv6e0zGkvWcvmkYXLz+nB4496PD
lDhgMdbvVG+iI+GZFwYztAakX3CeZQi4wrevYmyaPCKBtS2/jg2YN5Sls4Y7qn00r8Ewj1SzT0bv
2J37ve4/jYfsBI43/MKYgKHB/MIBRbCHcWSVtgWY9hK/I4aUCJRDWnw13NNYeKj40rHawCrmHn7V
8BoEsn6kZHsMs/5Jv3DItrQf7xCbVU9ILKxz4Z4xSuDVpTac8vkdkES9mBGT7F36jlbfFRf1EQqm
azvB9/mdYDVH9aKHdOE0Ks8WQZ+nbi/tQk874wslY7jcYJ9ysN63FzCACJ6zpwKyCK4XlE0OcmfM
kfxOTdwA77Gzifa5Dq71il/YdLMgAB5UafMdMFlkOswOtu0m2u6AWQL7pIMdYiA8dovx4ohPAZy6
I5PsCciHmc6JEjl08YXewGGLjO88bZllbEW1g8iw5y0Grnorf5IvX+3GN5bg7ConcE8/VC/T0X5h
Xekxc3OZm+8EjqHtAlo4v+ivKAlRiDqH2LOc/+XIl/7VgW8okqwZpmHbivbnAx+QfYOiSxnOitWf
8SwRHs0Yw+H1zbSflUVhSgLINn/FNoOyCaPRNxxJzUL8XrTK/8vOEITwf/0KZU1D8SxpZB/89Veo
x+1o1HY/nCOFWiH/CRkNc2fiIwLRhsOG88cWnx1Z1qyrgpuyvQlo4GKz/IZ/JLpZd+c/P8b/Aiz4
27DQ/OO/2f4oymVmH7Z/2fzHQ5Hx77+X5/z+mD8/4x/X0UddNMVX+/98lPe9OL9l35u/PuhPf5lX
/23vtm/t2582nDWp4tJ9r6e7702Xtute8D6WR/67d/7t+7+Xd2FZZET85x9f4bdnLm/h11/2+Wf0
lr/9OfFifc5viReW9ndSK1SdeRGhfpphWb/8bfjetL/+gvr570ushaZJCPn1H3f9M/NC/rup26Yk
mabO4ahZHIu/ZV6o5t9N7rBtg3Q9W2GY/v/JvFBtbTms/zDeMzdXZYs/h5RdMSxFYQf/ON53CsWN
maYSIUDOTDeLxjbjVRxlN/4U4m60pU0adua5iUfckPFYX2mTxe9aZrlGDxsZo+ZpaT5g5qJDjZDG
AFiSelln0Fav39omo5aQKO8k4kxbLZcvtaFohz6J3iozDN2BhI0NATrtsSi6AHRUR+Ewo8Y4GKF0
aiAtzwWE4Cpvmn07PreobU4Spc2yU/vjNAQ0FRTYGVnFucakO6tmeHrTHB3k1J961FquVDBfSy3p
miQR2P8Kupiqit8RElQbQRGAfCwkF36D+73t7gQnrdrGdWlGhNb4mY4rmFpRq6qQ+RVmTCFygkk3
XwvC6Nwpk7dBSYhGhUqKh1ReEQyeCEA7dD1AaBmOQb1wGDX60Ib+Eqdg3zOphNNffvVPBOm6OgLx
Y1fEjHFaYm+VUHfsODO9SSCXMQRmAZqNfMQjMCO6vbuhlp3UHlTmbUApijLbSzD7Ovs7tZGrSjFP
WZoACZBvpCBVvAr5PVWe6lGvSAsqCTxK25A4eiLE8eWc6g4JehSFt3RoU0cptPdAC1sCwfAqmolR
7YpAuhf3WSgHbtQAvFERVK3RHVYow4/I7bPtj9Kl6r7i9sZGkvw0YOnYZiyEt6qpfHSaabKg7gD0
LpkKdjSftazzstm8m6ISAjNBFTdVekkwoJs9XAUjSQenmc3gtklbc5+14k6QbbWpiuTTqJBF9HNX
4zK1SVsSQ+BFZnZX9KSyh7I878IoVuno0IaSTfXSWMiziLpEPV6mH35hA2o3S8/ImRTKw0BChSka
FLLiW8QMzc5r9RKGUOC7PoM5MQX5sTfY6Ry0SPNYIE/dK+l017K42aoog/e+SXCGYpQnGce73fiU
OFR8MWMDq02fhuMkDcE5R+DkkLTWobc17oekKJ8w+k4NSu4Ug06ZFsR+SZz9+oAAgbxN2+1M83s2
YXPTfMYm0g27VkSPSVncI2jOt/6IVExpGlekZrNRJN3YGTYAYTnJ8YeHaLzwC+aq6KhAaKkbh/PZ
4BRLa+Sh69Et+4D35kCZ9jGaT+LxpO2kCK9BpIezsboxLa3fjPlS089A5yumeUJ37lIcp2mepUuG
dxaeIql5i2YD2PQkwe+GhmB3r0rc38QTIC1rQfUlbXknrEA/pdWFNod1TuIQL2kM+kbv0d/3JjDV
KN4PWU+VticdSwPHIdrgXZCJkzRT6Nlz9iGS5ByqArc8uieF7xsXSchIQ99M1ZkxA3iJwFYnSQnX
EuUIAq/YcMZJo9g0UNTTO9CDOeS/QitowqBDcYdoM7Qmep6qfY6n6hh3KG6J773qrPkjx1ID9t24
Zq0JEQ9hK0ik9tLp3fdECmjvKK3G6mnamroYidtBu91qJjM2U7urrlU+Lg05AW0bAmFnlY5Ne1KU
5hzI0jYPpnNbwdjPEx2zJrhak35nWMys/EoGIE0PLEdGbt638bVQUaGqRhk6+EQONIaI/ZBhX4iM
JV83nGSOjj3etV0cIF8TgTFs47y6kMM2bXqEGAtBdux09VpLGdrR7ZNHijq/l9U7qTRfqL7Cp8my
4yCeUqXDGImpRGjgS/UoxJI/oHOZE+0ibOxPrToFzwkcInssSeBuc8YImkyhZD+Hw6g7aF3Agiu9
5Y119RZUyrmPQqCzSfFoTaW5a3rKkmGS71Dlf5eLYrjYdg6NZ7Yesl74riZa677AGx9E2eCxcL/1
5+5uRBtJJ0UCu1+3AyGXzOW7nJwdBALkvICzsb4COfIpFnXfSsLHLnr03WrH1qMueFUOOgx4Mepe
rHXPM0KHZjae7TK+xiZxh1DhrpWqT81iuhv1Weuag3XyU0550dS1xJrfUC90LRnHY1COeFlE2TuW
NcKG7LxglhI3RpNRSuehicC/yUSYhPJ8jWQH1HAZYpsAYCJpFCpkcVIT1kxJMb+NVVx6sxx+V+di
PMXmlzwT4Zzae6wt1dYy1D0lYieP5e5iqoA2KrJw/Hi+wyW45EX4TkchnU8hnnb1jCEb8UHhRYN+
E9tgFHWToiVadvoINSuWRr9SKb1txtG8D4ZpryC5A7WCIXrUoSqkHZPxTlBFkubq1FiEuGr5oqBK
Hg1TGs52qe+DMgNIW47lXTZGuySxUk/TGA0MkgCsKNBRbOaXAV/aJmtYY6GhwIle0y9qpPJ7aefS
qU6AoKkoEdH2d29GbdSkE7LcyZT4uvKhGvuW0pG9yBoxRcYRE9HrGrqKR9+3i6MqDe+zqp8l2vSP
qlE7nWa/92YwOm1l6Z4ZK/QRMAlc5UV+K3TjQLIfpTJ7/kz67j3GFOA1eNEQWebTkUGJtEcwIdhq
EC3q91Nsj1uxxI6iMkLJO8sDgtPqQUqY4oiMJaCuEg0o07wlebbaKvnMyi4RmPrS2zLjXCgmDH9K
IfnQ1h9CGkGozxnO2nKMr2sISrEhDFJAMASGcThtymSZu2ML3I7ylzLWJTp249pcBP6daWwnMD7h
jOosoTR7ZoU/y9MuUSET5yUcYkOVTA+nCuXBMAkhywDgENhF5em5qYNsS88X3HmQ0MgMkYSH5MGa
OOgmYFrK3LMq7FOU/r3y5lcsSw2zM6+DHkWp1gjZoxyPPkxrP+VAH09VNpC3lZKOofNOcPpXNnm5
Rf05mhCMC7n4ZmjVa0tFk2xdTiOBphpOS7m7aNP7qK2hOGl3ljxYW3pRT2FUYWXuAV1NaQnTKQf3
S5/gCrEenkAxv0dNiNc7zs+UR9H06CCk5Eh7VFpZcZHYM39ze7t+LG8lX3iFRWkrarHbyvgxXKul
MUrWldMFC2+mmD/CIVbwbLEwSovuiME4IIMVNWlaUncsk8or8aUQmwMwAsEqk7iagS1BC4j0jCW+
ElACm6DqEKTmgyeeZXoiBdWeouulm3QkKaRQLRgfRrfv9WgAIKow0kpQ0gRzkGKOHy21km5ictKE
fR8lrdirhMVtDeLUtQon09wcs9iaD+0U9duZwPFshKxgT48zA/0IynO0iwEhHBYtWQagLGLFrYuY
DJmCWaA5As6pK2Xf+oh+s/JMEf11BeBPzPIx+qISjTUjmqBs6JU3CqAyZn6vmLCkxtxC26vWlLfN
idK1rUg4XdAaN86YhZ+ZkIuDgcETZpr/EGnhQ+QjRpv6GkIhJXKqT1pNFa+A82b5Ec7z5UJfVC6u
kCj2r9vrBXNsGeLGnbp6yP/gEi/C2MGaREe7iPCD6yg2HBxSdNQTxto8aiVX7+iidVp54CyCzXy5
9q82/9VtY0/RxU5QHqzPTfEdbUqaR5v/8a+sj/MrmbwmY4Tfx4wIq8jvr6mTtE6M0+/bLXP4LdLF
JQns93v+cPXnTgUGnCNCMFEQ//5sIWjgB0GBqsJiMvXj7/6771IOoFXSHjc2/ARep8oACbn85T+8
g/VqUkI+y1Rh/3jh9baizg00hom1aTSaCba+xLCChdDXQ6FeEhzWO4rlCFiv4fCHD+hzOvt5R10z
3FA9AUCIjotWMmZ8Q545pMLVNVAvXZv1wo/zY8Fk3pOXeL5lqPvDxXqbrUJGC3KKaphJZ6/t0p2y
dAC6RUKUpCMYClrizNEVNOhSXqF5yNJvyvKF0lkjPHpp6KyaNWnRsK3X/nKbplk7Ke47bzKZtxyV
Ss89dKAHbUIFOujl9EPKZiyNkR/SNjqTJpFxCiwgUM59BMgHZTJa+2z87SV+quSKpcH0847CIJzF
nHXPX5pzq0gvmCGK+0NyWvV9P2/v+xFkYIEMe4ke7MySFXfGa65PskPjjqT5wrV1DWVWEFT0ttZ7
VBPwldLXu3WHy+WzXq/9ZVOZps6dtSNH9Em3AQIte5A2KLpE1dSHRInrw3rN4if7YzMsMYNZ+LO2
RkNkR83J7lBrZXVYN3/cxnG3xefoJfvbyZ0PVJivbmOAC1mLEsR9kuwrLx2YZIV34OXc5ISb8fpp
PFCd2k8uSQVbHYyc0yB57cCNubfz4WlwPfxx1POBukC1mOKTTaV83vv3REwfshMqag9ijKNfKK26
J+r+G+QPm3a68uYD2TBXtfOyvNiJwRlt0G1Sb59ia3MayTR4ys3tkyVc42b64IZuywticLoHZjUX
n2SuiQRu/ZWXnZ58zFqUD4AzdZvQ2iBU3DMLvrBvsscU4OLxt3HHfdF9vsLvd5g3FEMR48OY2hb1
trTvgQhsQj6LSd3w7uCOVtdafsPHMmcekIVC/+DjmRJSygnS1Z9Bb4yv43ST24MzRy0gFFSmTus7
xeRKwqXP0GeOPaEkuDWIrwyccd5LisEk58xr+9dpGzgpM/XhdnD5SnBzDUgi4lOa7Pr6qv/KcZnb
AEIRY0DiJ/Hjif1ITp3lsRs0MuppIbEOrsFJYR8PvC2EzXTcsRxZgcMVNm3NBeJN5AM8ItBAkAy0
m5Bu/nAEpwpwlS+BKYFhX1ssmD+wmCh0YsDRGjv5Fa0At2JmKAf6ids6uR9achUxPWDZ/T/sncd2
61q2nl/Fw33UQA5NkwRzpqjUwdBWQM4ZT+8P0KnSPruub9l9dyAkghSwMNdac/4BhebkyOB//LLu
iJQqTyF9RlIa1lFYz/n2tIQyvQCt4yLISllwIZ4G+rVD7dqoutIsQL7ME3SAcuITPLLSNm/mKUcj
5RRRl8AEjD8YN9nyingnXyjWavnCgeJZrcLHvp/7j8oJHU4k0lE8nKnX5CCjsnnwtlB3Z4jJzNoH
ZpgS9iDmL/FdrNckVltzBZ/gjIgmN6zBin6evHJ34v7RuRIVZ5aM78hbbQ9L7wGzlnDe/1qXD+LS
7ois+3TjF4dKAHn7idmDjEDiXLmCT/mVYOjWgpAPH2Hd4YqMpNdBvGLhsPAX8Ja/wNHEC43nNcyP
2cGT0TdL7lG2FzZfKi9O3r40mw5lc3ltYNK20YgY+IGgakiLbpC8zYG7xIqyYIijRVvlq/tS+OUU
p4K3sV6hUcoxNirIqsCub80x/sjgAj1KAb6nK6pZGTJ6yCQ86tnFQsggzB4kbGjzS5m88HES/Cjw
cj/UExZu1Ld46vCeabxd9ypAl+1PtEceWT1/Grbi+2okRT+TK3lFJLeZN0ze0dcubRpSNKyTLyta
4CtVXiVkxJMT3x30NMhF9MXjz8DvjZI18CouanagcaEP58EupqHxZM1bMhy8R/45LskL4fFgjfKK
WEAOUQV1W+gXwpKGPwyHREWGC+4gtJxiWbY7VVgSDHr5S2iYy9dvtOSy2AArsoQ9mr40yshYKNkc
KWF21j2UoZFltI2mu5SEoLTvefZgZe+18uHl85WFkFixSYuNiHQxia1iySX9YC8Uv8AxqlxAo3Jc
LGPkJRncN/AgEmkltf1aqt8U59xAC+OVj/NL2COp1r3myYuIH1aUnuXsYN4GCVQQsCOeSEsRlvdb
wjYmCDYNc3FPWnEJL/14gqGZPpal7RYMxJBCInDxPxe8k+ESiVOkJylbz9V3EwHFZVhs6uFsvZon
njAgHe5rM39DtvlUzY4+tjqr/p03WMeqZkwZMiFCW31dkXVdx9apVe035ULRZkahlVAe7gEaSSvW
eBzGqtlCWiYGE2NfaEp8xwqLtHfiasekqLf50LBNvjQ2bH7KPnkkz9QvYUjBF+M/dYEEeVgTCZ9A
2Gk9PDZ/1r+Lywz5b5gDasiY/IgC8g1ZvAOAV9oJgDSEQwn0ypZGyC/ptv1zhVsC94C8G1mM1aA+
1zBqXNs59csWPY8HIqe/58GhW8DdMuo7PwFNRWbWc9RWabxmt+yXqC/370QfQmnHu4btnEm36Kyl
LbIt9Bwq+iC2P4dPQAH7kWBZL5jco3DH/Myj13JG+Wp/r5/MkJ6UVi/c1WqVfAmvKZ27sGy2PCzS
OPJJx/kG9WlItYxLwQS8vqg34fDZObb4zq2rF/yKHnliBmSQP7l88EQmhbCr+ZvB4c2fc5RQPX29
giOJMU/3VNvejFebuy/cjUs1a5+RJ3k1LnR/PEdjxQ3y3tp3VlYIzxRjL0LJGmQtcpf0w3TsIg96
7AlHqw3qq8IdkBxSPRTLknMm0yJPgbGgMxsuA0+UpsVvTWb+PN4zsac5gAXgcSjcLoaS+A/xL8/F
9zdaHt0FjgCzapvv6b/ME0/Jglg3H+iJEdme49t7ibke/cHqyXhlGraHpDX3qMSCP8jwABJPwkG4
46hJ0OxnT8FjN3/nJui3bs5z4TZpB+44q/z//Fs0/lG9YTu+p9ous4H8wN280L1Q6NfSx+hRvvEY
0z3ds3MzDhVi0XOFGAW3h5DFvTIO9H7ahbcs3nPZ4M1LMCTcUhlGxLFf843Diq7MhFDIjwZSMA5P
+D/huR8IleRZl0TR8vmFDzNGwTwDbYkdodLdJMPa3/PgCT7RI2FQ2vLmUS/Z858RA57p3LXDC/+F
gqMDybMZfSh3FqlauxSWfJXx+lKUe58O9ZUFGc9+TkB1H2j28QaApnFBYrPnNeK5JKBBlt5bou1K
+slNZWMyw1gBBURAQhmPjTscI25wIf7zqW5spHq3pJlFX/wsOn++gqn4sIZPlznn8p3X2oGeTcwe
NnTZcE/4YXy1dUCIFn32RSXs+WSvQwi/ja1UBayE7A3Kf4qIIcaGpHHHYEFdtufoi1y8yWjPvcKn
GVb90N3IH3gkXus7/WZFTM1fgTEhj96euQW4ApyDfg5mq27m8QazCddOdk4N2H+Gztyssijw8iRH
/mdsAFmoD8IVA19/3XGLETjJrHJP8qMhVwIbg/MKfMwaHfMWfz0oTOE3FYxb+EKYdMKnwqFDf8go
H0QjWxot/MObeWOSjjzIjNDQjUFOhtI/b7uja9zxLH7G0n00YnptefAi2QBY0Qr6IRgw4qpZVRsE
avbjzZeSaYi2RM7+KYrJLC4ZNmXowc3NZof9p7TX4xMhyiAt0b53W0Aklj8mAbI5FZEXutOWy7R+
AOu0mRX0ah3y42gAHjJ8Xg+6tc14iBREpJXjgKc54gSvNmMzAI6eQVTgm+4ulOvBPHrFsu/PjMzF
diXj301zZUSs7tSFqGAjzGQbnWLwLajNY1Ed77z4E0yB8EjXatwDZpQ0YNdWeE/dBaUfxjRjA9vn
xBHG+u+0Wbpzxtm03XjdWQtQMeqyfGmA+jDyByCD+oa2zNEQ2YgbBzIX3uPrQF126pI+MEl2nnms
2MRN/SiJGKDAu1joir1arQhyVXEV7kWxpKWlz8QrWkCH2BU57W5ZWweAPfwsPztALgAIsgKAPhAF
CCv9HIyPJG8oCjLDYLTSzcUP018pIkTmh7bZ8YOZcdC24F/DnGTeusErAXdyrG8eUEsi78ggnR6j
rNfSETUUxgZI2XgMhFs6qLlyQH1Mdhfxvnzvyq8YEUPhQnUPTMZwrbSt/CC95gteSmOFqGQIba7Y
IctgMjQmIKvoXw/YMAmLSOzOORnpylHXxi+rkJjwey+5rOMVNpJVmcr41i0Ktlr1GCKxs3WZoi79
+DoUO26FuYlfs3TTGVtVWwQ4EENFQtUEyshuQGH4ItiMLW2NxrVmYFvYNMAKSc/Y34sMSJRD+YIJ
He2ajpRRa3XVAXdRg5vXwhyh4iPKwu+8cmlg8xIHBsI8XFsDnzuKTkJwxUZzkSSjOBHo2yfyTT35
eDj7ZIfeqy+6KWNnIQZPX3cgmPBwPRUL2AO0ZBcMIorQh/ZA8pFiZ3kRMSeIXynu5lsqLVRPvKVI
ApGhS4wQEbgcUGS6jZdBYeuUxFrStfoGDXwozAIa1hRqj6ZyFl9gVNCEOl5l8P/1h4n25hmJAE9d
xgLp2A/TgyWBCs9jS6Vb2wbCc0izQQZbOQj5jj09M+/HFPr7Ee8+eLUqkR+d1O650+Q5yCdoO7Vd
Wp+6ThR6qbW5lK2CdDtyl6geBZhsLEVQl/Wl8k6W+EZBnX9F91dZsnYZPesLAxI5BLa5+XAFHLv0
jtPABHFeJkev1pEXx7ha2ir+dO/9mQ4P9RjT36niLiCzi+M92NeGRAC9LhQprDf2gcIwZAVZ58Ml
SX+tUY3bJXSDs+RJqGHazpwHgDlQdOtl7WGmlyIHJAZGTv2/pdhz0a6wnGFSBfkKX3b0ldGpzl9x
2iNp3KDfULnMnLwFw3vQPVYx164OYhYz5QNDqvjReVUFQgaQTQSWbu6B/K52tdDezWB1U1jbZLgM
U4y84XOmNAvCmPTq7K1rhSRrWplYO9kNlsQtvSKPWW02/sqU905FfOm2xB+aggEHafQ7AM2bG3sN
HXIK7cWuby64Obntw4AKaGOnXr/yvBeFH0BGF3nmWazm6HYAOthLKIueovcBY9RL8tK+5hFT+QU9
MFFyB/4RyFKPfPDM2pa4SYPSwcZhVvzir3eKTvK9OlOIKTGsjWcko/XmZDVHYA8OqOl2NIByA1s4
xNDMMYMm0wbw4I2IUYJjA9HYQkmbA11IZLuca3vs61Y9rgFzsMYz53XAHkLbe0Q3u9q7EpGwQdp1
9ElYHdz18ADSFCEVCzyRyx1pNqWxGAWLTNTP8cQytusgY6zMfA+5rrdSMM+iwTuVbdR5+motpSUx
k87czh+R2wNIfCfJYsukhsWDqjHD2OK9WD1VMCIwq6bSTuKOOipyQchfMr9aoyHLGMVZ6AghIEoL
2G0Z7lwG9NZJ2O36eEMZQ7+4u3zl3uV6jTVouAqDhUZi7kQ0RW/ugH36aASPKZGyVhbx1UK40tt7
hDPUZWfCTjtJCzLeRIWQ07p9ismT+wbHUqT5YHWQbBKKPwvnJV+JeOZBpIcmsM1WKgg6uEj5+eYc
tYW3N04CKYWZcUrtdIeBY3fz1zX6XYxC5X381TG9O+XdontAFGKpt3N3eMbG9LW+V7Cl8VRa5HdU
/4g+Bx5WMOxF8AgQRdHdO2RP0hXDpfTQh0dIdDhWFOWNB436L9FjhjwVssLY70EkF9ZFChKDwdYq
PcDDGWNiOreI+cesAlFo2OVz8EQUFV+okLkrbMQrZeMHxG9M2sBhzPLGrvPXzH9AuYa3WLrm6rnP
EFtCvxPe3dcoNlYA85+JxQa8YMKoOwaRSzZUnL0wdaL7Y4QgNOMkJk4BfRQIylESHv+OPD6BQdEi
2Jt2ssX/Op6XG+hmITETbCAOIFuB3+JuYl1hOg+LFkn9et8+G0AQGNOaT/HeX8VII9YY5BVPYBRS
F6sTtL5Gj1lhRzGLWRUlHUptJsAgrChn9UU1F/1BtuZoA0DMU7FOQwy+2iT1WkYO1FgB8KUweGe4
yQy9f8aIasTl1rPMNqzzIF1I9cOjGufsIElsny9B2hEDyHYhHPrlG60Asy6GvfGKsk0fvGJ0huy3
7R29NdqNKNQ9ExZCg7rJzL1jzqXeDBsDax19QGvmP0LWQddQPeAT+jJGbzxGKQ3NlGX3HH75TziE
kIUh/b6Q3jWyJwtrHfbIts5RKxfLfdi/ll9RhrshiAniuHUQ+HfQwrpgpQYgEs4vKbpZspdyiEMz
ClByiRAVdb514tnoO2woM4EPIn0AAogRAlEeREeG/MZzdoMZVa5aKhhrc8MgH+urbTmPrz4tA52j
7C29FDhEZIBxduCfSA5ZR++kouyRrKMnk76qnUNYtIyZ8xEkOKVsYrPel4qGeALGYvWi2/ovNXpV
K1cZZy/eYyOtankBaDa44hPWMH228pfskZTqexVcGGkJq1g910j4qkcr3UroFHYZZaZhTegItxYu
3ugXNpv2KD2ZL+CmV/mK6f2eVxIZllv1pL94RFFK4svU1YDK1lq3doNzWINewzCCmfsnd4BZIL5y
cvqpoVhZqXsFd7WddTeQr2gO4ZvMvNe1B5oIFppL1OJghtkUCVLKy09YTv5K360Dej/M7MlrnIAL
gBZQ8lvEC43PJFY1NkOVz8Aa8yOtf7aOyo7W4a8xJjJX2qnLLuCj/W0FiecLw5tf/j17yuxxVHZy
HhJl7YLixAUQA/IuXOjOZ44w1Ej/g/fQPuBXmch3E+GsT6x1wfGu3R2pAQOUsY1cCcFtxgiAALz2
V80vHG1mDa8PV/XQW8YXrcJHmGnJeB/XRBL3wvD2YB0RA3lAn+QYGs8DabSlqOLp1+CF2NyuiMO9
Uq/yDOqqL+KNHNvjGwUgfYy2j94TQyicniG6zo2USGee8UxEthVnQsJ+82QcsRUlL35SiOQhzrqM
GwLswOxyFR+0p+4D2kH6qlzTu7OpkW188rfdAy3xMw/OTYJ3VPCoulvj+qBipjd7z+f+HTXRI8zL
ATTzMdwKx5oemabgnKNFhXPoCiHIdO6+xkAWZ6dRoki2ZfF52OlzfcvgjOxGKF+qFpvddlNBvk6F
fSW4Z3csALlxx9x/WkUaCVmDApISEE18IFs4AmKFe3U7Vpr6WoCerDWUPtqRLjZVn3J/l4HjwWSc
EpY38lqASJCQkZGRI/K3PUT+fx6Jx7WfTdVtwD2ID5WIFEo1Vuemz0+L6dRKDbhSH2Lfq3Qwcf74
fCgX0gZaiy9S2KkEPf9euOPmtM/JWobonqm9WWCGbJ3psFF7v536xyena2gptaKfq6WFky6jsLxp
mrmFuOrZFGrXTk61aFq4+fgd06pGwV6yp1UkOdB4M0QoGmXn7X5Ob/71M3/2Wa6Q/3WJaed0ThwV
/pquBiGXf37VtP9n83vNg7w6/+NIqHqA60u6pp8DpgIrazZtpxAdZlIGcWm6xG9fP/3bIEIxSBB6
XqvSZQDJOx1nVmODjCL5NeZwfRypmgzacJHHm6DJ15pmeCiFI7kpK/nBjUe1lIDc1QB/JRQYj7a3
UrLWdcb0L8S1XWgqDY8T5lG6NgpvouTlmVffFX6ZYXUoVfnVQhm6T8BRVujUFwIegrXy5CkFYkGU
LCwozMyAyP/0AmJ2YHmR57SCgVyzuWpiaXRSalT0VqW1WAArCB3424oGTNbDSqjFJAJG66bqCzB4
4gM0JrA+YQNPSO3uCmqzeKUFN8icu9hheCbmsHH6BSZ4cmDZqJXt3Tw8B/EzNPylSpajZfKGgtBG
KDuGirC1vDYqlhaiY5nnn7wyRkLQIHYp7nl4E011a9RwXbRA2Kpxcc984U3UhwvEdtTef7UNDFDk
Rl0wArqFN2KBOwEYFURbU0229bo6GLVEAnQgqeMYrx1wUSSDkjNQM1R2ikxjcgQ6khkA1Vd6Ec1C
MwewXqaS0EnbBrI8Ti+OgQBvh95uJn+AJDmIrvHshkBY5XrAuOldkrZuG70nbYE0YTIwCPDw+4vr
Ly8xf1FGTna1qDSrVBxGyU1/NOsacqCJmsZ0upKB6VbJk9Gj/F1J2wJHYMAkKBRRZxmcfefL17Jo
cPzEG6UtQEcl2z6kIlTgbS1Wyxg/4KLVGYsR7p0CVKMq32tr1ZgPyD1hhoz9dq0NK0lHmomcZ6W9
cpt+lYD+kOU5SXLwS2W0FY1KzwNyyjKqbxlZj5h7pgTSZxbUv0pXhPo1qIz26OMLQC7csV439pUB
OVAoNBRVBlgnlQRDBugsqo+Kvsi6S+5m6vuAwUjhaNe46p/jrCAPatVkU5UInFHyKblQb71a2KHg
v+jUNFmHubHqYtJgGvqRSJdTp2ZgGQQCDMU8+EihZcuQ+t24vWcmvWtfaQjVN2W3Qdxr34EHWpTa
aNlXZNhtRdnRL8WXIUOaI5dN7F8U5pOx/NjVUrop4+E11AdCiiyBlSkREzQ6YQE28IW5PtUndy5F
IC/9Ap9VRf2kJdmShL1la75VvX5yqEoPBlCNQezuXdfsGujchZ6D3G1inHxFqNXuDf72NpbwXc1R
pjlAv79i0hKT0ImsRkYwrbQzuZLnrq/eldpEWEmT3/J3UbG+8jDGKzHldnUIk3sGQqqa5CzbnItb
fU/n1Ti7SvPxVs2hz6JLg5zrcRCdJQhf5wj4dWcF1afUWvLCYfKADOkdNHkBEBP0bZ8jsNhob3oC
fKFLGUdTERsQ7reFQqRq0WPKiQhw7yj1KRRTE9L0EfDzScphJElFby1V1/lylDbYt/WzJhHmcrHb
apGu25JCddvrJRM0OoZ3UfxVGM68slp6cdO8FIjmjt7pYtJ8qeVwA+3sg2NgWggbFL5jihWYXj75
NbOLWG4R/AbRS8WaYkdk5qGdPUZSjHuWNhwzQXj0eDe5u1CudQsDDoGMjC9uTLenVomwSF0Hr30r
PaE5AA8dbY6VKDBj9j0NcgIyl1WI941Top1Z6gfNlHa6L8Ox6kUUPyNGqq17Tj+bIvtwKuo8GgXI
eKt4g7jIVd+Ye4Y7N2RnXkOJxT4QeUhDk8chIRUXFDW3llm/pgPVT00g7SkQe9ZF5JAx6/yzF+Wv
Wlbe86Q9cs+P6HehjuksujqgaiqIT65J0gsRGLSZz/EwrIQsO/sq+m1I4KNzb6AT5MT+l9rdlLRD
wg1BTbx4vLOsKiHQ4IiMvBgiTSQhnAzCdC5oDYguHUNhFecSsYnehdSEuTRUX6pOeiuP8o2rhr9C
gve8UjwkNrEtBRrcodzBlJ/4HeVQdTPU0wCF43JV3cra/6p8uT9LFa1/cEGrq1ZLCoJeENhDuozN
xic9iHhJUObPYZe1MPeTk3JWyIQIGGS58acWy/L8Q1cpF+TeS1T90r2BV12E+Jj2IqYSiKAC1N/K
8UVwiqPb5eURdPWIKiWhLqU9MxunWDstGvlOFT8KXv1Lk5UMPvJY6hpzdejRNXEE4TpNoFX27d3X
USsTqE0C+5Sx1vaYwobk6wGwIwcRZVuhM4yVmKqUgUMBSwYy5llFEsQE29tl6VlJqH0BxU2QKW6f
xA6dUl81N0XqjNp2WKT4lvYkFiIjdjGh1dYViZAifEDT5D1tPDst6y0CX51LsjbD2Q9DEhNzyBAE
Qa9re4jVy75i9umREbNTDEbmjRM1m0RNpXlbzhVlK9R7Q3EoN4mUGVzHAmvSRWsp1JyDS8rRigF9
Gkr/Dik9n4klKaM4JkXbkNAPTYS1U3yLmtri11InSZIOYZ5cItGeJde6xLe6UbGE10tSAKa8FZ2B
gOh33cJ3hJle4IfiAw6zyzp7R7xk/f8pZf9XlDJRhXj4f2aU/a/orQz/TiibPvEXn0ySrX9Yhmzq
lmkof+OTSYb8j5FLJkIKky0ZQtf//B9/0ckM6R+KanK6oSIkpkkjm/AvOpnGIU20OKooBu+bov4/
0cmMv5MoRxIbciuaKiFBwM82lT/Ywxjh9HFci+rnUFZfRde7e2/Q/GNTo7pNLWJ48+G9hlIVfCDw
g2mYJymXIkC/XDKwREhH4CmEggsmEoNd13iEWJqW3oqiKS+1z1tsRtltWrh1xTw/opvw3D67uXmm
HmrNPBuGxIi7aka9nFBstt8nC5iT1HC9QH+4zMUzUMgKqroHFCOdMkoPPwsja9KD6VXkrXpfIJtO
d4xo67+fM+1rGkPYOwg1jidMH01k57EwYiqFrtAuSi+XniNktLW8qD+lsNv1EtqNfdElC7Aa+hFQ
bbQNRSrzrlb5N1VEaiY3mCMbA3jNREwLcsAOaLLKydZO6tx/dk37p8XPvtwEeZ9r1nbaL/h6Sed9
QZdFR9s4z7pdMi7K0O120yYtLUJII/63/YidYTORZhHG5+PZ0+J7O+1Cjk0X8s12U0RodBnT+dr3
pwg0VK1IXBlFSbUxLcuL27ruXO3J/SDxGO+EpmY24oVNvAt79Kn+bdXxIaaomRBtrLli4F6ZmO0B
HZfuMK0NLdpcKEGXwW48Oh2ocuQeEq0igxFQPSjCIn/xMWmBt9u4W9VyzWdkWt3Yyl4sJ3PRV5FG
zlJ39Lq4R/vEyF4kiS4gKVSMf4NafZRkJhxtlr90sp6sDaVwl9NprS9eUqRqr0agt799PHcbdS4o
rrfKjFozFokg+VvTzM/fm44fqkfdoUAdO3oDCw3Fj5lqnnRddnhBsoYWkSO0plrmyZBS66SNCwZF
O6+W1N3P/tpLnK0hu5dp17Soh8E6qVEI8Cxu/7qGZyFfnrpdDCE7aPdoRbT7RtRw6okBywsd7euP
A9MpP/vKkX6jeCVjRyMwdqWieiupzJ+mrXpA3IU6Cgf+3PaEiEMQDY0d6vsG2scq1YN/nZkUMWxq
DZz29yenIz5ALcS5YcFVfnWdFiLOuYUhGEdEd6trnUnVrkj8Sx5bwUcjlcde9OI3JcP2Ce0RCltl
rCx8ZkTUCDwAF50U75ygzXbIV43Gula9c8VMaO/4SJHWgwMiHL0SgxIhR/Gta3r//L2IEvBHkYS5
3L92jWuCmWvof6ON+3PAbyz//CHTu/712fFEeOTMaJJInQcyiekcogpwAOuh4R+6TgsVwyQ8oZH3
+NnnU+q3AmYQEGCrK2zMei+awveHHJ/kueHHuH1hUbS36gFN1Bi5ZDb8YGCC8Nuq15fqvrcyE9iX
8teRdjwzkAWPTKMHPLJXyPwXpegdzd4lz5+rh6Am7tVR7h2rcb/mSux3TJVcXh+qq+/z6sH56zhs
nw8E2bZ941UroVJF5rFwI6H4j+vfi1bGsKTsDei2ofS9bzCIjqFT7NNxV+fGCdPM8PnnQ5WHfcgf
F3W+LwAM+5S7ksJj9JKzGVU24uP1AZ+c5Py9K6xL0vcIQ06bkVQmZ3iR8c+5P/u1UTEwFkD6K7zT
WybEaHKojXOAOoJnLfyod3IAghANv1DBRuujjsOD2eOI2TLQn3qF/3wChjhpRo3nt/HAX1z83yU6
YPb9jbKtQrm2yO5A1pZ0TVXkPzvZtNSltCoH7RMfq3pdccf3nVJIe1mzEFs2Ik1f5XF1F2SJimGs
ZiGyO0O6ysZ7XjNL7jtZO7k1D0pqtHQj9vBxivHgtM9zJfykkU3fDqhWHqQ42DC4Ds1NEgS/okHz
8GUrVtngvoVMuR+iJu8uGYXtaWtatM0GUE788L2BQwYePv658lrhQaug8MJur/fTwSwG/pgkBQDF
8VoiqoylngL9CMwEAz9NwOKlF8CGi8HTEOVn14uDD0n0n8Owlu6p7ivLxA+NJVPRfewhB5y1gXj2
A0ASRaT46NE2iN4hDG2TjU3uUkJFxSuRZyNzg3lTLYdbuU0ABTaNehVqFoYpNahjG86mh2XIZhMd
48HdT1vTaWYZ5Yso46v7EpLT92k4GFHI9GQlPqdmqa46PRBWVuUbd9RiT3rhogXuIiZB6xrOQ14M
u9pyHZS4uvSXc2wNqbalmDrsEGUMf6pQP/73jUaWGf79xvOn0RiGJWkGDmOarphMCf/O84cph/EE
NLGP1gA1FjVFeG1cabgorh0GMrntvBmzRFV+1s0+xrC8RB466OIHMYurPdR6F/PQoNspeUQLGFRM
FASPSivCB0xSESbPU9IVPwemtWnfdN60+ce+n8/+ceC/OvlnHyNMmZyJsYl8ObEzX9UOmRoKG0kz
HRQC1Qb1SnQOPVVQn3ujvllKq34VLfCBUnHfay+WSK+5ymg6EypbbZS6agvRJL83bnsMEYAqjXu/
V6e9eqWVK9lDhmQ6fTxx2m/JLZBtv472baAH61wWy03mxNnJCsCtx6FiPZtpdeql1Pn0hWQlNTkC
5daouGW14hHi7WC3QYMIQROzWcUDSMBxFfOKU4BA83Y6b9qFIWhqazFCezT5mK4Bw8I8tPaVwrs2
pLFnl2lDwjEQwwt2ouFFzMgalymjggLO5kVphPBioly7gh6VY8TJvuk8VciFNdN40CLjx6ZFa6K0
Ds2UZOg/d6ldEx+w+IPMBjZILlp5zTFgFlmo3EMsIOJO13fTQlXy1nYiEojJ2O//HJjWpn2lX2Nj
8l8drqGMYtjjYVz3rwtOa5XsIi2kl8rbELXFXrfcT3TApSNK+tqjEVEKVlz/AUZte/P61MajQLhm
opDuMwtXc6nyJFQo1LXjmvKTMcQaTESXQqnriTc6l/fpBDmMPjNNK2+Whhs3/HswxoIiPBWQJ9Ss
lX5ZDjaOimy1J8Sgsz29zwCghwNYlichzGA5niewIecp8+kD4sLeoddllAs1D+2fUnaPDI29G7j8
s5964iFXde8Gr9taBwYo2ungtGjQyO0LsozT1s8ZueLz8fFT/7rGdIacJM73NarAha8gx7KNzi0p
azN0zO33apBK5lZAvg2c5s9qd6ZAJayMWqF2rNXCo9N4w4JpHC5Fnik8igrOo6pJbzAdRRd2gd+R
QB05Ea4teg5YUYLwS4b8P8lRobbye9RCgmqcTo7aKWOGkXnt36MWBdbOR7gw+QxlqzmnMhzSNnDK
X1no7ZqwwBoxPEp+TLm6cZt9UBlUSOtU3VYBIMcI6cO5r3SI2iGzsJx6NzOMlC3SAtHWb5LUWgZV
C0zZgCKih0n7HzSFlL/L+KiGqCkYmkkaTklINWrj1P93cRVBcgUjjQzl3VWEHSAzJEAzP2zWYQz8
6Hvb8j0PdWIUR7qgStffO83czA7dUNhG1YfmzPMU7zyIQBGxQgI+O36kCiUH6+oBA62iDU65Cu04
KWSUkwQ9OE37poUeWfqq9EWgBOMBbVwYhexSRBicvv0Pg5NRz+aPB6bwf6qWrkkm3Yz5x3/cRzEq
lnrnfKAJccitJH3sEBKosf59LpUMU/cW0JCuKOpzIDJHx8OHKRQpgocc9srgZOqzYuIU5cOwtadN
p05BhZXFWTEF4WJo7u3701liLNXK81bTtXMrvZTgj2CjJu2r3w0l9Vwofxi+kKecVr+3K6PcTWuh
lmfxEg4gWqspmJ60T4CSpSkSFp4FDUkDqB/UGj8Cg9XQ1MCsd01o7vzIML4XQVcCvZi2UbcYReCo
azQxonRTf6/C2/KrynxWJQ9ZLxlpaCvNihtR42M6oSCeAaUXzOswRNC8UhwCy84qXyKgMDizhW9l
6YXLsCOoa0Ml3wdLFJdJmSm22Oi/b6r9KMulINRiqO4BHXnvMK1NCw8Nw5lpmpj4/v2AP7jx9r8f
Zuh/VxOiwfP0TVkR6WsVeKDT8d/U4yTF7UWrC/SPpjQL/ajBn3TRkT50sXgqfb+/KlbFAs0kVAxl
b6mNm9OBSKjsQNb779PcsnU2nkvyVwfIYkniBsgneqYXKuGjq5Bn7cQag4jUdC4Y/jqXXspC3Fgs
eFxRCtBQTEDbhnqAjP34ielErIae6FG03fSJaT/E7/Gq047EVc3pqtPW9InpqrHkyUCE/nkVfCRA
DGm5v5rO80ehTrdcKgoOBSR3MRv4Xh23p7Vp0ZrUb1qdGQ9MMlbrAGvLQtHWdRgmy//+KUiTVtmP
qNP4GEj1qRJVKzI4WCv9ETZlP4nCzNfkjygrizm2V+EpLqKrBfl7a2RueJoWTS+FJ7wPgnmamdly
2jedO60VlaHYrYSlzB8HurytNo3XP/+xH1+q8Ji1tz92h+O3y26wr9Le2/1cfzqtFBDskSOEuKfN
3xZKg0g+KfXvb/85UKJ4sJaxHQag9M9/ZFpLSpQPXGZ0P/t/vkwAUmsmEgrl44em/b5axVsPevYq
RgSayY7HogotwMzT9p+r0wmOTmEVIAnn/rb628dAw4JC/beLjR+oBOBXegYtuy46A631yDxMawa2
5ijkHrSgvvmde1PcwtznaZnD7EJtQfOqvoGG7Jn76YhO4nU/bfZk5JZVCy41DICEWYLX3ktZehqs
0r2Sc+swRzJwSBUG8QV983IuNajND66ZPGSRvJv2kz4Ilm1lZuvY86UXWb/2UIyfsbzT/zdh59nc
OI6t4V/EKkaQ/NqyZSVbspz7C6vTMCcw89ffh9BMa8Y7u7dqF0UcAJSnLZPAOW/YVoZc3ARZ/S93
NdBFuvnfX1wEx/7j9eEblql7wsFrmYPup9dHUpZGOvRm/pM0D79hEYwz+H7Tu08HuW4Dme5Vr0xM
/GgiM88Q+sF1UwX/NjKATg+y+l6F2kmPdbgens+m2x5urpPHOfQvc5oKAekJEVQk1ztIrgvvO+3u
4kUoy5gH79EXHjs+F20Bt/AfVahoiwaUfAp+tKDqaS5NNQtofYmWI3VGV81LW6/DD0t0WHoTG7Jw
n7MD2XoSqk1hDM5eXV0bFRNRVKx5RIeQXpjnmkjNXy7/bd3fhp0UHqHmc3yPA/vz/f/rx10/vW54
JaLf+W9T/bZ1dyiIBXtq4tqhdAvtoK7iuHntU0e7+xRH5uPPGWoubmXAFhFiYjNG5vy6/tO8wQbV
CfLBufk0UJY1OozqQ5oQpKHHT7v6W1DdUZAU3GDx+hB1jr0P0sFGboNc8ewDM04lwlktcTXojWmM
p5MVO5d51xXkGx+DQAcA/vsm12XqnlAP4uCJfLZ+8PhZbnXA76+t6XxYS7I/HQXEu8L+JvqkBxUd
AVMjV3sa8Q+WAqqSN2HNnE2SM1UHBj1q8HLS0Pn58ElNqUSHyCIUZiI9wyh3SDdunbSbAgmnIasD
nOFwJfbc6lVrGvQfs/YjD8oaA8e0OnQ1EEvV7eIIEbUUd4DL3Lwz72Q3J7fpMnmQWw3BuLisMWHq
hpM1JnI7AcK5qxwtfgL21nFCy9yfuv+ReECYM2QygGLG89mr8XrtE9CdMrWWN3o3nyvE3r6IRIJX
XmJOAvV9isGOLAtUiPIG/MGo7rDuQNVIDQShBcGvjO7VjH4s+Q8kqQc2vUZaxU/Ii2OpKG8uT7zR
QY/ERXVrMxk1yQuelKpRo9cn43Ug5d3imGTiryEUq7jJ9YF6/aRrTM1GTOjP20Pg2qr3djgDcB9a
H/Sueq9f+ssbfTIcqjh4rl1D19e/8S+7ATXvujn4dLvrWv4JgB2ovm0M0f+zWbD+44jlcLgSy/9M
z6Gy+EkA0pJZI/0kbX7YMtziv1wdsiow112d/BrxGUaNpcaS9HIZ+m9tpbk7npT6j1ALnkue4q9G
BAsqGB1/3/huc88GF58miYWrTOtoD0oLeEIj+vt5tPxngfFxHOnee2EUxaZ3oeCMbuS/t3b3rQoa
ccpKrBRDP/wgrf/4v98vSw30n6cT8B2Oj6oqmyPdEJ8zp4afeuZo6sUPhCxtpJpHcQ7SAH3KSJxU
T9c9864gc7HKEOQqVrkoH0ODw5gazQfUqzITKevAd+11WicwY7HK249THezVVWUNx16fSUQtcSqe
cHrUpWqcCdWKedJ3Q+gEFCVEsKu1HiJX2up3SNMhqxYDUXLJQjx7EWalnV8hdYb/yypqPLSMAycO
D6GgIZOq7dWVis22mWw7N7i7hq7T1Nwu7UOEd5e1mlzuFcf9QzjF9QubMGftenGxxnlHe22nHNS0
HcAXX7q2Zbxpmu8cVQ+5fsBI7auPddupq+dH9mPJBRvwD7XZf2S4P5eROTf7fCHZHujsbU3jc7Iy
0Ax9BE2mfY81rJa7AsnurC8eVRM4Y0aBJjnxY/oLYiHX72O92HSg02DvJMWj7ML8mDo5+Mg6CFdt
EIpT7KHm0sfIGXTfnEELjupexnJXYGiUEmz5cP0MB2cgXLi9g7qfimuxfAkhYrapOT92Vdjx6w/8
fRc4+BQl7QzJRZjnLMGWOh764dvQGpscccc/vAxD0Ex438xBIJLg+CHUk7lF2qkI9vijt7c9Kvc3
tigfruUge675US0Da+HfZaNYirOPjCuurJSIJr/o7jOj/tdFMXjRDPiGOLvLAnUPXBm6++VT2ggD
U1j36d8/wdHqU+wMw6qqy/ac53WHWY18iFO9PasQfxRQfiILoMsyw+j9ck0aJRyBfk+uONiB/FWg
UXnCQ9V/HC0PrctIvEvRzOtu5O1XBJ14r6Puvu/95GkEfHWUAxSKaon34KVuEZbNtkUwIWWQZshf
aGW5R6pnLdpBu782kY6TjurKdnwJ0p4cO5auvYXU11+NGdjWPuuQCUU+FYBLBqlUxdSUqc2tfdSg
lIBZJSDfpOzezB/S7a03va2n+7zWKVwvXU2rxrW0JgGyJ7beJC/IL0NfhA9/rinD2j6jyyTuoiGq
4QvWaEPyn/EDrNmMtNbXGFbJIDS0aGVXPomJw76eFF/ryZkALmlgYId2goHQb3JqLl8tqi/4yab5
tuzi+D0BhqDmo8Dq8tdZ2WywWL7IfLH4o8C0ckMit/t/9KcNA93rT89K/upcR2WtfM9E5/DTVhzT
7krmnSy/ew0nGqvyxNFYmhq14FW7OHaq2NBVkmKibm6QHKwO13mRVw37IAsO9WC1e3gLkDDc0bjD
yt6H4zPcJr05f0t8UNKD7oUHuwymnYUZW6iZ8lQ4ghdSIbZuFDcnFQIGD/TVgYZ8jakBZxb8AWf9
fRCwspZ+/EXmJdK6urlQ9ixgF5QLhr0Roezp9OBIVDcMqwTEtUSp9XKpoiATgfv9bYK6rCpqPkkC
DHW5Ubs0l9nLah/7FAwUUrHvbY1EqRZUT/YIS7xJPXJ9U6GfQykQT5hx13ISPBmSpowOqgmYiCEX
dAcKGQXmuAyomLryltH/GrPSAbNP8XydpaZSI4Plr8NZjapGpwTZQRDRah32ZebWXzoRmFuMh73H
YDnKiKrF9dcAorKEJjcrj1o+31hLT4WavkBdPwdHi4hjcjLdgdc+xzKrbKaPWmbhxg5hpHeVmD6i
ONqbbKeegyy1KftZ9UpN4xcDys5L44ehCKxzL+2zioOGGW4lMFqMzbmbyQknmfMPJ4EnDDDWT8p0
nzhw7/spip7bpemN2xF0z9MlEuXWlzAbq10kpHNM8XvfR067N8dO8iug0fAeh4E2JLvZEPKpiXCb
lonRfFGj0dyDbtCnaquxcbiZkjB+AKYid82YlXhlpN3ZnNFM4sAafIdcuYpbO/glRP1GTVu+DQ0e
cPqyqMYkdSVCkayzMAbabMqUg5K6dAvOTJdGow6P3D59Sw+CuyqRMNWmqLagk9geVSh/E+IzjrpG
WEDy0vKNqu0UPRVHB5zTnSr86HkxbAHA7DxQOW9sIjLMt/3sPoi8+YmEJuJKHOTDoHBukR4cb1BZ
he09zu4JCxL/YDjaVvXwC3NP6sqDl+jrpXjwspiqBBonmNWDplUPWQ9D3E1rxjCseO46RQB7WA2o
fj6P8Ooqc//p+Rw71nnAHR3NkrjiHZVDdUfU8NEtkxJNETN+yXwKvW2aRx92KX66iP/9GMtp13t5
AINueNTSGcmYlA7Q1eBBNV4t8kMSiFvd7bHMVDFcuoKHsjDe49mimK0GtA45pqru73yM0g7BNNN4
uXFQXa/N4HipvmxEAwG4Ol3mLVMuo6rPn4d+WaLm8RU7qVuNTXaMZVYijJIscp56/6Qag9Q8sK+z
QAT8KUjq7GYQqbxTY2EZwfk0+hfV64Kif6pl8t3JoK0YFinAysPxTzV+nTSIQy+Q0t+xTqTacQjg
IuWNOFzjbuouZ7j+F5+kHU295gTGszxfTaNjrFVQTQaKnWwlApsppqNbgCDZ+2T5m9bJqX2RYj2B
ov6uwklsw2LKW+wmllk9X/QvCQ+zoygC79lvtRsVbz23xFQlTm9Mw8uA/UYG+h4xqpVGyLFPlAYK
6Xj1lGCJ8USf/FNV4GpPPlF+w24W8rUehY9gn4AtWEPAz9sPa3vq45sx0KCrLU1qCquCKfxXf9Rm
+CBDjbrOEsvVMCrN3T4VZrs3Kjfbdjgk3taJVpxcX4OIKrX4J+7P7tiOP6jxogGDYuWxTKD7Gn7H
OyzN3NcxHx/VTJwWXpPB914cY5rQ1w4yELz6p3uFHlybVFQnd5iNPZBkt0Y8mEt7TMHhqsvRhp5f
deFWR4B/L/ofnctvpvFFv3VDUb/UudFiyDnEm54yzwuqBO0tPudizbZVvpSTxz9kBHVKjfo5Vt9z
4OiQWBh1PZlucTXD52zpNjmPNNsYcdlZulGvFwdM8Dh2LN2CX5ib2eIczjVKrwUGer4POgvHSOh7
AakLz3O/JsHFQRnr9KbRbp3ACA6A98qd5kXhBo81NHzhSrgP9YQe9eCX5rNdoMvUutX0rWn1fSct
7Wtq2ltS0+GzaCLvNFuonbo6Bkulln4EosnvTS2Jnks9RlSvw865LOxiSwl22pcOb5gpP6jGoN53
uVJdpJXzw7A01ylaIPAbceApzkgJrI0iudWBd+5VQx643dtRQuGn9QTlndxDy0Da3QZbG9iIS1P6
ebzti/bbNaSuZm3x8I1LY6PlKBcAxp++5qZ/BIiTPuOEWO9VHLnb6Wuia0ctnWDQS2s/ANm5kWEa
rKIpKh9Ir5YP6grufPmQ9dOfo9PSVTE16mdAYYZAzu92g+q7OenOAyj/5l5SAFppVVN/7yVqFZXI
P6awQ/fKhDTiVLX5VFnhN3NmBwxcdBP5rXwop0Q+qCuT7BeGDJ5YkTlalMI8htWIJxKKW6GDssey
5DqgFk+Ng76BiyWcGlCxyx0cM35y2aLd2RCNMU9ZUOvxEXwdNevaUyD2+Dg14XDpBiSuvwitOgxy
RJ97ltO+rQZ4oPifnuYK7UTbhFXjclxGim3sTk3rwvNflJYrNPxfUGeuydDlyJX9s6tJgebhRJIr
/xZ4JV/iOreedbOMP3oLM628AFFst5lYj3Vr70u87fd+hwIHDhDVI3ANxA1rQTo4jso7/nKzY+/b
r0Vc6Ftr6akQZkjZEZt6DBg6UPoFerTYOyzDeZTWtx5+pwiE1PdeJaKzMfSol6KYvQbS3H1EeQac
THTPRty7h0pHxNvM6/6jdTMNleB4vI9NMT+1pn3vQ5v+MIsyX0MEAzyyLAe/g9VrkTzWGh43S+Ge
BIW3U8V61cA38i9dNVCqCv91jp0FULBRPje0zn4y7WTdZ337lvH3uc+BWyEwEbVviTWgao9R32WU
XyWybvXgsvVkVC9QlrBy79lu6+BU1OD6kklHNj1IgGKVwYkiJSrqgmru0lMh1RTFxzQK62gDFDzN
ml9t08w/6WkRQ8/Kyy26082rmTuYJefShQ5KNzPHb1i6Ow+qVwTmRkeS4ax6noZS8Ng96Tk8n6Su
b6xKiEMzDeKwVKwgtCyXqq+aeFjUXmST3V4nqoFP3c7Fdi9oMEX9fb/rTT7F/u2eLcbK6B91EfuQ
zDl2ZhhvLAkzOyaxkt5m7JtXsZ3kt3r6NolO/Gx7/qxsC4MUkmnHOs60j8Z35GqGC3kelm9rP+jT
HnVs8tDoyq4NFKpxSCfrOxpFvncqitOSp8jX0EmOMtSqZxWPIwSkVbwwsqPDPuls9t/aPI5O2DuL
L1U1yu+tUz+4yRi+OkHDZr3gDNZM3vQqyT+oCZrI8IQ27PEYT4lxEDPC8Ni8Nt8LaPIj2LSv2AHb
tzLxoOZH2XAWIwQztdRLkp+hmVdPY9hYeKS52RrC0Pgx48OrJlhSC1ZjO+M1pdnuQ2UBqi6Wn2rI
7E20SP5T6EOyIwELrgDhqlH4bwUVV1fXgU/zPnXV5DpG3sATY4jhADe93uDT/a6fYbKhB5k3Vzex
gPvjlNO4aeqp/fDkuuy79GsjLCCwGb+mxPDSryR5oOq4E7lQawbRgGqKmpZjI+yTRHkORBbvcODA
ugly7X4cXLmP9bTZX7v9Eks9rWODs1yq/mXi7yXXWFWOMKVSCXfsXyZHeIlvpBMDKoO8FacW3wLs
s5+7JvkRVU5xby89OSEOkA7OvGk1JAa0mFdW9KVsc3elEkr88zg3joiDv6WcvDHe17GILkkmzyfz
ljTx2yWDdF1w6SdauG+Wyfpc4SkyOOh+9PqKelcXcXZEuVZdLTHNTuo/bETlgAT4B0u4HEuWRnWv
TRkCfG+NX9fIp1mzPSJ40C6WMRwXK1k253TBxsElxHMapPdOdY0WKV57wl7HH4riWUivAHelfSQD
gBzsVRFsKDPjXjNS/UYrfbRNa7mL0kD8nEYX24FweC1C4dzasjH3mPPo912MW3uDrd6XocoXW9Uc
hHZgoIJnCe0o7P7PZkSC+svAqeVOGFl4UgOtNrRHvVurzpTYgfvFnSR+fx3mw36CB0yI5luop7+M
dldFfvYHCt6/Yt2j1oMZyi3w9hnVNH3ayXnI72ZvqM5AEyM8Y+zye4aculrEHunUwk5/13FAwIbe
mY54MnHSHu1bI5brKPCbm0ib2+91v1aI57j2oFDneBKKBdVnQMvBsrd8tDUcJUy7ML+3s3aMsKeH
ahzbdw72FhsqyvLF9oJzU4jq6+g6L7Oel2j09cVZdz02CrUFUXHpqgFNNpscTsaDCmluTi2bslhr
vXFaBgVgVD+NtHmTeQDZxW3ateWH406f0/nI0RD2aDwWP+xy781p/TPv8X1qfSN9xIO0RjA1bu6g
3ebPUYtqiprSTOLOao3hAyqHuAlrNzjMvukdBl53N10/tx9On2/U55IQ54vKHvVcOZCtmyIYHkYx
/9mUgJ32edhDp/gr7nsj1MI+AeFfc2xaXSdf50wD5YJyMoIvXeo8xoGe3CVjHb2y1dOh80X55tL1
GmTlIv4jVHfGDGGVBNm8U10nhSrbN7q/J5kWvTqLyFVtpPJejcZt8E5C2n3gURq/cgx+qLBpOF1u
RNk5zMP0rBYaFiLwQ5s/dtOIiMny8s4BnQ0p6jLqpa1i3ZBQQ5Ti/hpScUByQ002uRUhxq9R0p5t
2UV3wDW/GW0PfLSeIJiW2fwD4PC86fQmP5Y1fyh1adWv3YQ0U5o2/s+Jkqs5lUA4aqt56Mgkf40L
BOn1ue7OQbAcBDWgtiIYir1P8uKuMor2kay6vtIBnN5ks4d6VDCBbKnBWle+k5xV43fZVgcX9HDp
xQ15WqFt4YCnlwmeBlveQhF+5bYIYnXmTnPS8V41gdmiqqkuJ/+9n5P13ITBaxm40X5oIJXZ6ey/
woT112aBzoO5dH0EBFZ8vfytGpVW9rMqbO9BLXUy9Eh00mUkPqqzlTmXScKrzENl4Xms1pShyDZF
XoS3OrLegc3WBKESeRjKyTfWuOfUtyNPJyRfMPnlVBg3Bz0pYaWpodIvodku8y31K8jxj7kJs9xc
NWyEjkbn9bvEyh9Vr3TC9vjPuG4Ok8Pej7kmxjFqrhWZzWUamNW/3UPFVWiMp+FAquql1PNbdRii
imXe9h0VZdfM47dxzi7xXMfIXZSl3PpL/J/zVbyXZfksQ44cwgr2Xd+BIl+uMGnR9mYGV0dLSZaP
k4a3Rj3zYPq96XRsihvzUO9VyHM9/6S+sjLYtVT4tnVVa2jByeHtv27v1IDZOr+qxojYF/1jP3nd
CnbpgBa8g0lNI95JmgwfZMD7TeCghOEu3SgejuRH2QhliXkfNpR6VBznH77YcubdpoviuWefLzlv
hKb1okV5DMnNhl2S69pHampfZdA7j5ZvpQ+xj/idiguPjZzhFRUJLeRHzLIXu0H3gx1fPRLdv3kb
jeFmqyydWrxkoHaw39BOAaJHqqe4H1Wiy/U8mOONiuUuOhpz0jW3BvpgQDPMkxyl85RkSD85vqzv
+Od1nkia6/taYEoaVpr9pKb8XjACbuSojCQmNpb588KKnk03fjSXXip5JkJsfsapbf6CGfKuFzNp
u6Idg4fczdFYC3OkWvHWpuq/K7Ks3fchQl5z1d5PCzhNNeZy8Eod9z0Y+marQslyQIuWRpDUWoF/
xJJIUsLTZrjLsxZOyEiWnbGzgvH+0lW5Qjut7uNKmDvVk7PJA9XzkCyqAzQ9xuBJNQAc33DFrqEV
+MHTnBrzLZt391YuXazc/INdaV/ttHUl6mPVmt3VdFJz4ZCjjDl3yFktd7PiJe/sohVAmVV7wrvB
fJp/jIMu5EqbSoT87Ljfje3goJLii62dvBagVf7QA7gquOC8h1GFHnIhfoq4sW/MJOd4jZ8MRQxb
POhG0jzKwpaPRtRdQkXRcx5fZuCC5T6oQTVtCXmBsYPbUW044wEogw7sHVxRRvImNuIniOz4zE5Y
VnwxF9iDGr7MrI15vhktq1n9baWa5IThz3RA23MkrXaWjfWY2/b0Pusc9Ukf9WvVhS/wNePhdWri
+TLLaMmpeS2w85iD4tKwp+HLOPfAaH/HirCItlRIa2iMLSJQOqYrvQ7SdbH+rocmxg9bRBcn8Isd
eBkWlJWQRK/Liq2wChqZhs+kukxBpIiVulQr2zX1zWrTNqLeZFHfnMM6gn9ru/1PgEJcmP13PdMB
A0irQVEVpdbQ4PUUDAKgXa99pTTR/zQTk0O68Zhnur6Dkt+FKA47lNDRvbjxChndk6tjQ9Wjr24N
+nBrysJ66WEw5Jmjn5xCt15GeunSU2MDjBs1pi8zl7FKpsZl7D/XqTFjQQT/Xmf7+BT0i0lUk1ZI
CYwFFbUJ7WMw19ibO2H1VFo+OqwLuEcg2GWTE0wE4sx5bH8fQAkhh5ybJ22W5X5IaxzYQLB/rdmb
VbP1vQuXX7lOLqPv4/QB0CXug8uAgdiVMDgxyYE/GtlE1i52Wr6gtcurcLl3lgzHMdTi18ggbWIO
mBsbbaodgPSgpRba6KfWubNrsv7Pq1GUm0Aboo1V5gsMZplyHVVX12WRXaHEWgTJA9v1L2NtiffQ
Nae7Kk3Hu9HPgvcxN/B3sfNvvKbaW9PI0x1yZvMz/0wnwYMPa60A6b9k7p8DGQHVQkJu7U9a/6wl
6UjmHIklNdrrDXxE0hFW4aL3UXsN1h9Wenag1z7DkycRrNvz/nqnBlvXdbncmPkoX1pyL4O0O+S+
b63CPtEWfQq6jcsvf2l6TyAroy4vE5dgqiWvBt+ku+s8dVXP4SPYM6j2lXzlsd/8IZecA8yGn2x5
e9yQ/Oy5Em4InLSrDs0Y63sbZYxVhSl9Kt3xsXfz6XHM8IZxAAqokGqcsV6ZiB4dVY8M9vh4GVUL
IskOoceb4HoP6fP4RhNvd71HbHvYOkfyVYVyHiUPBiL1uaICA9d20daBLoz5pbu/dnMtfIt1fGtC
xShWA6DcEUayF/aw6qumSYMURHW9Ujf4fNe/9XFHO9em7UFId/KNAaQWo1BNf0V0qL0VrdGjP98a
yBXWNdCb0dnVs5FtpyW5HpqLWHARo+NRRPlL5PrzXdYhWRMhivSC86KJsLhsVtOgZy+9k0YHUeA/
cOlGsJRMv3xRvVoDy+rXsl3NflrvZWKhErxcXRst9iiRqH5CLQtPmmW8CTu8KlvMveOqM26F1j0H
PrKfedgid9IkzU6OXrpS3UQ42b4wCwfVnnx8Qck2JLmHLrAaRQfJO/Qj0vSZcIaXIfYcpDTFj2Lp
FaQ7HpJkelVjyKVZRz+uTmphGgbWaQqjvRrL7Nh5rF1trcbKqnLPQYjSwHIXv+CN1xa/1NBoR+kL
NgJIlOCslqSbAsEWnMuXT8PiJZFkRNVn41J6Q5kdU8yuQaOhE8VLgHNh6lCqBDtfvswR+cnSbx7U
mJcAijWTMT2oQf7M81Xuy2SnRjU3Lm9sdtQb1S178gRIoeiIqhrU/StvXwRVfF/9s5mmm14fjIMK
z52syFDb85/TEgP+FBION12IitCNmoPeAHPmdkat0pSPf3bVQjWuViddoq+DyEYPq0KfoRKDvmM7
QM6JVzaQHiezDos+1EqjmH7TBpbPr2oJDrUMQGGqSV4MrlifSS4O5nx/beYx1O/NxM52IPy2xtJT
gyqeTuS/YYj78m6Y7eiLChYGLHY0x7jNZXEZx7eNxFqXTd4ffQW6jZIvuNXBSG/KUWQH1UQhMOn+
wlZSrde1+WUor4tzPLmLHsfvOepS05L84PKPXeJOeUzdqV+ZcYijm500r3HN2330HWSml6406/Oc
6slJ9WwscGern57YvXDUKA9pWCPVIOvyJjApkMezZi1PLPsxqtNpPcUIZyV+EuEuGYDUsvqyXKeo
vSl9//FLqFM3u/QN6R+j3JsPuW3aj+o+XsULvLBO83K/MonbB2dCF335CBWCfjQjztb+oUKX+Jyh
WRLZzUr9ECrWe4jueH3Y3Ua9Ua4NNLHYNfGMTOewOYYzbFE7sO7b5cAll0bFNSQoIkO37tVUPAIH
bDHcP2PXaWrV77kqnntTfTBMvvddFU9fgwBBA6PU38fYRfCz89t1ArdPxcNAzO8oPrUbR69R8bYR
32OjEh3sOhlWbV3bd13e9+fJzQccyDaR19qPKsIOxdyQ59S+uLOPHlFS6Do1JafZaqHbn21AfCeD
8/9lFEAQVJw48ldqcZSnv3qAtZhJTOlrh3nhWOTmo9VlKcRCAY2DB4WRx95L9E0Fm9jrnmTvUnxh
QTGSrihFu1djgv3+0demNzUWkq69x1wXVxIkqs5e77yGs/xpBmX/nNSheKrEutFav11xuxfND7R7
exkTWYOfSlq2GzW196z5DrGShocFo/kc+Iff9zFx+Fzuk6TsV4cY6nBjmEdrORnVy2mpKqwnIxms
e9UL9ZZcUDsOt1rJYcmPUbNa5qvBcpmvN87n+eRvh1s1GFizfHAn+4hdJaClDB/x2Ru9nagcfJ2G
yj7zkrLPyBU4iEj55baVkXMuDDM8TlW8UYNqWmSM9k0Tko6/rnKGpxLq1qNaY1ZWdzenk4PPJXdU
s0ZDnr3ATO5VL0A7bOctH2wvMz59sOqGSXJIZfwiRG8cpSMRsk+j4BW5lD98ac2/Iuu51KwM5jXM
Y8Mz5482xgdknC3AR7xm1rV05n1aBiTWNA5BJQjJx9id2tXges5rUOWbsMCMsR7zp2ZpZDjAwNBA
yBRllj/5HhsJM3YOqqdmuHWDq4Bvt1u1yu/z5CAn/7tru07JbXGtA5XcgdRyhy1s4OqLmUbpQ++N
5jZ3+yOIiFH/IlUbB354b+gfasYlBBExfVB9dEVvQcbpe2MJqbiYOZwUCYLgOlahx9LCURq36/pj
biyJTYgx7ZrGCt4G+Yz9bfUxD3qwGfq2u3XitCYHmUERSeeGR6imr3Bcrc7l0tgB+vnRHFVbFbMM
g4Qvx6DOC8/Q0spzQBIWdEfZYxXCmJpVIfQATaG+d4Yet7OlcQqnXw1Om6xVrDFS64iYhHV0I0x1
wtzcXUO11dkPsfFoNuwLEC5leQVUnD94ZD3zFILJz1mkzkE1mueT6lKXZV9zWdrhdJNzOsI+469J
zdj9OZ16r8MO9K9uFHbbkcrs1g6SHzw3fo2I9ZD3nOeDEUQxf8Fl/wTh16WcrwffCuHeGaal/eH0
/loL9fr7JBAWz9scQ98o9W9nzRU4GDSY5aCntMCqw0ckF3aJE4LTctDQbdyPKMu9tZE4452xdDWK
d6gkOW9IhWKJ1yOWWaYU2csISYpsDjDKzDTrzQ+LFwh3zskci+R5prqqwk0aJXstKsaV6oZW4N/k
fW7/z0VWlRYrZ5agt0hOV0aEKB6ShVXbWvw1TOExLHDEaK3qnXPlh62DqultxznXNdLRS1gaMIkn
KZvbLs4wk0lRB6zGQVBgHuNXKjGX1aNpkkZ08w7Tlnw3Uoz5IBWDggc4oXVWTeGHNUWnYACThx1u
fCSNj374EkftxrjhD2NJboZ4iMzrIXGq96gwBBuNOcG5fAw4utjGLXjLgx6Q8ug5Md73hhnjU051
Ww6kgKbeSu5BzqbPvF72qswt8Rhfz17r3KniOGyv1UCV57UF9b6fKok701INt+DCwAKTxdFGyeNx
mpx3ddu6TPNbJJCAMi2f0mE3GNQfTYYelSvaBKVpov0c8P94IPfZNDxRZywIl5vOlYa3MeiAbTN9
d3odFwrDmp6SNLI2FbXJ8i4y8YMvYAAdZoc6Qtq1/p3eRja0hrZv8VGGwjAmw57kqoGa6iVWxvdt
iKL10nPsvl+zH063mpi0vayQxW6G3H+O60k7On52UL0U05bnRfNkGfL6oduXZY484JjArYGwhhMZ
dfq4g80XGDY+NVkZveee/6NC5PZnECCDnVD4+dKy0fEGOf1AZwTvNfzAX9GOwcwzQ1JY6mN/O8Sj
fJo1FE0ltL1Lt4ene/L1CAMxA9MW2wKtWUBYuI2sIHioTK9/CoFW8SA/x+NAZ8jxXrcQOVBjWlSN
95FdQ1lkMGpSZqTGz9Sf0gOe0Mmaz6WolVrtquo5X8x1bh+rTjcuIDBzrP8o9ClHP4CimssG90aB
w4x+XBcc+t8M2VQby3bAvI2W+JAlKdem+cZfMf6OEeRqHq1/mAEWHb2HpDNaDphUNBYeQAmCyJqB
hY1qoG8AyFSXTOSyRN12Vy/N5/G/Tb2ut9oOLdNrXy2/dCWKoWFdmI9eR95orNL+m6sDC3H1chEm
8Gq0JQBqR8fY16JvZohMf93b/rOs4T+DhNGPpMcxEvs/zt5jSW5dCdd9IkbQm2l5X13tWxOGtCTR
e4Lu6c9HlHb32rr7nsGZMIgEyLIkgczfwB9Fga1ujkrchAtDtdNDnVn+Dcmpbht6ITPmofVvMtbD
hljyX0b3PldJDKcd/8MU/Z28nBDFB/L8Ptb2dxeFpYcaCsNTnhkoE6cVq1WBf9pkg0TmvmevxUCS
CBSDOPl607vnsQTG4OGkZo0UIHOwH4+o5pY7NdSLHbgb5THsuYZK5k0vRoKHh2Y0mFHBynybymHA
nsHCenxuKh4SnG4RvSD5A8S0cx5luM0Hb5+UGL/4zBXeeMb7gPKxEJe9rmf9hqSKXc3cKUOy2RY4
NMJ/R4K3n3Zen7hrsxfaBxmxs+h860nPteDshM1zMrjOolC7eAY58OI6bgaiGLy1PjfB2NW72s8T
qJk0ISYoB8WnEo7AVfRiRGVw0ULy+or1kRfhm2qN1nPT5Do2WRkqmHwBz4Y/I2mdGguDRrGeXYoT
F7OMX9IeAVi97YeNUhsnYTlYac4IzxyBGgC+cXIcZ5AoalLBfpolW2WvHBe3CCgzAbzJVj/qqCNk
QC7dyrsBEi4P4OzshxAoAP/bZvhHEwiUdnn2zTfjcM3cnumN7qoXUeIlJEeUqMopRfxPS9Zq2bjU
4/0JVIdTOzhgeMg2NcLBU2S62FV0Qjc4f3diDStNNcHJ2/Cz997EZIPH0AuW9N2lL0NqCHwR712K
dy4zUX1r1CMOAAH5EUS/MPTQgLjMiqdpxd880hGmcExDucQgOw9DyWOG69961gMtWBhVWd7MNIx3
maEoZ6/X/mzUtHpE6zjff8URxH9ITTw9xrzHqY3/2IcyFVcBxvm3nyV4mqooc0dk9OwasBMcxGTT
CdaJ6qD2R3vihVU9sx/bUvcXOsItP5xS38S6Nf42Av8wko351uhFvVTHwDtZVhxgoVgL/Hj6+jUy
8viANM+4lM06tO0tmBWqdHOvnqBPEWa+tQGfVr9SuC1Wjua4u3HutXUSRrZZkdyZe5kMweJt+SWQ
o61fJzCvRVUmN3mmEg8Du2j6Z2A64/OI86c8Rjf0fOeXhX0Vw4AnXyV+++7eVNvmF8XgbDEkWvli
Q6dZN6OZnzON5L4VZjlq8aN/U4FLLsfQKr4n+LrA0Wt/Z5W170m0fIvDoF7mUT3dEh2PzEjBwDkv
w/FsqkmB3IXQX4y5VOtC3fxliyXzv/Y3t4CfmZ2or22KFyro6IJ/HAzxFCrqdkDH4MHyQADrsbOx
Gr5HYPzdQcmfAY1q0b5y2vqIWk1DTmt08MeIzaQ+yo3s+mraegSoykW37F/H5CmsCg197R2Pj+JS
z5sGzMlKq/tuhVJlcSG/BIRNdmuNm/yrJ2JNx4ydMbIXVsuLx0qiHfaFy7P4vrGKgNlR326qPgWv
Onf0Faryi7zRPxDMwqBCNus4dlEhBLA6D1GtyUQe0+8ovmjRkYo4NmJydwy0eXfKm23hd5d7T9X5
0bHrfJzM5e6/xofudSTBcvPMZhORHXmbVCM/U1MEUjY3ozZodobBzUHzu+BNFbqxImmC1cfcy5O6
WkyF6M+yl6I6yl2K+mSNVfU0n3JoNeVVnjISeKHIpjxlT/VrJZsB05v7KWUTrYStZVbOjmtQPTQt
2aoAOhYiZSrOKZ8xuddjU3iwAHpiOzT3fG3kcV9NufcVY8Kya7z2TIXHhFr/0pYZ9Gijcx9E4LgP
Llyu1C6m01fcHAbc4lMwE3IE61s8R2ZUYksmlgrVfw7Va74a3e76hRyHU6VBUZb7c7LtQ+Ge63lP
c+M/ezLGUulP71/j/lcvoAT3fr4iDc4+aq5JojuHdoBPiBIRDFnXM01zKXdNc2LWIXfvA+RYinn6
InS75n6ojNXyeLn7r4MolziHUrPa1Rg6GUQBpd5FHUBdvDFwUsiCAM6GxrSyBqZT5R7Fx8+OMXGC
C2RyRM0Z9hX3EjRmuV8AtydV7S5kd2vqZ1DF/fFrnBLr0aGJxvfBshxE9D114zTIwCM3Phw6y0Tf
X7YnNx0xGyl8/GM/+80yp18OlcH7+HtbNwNsxEj3w5r08DS75m4+fQ8KDKzUNG8PeCn0T7rWvsu4
j9y/NY5Do0NUZ5qX6kFwyxpNechdFNT4s7erurEVph2h0ewoPaqo1Q2Izk5Vax9BWd5Hy0OYXHpX
nKxlg9ofR/WWsvEocZ1lTG6MFGwxEF7uKmqIl7bbzMnTmSW76JvcJMmTeFxZuXLo+gRqajC++EbW
3kpVr25pmbyaZTm+oyCAOuGmCkv1pX2pfad7afzOYF9Pug7PC7DOf/ZtA+HJLJiu0LTdZWwX+qY3
SpwDOmSTgCz9qg3hnPQoxW2sBqGJQYS1jWJ/eGaqG+wEM/CV7FWaIj03k/dDdqaVoTFFOoJLSDFu
nuqNZgRXY+xANJqVd5abTFDkXlj+2G47xYsX9/ZXv9xzKrFTzVQ/CJGoYtsqkb8qc7KrXlx2R6sj
V4HAvyJwJaDtzBu591fMTXXEr8hMMhEzENTQTfA+rhGd2s4JrsLt/2wsB7ngIZ6qzV8dEAZQfapc
dfHVQX4vuGZmHp/5vyz/istz+mHxNKJcsZetwdb7E5Y2K0nokWyfSeuLvWUWcLX+Q/uRcYtFGlS0
LyIRY/YG475C9z0X9tDX6WRMnvNzrAz9dXY9DI6aXTU7c5gSBTYz0hWWL3ZeksUlTAQxUqbri2Lf
ucm8S1vu5SilLow0Oulhyd3H8Y0LglbmxdSnAEWdcaV1SnmxRx8hYi3KtVWsxDmg+7nXZP7Qd96i
mfijgFXm09Vj9Dbq/I3wRsfAdW7mPvZNSJlUe3DD8Zuhxb/0GdokOxPrkavEeWGM/0CB8aHSlOgN
LKN3sDvkDOUgZPxrbleVDrqBE3JZY6Ztus1RDh5C/1xTjr65tk09jf+EDDeZVSNLa2MHOB+km6zl
lG936EOZf1SJnTxISANzlOZGBAZP+vCFdACD/lek0D7ipEseAAs3d7zE//957q/TWO9f5+gHyGLQ
lQ8iH8EUkGgOj7Xqj/YSAD3QsHkDs7Fd5RNWgV1eCuiKiohPGYTVk9xrZXCabBbnehuycpsHyf6o
0ds/4++j5AE4g+hLhL+A5v51Etl9Pyh28CEUh4IV0THxRLPthPdMghfDPHOw6rPcjfo8gGFFcOSC
5KYBqQG0n4NfnQLRkf9B5JMNiX3lGJEdWRT5ZfB+tq6PdyG5R9zV56KjLD/+76Kk7AIQ8Kc8qRjh
pu3xsTG9AbkQCKqVPqNJa9bnd1Gye/uzu1F7pb98NocInWpMNJEw01ADalZpMiz7ykqOgxbj7fGl
a9ZiSihfILaoslw+m/czoOeDL6OaYSPPIummfdiWZdzkprZ1cY7NELh9yN2rCxtlHzn4+3S5MG55
k5q3pApgjCg+llKfMY978KpJHAqv86lkR+HU/mLUqTB+xVTVfveSqT3KM8k499VVA34cGhFHGrgq
PShOfX89GapdM6c8Kx7lMbED4bZr9X3EGgvyfjkA7uN+1flexwwVw8ocwQ7BC/cxW7W2KHbNA0Zc
xbF5weR0PrCUg+SuH1B41GK3WX/Nxur/nqv9NTn7Gvc1Yfu/D2mSBg9u4C+boWPhM4FvCERQX33g
zKgNzxu7fwhGazgIHvPYm8+xqnBeycCae9lykrq+5oZWXR2v+jlYFajqz5AcMepGCpJkKnejhRRx
0pU4ARswvv2wG9/SCTrlIPz2cegze52Win/2WuyvTK1JDzoCzqfGnYKtUbT1g2Ja/SrOouxlmvB6
NDvLfU3F0B0VoYKPokDiAtNkgzNcdiqro5ZH3kn3AzqRCv7TKUfo+hifTD1cqCyM1dSKH4q5sBhH
sXNxbYxk55bcKNwFcGptf3ZjkMTAUKN+W3oVrp+2b68aOzUPTQDZPIhCZWuOk/vcKTWL1lw/thaY
QkraD150cSwrQQyRTcLT+NYi3Zu5TnuVrXs88A6sBZUTBQiMPYq8+ebbkXWQI9Q0TW8u4ss4XPbW
znQCNcB8HFeYqamxUf08u5ohBNrnFM6/YkWTKuvJSLOVPI08oajEuKWszieaj7XmzZAn7b4MQxyn
5VvwVIO5ga094wk0BksbZYpz2Hbbr/csbCN/KEiffr6+7OuHEQGZDND8/LZlCB32+6f7Cn1+wq93
EJsuJZE4sHf3l8xZbgBUYfrw9Zqx46CZmVOB+3rVLlL8NVS4P59QnrDG7e3+Ce/fVhS6SP3On+5+
bt0KmO/w6eRoeX75CRtkxL7eZD9/wqy9/373r6UvIYEnw59PJ49WHeugBC6oqPmLkEcXWf4t1mvr
8HV6h7LjYqjxVgWGVz2BO5r5rmp5Lm3hPlIqe2p0x/uAfIPiXO4DsNT86q3Q8mVpKxmms5659ias
BFqnuHJjsp5ynYxcOPncZaKEqmdq6idFM77LTrmpAGMYljfex9cdpPmWBOhG1kP7OBQnt0x+fo33
NPKHPPOZcLrqShgKc71qlmnP8JlpYld7DINCf0Qg6uQOrXKO59ZYOf0hjPlqZaccZvtI1jPbDlGF
ZIjfhshRuEgez+eQG70th3XWOeW/Yn7SbDzbaa73Vxnjhpy/j/nSfA55VGtGuILYZXaQzUEbmwvg
5ntLHjW0yBlVdoU45+f7DTEuiibNfZChGMGHHWISxfLr/aIZ/rtQ0+YoR6RtHJ4dvbm/pgyh7U4e
dEiwjft8M8ZHEnTi/pUA9i+3apwB4ze+Dd7Z8PP80igaBNYxiK5yz0ozqFN9Xe5k07FSlNwrHQRC
ZLYxLmn/NdpL1GFfw3b8OoEcITe8gp+Pf17hK2wnuIZ5n6/w1ZFW4s+rFJBQ0I9nPqR2aCSrYYbJ
pkJqm0nHRrcULGDbINkznUfMevIGfORHl3J7XV08D6uEQQ3bmwG6YEU9x35WQjdYdkY+vFtNH+KE
aow/4qI9127n//YmajV5ODAnxCUYqXRUyVNXZ36ihv84pvardQLlPcw8F70skb/o8HpWGWqjN6hL
LE0NQ73wdrWtHXbO0VE6d+/lbr0fMJQ6GYUjbViYeWn+P1xc4wmoVonpttxqTPlbo8v2smcwvJlx
lFNLxjw2G0/3qGN4i4EHwRpERc5P0PIr58uoacn3K1q6ERrTk2WVz+Vs7ZYnjflYoT+0jZpyH9Va
RM7UC66qBx4EfLGCHGOXLhM9a89TY6uPsdq8yLgbJMYqnur2wK1Vg1NprPLSUT7As2obT/dtCskc
PvTnQhdI0PZmuOfS0NYyzArx2FeD+hzfrCl0oYHZaYsUqgfPcsM0kSQkFd/02A9memyasoWjPO9O
OqoVrqUdei0oyC+Gq8jtyvU05tmLZ1M+EwPmCK5jpy+lgq2CXYDvkM1OQLmKC/W3bE1K61692DvL
I9F8sR5RSV+iFMyzeN64+Q5kSfssG31SblFub2/y2Cye8NSO1Its8UnQ5fXD+CSHpj0gQEGqfk/6
QHnOWH/uuRRKdWGWTUSuno0xaNFSdXIDv/boT2zK4HOhcN0AFLZI+8mB8aD/p3seaIupPPhjAd74
M46tF4mGTk24kU6vCW4rwKqr9K1TRh35f578smmU5DyNGDfbAJDWG3OAV9XC5Ra6+vQqrJUcpOVY
Nhplx/+YM7h6DJ/J1pgJzIekrkU5X/FBCcy9o8bNsXcm9yx7J+rf4JCClxF01c0ysLNv0+zN1Nzo
OLWzPdp8UNFNxcYGY7GRB1mlqoDyjVg84LByRL3f3wQzY1JuYunL40X48KSzZY8MGmAJyY4iBTMF
df0Uk9YaE6HfRGLUaA9H2JjxDW9kZz+6/pWy470lQ7Xog2WejlxC8+EeJe2j1lpUvIaSAiSyoC+K
CGKWCZyJRLC3jyEXgGD+rVnND5QdgP1EM03cdMqHxKysrY21HZy5AZU+hUe2J+xmZlZjjE0y4nvj
QJ/CgzJYaAKzKKBL/9h+VS6SrFBfytCm1GLqOols09v1KETtPWWa8SRlhMlrUbw0KUsz/pT9P+TX
VvczVXmyL/vO/J6YMBVsiOFPoiXr1aZRdjbUgspdMgS7SHX8a+gYxcrVkuwtspWfmeNYv9Lhdj8P
plc3BauVD2H1ePFVnXLzUH3Aq2/CpWlIXyZsrZ4j/CCeuwYnqMSBPzeH4sacFrA2QFbPnZXIqk1B
On0te7k3JqfO7IGIzr0l6sLP7fHrXNTj5qxW0p5kv+Nl2Vo4/MmUj9wT3fPYZasKOeM3vLQ04BcR
Brpz0ygtZ2OHokLIum3eWIlh5ZQM0Cdkb+ZvKHx0T5qf1Y9Qq+7hwc7CY17M6Oh5VFpwzUEfGbaj
Kqxjr7TpwrSU/jzrU6zUJuyXpj0NZxmTG6AIwzmdN1Pc2issnRgyH9EjZDuCXaVHtnUVwdKvbhmT
vcjBgZ7K7aPapPFS9JN/aezAObeFMyxHY3K/k4I7BIM/vZYTBg6F31RbOJnRe2BOeEuk7ncFQvMq
1ye8djotfsgp30Dr1Z3veTy+aZhPBFQ2FqGf9+Aacf3+2jitf26Y6BwhM1buInG9ZD8pdriQQ9LI
+TM4iNAgNtX8nNhQmxY2qbpFZbUN179ss7rYVBlfT2Tl40ODoNlh6oHySHZAN6b/1NiwXiRzoKUF
pCdEzQlWwehF/6i2iC6SHTD3tfPI/4fj5FlMa9i7Wh1d1QmqgNJQiPetxHsMrd57dBvgI659k5FR
JemDTE67kn0yZrvtZvDa6SpbqZUku6ZHuSzEBC5f2n7zgGjtcI7nkxW+7m4mXKQi3bIfQzxWEL3P
WJgYrf2oF5N7Sx1gLvTJSGNbytqHz75KiwbVxjiJ1wYEkLMGKtut63gZx0n9qhX5nz0Zg2Ylnsah
XIKhiL55/W/DLup3p7TzvQPBbS3DfhAdPUeYFHu5W2Edg5RB1kff4kn9B8p+dwsTUVxGY3QWcnyT
G0hFFE5/8Qw1u/m6+UvGLa/0mQdUNrI1XGeeW51knHtri3ZmJvaxlQXvsUlxfn47Sq+k2xQJtq1s
8u6sz3fX9+6AYSTvAoWZYyWcP++uYyq17HV/0yClEld98atytCsZ2eJ9igtrZSeDevZbrzpWBWKP
fR8lL1MHRIE0SvELNvgyaQfzKgw9WwnT8JG6DDABmfe+NplQxq3dJSfPFv+Oy7Gmar4Gphu+dJ15
1FJbf/eHCh2yPAnPlSagx6t+sdYz33kb9PTqR672MzaKR1Bx2ZsR8LH6ulCOsTH1Z9QpZg/WsPkA
K78PmHv/1PzyG9Zc5otaK/nGLUm+G9iQX/pgimbRTP9bogRrORQ5JBydvLJ5LmB/bzpTBAcVKvsV
9ahhqWsjF/Fodkhxjz6otsl09kbs7Vhg4GaPWNDblNctjtZj+s0qox9l1vg/yCRcCgQ6flX6tFa5
7YcLrzsjelLEC2EjfwNjZAH1Y2MWWf3LC9UHzNTED6OLfk1daO0U2+s3Ks4jTz7gvaJ8Qi6ieOrq
igXo6GsbGesms75CHNvlRV/cRyBXGCy91CSNgcPcWESPYR571zKyQDHPezDxm5VIi2jdusiJrEMU
xvgFvGOtU5Tm8cq60aqSx3tv68NLil3sXBMH8SLK3YLz/OeQe4xv9X6IPH+oFdo6HqJ2k7qdgnVt
qlx9t9eP6QhQLgmK+nsXv4I/dn6ktfCXSG9rZ34w+2wiO7ys5w4x/pPBQ/4e2328DmrWAfYIRKVU
e+TVktj5MZkljAwRvpd90m0iN1b3Smmpj24cYhk1jxg6+9mAg/kS5WawQx/UBbxn1y8i057kACSJ
8PeOKyBnTVNvdSXS+QqoFwHFBF7XvDtgsndKmpWbGiMYRyThK/r3+j7F0nbtDqr1zR7FKnLy8c2v
B3Pn6viGyHit/miHKP0Q2LltBfCjreZF9rc0y6xvhktGYUhVZ1uJPv0Y0x+yL4HjvGFZbeywbJne
RqNZybhmsVCNm0wn5zWErySUd/IlyO84q0iJtjj7KkuMt7E6Yy1xlHvl3PyKyQ4zrP8/Q3rTM+FT
CHP117EDSPsDqu54lyHxJzd1DE65ikqM1j9jedYXV95EvKVSgBfRZ0c6d6DW76I6bf38K663UG7D
AM/6/x7vB0V+FiD+u8Qelw2s5WXf92+51dS3amYuumj4HD9DsN6bG+Y09xBVtpokEqxYhWVtaI7a
qsRR7xYUlrFuzQHBk87zNqVhlmePld4OVuxwVFt+T8ri/j7ALvqYFWG3a1D5PFs+ijptUlLBUHDx
S9BCfgjjBk0Avw6eMq1DITZmMhrr6gUYQHGtbUPd2FrnL/Lc8llY3z+bOu7QSGBlatv5Vcbknp96
1gFm0EW2DC8OkDLKwurcUJCK0h5HZBmL6wwLwUxNV+E4qk+QwYNDO9UAWH1zrFjrhUsA0P1N9lpp
W62cCHtQ2TQStz+VY/GjqDP1qTFrcUFs8ZQGPqq9ehxR0bWSnWyaptYv8jL2771RP21NL/EfqZ4G
z60uVnKUOzF/qU3m8SpsRYBfaM2M1kSdsPfjU1ib7WuEJ3wyGsgxO2QKJ7MTa9kUbfITbvz44GZd
cstZe1ptCkjUM411aVctupcclOFWVVAx2akF/q6ObTWPtUsW2Eyjs5iVbZPWis4dD3/ZJzdB39Zr
oYf12ra1KQUILR5My1a3AQiSfR752VVuNBMrdrWyMbQzivwei9opg60UhLiA2sAZ58EyJvdgcNY7
VVDg/Ir5SuivUHvRFiAPy2ndpQO1kVmDJ/NEdoghNW1T2g8ch5xdJwQ3KO/F0w3/d5QeeGC4v+LK
/62LQX3NamUCltSE17Zo3B366BFai7Z56TX4u6VRVq9aXEbUN6ruF1hey8AH3qjj5/g5r1WTJ9Ro
3zdt5qBQ12W3KimwNP3veDd3/hUjt4H/iFikVvi7soJGv3jgmaFkqNPaBFhwLiYMufHw+4Ul0Yiq
yzge5d7XxrG0bKslAhY19m7evAmZh8B6nHdjo37udCrEX0ZvMq4r8PRl7D74c5zs/Ro81Fq1TlXT
3ymw0baYrY6gjWxKfJqioB2oWvu4CaK3MMm+4/TeXHlwR2/mXAVPm9fAdwZSw9mTPGSqGv1AybBf
ykEpK1iQX7A0yMLyTBl5bEw9zCJrcIwXOza1VZaMzTXVdOyz1SoDv2DYpypO001YD9qjA0ls2UMn
+egn55Ek+wzkZ/pF0Qpz7+w58pmGhKZRL6E7to9mwxMkqzT1pKFVe8hdXN+nSp2uZZiPqxEj09e+
Z5VcvnPPyU6mVVICiJt+QYJLTVbAW9NTMNOkPAEVciHbcgMkLwbhICY8GpP/9MhzyOFyzP0Y2dYV
FFv77mNszOwWztLX2tAXpyGvkGIjFM8hEAjWOe7brQzJTW/q4kquYCGP+YrLPX3WxL7HGHEf+nl+
pMG29xOqGXm6LGmubpgXJzlenSJl41tTAxDL8LYWia3jVMXVoS16jxS8CM9uYxgbMHHJA05W7oqF
y/hUjFZLwdio5mduiVWREaxcAe/MTEztiGILIgbZrBai1W2ykUFM2d3qvusGKDT7ZNPGozrqQNA0
1tNFIJqnrk9Bgps+yepMzbaq6BFGHEpzP2Z1tc/nzGSMIuNm8ur0oVRkKlsPnk21yJa22lTv+AiH
6ISSWuwQJoXNmTNVHrf+vIhaACxcd32F1JhfOFvHHRfWDPjoKiU6sADH721uOqHwF/AllFOcZt3r
5zDhgC50BxgzRWj8GeY3to9pGcM8zibj8mz2PAxcy7+HMQuxwQlM6Slp23qrpC7F/WTUnyLbrm8h
d3C7Da1q6euQAjoUCQ61l+pPjp3ruyKwYPLPg12sXp5yqD3zULPMiqUG1m0nh2pqmx6EAlxbNk2n
xfDSq/Rd71ASQjZIfcpClDUtz0pey4BVj5h0+72NmQzz82vfkwkpibDVfip5x5wrRWibXMXCJc0V
L4J6yzID01XwNOsmyaqbojTmshFQzeu4Q6NJZKQOKQJ8h0R+LkJB3iJ2d0FduL+pz734Q1x9lJlV
Lh2lMh8NcHCbFh3Vsx0nxl6MmbHDNK27yDMi9ZMjyuWjmt0N4fe6YHbKs2vOHd/PWGWgd+Yzmp1X
LsdZpNAEFrWXa5z/tQr6K0ZFrDqEGantydqFkBTjwhxy/GbGbJ2hP4RKt2KU2S1qy+KlEtVL0Rv6
ZfS7/IV3WQButMjIzJ2TUiB15xr1QfY6oonR77S6neyl6lGh7uTb+HNyLGlYa9OQ6x4acQFDU4F/
N9IPN1JP1uxBYjssTwLfe89Ne5YbjcTFixuAmZ3mszxvIYQlVbdoDKf9NW38QCl/1Wk6ABBBEkst
+w+oHd7JV+o/m1Y04zotUmPxV8dfTbtuWG1BjpTxKSrQDvGwEMwm0zuFLWloxNdZtMYWK/wqGn4y
I0OQeeh/o3z4iqF4+O5l6ATDK+qvcTpYuwZeDlwXt7xmFIRXyGzbW9scvSWPN772eSMgGBxtzUVH
bjCwF5fBAldUjKXHhMq05fP8mqJFZAbmqW8a/9kP+vlC0VuMGWlmnVeva2FheTEPxiXA3k6GidzG
3AyFh44zZsj3UzmlJy6hIl7koROr4kcEj5bOPNRuRb9k6hNtUtYT8CKDKVmVKQvPwlAG401k3H6a
FeuGIVwASR5wfogQHbBWZTL2v9RSe8qpMn73O7tZ6I7tveLnNS7x3M2eVKFGa4Snj17moBMYjmi2
xlOxH0DioHyiKcWyrbsDUw0XPDu9mmOmW8Vy01WR+PlTNm9GKgtUGm4yovrByXOmvUrXOQxt76xr
hTXh2w19WrX9bAVEqFdXsr8eyQgXHXrFjfDPMXn5ZWUO7iIP1efEgX1lI8mwHSk/bWw/r5dSWUgK
B8UzAbYtytk6HlirOjU4Iqb6q2Py8dxEv8qWSgod5PUznqrNg4bm8KEu8noV5I71MXbFTyezslvp
NcoFeWiK3lbPdYTPw5yNvFFNbn5kofhp8Z198HAReF8CC4gNES1RbH7Abb6/FJCY1pHrgiT2HCwz
tb7Z1wF0ax+9yRHvHOx21OnE1fJNm7hB4gOC/1vbBRvbA2GJ3lv00+OHMWpF2yVarOxIAP4Ya4TN
MxMB8go99D9cFhQic7103szR9LdYneRbuyrFLbTLc+qPOqZcBkv/OvtHbVF2IekcPjhxdeuVMN4P
Q2QfEfFGEXLeWOk1KL8XVdgGi6CHL1pE3e9e36iGuh2iynsPC79ft4ZaH10WENeAt7iMBZMsAwWH
Da7b5rWeRLDsyUXCFqpilKK9MFm0InGgfapXQxPTd222WEU8JV/4Tlnyjxo3heq+hWjt/nDdCGWV
HsIZD5R4a9coo/iq1b95NnCt2gy7fwJr3NZBReFOGM9dbnqw9JRbYOe71kRsYXQQHRkTfdm2mEz3
WehuEzTJj8XQDDvbVQ7+VORrbfSOU9p0C5WkB4kYMWy6yLA3hS/eQydvcXh3o0WTj9EPdJkeXKty
fpVcPEg54wGLDPrGU9r2gPTrwYPffGHAbGYOQ+GSj+DSE2AgQxDGN7lBoEw7Kgmq9HMoURRkxTLX
WlPb0c69M2pntS/fB7d8qOycbHxRP0MfT68IO6svhaK9olLoXPS4bM6jVT/0MVCeMovjY+T9ilWR
n1REJ7x4GPeBgwIK8P7CPCkXX8BUDO3soweVsQWbjjTT3FRG+zpnth5tvesvwm4hriuA2kwljla1
KsKj7omz1goXzfoZcTgDE0OPPaYIP5MyBCM1Il8g43IDGQs8vRwi217YfGPSn6OiPb4MeAtdqzR+
abWiuZBo5Uqaeip8fdO9qm4eLyBZZNs66n66VEJu2AQb52FwoDaaYbRktlGc2LvJTkTj+xu+CMCV
p+QHaX1G9Jo17r0oKRf3dqQ7w2Js9BRQXd6ty8GtXisjFmtMIcutbNqGzePH09CXDSb4b145LvsW
GihZNiM/3ncdVq1H34Tpt5xBFcckMB8pBSvLsMeEMPQOeTM+VGNsXd0MVGvfrk3P+Mm6rlqocfuj
N63uYWozyk4FMp919DHVXIexoi9HETe/e/Opdx1UfpLQO1WUmRaoUHWrIYE8I2KsyCNF+DuM4kg4
cTk/ZCh5PuTzHmXoh0xPK0ichGRnV0CU6nvulbKp6mZ2UbT6RwKqp8D367lO1I5nELJQsulEwXQe
XZJlPOeewXz2j5koltAg7OeyULNFBEyAwvnwb2+1aW6micFTN7S//y9rNTlCdng8HvbGyKt/Org5
KGWPUfq78kv3MFRoP7oCfxtYN9kuMmFYwc+EmVyjTcaSe9wYpVFdJ7d2IFuq4v+wdl5LbutM174i
VjGHU+U40mTbJyx7vzZzzrz6/yE0Hs6e2n5Dfb8PUECjAcoaiSK6V69FDMe7OnWR7TIe1Y+pTV7O
5+u/4zeE5FwGlQKEh+MFUuZs7QaB/NCMkYXKUCc/5fF9WfIAOsn13rdtGO5aHUX40HPqyxBMyRcn
Lr+qbnqWC77pUdyjtg6ciSiXtjQtJNe1xtB3jTvKO7DSKJlnagw7uFXsFZPdAHdPPxldQWaa51IK
kteqXJo/7Tx5VAZkgqpMlpGtkdadEea/OOXd+dwLv3otr7DzowyKpqDZlUN9Z/NV2kaq3W17wx6u
smV7Kzig1VeZBKVqJuGv1DyTyQI6zpf5ava19dXy4TktWqV6IMHUbIq4zsC6lGCjCWPxzFVds0pv
lmllRT+KrF/6WRn/lP0SEYQ0iJ9NoIGbFuqT4zhqsLQYYHl9p1PI6Q9ntdbtJ9txFG7ZG6JcxffA
NyjvtOXi4OqdBZ6w+6l4ETdK2wKKb1QmQPgmPEJFHK6J3Ax3iWPmi9YwfoRK7j1RijjsFIhTt5Ce
Os+c0aGKTL2/oLEAQJgmw8OQ6B1lP6W8KdO2eYUX9SA8ArMeqVojPqd2VbZt+monW168hxPC3Cvk
H078LSNSf7V5gXrCWQUQ+a+bnqD7oAbDKSXsu+gDx30ydJ1wUNkfJuxJp8EQXPSgBfs6PgcA9aio
Ket1aSBT7fFerkz0L/f8uEgvTTj6C7u1SX9Ps1Vjozhj6E+yDPkoiQceimp+SEsgFZredvumIXo9
2kr61Ymtnx1I02vhhPo10/x/IdaeUgDtLHJw1Evq+GBYcGRzj4jUsO3bKH3w1ClynTXVXybkWUnQ
KD855fws5MB6LqB+WitK9NUeynxF3tO5JlMDZhkmVXJHO9eUVAnOj0pZjSWYJd8tnatwdBwTaH5I
Enu25VJvEv3lxjLtItxi4kpX+7b3bbPYRFynufRtR7BZ8vy1neXpWfIqBAjGGOKnVotPoC6+WQAm
z4FmrDO/eoSCOliqo3oaK+eoJ8RxLcdWzjmi7stx8JWVUdf9zokrdY8OyXDJpybYpQMhF1AGwS73
nGClm436ag7w6Zd9/4tiuNHvOLFDa/VcEm9fVLWTrTsIkrhdxt54IIOw9HXJQCgq13byAIgtLkyF
WI1n7dxISpd85Pm+KvEX31GhgbERgdHkfDiNFKsuE410dGhq/aozIiL08mBRUtc07SKqm0fIgpKd
sM0NVWG/XSpb7dad1WkLnkbOOqmCV7vqCMNYevAysVGu2sTQrpHjOxuf4mw3MbZkpMYTBUbpzjNQ
vOnUAsafoD53pZY8wqjAczUqe2Cv9H4vbEoC9AV2WeCgkn3lKGD9VFTCUOMkR2Y/eBpPyahNfJcl
aTj4ejYewGPz7rhkMAKK+k8N2CMeBKMvUkXaoaMId91CwLxLit6+l5H3lC215dCD0jx1r8RKA844
ftAsYy8JTmCG030wErCwgXmsCmtUV5rvuJC7dA8e0XDHMEnhj6FknmsQii71avdS5mX3PEtP1c7I
RowmT00e6N1nEyEA5Mh9HvLiunxG5YsgeqQ/8fkxwegsYXhPr3YzyfE2zxbFyFcin8mtKchLrwoY
wtbD5CUmwqJy7+r8LzFA6FRekzCNVpZVjlcYppyFptQ9WRZtvN5ssmFu1djWwb/iIiY4LegXA4jk
ZMm7MFrKBgLutdSUp96xilPTxG+9GKoFGLqhYYT0GpCy8Ll1uRPxuYrldhPzS3guDdR9JdnIt4ni
uFRV0vAxcPZNbRG/T8ezUZr8ACThfV1IEV9/bos8wVoovcLQjbAJJSSlYd0LW21nBBoraEtDW+WY
VLkk6YjqgvrbjnKarrJiuGugA7rKMBssNdf37n1e9ZbQXEy2sIM13xuvNmCiE1+6qlNW8Arq/Ey7
+tHJ1WRbh/rX1m+js9/+iyB4eRc3Q75xbBe2mAAFosqFdFP04FSGJkd056a27vqiHwidIj/Sm7KJ
0IQFX7UUf3VhRflmIG+xMHSpfuF+ryzr0PUeC7tEqS0s3Ysp86EIIkh7guhoNmjzqo3BT8s0FE0H
qQdVkE7WZwsxpfbErdNuJXWxetWqh0CQM8lmjDwPb/CNu0kmHLenKoz0xUhRCadedQr1IeAmCJZE
U/gKjwW+2WwUT9ZuBE5l3SBG2qvwC00UTsKvQ9cKvmjzFGXwCOShF68aS9EPdUC9vgOY60nxzeqB
4/RC7pPsCebHNTBJ6X56UHebSnnVYqc4lUng3oZGniTLcOjCDQQuaKykbS+tES+VtjEw3YdKz/6i
dAKMWNp1B75rwaIjU3VvZBF4OScet4bjArgqpRcfbauHbkiWelNWT94wlE9ZYl9zyITvck8qnxyt
M5btMDTcYRnatuJuSVGEK7d274ws785tPrh3KWLr8HOGr14SlvtA9nMKN7zo1YyITRKHDHZiNqKO
Gow8qTIx60oIV6WR9CjbuvzA78dOmHurTU+xn4Fs4qAJQHL0IW8gg2loVbyiHsJ8NuIIAm8V7nAq
qsznpCL2DdBMXtnT0BhkZZtn/LxLkWU8J1QpAQlV4rVYqzqtt4Xhu1nf1jYgh/m112D4xZknvGqT
ja4HTxpbRW0fQNpO/ZcYqohUrmHmlzfCOe3ApOvQjt5mZS9KCd34+fa2tu/dFYQ/8lY4axRTrErf
dm+zsVk1K4sy+51wloMO0FM7pWHFdUdfWup1HW3Bje4My2kvrTdYmyQY85MdHTMidE+ofbWK3D1N
lTRPSdm/kJ9zzhnMAjsYHmDX1/ru0tTxnpJ252hpEmwswlYr34uRyqybqdW66E4HqeDKuRpAXZrq
R7IjB7tDbVr4p2UQrzg/B8iXo25ipR2PeAF5YjmMka0jd5Eo/V9pbrTf89xXUbXVjAt16eEugDeq
Jh12bYzouZGRCjOdVD0QU2+XodN7ryWh440Gz8FGzCoVsh91EaMuMs1mOpC+KmuvXmBrL833qki8
nepnkJZ3hO3CxCxXlVSUW9DM/G7Z3jgcHGQqjHVoWL+78dTVlaRQlx8cPnT1RMk30VTt5RkP7tB5
Lyb/PYqWh5UEDdCLxqft3o0RIppGktHpl9AbHsQoHNPsrgCdJ0ZgrIyThkLPIpjo1ccSkie77+E7
n3ZFoFPbTOxaq9CUtMvgym+NLu0tiZLD2cwDf36IXcCUk9Nsj3U4F/0hMJefJjIvlBeFmwzb2Vm4
EI/grGPCNf9+ObflwGiUivKMMMGG+u7hqz2a7mqsne40KKl8llXCXY0KcDDkjOwPkE0Ek6KQaIpJ
Vkj0Ys2YeDAQhh0tFIWETXnvxdmUZG6Rp/00IZzFLKy9iH5MO4tlaP568ChAZLEeAVHfdq2ILQN7
IinVLEAyr6JhTA9ZFbw11AamByLf6UH05onZb5745PdfuMzbAzeD8F7sP68Tw9lnvtJ/4fJpq3nt
H1/lH682v4LZ5dP2lSf9fvl/vNK8zezyaZvZ5X97P/64zb+/klgm3g+lHdB39IMHYZpfxjz84yX+
6DJPfHrL//et5v/Gp63+6ZV+cvmnq32y/X98pX/c6t+/UtvzS54OtQzR3oFHu2D6Gorm34w/TEWV
z6qUHOFt1W3c6FH2cXxb8GHZP15BGMVWt13+k/981flVyx0qNOt55uNO/2m//3R9DjMcvTs95Ol8
vuJt18/vw0fr//W6tyt+/J+Iq9fDeDWKrt3M/9v5VX2yzcPPL/SPS8TEh5c+byFm4ulP/skmJv4L
23/h8r9vZTsl1Lml9n2QjODYSO3EkAjY7Bi/N2ImGobioGpXYRYW0avEgtnXdMvwKKZLEkh7J0aW
Teu8h0xr9KVXGdRW1YZ0nwUxBGp1/8QpGCLbaRTnVBK24FumebFmDHTzQPb9l5gXdheeqM1Ywogl
bKKpetgyTB0QWA3Z/gm66AukHvGlsKV439kOgs8ddb62Gd0aGCrjc57CQDp5aVGEkpyYDSwJOJsn
n242Ma1G+s8WABWRswZqGbFV7vfUOeeqvL45urBKriojsOFJNqgvyUYkdjjZg8NETHXjR2i52vDd
GNTPd8VFJ2hA3j6kumcaDoFVXAolLi6K0mhbTy+ArovVrVYNO7cA2fBhtdU7AJPT5ivkguwoFlZm
jiyRUd/Pe4mt/U6rCGp6x9t+QVI0pzCNoeX9fUnhlvZdf1Z5sLi56SNHNEvdOXLZU8SMXpA3KdTf
xOqhR6ZE/YNwfSNTfzUO3dbg73YElOud/GrSsncNFgmjWD5PF+BEHMnRD0nXgKqw84Ki0xSmj8za
54Xl3waOEjigYSZ7DhwXgiuCV7cVwjgvk6wxWpL0qNcf1tw8q6Fcd3GSHj8vHJXB3zehdP9pLzE0
MvNMpNvYK5WBVn2M0Nood95d0CTenegB9vLQbS29rQtklrw2s/OE8OucMTqPVJZOrvPK20Za+2Db
UUzcNNAPohkJnR1QRtYPoodg2rBPpGQhJpN3NzF0dd1LKThhRUZxNGKz0qJ1ZOBlqI35EI81hXrX
SpJyJ6wtYnJrMLXaUkzcZid30etGmZC36p2E7+xBxsncSDmUHuA13nzn2UjxHxEZUgnY/m1SGzN9
p6v299lugidU4dNKM7I8rrwVM/PFHDQMQdV1UJhMr/r9dd2GKaV6lBraa/EiDMtTeUfKBIYt2z2I
xsgyFOtv7WztIhNrRk0I0cLJNwHZgvD1gPLdGHfShw30IidgEHexdNvwtujDhmUP16sEQ8NKhRn9
qE9NGObNUQxFb24+2ajTgzaWg9hynvifNpiX3a6h9s4mg9ou5eBT9qeEIyIKyGpy9WU/vYZGyukq
RFBCTBBvi9CgRqQ2gyMdXlr7QCnAmC7EGOzpm9Ey/CeEFuSNsIMecw7zitm3FMKWYhuxdvb5NMy9
nmoMp96PcvRValIyGbkBk5seRo8BALW9bRE0kPmEvRatthMeFHA5nLkd/2pNMPY0o7ouN+MSSJUF
hf8EJ2knOEkzAOrJx9wk9Th1hbGeZkRv9hFLqn5j9cg3za7C/E/DQEBU5p1iebxz23q4Hx3jqtdJ
91Rw4D7kulquhzJOv3u6QUoJgBWhswGStykFJUful8IAuBoV0K+Fde0upHrYC7CxQCGLpq5sd2kY
TrKebQK2nFJVt07Aby3FxA2e7DpuuNVsPvofQM9e3UZ7mBd/3BwbqrirAMZcBK7cg1M4zoGTq54u
RFc0cLEbQAgqNO1v1pIy7b5QjY02e0J26iLDOfmQN0ImdmrEcruoAwCWhAVys+phDE0hVJdHr0Y2
J6juyhzeZ9ETTT4kVNumOqgOt3qbiN57sQfIASZnfSucZU1DDjry4UStrerSp/FL6DoW5MMxkFMp
HtAN+W0LSWVdxIQ/9f5kT/r0JX7fI2qfCFvmp9rJozPc/9G5Ka1V5RD6hNTrzSQmx6IbwZNUSr6H
hPYkj/bQLYRP1YGgJu+JMnzqRNQHTnslbV0FW9GNG+OnHajZ9oNNXCr8lcMLfhJ9iZBp32sJRHe6
c0impjcVGCnnseihE4wuiVntPtul1jn8k603fPcgIfqEpvvkc9tVWMVYrBFNO1B6shQzRTHIO7LK
rWEqV13385eaeLMvA2Q3Y19/JupRm03+4nmpjIJ6B65fzl4UJOQvRmc+ihVhbsfnMuehMdeJ1poN
Nxqdkuujn/ruUfSSLv82eLa5EaNuKNyjVwFJ5sf9t0v43pttHTBT1HBc1Cem2XnitljsI3b8dLma
ap1VWicTJ/7f1s3Ob2sDGRUKK9jIfpBti1H37iW5hIW+cOIvRO++Gr2u/EJc2zF0Ur+2Fz7GVlR/
ddqIlE7Y+g9+aHPPNELpaNZmfPy0TwPp19HvSvhu+BCfFLmy9p2UE3+CdmBRI55zCpCXGM4NrICb
NgR6CRbBLF/DSHLWMWxdC4tAOQnTJFp3Wt6cmqkhWfexmW3CRZGVdVTa0n62iwXzULgJW5pr5m6M
HLTa/ralkY8frzCv10LSEXWSXF3DoBAqRtzBgpV8K4axnCd3ThLfAbCN8mWTombh+aht+VoNz1eP
ApeiBf0CUq2OxPnfmgy9XvReDbi9F2Iq7BR4rEU39xJUYAvCah+MbpGZa60LQbk5VbMJlEiZSg78
R9E0OgQSaN3fi5FXQIAze3STW4dHYI2/PXhqAv+oIO+tFGm1Iu3onUtBklTUMY/tbtavhRHqTP88
CEKkeHISxj/7zGtmn2qiXRITYah5OxmsHgxCufYMV0jkKvlzW6FE93vwe6aQCmmTUh1FMcx039O8
bB1C5bAUt8H5rpgNMOP608Rsu91Hpwl9cAmkT7dV0cxbzRPzsnmr2TlDsIl4bZJyX6/HR2r9+4VN
xv0wRujFqInlkWulpCi23KZYVnCV+I360E+TEGPYy0YBmS18e8k0jkE16d1mWluQVgmOdqkGFzEb
5PxF0gQaczG0yMzf6V5/RDhIfiyHdUt9TAWSDsjCJHduZ9rKbUx/nyJ0cUosWLg4E+XRSnQhFh+q
hZ2B7KQMtdzUQ9pXi0KT31xv8/NS0euCiYNh4KwihkTZqWbqAeFFUvZgU21859aa8jSQ9FxqkaXv
QU0pT35p2bDdey6K0zlUYbLeLc0p+2og+bo3tOKvYpRtjquTDUyjBwisKffjlIcVje4p+j6o67/E
qJlytsI3oHTnH32nPefloif2VTKp3MPSFR/7qCuoX+d5SuF9uOglgBlhaxWqNWvHdbZjkUl3OXW6
66FuUZvrvXzZV4lyGEUTVwCcsklOcCEMH6am+Qyuj4OXtG894fLBW4uCL2kmlzvQO+VBlSGWfFcb
FJKDYpgF2ZG0iH8UplqoElYJqTNTTicK/t/6hMK5NKmck3oV6DGShR9W9Ep+NEzLO942EDPzLmMK
3fXq/WUMbUWifPTipRHkP0ml5o9koIpHSYq/ketvT/o0UmSj3wGZRMpq8sgLtXjMgmYF9fl4Ff5K
MSJE3FMiJSYlw6zu1ZrQ/bRcLHLdWAFwhNb37QJ2nJyT1KC2X8vzZUeoZGFGTnYUzqAIxr06UCkk
ro9ChLwfbNKSEFdbrfbaVKV2tiTgsWJoeZAqjzVVOWJYOFa1kPXIOqeeJL++rWlbRTtLCTzjbuFo
r/MaHmLDq6qi9ufDaRlY8Y8EDM4lmxpSmMrFVxNj3U/qpbNNTCR6hk5ChMqPGIpGuPh68NiDTjzM
JtGjZrQ3Cc7M+5A7tA9uCuXv++Vuniq15m7vgHWdXoJoekuHQT31t50r1UeDs2cO24BaH9W+3Jmd
N+xspa6hp8UUq6ZG1YoYi66w3taI5WZFEhEoblGt/RH8c1Nn/7Agk6n5jAJppzQcIUQTt54L6moa
V7Kk3oyUu7xNz46fbOO0ojEb522xmNa1WN0q4PI/b23Ejp2g7fm3bXNKX3baAH8jvCDxKkJx5ovS
OB2/tDoinaaXfVHsZ0iRrReozcpzFSIZaPVx+iV1h3xte5SXc8SG6LmUF1YmKytnQuYjBZ0ejQm5
KXrCNgJEB1Y8zYgme++JITRpTDtGDC1PN/3wZt1e5pn5BC91c1X8pL2qiuGuug7Fm9lmyoV3rnJ3
K0wdRZewzE6Urtpg93thFE0IMcTWBNAx8Vw317kxH8Paza6gMy2OigZFnFlVOgDuuWARmvI5MUCz
UWK6CqHX3OVkq1+aineoCg0khyclZup/qa52m/qoT8OuBsFKhbB7ErOm7X/vBme4E0tBwF6SUi2u
Ys7W822jm/GDmAukegECJ35SHMV57pAfhuHFMaWnAKa8K4DN6pi5IFKnUQK1wa3XODEiBEpb7cVE
b3jl1SntZgeTFs8jk/M80fjSXlb0BsEL3IQvODZv03gAU2ZfsTsickXk+7fVtzm/BI4hacpa8jx3
43Q+PASxl11EIxtIQ401ArpiiKDx20SVV1DTyLK3mZ3TaRbJiW7lRznUc++7RL2SXTxfddZdkyMQ
9D4hVhgdUbtQsiBj0qWNCdP2nuuY+1RBNWYip5QnAT1kudAKFrSW83ieRrgQwksxHuq62FU6xct+
NG4z8v+wPHnt1dVUPm9TT4vOIRqAF3LKb5bQzbop6sMfSDhME21el1QwACYlWrx2pZg6/dCBJxAC
2n3n1NZ1mBqqclEBLomOxUpgXf3EsK6G4lrbuo+sxWzTFUk5UeF0FCaxVPhCY7OoU9UHo8huYlLx
vOB2mdk2X8ZpqThu4aY5Or7V7inMpjg9zsdXk0fuVaI3xCOnoQ0bFWX7+n3fStVjpFtbT1ZHsCat
d4xBmC4DMdStaB03XrUTs0HRfw/dKVUPOue54NMrvOBWgfieAyGiFWxdVEqKqlYZbMVwDAtQlIrv
nMVQKUF8SulrqvnNHb9U8W0R+iwwD8PUsBZeuWZIi7IEzy+GqQVhp4rgtl7wsTXzDKUF6ID2VW6l
W2662iPJBu7kEAn8KzCh34YQ/wccgf3SQur78slXhycALRZ80xiVdx4fVxTvOqtaHrVjOzWiJ5oA
KaqjVfhuAQc6MxJwq0WrRTWEmwyjsnrQnDp87aLaCZ/ytKlfc7n5qTTBxraK4j7vZPWJsnTgkWXF
k2Lga089aI+VZ3TuVswGOud9VEs0ABg4Dyh/HyMXmFQ0OZfEEK+UgB/EpFgfFn/FNqchYfHz8KtX
SjBcT95SDrH/CHW8bBjyKuar9iAaiq9kw3/ojDZ/oJhzJJYkQ3Y5ulG8tGOOq6muQ4z67l+32Vbz
DeNOtdSfboIgWd8p8aXLuFPyOAk7PmjESzM1YqJPU3Pv9clzbRa/TdOCNLXzc2mGy5t/Y3qH0B/P
jaAoncjnRW9u6n+wDYnxn/zmZWHI5z+T6n6lx14EVtqFcWfQqRieak7VyldhDKIRvTYnT7IQ40/T
YEGDnR+4J2G/7SCWfPKbbR98crg6NnwffipyofKQwYU/XGleInqfX02qExvqeaxb/NFR7DjvLfw0
XzLWBXcVmLrRCFh2NqzSfGqjfGNM3NJiDLVJAHgYQONs63oNDaMP42lhI4xizdyUthUe8ryT7gEO
Go9tlf4lZUZ3EiNCruqGs5mxavncPCIcsguirD+lja2gkkOlxmCGKvqmqXoRNtG0qQHJpa1mazHM
pRHsbtGOe2K2fP6b0n8BDR1QoaY0aAVm6UZ3huYcRZVDnUrgHaSJ+ZVNCVwDEPLH0gOD7vkX0TNU
fm0ypYEd+e8TqIwRPXaNV2E3xySEhmJyUeJfVUciSeyRZLYPOUSvcpuTTBRkqQ29bSx8y4GEgftX
jDDJManj7Gj14X2gG8k2fDcJe2GWfr743O2paMfKG31bLeY/OL3vJmx/3jJ3nd+717m3BeRkr5XO
Sc9VHLQQLVBpkFNjsgjM1v+ZAvOkiOgXf5kvGtxYr6OS1StXseNLlsEkCLmfuhvMQrmYPKOtzLbJ
l5TuOyQf6vHk68CzN6VPKZFVWf3qg1F0RaN5ANTbWnOBa4HZBtutjqd5eoDivlk0Lm8Tusnf54kA
eliU2NC8lJPsgV9bbsfQkYoRlRL6scrGr2Ikmi7Xpw9NV67VasgehE0OIIIpR5svNyYX0WxStcFa
zOmTCfoTdTtKWrOcbUlS24uhBaw+b9RHP1wF7fLbrpSDHSiTCxdiD2FLHbhl3bgPN8LGw1GwLNSg
3sEzcsnyAYkPZJYeWsfsz/BmnsNpRJl88TDAwr+BNG1ciaFoiOH/BCgfEp3ELa4M5+KS8RaLhKmm
2noLs0G7LCGGpk64H0CSuUgz9rl6iUHH6/kY3NXTSNhV39SPPDscxMiWRx2UojoUWwvJrYUw3ppK
Vi+uilSY1sA0J2x+J2t3+hAuqqQM16YjFXdBbpCdhZp3F1uKdsf/2wbwbCnPrUkCRW51/19DriwT
yFAo5m71Q6oH2Xe/oHDVhpUKsiNJWkdjYZ10GEoOTiXrW4ugyLWlHnIFBYv8amTBDzJc5S8r3KKo
4W24z5Rbi+q5a+Oo5jIrPGxm0ziLjGfzU1M7BzFrShGM9/HARxytUXMng4Xcx0jcrDS1NE+Uzf+E
UsGngEJB0nsyzc1sM+Fo32VyQ705HsIu9UPewmX9exm1m/+X7f7pqsI2vULOXeraAylfTunLemqa
KfMqGoqNViGA39NsEh6eOiibRpX5g06+wibWiyGFoA/g3Y29GM37UiWTwgWyzSiXOjTAyieZ5eSp
aGOKRa1vUNk7l4oM21ClxS5T5eAu7Wqqfw3NvCcahPKU40KuhA7pAlkM41tvNI9dxCdY6qul0ZHj
5JR/vPGrfqBaFd3BSdR1WeiUykzMqqpm0Ije1AiXcWJnbaaodTAmv0Y1Hy7c0aC57v32B8Uqh4Ky
ylcPcqMt9eXtrgjcEBkb+YfBZ2yX2hb0O5mVvfQUIG0dexzWYlj1dbtGqCndiqE7duFKNrRwL4aO
OpFfIXRxHLhVvngwWVFuBPVWIcvSGf1ncM0p9GuFbKvPvZK+Dcsp3iqGTuS4UJG1b7NimFxzfT14
8s92HB2YX00Z1aFYB+tbpxHo6I4TjKmgWMJ/ZpVIrXwWI9EkfjIRWag/w05Lk3Vv7VWTQD9hA41y
GFm79aaHdQpjio4kEIVmYkJHyuE2y1dNp0Rp8o5LQ13nagf37Pu0UxhavhI73ralsnYxpK60rpGK
WbZxmx2MKEEnELnY1Qj+/IdsQMKgOt+ksTPWo+IHh6a000ct0n4g4plsc88Dp9N42Vk0ttvXp86+
iMFQFUWzmic1yVOWRonEUt8U3Q5Cwxc3LSgmdEp14aiWdFdPgiFkA7xLGsO2ZCjaB3tepJ6+6GzI
J4O6IW6Am1gFA227H1uULklfhF8bFY5K07C/153HD12UwxPfUpfRdHULZ0TmfIcm6LuSt+Wjrg3R
gUclZQ3Fc/c94vE41pzvOpE6MrW5DBZWVR700f4p1nEO4OebspP7nopH8hGNzu9uYNwoyeT+UVdM
5RsVpWh3AhHZi6OjaBKOQr6V8zM1nSZFExSUfcp1gUB4atkwDeejdc4dcyUOoXY4ybWl3lJxa/lS
RaF8ySr3axl4yl6MRCMmw8hddNTGnWe7pqr6qcm1sUCqUq6cF3PUxrPpBsOilREVHCGZWztqb2/F
MJGM51bNlqixookx0dboSujzrqn+SfSi0U+qheh6nh1Vi3lKtmsOLaUCMpwlHxzfusj+LfTadGBz
HPtTODUeUZh0VWrdFyszm62YQH3LRfokyF5NPaXiMC/9ir91B3pIdP2JdiecRC2mH5zTrZmYfG7j
m1NDyk1B6wtCrAkzLVDRFXxuCsdP30JjFF5qiVAxeq6juqsn7Z4KuDy/6qG2qxNVfZZb920W6rvw
MHQow/GcYC+opfN+jFa0LUNd/wXD/r4KG4J8kDRwfHT3ZmVlVxHIj9ViXMhe6h/F0FN8f13IUJPZ
kfVc9SP6SNH4zXTtfBPXPcFHxyq/TPasUIdvlMxCy8pHmPTOsgAhdcjkPvii2xFkxk711AywQCZB
+1OY7aTzt7nWL4xkZ3JGO8DcDVPz1NP/PhykvpvkC5m+dW/uPnArpMMhz31f82mfm7eCvEC6mPf0
HOveog5iW6ZWd5K8rEPwHikro1MuDVrmOmK+2MRsJPfdSTRZmT5JvWdtoyo03bOwQQ0ChkbNy4VY
AcgkIDw97VqkY7RTyP/kiL+i9U1NUh53m+i9mIs/oDUuxKwRhF+zSm52Y62oVDVMKwK/JhOUmwFV
eu+OogoMSh8TgNl3jrFRBLVlywNNzkNIWZPE2EplZG5y+Mxgu1YVeeV59a88J5QvxQU6gdS9UFnx
W+yd/yuy7033NiEE4G+2iSHj04SdWhS/ztsIb6ESfxOO//v+/7TNbLvJx7+vSA2YVfju8mqC6dUE
kzy08J5fq+GrD56eagtFqooVMYbsisJYerWmHvgCCpjMi7CIZvRRkSs70/rg6sT1wHlod1vyvkNf
DAm3MbdZi5Via92W27uBWJYw6Unro3hh6ISRAz/cjKHhOQuF39VzbndrRQzFuiSPM9KZsr6RPcrG
KfNrm1MAInR+ZeLq1Pta3PDHdjtPOHXTHiuCjreXocuTCJi0QsjZuk8IOzUOgVLVKOz7uHL0M7iX
g5iTJ1PWWRB1aANPR9NQTNR5061LxXFWashz+JITnLuomJ/UoK2bD3/Uiwl5z0nswl2huUfNZp4H
+1fvYXU5W3a0s4PGuKuNLOb3NSEFqlQyEB2YDe7CUTfuRM/2Sm3v1fXjzU8s8br4X6mbjruEfxqB
b1ZYfCV2daUFC3PaVfjNW0240MHKs8PtkgpcGQFVWatuyjZ2beNRgpfnOzFE6xwhYINSJDG0E6g+
yuYRwQD7iL6EdWs+DcWEsLVOGGzywQ9hHgT7p4VdvEDfprxHY668D0JyXnquUvHVDSVvMw11Jh9t
wplfwXoVd7B1iKHwE2vrkGcPnQDzbe2n/arKr7d5RS22gur5Uc/at8ZprGPHQwMl8DAtUUz1e2KS
LC8QQoCO0wirrNzAXQ7nBDSDhVJ4K7HDh67YVniLGRcGEb5oSCONMuJRiG8iiZknaMLXoXOiZJog
W2eglp53iby6jalCtU83r8HxYLAw/R8fZgyxKJvWw3rO8Zs6QR7DY55X9NKVjiNVhTxf0RhRLiHD
TNYPQh9VOUR9HpwC6lxhn9cOYRJvPGKcu9CirGrMC+NAztbceXr3IGkdVdawIi+0sa03HKCGbxFR
BOpPhy+qBycCn5B6U8btzZ6a5Xizd4n6wS78R+AkN389bqQzqopQsvTQJ3VFcVdO6rpxxPG4zofg
ME7au52FtICCgN6mmsR2NQ4uO75R/krMelCznlwz4gdqWlukg3mVpWDXTL5IH9gH23NfoDAd7yuz
1RbV/yPsvLbjRrJ0/Sq9+vpgHXgz6/RcpHdMeorUDRZJSfAeCJinPx8iq5RSTU33DYTYEYGk0gAR
e/+mRrUHLbgFit3Gu6F12GMEIkLO3ITiqjf6Io295CyiMn3Ecem2Qk38DZhVvrGDRkFgzSvfPJjM
5I9KyH54tFPwxzUxu4GiWd8gXY2BUIUJUO/Wl1BghwgUUcmvb7RaIZeWAc+Wg+UY2SGb8lA68Nj9
AEeeIJw1X64D5ZkySzoX/ef18jIsL3KN9WH0tXPe0qGYNrXRBNqmmmxIiwrbtRVGpNWS+2jDMmru
suKkOg2dwV088+J0QwIpW/yPWWCp4oPhGavLReT1LoPMRHzRFKPexUYcna8HuwBF3Y/LawR5pOiM
jiVeCVNkPZGSDPYydh0iz5rSnZa+pimra4c2ukwjaxpsLZHBO5xf7BKUp0UNsgP1ppWRmr/+FYZD
Kq4ru3e3TvpD4I/i4KnOHwcZk03ZcW3+MiSulHTxS/vnZZTJN5c+tlpL2Xud/L9ey5lfWGnLcIdn
8x5pj2kbDU64qGcJrRZlf6QA3HJVKp5xzEMP6S0ptZUgGnWTUN9ZjlZEstevRxWXS+aoBR/KOOlH
OQT5gQhlJQyYgqC0dkPqOKwea+Wt77U9zDnUuNVwoPg1a5fP8WqqvhsJSh1RHOrnsjUPTdhtekUc
4sYqPsLMbXhKGspzFJvVamiU/s5WrWjroK1xdLGeWHbpWGJtpyN+37bvWePEz0apOHcFROIcubdn
n3rMUxEcZJc8IP0ApFlt8A1kNOuK+6YxF3juflZ4BT8lhs7z01CWsmVhZvTkDPzI3KRbjay1V46x
sJUoeQzCTjwmQxav3Mxvt2lmi0e1KOIb7oAvslMehsD/6rJaPMkWchzOtjHhbsYqaaElF3Pni3lO
+MfFpibttiSCb8aupeA3FaxhZhEfgUI2mJO5ifLJ2mn1bZWiBhRFSs9D+E8nHmmMo6UNws4W+NJr
R9WU79i8OEgskwVQspAq05DcSaQVKMPbqs2SOwnCmvuauSX7gji+bdRUXYwtqw7HakvKhYm6AKtf
PjiFWTywloYskU/5VjZlh1HAE45j5yxDjSXqk946T5fx86RAme1SAzY96SjidNmb7UfsBd1RDqGS
4d62k728TtDUdqlykzw1mrlIHBbBSRkJC6ng1N97mXIb14HCZgng5xnLMnHO+ob6v5pCWvGR8twa
DpwFPIrqre9rBm+i3ywrK6RENj9MUz1B2zjG9mduyYPsLOYR12H/PjYKXPiGBnJvoqwL20WdkD21
i9zIeowz9zgMYXWLR0m1xKU1+/zPIzKuMfx+jU6r8CQximBXJWn72IzKq8/feCrmVp134W7qB22p
KGbzaBRD+5ikr7qZJg8yYuExgpOh1W9kXzR6ztkc0EkKmvY+jXVgzZV5Zm+KM3cmxEfPIzu0lPi1
dTxj03hGtC8S1T533Azs3vWPNY+5Group8PkKWu3BACJ67uLHOaE2dLU6s8j0kuXpi5s/bkTvvNL
89orB//d3Jzc3w7N22zS25M8eCrKBzx0C6Qc/4zJM7VD8YJUsE8VJJ8BnmOGra6KsuTqEuxmNGnc
ObvMNqbDVKKOLUXZOxyQeCY5T0KblN0oOqD6uR69qZWxRPQz/AA4CRwscp91J8YisQSDkwiEXY3o
bPWKfk5QkIHcxM/klAXl+tJpx62ztwP1SwilgVKP/1I03CI8e+q2AgObVeFNxlMVms2R8odYyKaO
OPhd1CSY9NRKtzSML5pedo+yr0ZgIVGq8CxbWjmWS/c8RdzK79DAcY9joiRLAADYi4z2eCOqyVhi
txR+OIazYaVkfRFtiaqIjkKWPSrhSzkbgs0D5MxkNiapBxSd5EyW1tHHVFmbfHSsL33fl1uRrMMA
6e8JxHD9LarwORxbTXmxRf9RW3VyK1uq/tJ0rfoMpK67p7h2k6YFzt+dTyVTT4OlbOp5n22BAttr
cHqvGfz4fVXb+QTKXpl2JahrPSU1pM4HKxzQnPp5NmQoZbAZ6DeyQx60MrUv4xwEP46Ihi2v89OG
Igr2R12DAoQfbpwcF63B7dgZ12Ny9jpV546Zag8oNffLpGxc3vQpWDRObSLHZQzL0g2Ko91VlXs5
zfyyOGquRQraKVFkVD47A3VuEm4FVkMDMPCRp1Rh9NjidG3/qPuzZ3hmxp+p7y9JPXY/sljcmYhR
vU0jPxjTqMq71kvKnehtcoRapp+NuFJXoUbBHs3udzlpdPclKkTfHavPFqGa18+5wGi9dnyxqAMc
wKkPChRF+c01o1nv2sTunshJzF5jYNtlb12EAUUe81N2OkXgPfLGyC55wO78Bf9u70a2DLtxl4bb
gzibL4108d9eS3ZWyuT+fq0IwxPT0Lwbc54srxXrT0GamSuZdhNWl+JuFLV/5Ot+aYtBcZdZh+JQ
M6+tWx3tjwk9mB1aEdZTqsXOphJ5sm7ntbaIa6RvFe7AYm6qgzGdyVpT96WlaKX+OCT3cqK8mGOV
exw8ep559GMQVMHWyryjvJZqDH//SsFzGUQ8eozAvxwCvbWAjoZJtOlE0y1kjyeqP7pl8zJGzRpt
D85jf50cl+wsAvSDFtpocButwbgddRtvM2Cs1AJT7q9zyJ9lz9VQGyNsmTi9jM4iwLWKFh8mJPJU
V3uz1BCYcdv5mz4oxq/GhPbUn+GuQmlXhlXnb8O/jZYXyeec3m+jZTiM429egbbxoLpix87J2iao
0T+ZY/Ap7Hr8RCTkQUGA6MXUYwtylaXC3KzZ/nTTtJAjkFnc9MKDzemHJYD27osRa8PSoAJ/w2oS
5VVVaYsb2e7AjfezLpTXf7K0xrarMH/kQXnGV8Z96/Uat6OKrLZDPnVbo7NzcJpOOQnh6eup6Jsn
hM17dOWa4bOojfnGY/4gMbRFdXjR5d70JAC2oE+igvGa3zWrBu7xN3E81G5as1SfAhct2N6y/hgf
YRR1HX+Nz+PFPN53GC+vL9/Q38dfXzfgOn8ZL/+e38f/zfXl31/Pf78zFuuBAsqT4VnfQ6PrPztU
oKckxR/GXcCkixD8t/IdKQP9E//0b0NsOgdEbgULTsvaoR4Ub3zXH7+i14YUW618cXQ0j6s5jnnx
+BVFnqX5M55DtLvE5/GTa4od2ZN2kWG4cmzMpK4XaabYx6o3HAw8hL6SPfIgO65NeVY3BlP+0l3E
3aELh2F3jY9ab5EpC9VHbJ3RZcoS/a0UzbNLVfUHeruZ4qA31k39bsCjZjkgw7JJS69G2o8Dflr1
STblmTwoPeXywGwblFB4JClQtMqpvZGHpPTam2g+yKZvDdYSiZd2dY3VZkceW7YDZYo3hhlMCzlP
TpEdY4mqLJzOGnl/R30Tk4HVWx08F64VnUTvaJf4GCNxMqQ2dpoqjiTsDcyz6JF/SdLsUDkdLuop
aK6tl2PcjXa7ciLRC2/OgYo8GbP+XT49DhHbG69gu+WMj7iDTI8u3gVQSgXmi3MM2s2IsSsLjsiG
5mfrd5Dbxsd28JDABZaB8rFXV8tgcGEUpPpZ9trRzLMCJbbWjHB67BDimnfDLCbbpaEa3mscjl80
dAl/pMmdg5JhsLBt8BHTzBNEVn/dpaxb9ALYgVC7rzoMt36L81x4RgJq3mIaPVa+KHENO9UJQQZo
CLupVXmQrYHUyK08q24bUQ2Xc4Vn7MrSU96zASAQHH5YQ1kA9byCmXhT5+VQbGsxsmRGUG9JcXK4
saBt5WhBofRjiA+/KZZDOZro3ZbKOlCz6JBo/fTQWDGSswjL7QbV8tZuGzYbd8AxVlOC4aVNZsHH
Ng/3etwNL6Mbaws2gDk+DPROVcITBQM8M4sGXEoqnhg/D5hA/tFkfxQfFK9Cjx4toDM0KPHcON2S
tQhVk1jjtpEEeOLMTXj2iN6JfBUPBv8lw5nVNQuwxKTg13bZ6K+lMnuIN4l3S8GtPpqgS/CGUgR8
yTDccPF2UbWwI3LX1e/lgcX9raFqSBkGaJdd4sgOmEp514Dcvi9SiCmRPiG7/ecUM6p68obh6zU0
IdK5Uw0S2tfLUCfF2IYn42VqgzDlMp26fKX5GCHXgHFukkk3viDFXwVq+6Ww9ODsIua5kGE10XHQ
MO1XDVVL6v3uBgt2cFMJCcWVos9wZTXf10ntKasurtkjFbm5mYSW3bpJkF8OGVYnGEMjgW0DRTkX
ICu3qoEPm9V0420WCBv2jeZ8RaJ5U5pB8b3o29ei1oYX01H7taLHzQmHt/5UtEW16vWufRJV5q8o
kUe7RoumF/ILwGiCGvJFr40vodt9VcCaQBOkpQYW65usfzTz1nxSwU7x8U4vOc48d+HkPchB1fyV
gfOgLZwIpWU977aKOiSbykS/D+7L8GwI76Tw3H23XXQwjQFwThThOgklE126oW/fqxEKXeGk7v2A
stix18ABjCC13yuSb4bnlF9Q3k93gRNE26a12re5ZCQH4NKLBu6Yi0MtdP1Rj6qXjrzrNiAXsKtn
4dfW07SnGXG0SWonOmDjCwkSMaslZl/6x6D8qHRl/AaglLsffPGH0HOinVFGxs5tfPW+DdD2Rnhs
+gZ+CAEt5bMO3BTcTaPfBQ621Y1wsJwF6pAXTXz0ZgVpefDHST2B/ck24wytuMYuZy4i027LF+rS
Y80DQ4232DFMgs7P6/De2BihYq9WlflwCCaH1OJfT2VbHnTTHA4qNJL/OUhtFZWyc9APByuuuAoA
xhCMEFIJKiAzI9LEOagj676sB3EXe++xaWCrnmZhfgpG/0H2OV5r3YelUHd1Dia1h1IQLxMrNNei
sDVqWHM7QGV2ya25QPaN4Z6JxmPpbrMKlb+x1LXdVFOShszusA7WqPg0E/hvDCxFd9c0EbB/tT/L
FoK33V1pu2SY80Rfy5g8zHoKeBVoZ4xMuJSMtb7+mmlKe7iMsF71LDiQoZjQEhVwtwqwFnjHzPjH
Snfuqd7Ht6nqYTITuveZUTn3eWa1Bzy1o4VsBs6g3+KmSApPuNN7o/WHQQfponjJtGsV09yw6FDf
ACAif6rsm0G5J/Mk7genSg6upXuLwA9+mGUyL/lmD2vr0a5Ym7TUzRYDCsrPehKnq8avGl4/xQgA
lOCN07BgcRwo62pWu8cuVBsqtoW49We7AiRix8euAyU4mkr2GgTYNjsOQnW2jboAPO/70m+SD1z8
goXITIw9eiTVErfRMYOIgWY4IntCLhYvrC527jsSf+txAH4IbVzbtFUDGwPgwc7OdeMoWPTuA8Hb
6KrzPUK125059ckN9G9uRfaQ3GK1yGORXcD9OJuZVEE5PWJvppIewZBtcFwL7ZVBe8U/IYFxyI/a
Qci2DZ3qm6mO+zKfRfh9C8ZwN2FxkIXjwhaa8zzZ2ONGXc2mOqhhSOvJymuC+hUEEs4QRoH4sOHU
r2W6YC8UvI6qXZyQEkmXclTqwPk2UhfbkXkSki8rN82RRdUbcbYav+Y3bddYoVbKixt6kCI9shOF
Lh6tQFmq4ym0ziItIzxrhvygY6H0aZT5N0u14jdVA74YxS6+sppN3TVNJ4CyNlIXWVCfpV2Pjmi/
Y7tVaSzUvhG37kwjk0xaybgFiymQwxcP7kzHlaE+CVBnSYV+8Ny0fJzgLh4wmRaLqk7EbgATt8Ee
Sb1N2ihCv0I7yxZIWYAp8wHlwnaboE/MEzIw43Vl9PpCKTP7ATkWfTEOtv9VdNUtLhBusOBRa8+C
trzqTZQnMEeqPNrkRsGTsjcSBXBUiqerHjsQM1rnhjSVMa0CCFesE7vTpVkJX9+0FoJMLmVpPoY4
3riJpqoHNWnw2UJmdJHqfnUjD9lcvKl554dLMMl3qNeYJ9mpZibqI+TI1pWFmUfqggppzSA+p0a2
sRWk70dwYPyMC/MuFp5xFxaiOkMwRNX1z1Azn7UoTPrD6Byv8SFRzKXdiHKjRUmATjSGnbvL5bgj
gt0Zrcul5IWxHO1OTd3/0JoJbf0hLL5n56Z32+9KYnUL063GR7eePP6nZn9gZ+ut+rb4YAVg46JB
CVmoeUglDIqdbF47Lk2KV4nX5Dd/iQ9mp65idLVXctj1UBSkMMz8TkZMNyvd1TBq3VI3vXw9+AdV
D8SDPIQub62vC3UvmyiVayj+osQzNOJB4Vv4gMxlvg1cF3f5eZaMoaYJe12LvYMc17cQX5LJ31wm
zMMKPcw3zeSPKzmrr03xUNfqC5akxUmGBhevWdHEZzkJ7F6B20i4K6lQnLWeRNyo4Vxp1D3JWGT5
uXvqb0qQBRvTNoIDaWXtQZuQd5UjBqf5ILulPjaqW+9rq+k3fotXsFrE+6YoLQOTF90/Vy18/86z
TqiSIOGKl8DKMmeRKqwJV8jA1nvylu6rzcMlKh3zJYy0+NSDQVuWvu2+GmHDrVCtY3bZhfVi+dif
ZG64bAsQ85rmJvsmM7QT+LRoG8dxf1u0bblGbVR9IFtvL82miV+qKtLQl8nQpbfHrwqGEJ+NiPdl
Yhg829xxG/mTD6+EQxdyc/byUWd3Qzbe9hHWT8c330rdZTt507FKhPMcpfY6LCfi6K9stQndVCs3
hrdcJystkHX1yUTgQm5QApmnjwWwsLAcytuunOp7P+zf5fTS1e1VZiHLrlO9TqLshmSzsfc8oOZd
OYiz4Tj5OsRt98mqNAsKax69Nzbu0XLLU/f7SPT2D0QOni07Kd6ioqiWaqPpD/kwBht5xZ6tx+WK
DrqtZyXrMZ8a7OKpGgYLaL8WvVuhuNETnU0UV8xBVXzTqHiNn7P3jKGH7psdGXwevW2cjCw0H8Me
GEafOm+9AZRFQX1gb6Ii/agGKbtIBAqmUs0x9MovKLogN7sjd45uKVF0oFq75Zh/+G4VYUDlu8ta
q/Vd4NHsRYpYUt/jmky+Bgx1a24jBYtw2Tsk7NBCINlL2WtUkNodqIV4+1lHxdPdFZrFwUcarnn4
ax9Vp7WYdmXqyYqa9HZUzHymqg1PM8KsLPR93djjM3v98hDocbiWwLLf49Ecl0C03+Ml64W/i8vx
ylDWVCQza6emcbDJPC3Egt6In0NhKNsuQf/A8ePkudeV8mDrmF/K3kJLFfYdI0+kudfzdNzUh/Rm
0uYiTtt8SLiHqYj00PfIFFzRHzJGvZNy/E/0hzKY6UHGJEBEdjQWdYEGcKhjIHTs4dB2404GZWQl
1t8qlzt7o9tYnpRvLY7XL/UsoE8SEIWzeWj63Uo2XQGqUWYKzLEzz/JMn88Q9L8dlCk9yNA1XuR2
u+1/zpIdFMT/mOq31i+z9HD6Vk+NudM1Lb7tssRZFdB9VlaJyrqMyUMAtWGnlx6uVpB4bptadCxw
4f7B8zKXYkoE/8OfU3AH23pV5x4v4+S1fB/SZDsTV34JKqpvr5wJvENnNZGyEmZR72qEbhep14QY
bs6vkPAK8tryOpfZ8yuYpXBWma+RdzI6796eNJh22lB/84zvZREPH1aZG0vehuyW0rJ1CDEI2+jY
7d6GWmLhkdY4ayXz2FlqIn+xVQE7p9K73TA3c6tGejlx64PsRcxBAGUK+9OoRvmL1WVfvbi3z3C6
8xczZivPr+rQhnxt1JRXbSa1fAPDh7xRaMbnWPGyR5hDtzJuuUUBQgPS8ISj0pvTl6vRs/MXbN/N
Y9lHf0z3MyTGIlTUz4ad/u30AFDLmz0Vl+mIsJvHwPH0pZMZoDGMyF8mHtmexBjZC7hd/KXpXj1E
jZ7bulHugpRCeubGXzojdA+keFo8bcrky8CudaM6DWgpPpOFp9jNVh99HOaMOjwPLe7sA/rQu2bE
IkkJRrFqw9J6mSL7R5niTlGl91CTWWLPJAz4GovYLs6uYQ4n6bQr/XjnEN937DisPy16f4bqCs/C
Pot9IKx1t6/T6iFGnVrdwglof2niHdPtsYp6qDq1OIdJDcPQ97KVYZooIM6HLOu+psil7EdRYRw4
tnF2q6E4vowdp9vIphynzh3ZqFNErI38coF6qFeekYLCE8b4NPhkEWKjecWBsKJCPlor0EhzQgHB
bTS505uBh9qL1aaLxEraV9Ow1YM/uMpSzgoCvVtmFjbRsld9HZH3eyXREp2yFCc1ON4tq/c4W42N
Xx6aSLVXpDXDjUh5gqMxIGx4jOzAHPNyWiDU3QDIPYEfIksiqP4nYZPtjVkmZ8Xa2120fc3zHY2y
JdnH+NltE5BZeKV+zxqQer79LQaGQNrYmR6NHBvaYTCDo2nBZ0MqIlorDpx7qy7wK5pIN1NNRx/R
+ui5C1MaDJC2xDZhO/ils4e7bZ+byKtW3pjqr7Vu3coXMqNwl8CFxBqOB2mpTkANCj++lWd2U31T
lNChEPhbvKpbDwN73MUzUp+7QWHDKVRLnITd9Cd51uXxH2dObylHNQIqzoBr+C9DcUfvL72dmHVV
7JLEZELZLOnCbOdhZXUpm/V8QDeVHr/KznKGixTRYkzd9EkWvxzFfGeplN/ILvwD8pWOv8VWdrIE
SS/XqiJPOWQD5eQw0YM7TOysFUZNQJsi2Owy5s9n5N3XiqpTLsal8BKvfL3ZCaq3CzniOiGNkJby
nKECpfnnRaKMP8WNEPmZX0bG5axEuObKS7Ajlx2/XJ0XNG+jWC3v2Up0z03u3kSjAAkyt1wte1bU
yDvLltMU3/xs1uQYM/Hs4OiO12Q5nay5WYJnXlSm2wOdYKaKaM1SDzxx6JpJPCciHJcZPnl7OZeM
N9aSsTnt5NxB5YY99qG5vfwNGgojvsA1Qc51KXJtOkNNN7K3T3wL6OPsr1dhwVlnNhaKoi9ffDve
TarufLVNxV6lgB8gD4XlE/zBu0scVY5Vwn7+pA55++Ca+ruMy+tEY4M6p9dOd3YO91q0k/t16EyN
u21b34ZR4p1t3bJJQ2hoCLbZsGoGbCUrN+zvYGH2d8pMz695TE6qB+TsZ9zSrXBF4dJihcYI2RFY
GmYVOQoscygoVcVD2HW8zTErOcpYZibxgjumtar2bQz4W2MVv648fdwnFDaf+mK6b+sen6CWXODo
NOLJdiAj4hBw6ufWJRSiZlKjOStbMXw1vMzT/iibox/n6yANx42fgEF0u87e5JK5o4Z+tyjnU8zj
N2YtwnkJQ6yb2T0auN5y1cYhIJwZh6tNyTbzpkNeOspbyy3VyliRs7XeITLKtwtE5FubeTtM1Ipn
HhLNEYXY2WGXOBpBnyOuN6r2aPV5Ea7Gu7CqtGPEMvtowJNxOzLkOjfthdUP9UOu5N4uHONhO8Tp
+JTpwyepf/sztrmPoJfwpSjNdOOCvDiQTI/ukMBFTsZO7E83f7DVoftodSx+Hd9Oz54GKKBpQL0q
TmYe0UZoFj7rHm5zNOXBT3rzOCdmgPvPwV9OPRk1uirbUB9G83Huby0tWXrzVpPl/RJDAv9E/tp0
V72jRqtIUZxVl7XOGQfvjj1PzK8lLKudMAwHfA0dgdUAGBXWAEmRm/VOBqlouZduKwwhm3i2WAwo
da06Db0T1bCnB7xzre1sLIWF19hm3I2H75i71Ng0xNND4LHhRGTlLFtyAtVDdTXMW1VVKbuMhW23
rNKmvpNDfJ5h+6nQ7IWBGvCDNR8CHfGNIE+8vWwaIkjPobqD8XwH5Z60fv1iob4QLCDOP6j8yW9h
kCTYJUXFowp3Za1mWAyUqLLsHX8K9+yWgnPqRfghkXt5DINKWfDDb7+KKv3jijo1kD+v2KCbtfWm
XF1jFarvTC1B06Ku/VeEmL/XtlHfhTAJsHv0XmR4NFTSK9nkbd15VOkYW0uPtCd22xOm77rFZ01c
oI+7GsByH3Cmal7zbCX/jdJTP9gGW17odE5RwsVOh1+buFsqC4pQ9jIbJ4yWerM+xQqE0804n4rZ
CkgeGq1y8A5hTIkASruQwesYA+XerVVm6jLKSTtKZ2BNH3d5S6Eq5je5sMBoPo9OqlMHmuABB0Ww
7uvWfWnt+RtUfMFYzDsHffTj0gK0uWtY7a1Csyu+jFXWcmv1833gK9HK9X2xUSpw17qHU1cmeFL5
vdjylS1ec0RPujlxa0KBWSVlgv0nQrT3VuAkC6zNpvcOJClPsCy915MkpXwawFb8KdUoz6Tg4kWV
8dLDRptVrr+5jhNxny0jOzOWOd58fZf3d+N8SCuXPHpQfu8yNEBkS8aNIIJFWo2sRdFfvgzz0rq6
La1XOeoabkcWOJZeZLtrR1WSwIodAIzyavL1GlVo4F2NPHkv+2Btcms4p82Az1U3Rg85WJ6lboNC
HWsADH1YVF81rX3B9DL6nhtUQ/WOu66nbfNOK9kCmsFBdxtMpRTruzGGxqtXjSEZnGx40vtkWOVl
Zd4JJGA2ehM3N50Oo0TvzZnQ2YvVFS8vwqFbuqUHRY+CGRWWPmxuZHcDHxRnmP57wwZxW5EORoqn
SLCJK+6nzsZHRwPGlSslufdEx/wNo0k+7ag9dODxXmHmyeExeZZ9IppwWTd9seMuhexiE5urcL7h
ykPbxmV4aSdWndcLo4FJ/s9//N///n+fw38F34s7UilBkf8j77K7Isrb5l//tN1//qO8hPff/vVP
09FYbVIf9gzV0x1LM1X6P98fIkCH//qn9n9cVsa9j6PtR6qxuhly7k/yYLlIK+pKsw+KerhRLMPs
V1qhDTdaEZ8bL2/317Eyrpb6M19Ucveuz+diVSrEs8F5whMl3VFATley2WmWfqwx3+Etpxdkgn9r
+PFJtvrGd56gvYM3uvQarCyRvLyVHYU+QK2qCnTNXIS6TJGuu9YoXwM3cvfulLYr2URrMF/Wbhaf
BrMsX7sViOrsNTEoBqWTli7lIDURYuWRCt2befScu/l5aof6TjP9cucFhVhoRgF9XAbzyoWuFvon
2SKlWt/VmjKu88ZLVm6V1XeFI97//eci3/e/fi4uMp+ua2q66zj675/LWKKGQmq2/WhRzgFTV9yX
Yy3ue6V4lqbwRg6mKJ8seyMt5mOhvshR7CZSNtPsCAIt/17OnBl5sITW4emTfAeaV9/zkROPk+7w
c5Q1Z0p+htTANlHlVbtlGcTDS4puxeRTLpAtsMGQUaKXsE27h3xyIfMyJlD85hxbJlmRu//wZhh/
/ZIahq5qpqephqnBwzN/fzOG2s/aoHes98H318ashq3NB/ZPHYs3ziwkinwQBn8GK3cIVzVFjl9i
cnRHjf+YFIoJZ3yeLdvyLBwQB1anjBTiZCAQ1XYbchgpCwE7Oddhml4OYshjVM9lAHKsqiKnwCjZ
DmoPbHggjnKOjF+GUAh+RpUkQBeh0dRFYeWwEgzsSv/9+2Q7f32f2Ku5uu4ZrqZrrqHOP/Zffsw6
4NBJsKX+mOqm3Whml21M1tB70r3pc9wXt64Zq++5m1GI6qyIvH8Y34ZeqixkR+maz2gQ+4/QsuOD
yLxxnQwVdoR1+4hJK9aeUxo+iDZO95dmOJdYZJ1FJXG97ZQYg54w7eCq/uyRtZgR3fukx9LtWpmR
Z7piODfXuXLW9aK/DGa+fF054hr3B2C/SCxyXwDycizzMTg6MPKLSzs0sPvk3drKXnsech2HkGB4
meHJGdfuNM5ye9kbevAf7ra6Pt9Of/9Ze4ajGZbuzEkG17B//4QaVWvQfYcEL5So2vSZ6uGyhE6S
60E8JR3D/h0LuXPs1+JUth5iBqJoX51Gj45GKvL7yIrzey3FJTXtPXMvY5eDgCEThCXGrfM4GUME
OCPHI7qtbHajnd/3pe6SbE7bzShf3PdLit9FJdZQZ3zkQqBzJ6aRt4uhVtCvNhJOK5gHpJLdZpk4
Wnny0hK+0C+nLcLMu3jy73y1gRUQ57zjfWrtuIfZp2moku3QG9FtEaf6Gnhtfx9z51hhWJk8BYJU
HtkM/0Upe6h4w6S8pWH4oaiA9BXdPaHLPT3BWXuoTa3dTQDISAd3yZ1OTvhOnsEp+sYFULD8GSpa
xCDjNnsxvWlwLxPKKoDBmoGfvc5vBfRLn3RlpHDXKmZhvMkuquSd9BMEbgcxqkCtnKVp9fgh6xb0
6PkscSYk7eVpM0XeJSibAPLNQ/vDSqiRB0sw7cmcNk3XXhsC9ZaHINmZ7qjsKQInKH0rjbHU3BCr
BMQGTlgF+KdUacWRvDxCAbRk3A5q9hq/nAL+XqNaPx2uYwqPxe1Ktm3d/ojNoNn6RbuP1DJ8DtWu
XFnUKE7FZLpnjzr60piLAl02G2+m1iuP4mJDldXcY1xOHdnvqOvW9nihM0gGw+AHWBm6UF5nwsMo
PPLRDbAs2QlIOb7ta3QRLH8ql2adjf+fs/PajRvp2vUVEWAqhtPOuVvJsnRC2GObOWde/f+w5D0a
yx9sYPuAYAWyrW6ywlpvWIxqhE3Y3NloXNLRWfhqG3ZzmtxevYAq/XnIMox6iAnYW/bzk76ou1S9
RBrwReTtN7KfpX1Xxya42k3snMcMC/vBs4JXt4cdE4+CbVlXi5s9oHfn5kb4WnU5BC3PScARmcoD
6biL2XneE7GrbuFGB3Jp40XxKtVfd3hskv4FbueWxdVQ4Fcg3YvFeDqVR1mXgXlFE1QrrkR0nvoC
jY2Knbq/ZitMAAwM7G5EzNlfF4LFrZKBH5HXyUvkmRtEEI4S/pr3e00OwvkJL8s6CRK+2AgM3tqc
vGBls61Ya43OCgd1/QtskPwovMq61rZuXccI1OGfZw65nPhlXDIs23AdYTmuppuOXCb+Z+YQZYS7
sWIVXxQzypY2UaFtXhZ4iwJkeukECnbo2n3KHac9Ek9Gv2CudyKUEtVCTNdkUrybL8xvfWGN+NSy
f2E5UR+EPqjPUVksZH3gGeGOaGixkUUtwyIUBMcjUTvjZAZD9XbbUitYkDdqeplEkG4SXesxXkjC
je74DmNKbD/3yBvFMyj2Q33qL82izV/9MXbWPcZA+wTdxedQzd8AxhFapW/1uJm3zwnxZAn0/dA/
o14Cht1QidBxOIaVkz/MeclVkYXmRhaVscmvsFJ3MfGuAuFlHYZ30OX7qM2LBwyyybA09fdxVLT1
n38t57d5njnEJhEm+L2EThrj11mkKmvDIYsZfOmCFidoLX+erNq7i9LSvvR51S8a0fYvQxuAH/Bd
C7ayoz2hkbPBErt/Ed2QbJ1WD7fCTJt1HYB0McCXHLX54JBZO8qiPJN1gdDJ1dj2IdLj7MY8jqSL
yoKrxAv5hlggdrEDL01fqsXJ08b+VGCW8dSM4hpU0XRFlCh/cnXxnXxHc5alYA5SNkVQH2UxbcN+
Wbl2v6/mK0ufrZo/GfZWtobgxtdGWtUb39XTQzBDzsBAtqdu5hNZs3Z8u2zqvj6B2gNqKWtk23uv
steREXfYLWQ1SlNt1H9jMLPm/F6qW+THiG3eMz4XuziqCaYkKiGMWKWrEXdz17rxd7YHObN2R/ts
I+U2LYSZ2+e8Mi9VLsZ9OTfIVlmvNZb9lx9e/rD/fU11YpRCU21DNdmsaR8XeD1S1F3v+sbrqPvV
KrcKELVC6d8OMQ88aiTup7yKrA1biuhslY51l04I79oILMoSefDkKjoTOChb4NlUqlvnnhkushpc
zdgjZSYPaEVlF8dmTPMbU2GRhee4g+oUoZbh0rHU2//5oTY/LvJ1Yag8zoYKE9YwDO3D0ig2RekY
WqS92pr3XENqPjeMMv85DD3qfPAdNRYok71IEZc+gxrpV2bmubcy1fNNzPYeIyU0SEWWe4fSCa2D
CoRm1yXTdPa6odoUWDPfoJ/1i94Ym2MRasTizaLeAboGJZRMa8dLvb0Jfu8gzwo16t7Osn/P/lfr
e917PxJr8V+G6t9efl24lu5opmMId968f9gMsTCZ2LOP1WuUpt+z7Ep43jsPUWRdwhnLI/E5Qk/j
FYpHYvVeJ8/i1tFPGgZbbxeUaNQs5Gk0zSBioxw38gays2xAyWaOfnjHkaT1+BPq3aEwUAZjgNaK
05/f4N/yVB3qWappTNY9MVBwBxBGdQA9cMP0+mpLHZO5zg5b7fzWBdTXW9GYu/horizQmh2Rga2z
W1Wnj7ojzIM0G8KJOLv5qmh2AhFdCFgU5UH2zdP4rW8K3t9ZiDJod74ybPpIr6H7Oq22aIfyDFLe
eQ3UBHt6BzAeERKbTaz4bDa++2r1drOEuYC6iNY7typBjFWfGxAbIhycB9kVZI1/LSYP0c25IRtZ
uzTeiBm4CPJzO6hzeIiGaCqeTQCRf35NbPke/DIGWOyGXYCttu0AQjQ+RgaQrEw0tGxfrQHkeFmH
BL9wF1hHSm9/Kk2vX4m6tnbBXFR6MNyq0WRn2crUjXsvUeGxEOIxY+kkq0cL7BST21fUQO1PrQb+
w8lNdSkbXR0bFo9XhcPc6uR3Qd8/4k5UXkQp7LPwQ33Zoqz8FZg7jCpj/DzVBag/XFP2WegXj5VS
PcsOnZLVC6sdmzvkHuNj4E/JOvEG5UsTLmSHXM/cVeEG49ErMhefeI+pf741fnqPrG+tR1Yxxm4w
FNzIJPHSSS3Cfn7P74vM0VbVovpunA/Qf37WVZlZ3ckDUin/rZOd369Voq5+6/dep0coJbGm+OVe
H+9f2qCC2CbpZM8fbFu9BHBCXhIDe6G4HLJ9Xiv25z5CN762X7oGDl3SqRVqTZ71YpfYgUNZZGHa
gSvBYASRM+qhV0JNqDPr1mUDmtcJ1FDXLfddQeIPoZCE18TwsYuG7h9Bn6vG/sjCow8+uXnz4Ohg
X/S8/uRCEDhPZuM8AGcz1r2LuFuIG/HD6FcdNnf4HkVIVyxZuIAwH9qr7DtMOHglleLBWqWvr5EM
q/IpWcjWt0PeLE03mu4SNkQnMWjGVv9XKEXqnXyQP3kXWcFIe9pixXx7r5IXfLj+Q/HD7VoYfatS
6NZCXitlVt7vl2I5dlALLI1yu1l3fW7cRKE1JDj4WGM+G+Y62aoWrv529ud+OZrhG1clx+bNGHdL
wt3lqZ97T0ZrmW8NxKa1kysR8rLVmXvLs2LwAafQLyZHNBmQICbWYqCo1ehOHnKvQczAC9PljKZ5
q2uEOe3tbIYLz/3a+aA2LfyWWL++XxrZrXLRp3bZR6O+Rt3oyXTc8c5Wp3qp9V29lUV5GDKtXfSd
k+67ppjuZJ2WAg9WID3JkqwvRnefO8V4fq9qRYR+fhvdMkM0N5F99zRSxXWCoxGh1vEztl7fyTf6
N1fRzPtBCy7NaA+fRWkZoGlQb8Ih5b+9+piRBmrlZUwLcPkwBpfRaKTlMvEvHtJm966qDA+1H7GL
JmW49btpeNDL0TjN/EPH7bKS+CQeUOBcQArSt8sVBzIKk5MWP+jMEejyj3dsA4sHdUjbtaX1+loW
RzcO77KxXMrSW4+x1JamrytbGMuEznz2yAh72dXG8EzjGOodq78+22ETae+EafX1XjbIQ9ID+9y4
wpi1rPpqIXvLlsZWz0FSlPeai3h22Yj+HNuOdvFaAEmASMuvCQJkKbKOz3maZtsMPcWdUPPiCeuv
O9nhNdR9+xDYtRKiRgevw23M8+A4AzGVcbhCgU0vkAEWbz00VjJHJTZP7z1kN7/IcFGzGpDJpuqw
WK4cdscB1uSDGObvLKmOmo+IfJBSTKzG22dZb6xRayhR1iRQYQ9e+tVAQKeMreEbRkUAi7HUvO8m
H3mctLF2XqSOjL2O/dYl4Z1zLfsfi6SyZFfcsiwd98zHKYoVzy1ML0z6BgQA6/znwZ2L73VFavIz
zkTLDQg3dxGQy/2MVd9SKgeklY3ungoQMypz+xqoTMtSMWAak3s7LfVT0fMtT0WP4jOqja+TM1OW
NGW4pCqhKhMzEd1kkwrye1k0WvkKbwj0UeDmcGna9gVqrpVk5esEyH/r1VOxlcVEPxSDBzxsGMvd
NJr1Rl6MJOQyh+f23CsK8k5ePK5lfVCHuybSxFMxqd0h6U2xkrfRKvuiJoTBvKxHOqBFdzIRlglb
0BteTGyMF6UtDYqm8Q4j91dZr/lgt8F3S2OD4XM8HIO5u94o6s7FsG8texWquJq1RcoXBPTZsAoF
xc5+eBlFgwRAuYjxW1v2sSOeLLW1F0NTT58bv45xewrHLyLy4a1X+jcjynakSXxAmMqPHG5kRKDi
WrJjDxakuTd9nlbfYz+9U4bOuJv8MIMxLYZbBmx+CWHC28SxPmv7Kq23G/UmZ603BPXai5JFhX7i
1RVK5i0MDYZgxVe6iTMflfzoRQ9Ulx1WWSlnr9eU82CjAxbr5VFWvdfLM7X3ev4oFpwfGszAUNYT
H7atBguHrim+OkmIbI+peE9jZiQgml3l5uaFf8cOx1kYUDjIxFJn+X12EXpwR4ryFKlGfzQGzbyq
jS+u+IXEsyzbWlbJQwrQBpuWoT2QiiQy27JkcFUteOpjALdAX2JQJG34hFKHfY27kvGKRsuLhwff
+J6XYfhUqHq1csYUzyN3aM7DfCj0CHmHrNqpXtacVcfmMJ/JRtmtNI1iKSDxrWXdh35lMmB7aT1C
2tFOla5Ox95NSwx06uhxGkiD+4Avvof4ZjSm970TQbjwkJ4i3+pPax/E2NtFEPjKTZRoCwFU+mjr
CMdqMNI6BCuNbqeYze2tiKq8eRpr1GEW9tqEb/fUZBgYVAWvSSTS6qmEKLjGGCzYOr5VPmUGcpaM
6jZuMRT10sRI1MkRvZyLoW3buwAt6aUsOm1XHlhgRm9FFBXdI7xE8Edz53Sy1LNe+N8S/dGLJ/UL
UPB/IiCaL0Ndegu/EvZjUun1Knes4A72X76J+kE9D0o5ELwe1UMy8iMlVoHECn4+S0vV2xsM23in
8m9vaWNzgZQnVn41amyyu2+aFvQ/eDWUKkl+RKzsFjHWCJ/KcAzWVQFE+IeT6ekqthLeADWy3FNf
6jtsFnkBCtP6lJWZcSi8cbzNpbIp+Kb8IHsCBZwsFM2YEDFV0yfbN4FE+0p1kK2ulqG5iK49kHha
9W7oUblzp40skjWOtj0BvfU0ZukTelTmIm2V+OTmdXDVde0Hg2H3HAZpvivg2awthCmf/dzVCPsV
KqostLpdcNKDJr9vMkYQ4SNsM1fbpVkdYTPLAbV7btC7XRdDrW5lKw8LKvdJlYDP4pZ9v6qAKX0y
kdG72r35n8+FFJiu5TVGO2x07BkttavvcRzLgSaXWHbFVnjxkVpcOVVaPyOX/gwziecz6pdkvN2v
zuQB1JovEnBPtkMgsAqfLwockFoGtsbPU5C8XWQ5/dKpCuer36cIVNhRfe/Pn5TqwX8/CRBc/ZxV
/rOl+Mr3tOz+80mweneTYi0YSwUo0TkZL1P08lClzebPmzzt11gITzVBHkNogm0+waff0kTgrVF5
IIL+LQU4fYDbYR0ZGVbo1UeIPyXgbhGF8RYZebWF5QceCusJ0um6Q4ZDOH+JOLjaL0kr+b9B/x0q
nutqpuF+xAgMBBP0zg6Cb248P+w29nGtkn/vnGAOjo7NajJd7MQiEGHO4PwwlPiftmmGU4sj9T43
nW2p2uCPkGrfWYo+HDws+mB7hTZGSiX89QnWStsFn5lr1Es9BZe4tjUeoi48p62ebFsUP8S6jSa0
hfzmWclDb6EX0WPYlg/NOLlrv+hTlNMSsa1U4zlMEJSMTNDhphWDTteKgq2R2/J1AXZsS0tda363
T9NaXwZC7Zajr1VogtmEK+diZeFeXff20SfEjL5EusDbtV1BCPrhNmGwFWHzomcTFI4iv5cOp7qv
HfpQeQCDHH2KVa7QHPdrmkNKMMZWPfL+m7vMb4oNtpzRVnh6dYz8dTXvn9r2B54j167qiLZXyXrs
4alVXtyedLVpWLu7iEOoxbEp2+ac4O+2wnerXcKLjBex6oSbrtZuiDQoRPBCFFHrcfrxl6fx16Sl
/P3l80jcwdSJOnzAiOQwsuxS+Nm3zFaHW4dDEjJes+9PY9oPGKRomCAKZ6HPT2dR5sGdcKK/RT5/
ewYtR1d1g/dBN0xi3h/+D5pi1wNps+mblif/oB7XnDLVSkCx49EuXBBpaZkvIZtX53RUt37W+ftg
1AY8Ngu2WX3ubEKhf0UAoT0PiPICQRuVYwJ2IRozddUjkHGaeuRH//LVGb+G6vnuYDirQBccXXMd
1bI/RDW12EsHxk/7G14WyMjH4ovb9jo2GhpgJM9Hud22GEOn5pMI1gB595C0jdcce7I8ykiKoXe4
7fSivyhdsfBnhBcgoGQR4emzQjQBXSXdRETQ0R7DUlPXY5DvwKGqq6b2j5oDxsVDKtGq0xU6LdZ+
8Kd6VRBb3PaOZpPLS8BzpeiSIgI104mTZ08Zso3dw/oMCPgfS5ap69LzQHz5YXeCLgYb2c90Un5I
n7Z5hKtlNH7FiIbNB5mXZayM7Xr0B3uTCydYe+zOV3XUlWRdRnfjt8YmyEV1Z/RNSo4+sdcD+mAb
zzSjg9+4cOGE3+9M1MiIq2OHVZnYPXtFVW7c6AsJiKAuv0JfFucyYSJWFGSCNQeB0pJ0+MKOwnE9
Oz8Rknf3vRn+aDe4DSBuYRfhdhj3UP2KXVHjNALOR93iNK0d4OqFkBP/UQ3kgwEiGVWHflfeBHtr
ImFsIruOymaIkmWAh1TvDyhS4YzoWiJ7cGF/79yu/Q4fRUkXXQVDXCPwfivqTe9dY6OpkLZlfX7w
xpOrF/EuKHsNBxEznBas6paiTJYjEus3w8aSBxoLQrq44+A06oJ4CDHSM7GfR/FCS4/oenbrMdNW
fv8DUnP6UOemtTO7elo2TYJDgXaDSD/LKZG1yKem/ss08CHw+PYom8BLbNiNLvD+D4HnVvVc3kvb
+2ZVYbAv2w5nUltxNzHrpo2mhu2mAsJ/sSzR4ZyqoSMa+cc8IYXugnAYzO6hm4UNyZA8pvwof37T
9N8GCNu0XeGiDq1Zuv0bkM3Qe7x7hz7+3oftle2J9qC5bKsrdjJLj3F7NbZVcmtAXe9gui+BdhL5
hta3bIStLBQD9fC61vLXwWlZqce2wWIr6h7s/tHNna+jPxaPfq+alz//tw3349xqM73rhuUahuOa
vHm/pvIsLaxx9bST74oPwG6CutHn9lOTRExc0KQ21qAPi0Dx8j2xwXjRs/x+gNV4sxP3kGmW2Ec6
5ryditdmPdTXKtvrPapceSvwOEEHY+GzirObvj4bOIxHaY3TmgOZ2DEJ4IHMdg9VP6kLw6u3SBD9
M7bIAhixM6yipjpHqVdtU+HGj2lXbeXo07TD81++gt8WO3wFpmGrjkq4TtXdDwHtKW1BHgxx9N1J
9XrtxpbPfOKRXq6dOyMsYlKEmrUmJovxDYJU7XBQxloc06FaEyWF6NgHZ2NQq5PAvBUerfbZRiD/
ZmBJjTJipzTmJ5KKqE4SFELnwQsXZZ10S8WowA5FfnmZMu+1VVsGNQ8RMvJpTx7xw2PVwnn+89/K
8/Pb722Rv3NU3eEhtTTrw0tU9amoMcbMvicC0zVW7P2FrKOLoHfn2/uQRQ8q/fEq94nZu5P/YDbB
D6+c8L1UdbFJTNc/y0PuRoT51AawhOhXFmHdqG3jO4Yqb1849QtSz8NJsQ+h06TrUKkuCDcPAD0a
BwZocDH5v91MgI0hz9YOCyu08xPFxIlAGJc4ewntPRMbTr4DehHg7jLXWIjCIa2mGk+lhamJh6JP
jFsZ4ufEDJoOVxWm1bjFoTUjDV/YzCUgtXeeHwXLFnGSRe1nswC2ahwBsqfZYjQtBfGUFKgRgcAr
sIns1MzoSj91sb5loEDyEb4BSWvlkzIm5SrqsyvJ9vyiD49NM4U7nwF5AQiS5HGa4V4WdcmSDae+
nIwnFigkdur+OyaoR7es0AxitIZ0vLAcK74mLOoWU6kg1oqyyiKd+f6WqJBELrMLK0j36Fh5ePTB
DiwakpM7LfCGA664P4aw1RdsrrSDNyvHenr2PUCa8FgnZrRAnGA4FaiBeCX6lw0cgoGhcCNYphCK
33idCjjOCcTZFEh7a12HNWVeHoeuArwcJZ8ss0I7c1b61R3sX7wSh+lMO9bBWJ/N7kddYFSVsHpY
AMPZgynvt7PBwScCCgevSrtDPn51EsU/FS4O74MPe7iyXG0RjaAbjcZRj2I+kIldoARbnHyv+ArG
73tFvnmn5eICgdS8N1u0GW1YWz38tyteVcdgEOk/WVudTQv2e+P4tx49rxukrGWtpfcoVOQ/bJ+5
0LrkcWQ/Z9pkLca6a4+Zql8GoekPoxZsR6eIbz07HrDVY7NjWEqXbOx6pIoCMnY5KmZWiIYONCgm
4wIvjoip/MjOejz7rdpsJ8etbz46a39ZX9q/rXFtSxOGgN9k45/6W2a9QwGTp85sv1vI1CzjYGTZ
kxL/ddyWMZQlw9VxSh7IeqOjGY8lpA9gCPX+VYAA5NYKp3/SIRTbJIbYHgkIzq+a3dsL4LjuPo7c
pUDSGfJYfEKJkqATkHuGOP9MDGgRW1mPyoxnLXSDdKzfj85Kw2x06aT4G6n1a5xkOyMKwnugCDlC
hXgfgJIVmyjXfkjUGdGpLRopxl4MWAMAk45f0rpLoOz3zCJtsJaf1aeh2BB707cEKchB+WF+7AHv
xrOuaFZX7UMb6dpy6h5TAaVoyIZorWZAEIMp+z44dbm2hq7Z+l6H1OL8CHtVeOmibjyHlrg1U1H9
BS4pF8e5xKy/gdNZauimaoEfgYfzO9yhzbwiUFRkBewoMPC/aOOjXmX6p1SPXiY/YrobVP1TYMQQ
OevqceBtfmCAX8lOSJLpFzL+394uCZrxEJmQa2Rx5g1uEWM3WHtzC2dQGESDzNjJO+KUANmgiMFg
zq1jGF1jnFhvGsnpAyCI8JLnXrYLEuwGSVqgfymm8OS7Sb4IIjKreTjojGIDBtGJ9Sh7+MMz0ufd
g2wPcN/ks5uLLIUaEVl2LclhdINPTu1auyY2GLtUa+tVhjLz6RgqfEYuWayVLNrFcRRBu6HVTcoB
lwnX3smi2VgIJBWNfgyc8YF45CfdsbJ7O+6y+5jMG4REgGpdQUhoyQLnmxZm6VG2Qpxo/7Iq04xf
J3eTZAQRA1cVQBYsxDLEh/1PZLM4LGunJ9E5jFtwMpMBOHciPuilaEQ3E4SxM4sO82hVGbEV/lb0
ZjxwxNYobl72VVed6L6o8vi+jDx178SiASUaoa/mYqmh4s+zrdVQWY950X1WO+LTbWo0V792EB0t
pn2i6N3nqeun3SRgMwZopH8uDQQoJ5AgF8tkuwBN+u1yVBKavVMTQernuxUtQlGuY5XnHpfOTyMs
ZXl5XUz5oQAkjQ813cqZVZCZaXVKIWE+Oz8/03Xr+Oi4mbmUvXyBrr1GkPAo74E0MJjVcaU40bAc
AMTcdITWbwUehD5Rvst7lSughhgD2uWyTh48HGk3pq6pb5fiaqSdzNJ6VvupP/mGGu9yI0X2fD57
r/tfZ3/uZ0fuz/u5/559uEscumKrYSHT+epd3SnelpEqXJKnJLYxH7Q0SDai7fLVe52vtdOqazVj
LS+TDZ2pl0sztbvte50tHHTDR73ciH76Bh0al4haE7x5vroXBmiOSfQYNtWhc48NGhGALGhf9E48
QqMK4KIoayrQ8VCd8mKUXf365/Xcb3huwyBVxnTBHMqBEMWvy/fMItcX6k3wgl5rGB8se1cb2SM6
J813y2m3Yqy1V9V3xDIgvnYtsZbbV8FkbdG8y09Md+zu4M8tIBrxkM8HBXe7lRVDiJRFvW7+tuP4
NSJhgq91hW2A8bEMh4W3+LDcZnnqhwHgzNdpZJXvTjUMAA5mUtRXtvzNjmwxGw3V+1mnDnZ67LB1
X+ip2b3YWX1E4QbWtYbSCGg6NETStH/xoa0vUpGq5x7p7AdlTK/sRPuXouIH0nFWZdu1Qj2sIHpw
HpsKhM9gesBME2Ldluto52xukWfyIDsCRO+xbw7zv0wthvNhYOIPd2wWGoRkTGKtEDV+/eUQkwNo
n3X602AxYIqkzE/AFP3m7dSey6nu5yevQHoNHNdednmvl0XZ40NdInIsSxITy/v5Jh/6vRffr81d
9CsQ94iwRjH7ewOPr2Mg3Bf480ABanPEp9D2xcYxa1rnLggiLQcE5G6yimDGsGcknbBooVHehK0q
cFQnNHeosg/3alH2aEreRMSSeql0PJt+1SJeOl8gb6Kw1FyAjveP8iYIrYyXGAd12SjqNl57RW9K
vOAxASpD5gWUejwf5FlTmzlrl6Rdf2jIUs8pFrKjxauy1DX8VKq2sFGVj6dlYITdo51Y44Uv5L5N
O0Su50M5vCAcEj+8tVsghMgV1SfZBkdBz7LmlCdYv1plg6WJH2hYFxrqKdHKn2eyTh4IW2M6/mtn
WSdba8KYe+Ej0tpPfnFU3ZYc/JjciTlwLKPH8iAbJwfft01ujsVRlt+bVQJEM3ZuAKvsOstWmZSN
Mc+82nxQoSdEWptenHkehiURn6cmu/Zv0zBc8Y0R43b01jqb2uJEkQGoBTQvb9KVqXon2o06t8le
YTpVe8xHRhYq81z+vz5V68Z96Jk/PzVKB3XpDAJEfjpNGMm45ExRnn+pIXQgzlK4V/SLnKss9sRH
X/QeMJuBDuGpG/TsmmbNl8T2jAvmauZFnlmeSSIUs0irLEyypXPITDZEpLtxU2TRKIvvB3lFhb3J
e5UKBm/RajFqoU2vnOF51As+z9kEqqWcZd37ISDfsfSLMDkAooqPSFnHR3kmD7XijflCngLeTDZY
hFyjNkhOkZ8hBO0U2drhZ1hVUVGtU9QmCWeGsQPWY0D/pf3hlzkykn2XPdQN8K1+1NX1W7Fu2zsX
91zC02x9RVaBQCiLbitbA7dvL1k0ncBAJGcfKCvuH4TEvcY0nodBt9akdKatLOYJwofmNMbXMqj9
TxUrFs1NzOdkGjt0u365yupuKVoRLDebiPS4Xn/lbT4QpAmfPSuvtnlPFjDPg+Kp7cJ72QHB83Fh
B551G0K3O4oix0lncIuvkCLnGziF4qwyeDFH9HX1Wzua00I2wAS6AzDQPHWeXyCyiq9KnEHiDh39
IDuIEmsmBexB51gtgMo49czusXfJ3XpIlZNArjbEF7Ivwwr/ADg0MTouLJmJAYS6+cmsYd7MzZET
Q2q2SNulfWWt2UkMh5lji/wJCuxKoBxLKbw+qKvMRkNa6hP4Rbwnlp8iT+U2xyH3f+oW6EP3DVhd
cWeX3XipyhKUJkzEl9qc1lrYKFdkB8f70QVeUUCl3MWZPtzrmA3cteZJtsmaSrMLyCeBtZRFUvh3
pmlaB0Mowb4ODWMTq1r+eczqjfwurKHtlkEz1Zc0KUGyjkK8fb34Ea2yLM9eNIOXGnNadT8EQ/kg
8D2WV2ZajBJ4IVRGAXgoium7a3cYg1ckC95+CN1Da753sKowsKy8qkmZLa0KfUClw/khM7H4qEvk
YtB4Kt23k1GeYKj7dvJv06j+//T5/SO4T1a31bwseP8IxdfFX6Zl/fdZGYNmQ4XDyELFcj/OykT/
Gze12uHJNCfnGiftFRfL8kVrtWzTIVW6lcUM9Uqr0sGNVMSrln0LEmfsV15OiDLm67GLZYYuPFo5
SgQz/P+dKUSQWWWM0VaevbWW1l8Quqh1/hLjY00FQlfYlq27RJKAaX/Y87B3qEuSLN6jWfX4T2A+
o1aGtrNNPCnk2Xud+z/qZD83v3rw0kclBZyJdGqyD8FoHbqpBICTuN6h04v9mE2RsdUGz96MLTPP
WxmT1g22PkiDDslL15IbMOrKPpQuvhqifohsJWFVZmX7MAhThmeK0dh9y4dKu6HoYaB9E36TvUiE
p2vDwdBbFivv0YbZ8VzAmiPt6FTWJRmyEsn1sHjWZX42aLyTmIthka98w6se/XQy73j/WPPNPJXR
xoA4d9vlFLDTc2Iv2QYIGl97wM4n2xs2sjTGrXuVZ1XrqIhtYysf27gwLWSlYqUvCEl7+/fO8nrA
Gqh3culbX3lt0jIby8puqEcWCgZiUYbmbYnslaxV+uIZJJQNIL5IDvIviVz3HgCvCYYp7J66JgPo
xF9kYdu3RFptQHg6s8VLkYZfgmhK/wmn6MWscpNl/+DxgDoQ/ETYPs4dQuaJp1CUDHW9C+d4Xi69
nco1lD7G/LLa2NZL0+A/8b6wqrS28JbvSymMOrAeRCRmO7VmunHCqdyzHnceQUvfGUZofCmEF2Mc
4BsXwwiKi1/WTEJzQxtMl4IX68lVM39vh1W3KXsGnDr6R7aDwA7WU5IpB7NR5wit168Nlv+XJGFd
0Wtu8UV3o2fETjrU7XVxAM+srGQ93/oyaprys4+lyLZv7XprF67yOUDDVXZIsFEmJWdUB2zGoscs
JEAz31D1zWpJOtc5I6JlXOuiA5k4N7QeEV0EnZU73au945SmJLxJQdyI/YYL7Dk+1VVeo+Jd+E+C
vUHha+NzZ9vFaSRSuEjHbHxG7SDcNKGRQUynNSzwF1FwQL7I1grpD9vMnhEbHi4V7oFsSegVh9O0
HX0FTeA2nJ6bqI2XKi6wR3mR7frrFgXzR6XulZud5Q9vH4z8w952g24lL3JMkDmN51h7lL3rcxUh
UTqNE/yGet41hZHx9F4s/y2WhVcdCS39bJVF2RpWhBzktU2q609h6YNsSoHguiaxa4J0h9DvxM9T
pr5OLEOj9A4aambK+rc2eYUClMKILRVqxD7OPE98Loe6+j/2zmtHbizN1q/SqHvWods0wPRc0IRh
RKRPKaUbIlNK0XvPpz8fQ6pWqXpO9wzm9gACQUaGwjI29/7/tb4FuRLuOj5ElGuZIp5H1Tjm1UZo
p1FKvLKZnuolFI/Zaj18vz23DapuGEWtfg7vmU2/X2/vmJK4dJmyG9gd+V3R170Tb44LaaE0WcSW
fmuszXSDDdKpZHoY1Ijxl5BR45tlT7/iuktsqxlcj0M0ifs5XEHFcpF14lm/lAtpDl3Tdrffb2sa
45LIqxT8yWOy3RYp9wuO5ZDBgukrZq8xTd7aKXow0zB5H6dmn9hWFTt18VYMdo52YbhlZSxihxI2
YMdofe+W8NZoremNENqva1spn9RVn4FjU6OeUX85hKWRNhOaJmT9nBVEMZJYHVZySKzEaFHk2nav
d7rudZTgPcOyCvd6m9RCjnCkmMcoro+BkC6hz7Z+u/755/+zJhK443it/BE9gWOT9vUEWDryJaPR
b1jjykCdFHQYdjpcsC9BSxdx9yjFzJWttR0/A0y/DSNMe47kIY4Yv0M+ko3tcQV8XGEeUVQop3jF
ALNhQPqFhEZDKyr62rOJD4sNxT4oADXR7XaUMhHZyvc8/B0g8TGI4u6FLtZ4d93YG1BriIpLkxrS
6XrT9a5GTDZCSNyH9/O+Zjyn1JDiQ562wlPVJbpVi34lxNlYCGjP9UufyqOv2lX5RDy0CoJKi940
uktzxxzaGbPay6DbfqGNuIHoFf3ZTsgAuD5SGyk/HqlqNK6FSJD2htSKC6WtSiTxxdoO8q2gXUxr
Dt98apJdZ0pbPCB/MWnrgOMp9cTFEEjVJO0P7BTnedtLlaY4R3XbH6oi/rEX/+O2v/y1ol/lyxDt
EMnLgU1tFLjCthsbshxIgs318LoRmlUa/vc7JYAdVfImuauVGYpbKXVyN5JAkVta/hHnixpY+tB5
qgHxC2wkgOyY6gDUluIOPUnq6NsfwILX3mQPVtBEsf2hzQc3N/SZqFAc8OU0LrvrIfanI4Hq4omI
2xTVNByUnBCqQdAsdUZm31XShZ9nQ03coto43XRSd/SsyjPpNFh6SZ/ZN2s03iv2urhxDMRNztHg
aVuFKdpqTf2U6EerbD/+vOm6ZzWT7iWtSuTm1hzLCuusW6PFoh98DMB14arb4fW262atmbnQra9o
lVkw6gHn3rcUwFwFWSh5MjVEwevxuh3PXYSZ53rMVfyP46hoP+pyuWPFKb/I2GiLVi6/sUAku6IU
rJfQ28eZbjxgmTV2sVUnJ8Ms6ENbm+5S6tvnoSqBQBJw8z685TmdsFLFStm2qvUsMeyhn8/7SzS1
akC3M9vnzdA8sOqEdFk0+du4Lv71fyljfRstjFb410KXoXX/b4qV4p+aXLptoqJSKI0LTeZ0+rXm
RY0yHi25Dr+IaqMArlp0Kqj1gTj4pnZR91Zkq/8iBtKeUn3jQCSXRRXFQemga0lCSW4HdT4SCEzy
fRNqzMiqmyRtu+Nge1eJTVFX8UNcPuRZf1tpkR7IktACqgXkmlZ17ibjgBFEx3PPqkn3KnlB8DPn
MkMHDwdIiqiL3fBR0SXdQ9g3O9Tt+j10AcrJWgsxoY9Jd1QCY/OgmDJwDHKVXlQFxnSpvaTvGEi1
u7V6JpPd3uNyTx0VmS8BylZ5lpVQ2Rft8CzZK3m9EfIhkHPigKi4cOELSSczfaToQbjVpqgQC4HU
4QhtIiFM6STJJspzgkKcspGmXYFB05tCYpqtOHdDoVQ7SCYyop9c263iy6Cr5XGk1OKb1Mdp/rXR
jgr47JptzdxbDMdwTfIDSCosIyv2mQy5Bkk1cI2IEpcSXnJX0ePJBFFGRePMcrI+TmQnpVIZnZeY
a76FyBplWGb62HkkH/9ZvVs0S3WyeELBnvWNJ2vgq40IpKo0qa9ZBbl+NMrGL6OwdCSpKbwiUuuH
FFMcynr1gsxTvfSgPjIFmZxZxy6g1znAd2ufFDyZbtnBCUE6Gz9msIPcfFYpORJvjhevaY/g6D1i
IdC0p/1xRUkBs7B2jJmKQboOXwq50c64SN6iWNujJh2p3KFxc8JxaQKq4VEfFedC0z/MqaEhBpNN
LxOk2DBriVCq2P0eW3NHj+WJVV1xhmlXnBsG6SUm+2QATNCmYf0Y6/WTEH0RiATFdqifKF/fQoc2
Xhh7j7GV1bu8Ollxeak0I/3YSvmeRu20h6rauRXtyHsUuVzxdCePTUwAdUwO+jicAUalzjiO/WUw
ghU3gL+FWuzSWLkMubVe4gqfhmQiDtf5muowQhoPmGRnzroI6ib9gNhsuoQLRdkMdKSltOFhWNR7
i/Wow5BsIajaspHU+VFJ2+HmulFNAgTmpiSJPm7xHm3aCW3pcIxp5rlGlHw7YcjwFiMmxc6U/B7P
qTuFq9PLl6ixxAcoPI4Vx6eGKnYgFdJ8XOzxUwFG7aKrMxZhja9Rw+fpqppYzqzo8fhhI/SQo2p+
uFoqsjnw3IVquomkfZGnxlcTlcvLMs8XhK53PWia23LAZgorDkrkovVeVg45k/bYp2Bh7/PIrDyy
hDxjjl4NVRv/zbCm/Lrc/i5PNQXUI6oGJKH+1RALkLs0UZiVX3HfqB+rBVsREarmKMGl6NF2MdIy
v0KSWoeIbvVR1N+IjzT3MVc04kKzsyJnWZAhNh+ScQGexW/734y824r/ZyP7Kp2jGoBrV1HpRKB3
+nXgVWQ1b4umTt9nApJJttISKinVPSLG6oJSYzqoJmGiNXUgt2btuMuVztEmDEfXNJ16BU6ZLmRr
aflOU4xuR8OFZUvSF/eVXNq+vMbqbt3G2jKbErSJuebrhSAKt4o/9uhhr2/n//xCjeuuFLkvFVgx
quD9Xw7/86kq+Pcf2//5x31+/R//eUm+sBSrvvX/8l779+rmtXjv/nqnXx6ZZ//x6rzX/vWXA7/s
k365H97b5eG9G/L+D/rdds//7h//9n59lKelfv/7b69fi6T0kq5vky/9bz/+tAkSNhkvJ98/+Hrb
M/z48/YW/v7bsZpe/4v/8P7a9X//TbLl3xVM22j8dCLCfvsbiMDrzcbvBmPKVbXI5dnYykVl1fYx
eD7tdyFvbXMdcSDNKl3/7W8dgaXbn+TfQbbYggYWiDhz+19/vPEf2L/v39h/jQFUTJuH+tMpKmR+
OAImFeVrGzSvdm3k/4kAsxR9P5ZmwtxQgzLeIzBqY+F3peQOjV25cph+sOhxkiPfnbtk7Tglxeia
i/oqpRpE6mbJ9/ysLmBOkU3gsG+IlNU8CEjJhh5xhjr/tiwDCSaL/XU2iRKSlJOemzQuRunAZVJ9
0uTVn2uLwG/EfPwU5ZsBKV4rZ8eCqJfdgAdclfG8L6z2UTsGSz2VrIDpNhulNO1hF9lBNlmP2A9X
t+1NzSNXGlCGdY5aE+3EOB9FnUU7bZBqR7AG2WEm8ikXFm6tmMkRsgwRLrnxMbYZWiu1UB3WdH6d
RqSZmoqXQuh0wlrHdV8a76aR25tv+j0Rfe6vrTgnZHEddat7buY12pmYSNFVFoQQVJp00vXlMEz9
Jwjy0k0ytN44EXSArZEfuTI/Z1Lq1pp+UYG2vWkwWyosg1GF728OS/moDAgTNuMNE8iVBaaa7sPF
ChR0d7toNFEFCfNoNXUObjmUHUhF0+qDqkndxp4TKvabE0Ekp7Y2Vw9uFH3nellPbaYddKhsfeTN
jcJCWxzs2OzIVY4RYtZgSuPlzZBwgS2DLfsmyGekCCUopUHZzwZNyLb8rLfd86Imgz+Emxk4LvZK
KL42JakWHaDHIKy3jHF1MR17NIv9MmXGscq4cjAhHgyupMpK309pgq7yU2NB0Y1/YJ8n5kkDIAHh
w7XnyYKsN0ZOrevfNK08aeHUn0qJCdEs2edwsnbGh6wvoz2WuEs+S6YLqu5Nn5rRa1U50MdMDfpI
kM1VwY4RyXxIqneJl+cOEQ09ouQpLaeEojIX8JJ1KfyxR49bhuKIZeo0NWTedWaU+6nWlu4cA5tc
BcJ1lE/uOJpfy0qkPmqmCUNc+FUxkumgZZ3uZsApKZ9Q0O/pRriM/vcCb4JL9YFOcySUnWWMn0s5
ng+53l+yaK1O1GQc0oz7YyFVIH4j+7TSQCIPxkJ1xPXttsZifQ9jm3w6T4nbKsg4wfaNohMMYb0I
SVtPS2t5o6SGx0Kt71su5pexmrAxIhhr5/wS48b0RRnLLib/ioiyziFrpj3R08e/2coIA1r5VMBS
OiLzK72+Tz4OzIXoxeBOjc3COMvVF4nC0d4ei0/R0k+OaeUryistDjrCn21T3EBEOgORS70oaULO
uuWTZhUWbRZlYjkh3U4FjVeaihgBnCWN5WNhIYkd9ccy18tLwZTTsQxjOpS2gXNc7xyxlJmrWz3G
IehDdsbkpUcKfBA9WkczfyuNUd/nAxnXyZRHezvNXvpcd0KTfLhZELLyOckTe0cim2PH1kMLlM5X
lgVjaCM7qpWcCNiSnCbkrEnLz8oqksOUkogbA/GlAJf7ctXd5+r6TWfqb2UF6tDRH+zZ8hIhv1sI
l41KYpHKbMsLcTySGfCF1215GGiOwG8XVg9d61slYlqzAqkpVrdiKrVNj+J9j1PRAEYddhKJXGRr
jquFPSJ+Lhi0HWOBJi3yanLyviaOsqsX94Gqc+Os4PA8YczZjfQQNT3x2mVyVOsc++807gZhfBkp
HbmQzyM/RLCCGKcWDiV29dj1dJT6nAmdkcJaMUbfzinY6lO0L3uj8QrMZJMhWYeUsp3dohjPlBgk
YSSzIstSnxDznd2sodsXLwT5ZDsuVI1bYLpHmTU6erOeO7WcPOgpq09aoYiMzJuzELNQRBCMjtJx
MVpIJpw/+sy7JB2pJp/D/Fi8z/aU04Ekx63t8VBSmY6TChtFok1M1EpqPfZZDs3sJhukxemVXvLk
EQ98ONDY4CVXI5Vk6vL2sWT66jSqqHeD9L7SgNphQW6cCs24p03vGeBUNGdAx7tEiz5wzd31c3IH
ljHxZIJfPAgZ55Ty9T4vizdEy8+STA70RAUroo9tROro9pj3m5nsHxk2qELkSE5H0S9tVHh5Fz3a
xfjQEDWwW2et9TE4Zf44NBpqTPS/1mw+LpATd1YlAePvZPU2c/MRvZkVBgMh9m6nmjPKdaN2AKss
2NBp6ctmj/JGrQXez052I3Q5fqWvd2EGO84eyH4NO04fIWvM6M3lDgtJxcne8tugT90zy6D0RDPG
0pPCydoMFXYtNE+F50yomgQIwW7Ufaz25ObVB3xTR2mJCk+2LbLyOuTKCKtaMuvSPgDR7xlIIIlC
qRtvNAqV5T541nDimmDNUDOk/NlaSJ+UxuZZlhcFe28X++Y4N063zFTPZZUzXCXUrF/53NpVwYMx
VvmNXi0MvuR7kL91SYb6XBiRfiKquHUjtTuDdiKCdq4AD+b93qD3sdb2FMAt9jqSAk5lUkQsWA5j
aCIyknrFn21qNVzZG5a1JSk1c8sVvZJ2ljJ5M6ExXJEpgJI9e5/IGJc7vaTigLjbJJaTQKbJQf2d
+lZr2ntlSFg2Ssy3S4hGTVr3RxFzAU4KUm1hzwMhnih+q9ZlqHX1gCYqqaVDrGm1Qwgh2dRxTTLd
2mA3r0d3iufqgIGGSy4mZGEoZxE2JXrSFK14TYJPV++aWprPhYDbk4/iOBDv7RtTi8EKyuttlzAN
sDNcUc0+inLpkdCJ6Cj3oBgkCSq8Maw5MEnygAkI8US+yG4zw7asJgWmWhoWAX6sdHjsSTM0o5oA
qtVUVnfMyYWOSBHxwtrovJCmN1l6dRMMrfUVrQH5JuoxyuImuN563dM7lvQmqSom+Q5+3tE3gs8Z
WANMSzANE2eZZAS1aqiURlL6BZxmgVFrn9NsaZ20HKn81JrTMogd5F4+CHlYgutmJcPGF7r9mhVT
50di/CKt2CNc5gZVIBfbt53LiUO/rgoKsQ6HUEgsPJXa0+Mod83EnpmKZuUpVa2aAGSLBW+j9xrJ
MCbXgUyMSByy3pUjAM9KD36ZObgTQQz+/iJn0B78HI3e3XI8g3kQZG+NQB+17rktqBhtJVqc2s8h
gKNdStMusIRVB4rdndOKxObrUVRbZ3UdpV2qcSIu+FiD657aSj/2rofXTYGOS6sT+zAoUxtcN90/
9hZVk44JTtIxTND7zlVQ2Q9aKKes+MPsODKelAMeJ1ESblqmRuSTw1bQ4isN8MD13fXlTiaE3DiL
DsYaVkEeqT82ePSANPw8Rnhj+lFofJwX6Dp6bpXBWEdo08PtZz/TV3Ra1jJcW9vxmOKR3ndSwx1H
GB2ELLLb6Xy8mUxC4/V8kxUiq5WGYkjBQ40wtd3rbi4oSjZrY3nXrzWztJJPcYhy5/v2eoOiV3c4
/lHeqvOnqDEq5plsrns/N5qd1EGr8sHoMpoBda2cdZ0WVzXHOtBGvQ7Etrketkv2LtO693/elNVo
HnSb+qZSlvX3z0ZcP5brZ9Wp4ixUkPrqU9n2axAL6K/UIwwUzimxWVRKTtdNt+111reGGBwnnlCt
ZTII6ixijVKRNRLM4+ySb2gcUNKMwc+NDSM2kHMTtJ29PhdSLQV1HEsgRLZzLuH32Uids0pDF1w3
FrQaH+Ldey6vk+yuE3ipuDMPEvMOfNfyj431c48suhxfu6r7s9R/2uJNScpiYyolwyXi5x0TR8a+
oWsY1UFypA3v1EiGG2Ibov2srwNNjK59gN647K5/HLcfu9bMpBI2swpRZ+1yIkKhNMvQV/F0MnoY
2xDRbk903VNwhgAE2Y7HPkJzNEW765dy/S6uX9SYbZGaJY5jLS1yJ0wZchrD3pmJYlBk4qz9y/nb
TRNrqg599c8/0BqomTYf1aEpV0BvnMgzo0bu6EvTHVomBNb1A+E6/ufPy56BfDsFSrIjy4nvH8H1
XV7fr05Od/DznTNslzurjY8F6Vv12KZeLGtfq5x2YDyX+sHslXuFFTFlosITasvcW7MpF676py4i
v0kdDR+Kw25ZqmepJL0nteD2qCv1cJs4T5lvxSLZd86n5aXNMgZYK7IBNOYJ13Fb81owFpefm9lu
QTsoyakTVBp1BJrGil2/rQ6ySUVaTcTDGFuxN9iXRmpu1Ci8aw3WbtIWiqtDiE+VxJHoB+ud/kAe
92Oj77hikkujg+o1MybvSpHtVru8zOMlLcsviqkQwa2AEJIyVn5T8rGQP6Qx9MDcql+isXxRyX3B
UctPAPAU8PQyP1T6fC+3rqiadDfNxTmJQPYAVUUUOGqAglh5kjPG0N51yKqQg8or8XtRPhxwFjP1
McentFbrU9T2l16brANaiedGWUxvm6ii9FNQgWBrU2Sur+g0j4NllntFQwO7zHd2YT2lGuEfFCJO
1ptEnQBKSXFYBmt6EAO5MYs1Bp2uX/L2y0zZdn2oc5C0YQyJrsHWg4jtjQUJcRqSdCMNUeaohEcT
zMFqHecQlQjK+AYpHtQcJL6x9jGFI1Pmd4uVfUXwRVeV5gxN5Oi1G5isSIs8u4j9zpaYLXc2IUKl
9QNmZXtb6qlhCTTaQIdIpFJmYqaLZywrepETFllchqoZmPWNF3n+QF+5d/rIuCxMMvq25SehLInT
tV7MnNlD0PNs5VzrNDwXcsq8yspInOmrwpvx92evnRifOsP6PPIhrHHTOMMkcyIa4rHNyYou5Icm
7xuqC1hp2vVLprKmHlObRKqpu9dD00kNCH2AFFUnypMPw4y1DdX1goHQiQiURTP+3rZa60HDOg5q
bGIbG+6KevTjakez/dTb6Z4f/LcuQYlj93bs1Z2TqbM4N4icOlG5OJx0V2kS00+FyQcpdw9FDa1j
OahgLV1Kf2+rmj2k9qK5c2Zc8oUAHSsrN73RgdCAoC+WU6ZjFh8zOpz6jNNNuYmh1ayt+Zgp9idg
oOSQ8DuCICSOspZVTt1YdzkUq1LOb6YMdDlz0n1rDC9VVTzwKjF02gt0ndTalzELLz1HjaqVq7dg
z6ZSMjhFxcrdTFZP4muIprs515k4Zr58UMaVes1omLQwif3Qx8UlI5Yk2sK+S+buZV3CwBTh4oZd
94JbhCzgLjv2qtHRBrXQVrXAPPs5G0/kyif7cpU+teQFQR2ouBQcBxY9ZtWZO5QqLG6b8RXSDYOf
NPiU2Wfm4AwHxkANGiPt3dBZlks2bZy1uRNHzJXplZyMUnnqrHIk4GhCnk44Xqq2FkkrY8vTm7Ss
KMthSJyIWOgWz4KeS38odjq9n912kpu9NSrukJbf8gYT4WjUL8SAUQMfbb9SlPd+sTsvrkZiqRFk
rMiRnDy3Se+obZOE9sabdFqYWfKw4NU7DcWYONG41zJij+oitg8yrjrixaUgnRppS/s9x+QbI1CX
07t6yBbXbrV9J8wHO25zF3Lh6KEbcPQcckG6GN+YWUS+BnCIBPQ7cwN8zMWHpQMZ1xvrWdGTc2UX
zKyN4Rsy9ca1GwoSrfY6ixYcTit/KpO08tdVPw0mpjriugksizvO8q963po+av0Z5hFC2Kx2Z+Q8
iWZdiB8iT6rgh7wa6k6H64jtBsSdXEow7MtnpKx3XUk1FvPYuJd7XQmYwH7gqkH7BVjjuJRnetws
1Uy0DYP8AGDkzQDkewErXLirKRk3QNtu6Q8nDM4NgaFgm9sePm4GMKPAB0uVQXPgpn9L03z2WYYI
F+jc4KVmgrpFKH4s6peOivWZYc1DlzC7Imq/UfZYdu1ce5qe1bCqwseGMSgo7eZbnAMK0UIun5DC
YqooTgPAIF0qTyrPlgwhLtLz+yQeMy8bQXpgITn37XCrN/lXLjHnjoFsVzC9N5L+hVSkdy7po6sh
mXXJT0HrJB/T9GsmjMWf1mE6g+UDacucbNA1V+2sjurVLu10prJc0vghdYYvZTMFrxTvZUWH1x6l
KChCwFA22pUh8YTEKMOslmRneVIZBi0846v0BvlGePViaa5sbEZCJNeZKG7wb5I/WpCNPAwTYQFc
EHPzjjyFwkVxXnuSPmneqPvtcAHU5iq6/hkxTck8c5iAUIiDvL63Fj/5QrF3dlVMjqb0YhPuOFU/
Lo5K/ZwW9RDAVvlUyciB196zG0xFI4Zobe0gHArso1GRrL42R7K/JrPl6NqtPqzw6RuiVDO1QG+l
oAxVjQcMrMA/rCw9NOKgac10lgzrDYfqBQQ8F1wdyUapP5XZitQxzUyKpQxo0TDeIVJzh7Y+gIlO
XbWYb5Zo1C8aZ3WyTvs1xbCqa5PYPFvDLg4IqCKRoMuJkZtY/RvVykeD2WWtoo+J8IueUFQK3uj5
QXII5SHi1AdJouXmTpjTl0zLnkDxEoUonJFOgpdjJHfHQWXNhIR0LlYqcAYxrlZPZLWU3C3jflZW
SF7VtGUtI1KXBWCTpDXuk0S9iwsEB0jtM+rbTrctGa8bExJngxbuoJT1k87ANnmTiY3A7LGrpBSH
Nq+fTy2YSO029DF6cfGPvhXka54Q6cp7k/RyZxNJMBjOB0nLgRQgjwDOfoM7znBQyT6m41vSn0K1
EX7PlIhA3lC4RE88tyT1mfWSur2ZvdohDl96Ee1hycdPqzK/MW8CV5R/lgmLmLLcug/TytNG5i1t
QswHr6czp68zcBIqlfgPLN0vTFCtof4qxFIHPRpGFsrHVWZ5lfT5+6CbD1VTjk7f9Z7Q0rda1d9I
veC6ikCesYil5sBZZ1nSRU3G1O+rsHFn9HAu3wnDcFYWFAiYvUuDwddJ71mKKnciK92hZPpACjVe
habwRYG9T7GPOBWmnZqnG3VuKyVNxYdWUSsftWhNMVPbRGYFJY/htMylgRZKvzUBQxExCt2qKmzD
65Kqvu3zDHFvixp31HvHHHNmKG3WnGPDBoRU1B4FlQ7KzyvyttKT5S9N3YeezfdY1LRHBwMaUC3b
rxMekBQlU1O4VJ1Wl584KJqtYD4oyxmH4bRStLDb6qnIzZb11TK4saJ1Qb/kco74re6D67HcRD2l
JpZeH3J8E9Q/tjpCkaRDcD3+uUGBynAhGOml0gzmRQFToUyaU1H495btESSZJ0DEyJrN4nyLkxT8
CE9UzuU9PZF5x4SHZ9hu+rkZp2nFRWqlbrU9aTqLvDuMejsEcnpBmfzJopTh17kNyRxgPU88jEHZ
l5XiltYq3DQZua5U0BuZIEZTMNB1CKZtwws4rwqZctfbZeNTqupYiQpjCrRhnqjkMBFcF4EIBvlg
MDfdQMONzsj10DRIiZWqmozOrbSRbEWOWG4K2DtMZyKkrUfaXZ2TlOvkYfFkEb5tqNz8eZP3JDWu
6kpS/baw17eV/BxqD0qfM1NL8icxqe1OzOEUXDfAb+ZgHcFoJoaEF5qFc0p0I6UtNte9n7dV8nTX
TxjWWlOhKL+twKNwGQPbwIrz/fjnjWUbexWOkYOcTny1a++3mVEfJMHiaJ3rmKt7SLOoFeng0Nft
g3wrZ4FDV52wQZ4h8hQ8B+oOX0r5f4ZkdihC1i647unb4XVvu0ejWv1Bs03d63pIEH1McKaZBqLf
aDvakFqBrJJsmRqt7jJhU4OCmIiA2FI1GFP0miadT5T5oCmyScfWONnSjpyZ2+ttacTIed1TZrhC
8mBQ4CyHd1zds1+KhtmEFCuBHo7KEeb29eB6s96T90YuArqSUg6uGzRyP/b+csiEt/OzWiOGcntV
UjVvJB1P6XjD8lBp3zfXm5cewuxc3RMuKwqHZQIZpnl6o+gxh/n2Yq+vOGOS4JqGprj19hr1ZUUB
tm2uh9eN0fSp17QPWc2VuMj5mszy+/P/6UVsL4cAArMgfpDXcf3LwomQhEyZ4ykTgIGf9Ka9tYn/
BllSR6y5HFgTH4uIxcpqNjnwPaAx6czCazHBAc5aeLAiNFCY31A8KczpKWlLI9XsLuzPQBpSd7bS
12zO35gDubm2TM6iFoanVMm7EOVzBcEFTGwJbksBq5jJA52eQXZICgsonm65LwtrCYnm4QgqyFco
VOy0hYRTVjT9XIJcGXm4Voq9b+SIst7cr6Q5MDmJTlsUKLcc20R5rpTxXcp5B8ZodU6UgqtaTLCv
zBS9djTRWyGEN0f5UZKUFClam7j/XzTy3xKN2NYGTPx/i0YumEDef1GNfP8fP1QjhvG7rRnQpDVV
bGaiTbjxQzliKr/LlmwBGTIN1QAtDWzoD+WI+ftmcFYtEzWHpakyRqs/lCPa7ySymEI2ZQhYOp3Y
/5Fy5Fdpk9DJJtzCI2W0McgSFGPTlfxJN9LjcJP6WVpRsznkiENGoVbVe5zH6hclaD8PT9Ix8lYy
lI/04/70Qf2Qsfw5vVL5laa0PbmlGFwcFNvm3QjlL09elZSLDDjBBw3/oJwwLz7l001BjlW/pw0w
w28x3okP+l8+LWKeP7/nQQ/F2CY8bfsyNG5c3A7S3od8hHYh7LBc7nCU/+un3ARiPwVk//xG/2Ip
y2i+htbIM/bMv9d7jFCo6KOQRpLXpx/+9XPhtPunp7MUBVWRqcJz2xIX//K5djldexbZ7SHqp5AZ
mblHonQ7b2UNrbSaS9Jlsa9VjCQGSZDeomUEpW+atNhk6K5UPMFFuRJJEVo7zlzbLReINxMBsBQH
CuEploY2ppOH3WrKH+nPK06VKjKZdCxkU/3rCGpn5otHBGeWkDOxBrdasRlSt9GyCf04nW5DqVG9
Ip1gEjFkIUniUjt3JbJSa4dSk7aYfIRhKx/1Sn1gBq+7K5WrmQAcGoyCFpNR3IQAPQNClnHEth8z
iB2OlMzPQInhgy0mbas8fLxQwoeqUyMGmFbZDxEe07eLHCUmWdtoX+lgcuZpr/HCtLsql2c0Xe5U
DgQk5CKgqW5CaexwSeNaFyKgb3qc1P6LVtk3arjSLim1d1EMl6RuPmOaeJ6WGmlyR+jq9HFRWVCa
PZ/smio0go0QcW7rDpNEv7SbCQ8UJPcZb0PS1a6xaLOzjkgCLIRTM6s8t65b+BOYRGP03GUiUVSW
YmT7FGiMGcqbVh2a7ItSqu8wcxsicfgm1CyhU8JDEdxCXAZmFaVc70mZwutMpbAdptDnY6OnsLxg
GjOqrKBevRrQzFylgBFdJgrL6yrxdb36bLI2SJPMN4flPVvn59jQPBHNbtICmZ6S2M3Dej+WFKJI
1XvXNJDF9dey6F5pOOTeQu2UIkiHCk1ylywt0CDVn0PQXZJpELxr6TvNGJ8pnLzLU+UnGwlxe5xC
m59l8qeW6s5obOQDHQHykBKTWlgUo0DQGPFDJBiu6nb21lLiLlXl6/SU14TiqskkwkMmRgkaYQUy
MG30oI7yydaqNxnyt07lPR5nq8q45uvvkolUVukxKxcyXFbpLlQBPQKk/NZlvIOiC2HHSP0502C2
QBciLCRvX6iAz05adV9BDFLyjc3ZH5CikqvNmmrV3uU8YYXEej5Ut8xV9OyKUv1fns5juW4kiaJf
hAh4s4V9nny0EjcIUpTgXcHj6+eAHTGLVvSoR9QzharKzHvPbb3O5oV0Ov2GraYzIE9JkGOlupYw
gDqzK7y04zXjG7s7injSN5ZJqQBAyAmbnCSnDDS5+emGHAf4YLWq6OHcsX66AhlGWtZus8p+FsMI
S4tOsGT4AxNj6v2Ldmw2nS7+tB37kZ+VeM3AHh/zYXAbj1qJ2Ji0G5AlzVdmyEj1sv+Wb606CA66
5o+Sm5O/2OUdHy6K6qRHrazbTwUweG8peXexpLTwKwsUsMY+JTGL475u0CG/MPS94UhIsJIMH0pn
JvSmSK9qWsPD2gvF0SF0elJl/oLdAmyMf0sGKLtC/DAR6MDjewZYlB9HCi2GLkAFC/GY1YsSkWJ4
tduBeYsw3Bx3iPuz8hAG077n6m0m7YeKXN8ts66K8jwOMhGT/7c/cY0ls2AiuUMLM8mpu6w8s52u
5ocJVf+otkGRJJNrDwxwtgIko5Dkv5UyPKtzfitoDm46T6qy/6IZGsCPkT1eFzgDzPkV0zPv0hAf
eA+EbznjXazc6+hlR0jHOwzCtEGntxj2KIwBiGPVULVe0i1Ev+FJp3PAAGKsjvtyQl8y+avKZpbA
w4SJ+lpqb6JT9VCGy0bjzbwbtHcpUqIpxXqwNuvb0LZoHmW++TTewq1my//ZjgrZg21TeOhGwTeB
zBxLoM5VzJtyOlc2+UvyRP879GxUKDknn9EP3W1Ib2r8ZLd8FDRAX5kg/RXlzF7sOIdNM59SbY3o
u70OC79Jp/Oe6dldTHM0ivpVUlGBCsR0rpMhE9gXxTbQKGreHXWGLL++CqfqfSl+YAJK6ydbaBXn
y+tYMXWxsudx6wI2Vazzs/5XhbrCLGPfY0T1ITLjtauBTNIYo437l7yMVxWQC3umcuSaf5/pUSpy
dQcS9w/Hhj8ZzDPU/TnW+Ua3hY+rl4pQn5oR2FBFw76Dghhba6RLFTPh/jrKfBTVwrcz5pc+5WNd
9s19QYvaWvbebQJYZBSw5ZLZ7NyM88cT63IVMPi8zUmEqwr1b2ZJ7J159lIODwS7doCD1+KwTOyf
EpADN7Ep0xZpj9gQH/tHsnYcMaqOeyHhaaqAtXrFtP28QQVittuN6elnwRvt8NH1OT1bUAjOFvT8
nd4KodDHCxZZ/YA6jUcPanogMMe6DmaGQO6ru6X3V472j1RLmEemiptZemRaW3GBRuDS5QkUJ4sj
B9WkP6j4a0X5tSlm6+X7rmbEABZnpZBcRWydS3mN5WbOmGPNSFPm4m7PYj1gqe+9AQG/N1v9HWbz
5DXMNRHimBH4xotoax6hVKwAsytCnHgo1GV+1Jv0Nsb9tasNySW30C33ky+F0aHlw12XGiYeuFk4
o898hQQETs2J1HaGsPNrC/co1EGauEXe1N6wOP8GOiKV4ARIK7lFEiBD2OEtDAjTfPrigbRBepJ4
YvGM0CQzh/XVsbB5mZm8J6FJUduijdp1OX62xuHan8X8siVVIFvFw0DJ5pdmhz53sX+JztLYO8Bu
0pRXO2sKKoURtIVa38MSixTR4EdxqH73xhYQkvKYA+/jAFwuBf80AzKnNR4OxPup73Mq+bZRReXE
tSbOx/OcD+M5NztWKU5+9HEX6PYMwUeyzLJM77zZ+G1CDkStQyapvKgfszKjzy28Om3xyYhtPE5m
FzRz4jxsYrmnWyqxx+okdBMNV5RJjcS1p+Ata6xKGm8qrW0+ztKsQlLIX6at6TBnoRwsyvJLakg6
sU26zRZNWQJcJDATqVCZP7c0t5hIIKjWT73KK5oQxubkJhBsjForse6jGX/pa1l4xSB9SJTFHLQr
n8Y6HTLUTfjgaRTPNmW3Cl3LPgoHD26ukvHaI4OsCYizci5wvBUyjgUoG3ncbCItBBKd7kGbzfrc
b8VbIrH54COWAm3DSkKCnjHJB+JUESUgLyIXlCappclcy2JUTkqV7d1QpGf2/Gez2hqFj3DtiQnK
hKgSMuiLPYy6a6sYcpOpYRHJtss/p1XjTBf6TG5J/81uN5/NaUe5bUowLGg17Hl8ASXUeOTsfmJp
Xdz/XgSJwN60Ggd9fVCl7YLs+0OpkDB28kzcicYUhiAG7gZN03ta5qg0DZMwl+R3KQHvnQ10pqDo
EvQwlASXtLWLC9hV8wHKDEUotjL9ZdWyJw31r79rsZHVII4Tg6IEmhPXdDS4/rSTJiLyAG96qXEP
pMvC2UvqanPE/98GiNSXxvqKbQJwSqlSI5iRyrZ8TxYPVQyC6JoRLs4GzKVgQPVnQ2hh5tjKh0Ft
nuqy4JbU9X96Hs2gab9R2o1uOqV/dHJJ3XWzVrzxCEXRn/gON16Um0OMpQAj2fK9yRPyv7rcDdcN
+/ZW8LSw5XaSwzBM48X/rCg2isxCtG0b8TVrzNx3ljC2xORluxZqvSgzfU11rGuPeWWNmAPEK5WE
AkBpLb08ibPLQhhuaXwnJV82CTw5Suv6ahSE3ekjK61fsDngPA5WO+6Q2mdfUCHKYKkyKpC8Qm9k
Svi3SbGiuOVmAyTDJfIFHSdtmdBKek56pdd8SZVfMRO4Y6IWQUn15YGCtKJiNj4rZDZcto6kHUEQ
yla2AeZ/RoLZgCOcaZi5+4uGf4vgIJ6X4ouqaGdiI0xuO527cCUiibkm9UPCib7SVLRJphs0EkqS
xgiBur4ZKry+QSmJpUDk7inNzcoKydNShc8q3ia62MxJZIb2+RS/FAzpI0dBl0AoCI9+3zVAStiP
BtVz0oJdsZpy2qwEAWfFV1rPNWfbkdlp5RHGMjGW0G9mY3yPFKzoU0snEoY6IKXm0Netb4yM/2p9
K07C4GrbNjkDO5Xv1SQYBaNCdzTRlHm9nOc7C+S9NKcnq7V6l4E4n0ucgt0XrAI1Hu4iXf3JUuYg
tfKblBDPIBbE8m1PYbvmr5pcpqGkzvORO+rNqEtGG8zdM1trQkWdwABztRiIP5RR+C9grQPulCYi
U4Ix836k2MD8lZo45KgUQnPN+iix4lATy+Rhs/4F691AIiU9Z631pLYTokSp6qNS20x3Rj6ipy23
ZmbzABC4xK4tId/5wZmM7KoZ8XN8LWvDeOqLRnhpXKR+TRA6MHFdbhg3gRqcMOhQc+BUBLJP3AAT
YmvDV0vadjg7TCkTB+soHBh2Gwbq+ruDivVzKZ1nkxDIIzcr+FqLGWOgSU34gRZb+GxcuAgTVIDZ
0XdmaC7QWTHOag/piNjO7JkMFJqNrlpWXwxVf5Ds5UsX5epbCtmRpL0xZZuPteC2XZokALXLl83g
jk2R50zp5SaY45ra3e5Tn0+X5T7MQUPmqW/BTzoOM5QCGx+KO5gLVVw/wPLbH7dczAdzNP0NOb2r
EhWyV5ssTwc55JKIcLYMKcKLwUoD2OcrhhxpZNrwd4dzSsUo0G1SFGPhhRbKhVLSTuMyHTeJu37a
2WvIV5U2iU8H4lDbsuGZFr2Hnn4DDHbcj+w1uQWRWt4Ojl2cm7m9DmWJDMtcI5WesgXe3E9xjPoy
wMcF4pVZa79rpQ2EMhWnqSq/LCn9mPOgwGwnbydcm3zpRvfZ6BJ1waKcCkU/dUAmRpVIHXuJkFjj
dSqqu7x1f4t1PeocwUgTYG+nZLOx/7N+6RcezL7+La8AIppaOYIovTeZ9Nkmu6hBpfjCrstxgud3
UjjTuOa4vek8AUXr/QcFOCsrVnzLMzgSsgnpFdRKHVkZMz6yQvAzLI7XNE8jLisgaE3qqU3xlWvo
FOSa4JBVbzePv+a51ukcFtt6iONgwuiG7ERTLsy0zqKWo8l4kxiUR5tppGGsVDfVpgWWrazPGM9V
VTNDhtHcAGwJ8ar8hSj7NFXps1XHb8AKcs8smVNh9mU2XrKpWhLkawTBVaqT+mA07+1gqH5JxhFS
mEClH4U2AbmJQ1yNKOzt3IJpxb9aR3y6l0Vo9z5j2m2iGBFygyyJmNOx1DB96bya0rQPuqFfHGwd
hybJr1JMJwUjDaw7YifJp+FVJquE04FshFXSI50KxbeKKsQO/yrX9E8ISXTjJd/CoieiOWmrRxPR
LA2YcQiwu6HqmUhIHbnYuyYYKBx3UmB20+OgkZ7em2zio2wSGDaTyIB1D787Ym59NM+aLR+zR0m2
p8OagopCy/jPTLF45BE0Gxp0LR8XEADuSBZKL5JRGGuQVUNxNHlyp+BoiBFwjrFfVvjITaIzgTFY
ry2T+HCv7wqS14K1e1fpYHgmzPe0ZnvLczuK5dXx9JR30LW30eJxTNcyvaA1h2+lS6dGVp/Kuf8F
70X2me7k3lTBnrSEw4YCo1LLzGi1ii1MDSy6isKUcZcUrWB6QeAgKK6hsWio+swCASKKlIWqLSXh
jpbgYa3WOVyVZh/LY1dg/hI2ZYugMLcuYzfP2GYFPgAd31VTLIGZbw6ij1Y6TsBYLfhXx0Y17lqn
aeeaS1C8b/WFbJ1InQqlHUNM6A03VitWvH6l86sBUWFmnKCrkJfeJ9zjK+3Fy9y3D7i5LR8kluM5
63ouEXEjcbV0HmfnOu80RwyOx0lVH8CGGudlU3096eaorThdwUPDnkppOHWk/SUU9vtZDYYPfSVl
Wp5SNTnolD2DOHcu/hYzcYvh8rx1781WRdWoc9dM2dmXjRJewWjgqSb6U8uKHx2t8ZHTa14FZiBs
1fJCnhn2mG19WOb5HcEBLhdVtqFFpifwTlyWLXAM3fyzL+av0w+KEhwsWl66rqJJojmeGFip6BGF
Tqu1M95jApQDdYk9YYrvtpJ+lwXrDAZTedoKToXSgOO7f4CqIY5Kz7VCIbSndYgPKVYdbEnmRLWV
C29i74XFb2Djct5so5dcQ+czrYu+Dwy7CCsbx86in8oVP5tR3VNoAUHvcGLOS8ONpfBzOm18MjWm
EkzzrBpXWYuagrIn70WWTNTpa7hOWNb1fX0No5ZFMuFDiFU7gq1ZOaUk9ZRvf3aYJT4D9c1J6N8S
ldPD1vULkVAa/TaFAjzZp+JeokWIY1MpjExnmo9g23hWlPJfbZoTOpF8DA2Da3k8DkPQK6x5Fvdy
puP7bYwdTUEYWXSNEJ9q0sOUi9BclguxAEi6FrV41Fvpqy78DJeZr8rtpyNkEoITUR44ipRT8mFK
/1SMMZFVsgEn/YorpUmdiGgUUOETQwVUmkumRuW6pldFVIcGcqzHW+GWNc53SFoEclJAOBtysM4p
vuuF/X11Ouh6rw1Ctgo1izcZsnA7Cwozqm/eFi4v/BGLp6GE9HqruhgEO5PkyfqzEaIZFqzGXK2l
F6vGxYOty/AGOQVFRmiQaxHo4AqTTpDT7BsQSrkNLuHPT8bTgvZwJcS34+NViz/zvPiFs1Z3kis3
qIoRXZSrKaGaSxX0QpyimeSQ2VPPIIs2prSj4biqtTcBN3rjzdw9zPhBuBJj7Kjm5nUeiLxPBOMA
JJPvrQILzCESMBSK+TBLNKAH+VjuOrypepG+jRhQ2YZPqyo3y4POce9WAGSthihU0kNjSnHutMdR
7z4747iKAqR+R0neG/GXGSMizu0bl6vQ0UWwOcbItUBx3MS037VFIzyM+FNr3Vz0+Oi0aGN3AAB6
nveZd2E34rMQGPhyh+2U3igxNkFDNqGj0lLOFML4AM0YRcLFPe/XoHlazItmYtuhRQcxgswUKJuc
eYMgYBW+RtKCN7VH5UVqZXb4PvGnvchIJYWIofSe1OnRAIRFZyDFFV5o78irMfp1n7jDGdqM0p0b
6iexlUzZ1/c8sS/MCe69wmY3Y17I0DZvqvhcCmbsc9uQ98BbE0vzSWPwPVu0l03SXxA6hdkwXyVm
jm6hoclIWoA8rPjP3tyedamGuMdvFJI4O/0o+6shcddy2sCU2qeyBcrSc1gWmwEYflEG+li/BjQC
MBOcS8VacBut+aNJ8m5zZz8TGr+sb5WifHTQxYJBVwOmmlSJBbZTZPIINyu8FsQ1QX61cC2xL8BN
OAkM7CX1lRzrnCJd3lPHzJWbLOl1cuJAoawtmQ/5SImQT6GfN3XnWYuJ3USqR52Ivi7Ge7r0dhGJ
ljs3KJnIzAUa6kHNfKAqPJKeE8fIPWVhI9qrrB27Nt+bqTtY1vKh5rFPof3Q018KSL3TvdZcHikk
Lfrnhzqu6DWp5rXom+269tY7aSm/ZHPKfHWPt0jTBohRfUuHeeKMFtBTcyp3ORm5dOLIMAuOmdQc
c/enyCsTugg6WLNBzsNUAqdWrMutN9j2MyljFJLkvAZqvw07hT+A5XNjp3lWJs2+G4ikidpbsCSZ
a3tU1bYLzXhw7nMVydVfQL5fta09SiqPueF0v5eJ3WIQVDv2iyQW/r4cHFXprIySkz6nzwK5NoYs
5c0Zq17LMZf9FLaDdjDIQnFRotxKTdFcq7rbJcCxESmjT3DuztCi2oeYjC/CepmU5El0Iw3UaUaO
1WK/4b90GEZdZZ5KAoHufZ0LfHXW45LXzWVm4nA35eOkyW/VrAALE7KJCCl7z8cuOUlK2YfFqoVS
I6fnhlmdKwvz1ehmHZP3I22BLII7GJ8r7i54Ydyuw20nquJpsqbuZtrjsRlKEW0EX0e6EuX2Jl2x
eL+k6/KNj4rZEE3/M5c9cTY04D5L5fg16e1uTDU/LhunSQ9sr0v4ItQYkN/+mdnWzmKZxIsw8BFl
yREXanKQ3jvhr8pAq0DYOKjoX3X7PfXnLAREN9GkfUIBwGmwmLdkd0KQj3XTJBrAFU3VoCSKDZ+q
Lxk1yUKt9QJkoud5Jn+eOMkwi3tmowtjRJkv72ejR7FAvtkc3wejRWmSZl8/Sxf+ASW+XBqyW3T7
DRTTtTtL/0pF5yKk4fWt7EcZU5JfFdMtA7DQVf3AODBGMdNOH/pi3exJpqGwP+fUK/80wfeu5l/I
X+grd+2/MUlBFfNjnT7NvbwlEwpxTfSzGqbSeXH21wg9LWMStvmDTeuia/YbEX3ELm+g2NQNM7GV
RigCN7Nl3Itw47BkDT+y5TRL87b3c40kVswZXqYY6knNnU9nZkwKhxspnr0e8oIbQG7BhZAhUbMR
4RQjq6jmy4nvo/6s0Vg8WQ2RT00ZsP0MQVaOG81/SjXZDpyNU3nrR0bfYqZkl/7l07ye8HSMgIcx
4loWz6BWbdxPeJEQrWh1zdJhwKjidJRP1F7cHGUpsBf5X6a0SuCQznRCA6QM5vfWp85J6xMYEqqu
wZ0fltvPv439pPgsVIWB/pKFTpyV/kgsBhQox8tkjoghmYju01CWER7Q4LOya19aWzCdRXFUioO1
3FWJZzYfKiyVwJxJHVwbIpXYrRPlHR/dmXlleVImiScZtKq7A3UeWllLAK8ATaDXgNMgoerhfDwI
aXkEj4Il0amyh0Eu/5Y6p8xiipGWApjFWC1/dfBxhexEWqn/Jo5zuW/GSimZPaZ0ZsJky79r2WJM
qtpMbRTN18f4w5gki3G/Zntt9bHOyUgru+TWaF3r1N+20UH1P+Q3Uk+Qsm/Qw8AbvNdFTDeKYko6
yVmPdUHJf628cp7JMT8bgtoOiq+fFRStHNqQB+ksqJ02BGMHyMtqzD8zA3hDJZkMqQECMzsJ6zkv
f1tN9zjvB9pmPGgtWAY814RJaTlm/Qw5rJKt/0awsvlAJDe6iMeJOsI1sv43EsaI1v933GZXaSA5
sNRkWm8p4v/KYa6RJT9W3/g9GSTpw5pCC3gTFdBL0wHlXKz+r8Nc3pd6Wp30e9vBwoyyAyF1Qn/C
ldGqryO2DAfL+FB3DxzEq40XRblf0zpXsu4CtI8hUjX1x64tblWLpbxWu5ELSR82GgMsJZ4+pbmu
Xxao6Fwty4i+1mu9ts2RYA1P5cbqLVqB4t5h/plpEBJ7fAs0xm5WseYHQ0vWiNvN3gVfpove6mkw
zkHd6vGrSnmGcxo1epy+KLqIfQ4+m2vgqgNo1Y+NgGSykUdrwsWcYcadktq+rgoqorZSPssBj/xS
lko0sxr9ksUbxhA6dq8ZsXiwcVe9Li5asf5TGYj4iKa3k0pvKdILkhtThp2OutAcYsofpks4xeZ8
Vjvn2CdNHJnGwO1IVaMll1h8BHIzJ2pKJrZgTnJplFGbZJi1kl07sXueSTVzSHB/bmWsEybS7iMX
G0zmzPpsa+ueLD1Ix86MxsZ5nFUaneaGz7a2zUMtaUU45NNDoc+oJrfK9ui4BvUW00yhHko6kAdY
Fh5aK1EoO5y0P/380nCKnzSlTtUApcH//1WVWWAKTh6Z/rBuhl3d3/77o8wP+U8//99uEJv26+cn
ZPJLHsPSQaxAZZEB4scH7Aq+R/rx/Ni8GrJQy+NXOWkRqtdXOMG2eCiBfDJkS7SIyqby4kl1UKBs
zp1kndzTsLG5S9o6B0wTBVg8CM7JA24e6fPJ3BpBmqMT31aLxVKrX6Bl/xZ38L7KEQ18FQKzfWj7
+VyQffLIe8hOcosFITcCyyYJspUnB7psS4S7nQRrouL7gbgc4D8oEMD8NQz2MeIDLIRt8DIK/r5n
hQN9s6XnGPtGUToXadaPtTGQMt62v4u0GOgkzL/zSvEwDmDNM9OJFFa9Qh2AG6F0tGuCgjxcS75D
yHmvSzvveXG0TrURlEFVLRHsi8Sv2oripTKm647PQ9GyHNqGWk/lylTldZg52llkccHNuniqqkaE
UtG8LirCjN3kv6H7Ym9edtfm+I62/2IW7fNaSIxp1eHR3EkQszmjOenFmZ5Ujd5smoIB4sBJUiW2
GKUAEozuzzPkZa+wGjaEYYdB/qO1yCXdKN8xsfgV+c6zEbd8vQiARzqlndso+Vmu9iddR57naEv2
VGvNbZqRoqZ0DnE69CRSOtWxk5kuz2oTDgLPcT0nfl7BY0qQVtkmTv3UQQo2Z4B/LEvrb+PGDYqY
tpsmq1W0bY7Y22hO1DNWo/tgjK+odHIK7zVMM8jpNACzh1R2DthSBirSUyOtf9faLt4RVLj4bU9T
mizHukf7kaVMm7t6XbzVoJdXT8MUmA7+lqJmsaPWcruy6vC5pYy+4EsFZownZZR4/ou2/d5SzQpb
cDMt6nc/343EoLEe9T3C151SIz/rC8mOlTBPqwrYPuvnfyo552ODy9lhdmdtzb9cM96Mef0zph2y
oky/GJZxZvbm77lhEEeIyqWz9I4sLw2SsX5hEQM7WhWAGqIUhyHd9Gfz0cbJdR8zDMwqKKNKVnIf
5hYi8CY2fdg/FqgUSJ9WBRae6dZJoEflUZmsa+zoc2RYJU0zCvIDRBb7nNMuOqa95ODdj51jp/Xp
aTZ4Gyz/6pg4pnZuAOZQgzjqBQPlFi2Fql2hNNoh/jXj1sRM2PP02nd6fEMPpQZCzeVHS4nroO60
+rAx7UHhgjVjaPrkSaEP6RuKMT3RgR39WTKkJ5y+gI64zttJtTwPUB7QQg/ZSwdD1JNEJ7/gzlu9
RLeqVyQ7+DmshgtwCrvKYVB+VGIKKp0nDIZYLN5myhj4NYV4c3arrGFk7VsSczdd5LF+GzqGSC3c
qzfFtsFWzMyFZQHYlPZl/tbvP1RdRfpGLxTRnFIkb/HKfGngkvqKlrv2ytyxX9mYaMj3rfWKvKrx
FBwbUFucIFsblQ438ihboEj8+Z95uqk3A3Z0sGS/xtI03XZmth47EqPFTnpMc8MgNbSfb3GiTzc4
TfNtrlvtMqbMMfffH7oZDwgAGuZUlnHtlQFQpnVQRtMmV9h+xQaxy8i+ymXOfKKC6IlISoH5Jvmd
b7jQyhRkjJ70lm8uusKnRChtM2ci6EcczfbEFyEtjeKjdfvDvHINMyH2NDBTD4jxoG0lK+tV5V5C
Y4S4vWKoPqV1u8iy0jyS/YZprL3NmE6isiusx41XjEviUif5ycm78gmSOSNeGuH0Xh32s6lGF8Xr
B3NjnYtZjTmImAjqLUoJvTZ2wQ4mpgb6cahIAUHFJHoM1nQ19InpyRzbJ0Q7ml+L8WlI8vMgmi3q
+plpjVE8iiw7jPBMT8uu+QLksLnTxDx50cpL3IAwhnwQdwR209jnZsd1ikNgAN/VbAeGbH1QreLb
jnMabsVN3XftpGwlFzc99ua6oj4SENrjva5lSgITDYWWtt/W6qm/dIKjwUw7pn5mtO0+W4RgLQIB
lS5PqhGFmRUEwTU9F3YCblhV5PJohmlegZDmFE1OaGvreFb0WSfqPrYeCBC+MPk690Lgq4vtJmzt
TD2yISwHlp/BCyNTZOkQsW7hPGU0z6014c+Ca9CtjVtamRqH0TSp6RcsVSv3kHSbqBxyBot6/tqb
SveYrIvqajTF2La3SGu6FYQg2tHsbdum7SmhjYCrCm1LrcnxtU9BMGuCSFhHdk5I4ry60XRm/yVb
SSK8Yuwsf13oCfAmSdJLh+3R2hSVTt3VlpXi1ttmuM6Et5TZxD3PsmwII2bmjlmKaUReI+Jf9rpM
hTJdIVTVtHcpb/+upXhNETKzstYHs2VYvhiKdpU2dty0n7DvsWsdyoT4naWhVzuKHLpUT1MgB1wH
i+oBocVisR07slmdOPsxApIY6cnr9N4szEdW2cFgN9aC+Y4+n8k20yLVehh0cKp9ysBmbNXqJKWT
zK4/XhbkZeBSp9nN7aa7cDO7JVsMr4v1xmi9wJeWNi+UdQpqI/MsFmc5DQueIEVMfdTqY8A4dgyp
TMqTYUkimFeUeE3yG3QFsndaxtE6do/rQoCCJhT9wBn6S1Upg1LN3ps/B2GJm6NKsqf3ZR7WHYmY
caF1AR5EVJ1mchrtisOzFfdeowKeuBD41YjTXapTzd+WhVlsLF+42awsRsLhLTBNSynOS28+/BSO
fJKuqEwpSrvtYJXQeUoDBcFkRGhSzbtkCtXrRqMMRt5PWKrW1bCQ4xLLZgaFTB3dySrKcCnBXKO2
OIEpLyQNOF9l6rR1YocuIWI8MMXoxqc8f9OSuDwVW30kZ9o8O+ZwWXMDglWePxrNSpekTExP6/SR
GAw86JSspXJOmlE5bxPzwXY//H9+7+eXaf+v8eYgSzPESrO66g2/Mi3tIMz+kBiWfEbGZkueKfJQ
j7vqiCtZPmf7f/j5N3UH4dYOiIJuwYtoX20R6vdpiAwSihMfpYJ5gvyAStS+T79m5O4vid8dM195
rH+BXPjjXBTGhem7gumexm/AtUp/o1zQ7x0LQQ/mu71e408A78N877vIQUsouXtbZSU3LkwdV/md
TGEb5Qf5UEZ1YP7hNx6aZ5M/ioye4EoFf+Sbes/620bMKhZTD5Gd8Vg7rqB9/WpdsnC7SnIoHd5E
g0qfJre7PVS557wwIpS/rKN6yzVPey6+4BXojQ/zWY4Wvyv8+rt9ISzF6a5W+zClvnlP3vTq0Hdf
U3tlQ4DcDw2tZ5RZn5U+WEtXU/0xCYliGK8oo+H/0bZmmTnkVGPGFmWYXwiMQQqjPnVfjeyOh6q8
2hZE6D+8dcR5ofYKvQlpDz2m+bs7IiwZGEV+DqW73HRkWsJrT23UFS/VM7duvT6uCnCQCMNGecdD
Mh7rt/xN+kBKQCsJ20PQRKMRaG/6V6meVZg7C8k1f4er9upguPTLA+5l3TokDBPd6dxd0LcR1JJ/
TJ/V5Gp3Ig8feXOrp/9Zovm9XU7Tr/RlfFNCoXlIba8SPenNXZ851ZAQRVScSoBcZLrpltt6okSF
4davcuOjJpFeMMQuubtMwTT48XDbHvrZzy/ANlI0lDgSgAMaHtQbaEDP8wH7SxMy7JHygOnW2YKj
AHrsBPT4TXkwXurZ0837qB5KFL5XHf+lO42YREPnWb5bL+rqqywc6Sizrjv/13jCG7DRG8496VKd
7SuNYwrJl/xYLvsKSKg41kPyzsBuCuu/4tr9lu7LqUShH1XHLdDPrwgng/Ra8WbeoW0jqKGb/Kfn
yvspfHp/N+V7od3vGj64yOJBcMZ9YId4ZwOutOOeqphFsx6hxBg4VG/OMUV83XvWkRgFWTvmrzZY
QipZ4sRoMvOo+uNLF9Y36nC0BKsnEbTwVu66ap9vpGfEIvz+orr5KXleXqUovxlRdrReRf2408P3
mAb/XbmrjzHUn6Do3Pp9GNzirzhjx59d7NN7bzVMYIWjBP3d+80vcY5pA76Poe5LT+R81ejY3OGQ
piFqElJdP8uTuFqPbfQJHam/aFEboMrtfNtf3osPDCHP1h2NS/NLdzFk41TRixC+V2p7w7/8Xzm4
iCd6HIaBdpO1x+GgwEh15w+2Mu2LOd8uqEcBHtH9LpHl3TQ+GJSah/rZ+TIKr/uAKOQxMmkj/WU4
2zNyh4Py1X/IRcCg1Qmka3eUQf+g7vUAUv2CzfUM8HH+Q1y4L6LxoXreHT1IcTdXPhTP5fw/0s5j
t3V1y7qvUqg+AebQpRIVbVly7BCOzDnz6WvQt/HvrS3Y+Ksa9+DckySRX1xrzjEd4UytKKx5pZSD
xLO6lN+rp/AVznmxMFbacTTs8hEurXninjh+SbFdx06yE0/K0Tr64ZoymLseKSCTSW9zWQ83ZPJV
b1MCwIrjRrqgTYQpfJPd6E/d0ngBKbqFTunkX9XSJybhjUCsobEtQozpnvAfh0tkY6B0M4c+HfSN
u/hIqEewxOsc31O3fxKx5t+EwFI5NOG0cRIWIMwzqIG+PHGvotdt2BJt4wMd5wCSzDx0SGuUGcyh
8oxnoWCvYdCA0B3s3EKah4se9I7tKmuevJ0/+K8Tf1acVe/cWPsFeXyoE2nGgk9ZVA4hW6iPV2E0
17fNLih52QymVJpNW9OkfbDNm/woQkXN5qDz02AL29gAw0GWDVvNAqDuPcR+dZiJGF5Z18Zb4QSf
fbgL79FzC5SC7ThZVepC2g8OxjvVoRtbz1h1372DuYfH2s7FRb0TTnCPduONQBOVE8Pe2nlken92
RDrthCW3RHwYypkdkZTz9Ek7G7fGs3diS3g21sqHsKsc5h+MEsSUtLyY0L5TPpQbxEABStGZeGMt
MDPM/Gf9i5yJo+HRfLXlZ4lCPyZYhio9Ukc6WOQ9rWjkWpvKQ6cwQwAsKnPLWpinkqDGL9IioLi8
iLzSO2kt3RTNa7hLHl2GNmdw9MqdXc+4tSGTyeb8n6y+iVnKBtcpWA/FbqWuQZdBN4FO9mXVD8Jo
w4wktKBW9z3fZbKNzAmLYWZB7oAC8Jysq9yhpYSmApyQuBb2tGBRWQ9zggtSGiDOePTTlQh4YuHN
624GyhJp9lEB1bGsH6y9JK7yLSZIzbCLVb/TVxbTRLoRnqJF7XB0l2+DT28Px8H8EFvwB7Z4O0gQ
iZbN3EhW6IQ5BKnvqVNv6XEm/MTivq3tAUo/7OEtMl9/kR3SZ+uJM7pECIJtGHjQ58IrdX7kuO6H
doAWId9Gql2SBsA1pX6zRHR6CIz3pcuyMBeO+omIFh3L/DaeV6sKBsesWBV7AEhv6aN8Hp7AV5lv
lH5IQNimh0RdVM/+Qz4sqnemnOTZ9VZ5E+54ukvs5v6cB2Z0NzyIkTjWah6cI9+xrGPYEe25lmmj
1ZQ1eUvMaVt5FIONDp50rYHft1tHWo2INJ5qB5SoZdo5QNoPkDFRP69murgFt2vs269adFxqXzK1
oFX6UCEYnLX3wjM0FFxwRBMmN+Y2UOg3LdLhLt7GsIwdi7u/DSXCUd9U69jcIEzM+mE2LKt3d60I
MytYNneh5pDqUd0LODCAIbgYaOyEh7fFoDgAEKX97HQ3WrPT/RVuDHlnfGWM7cDWNNvY05PXjkSD
KsJp4LwRzLSH8tghk39L0VwuBJwetwKoMnpLczqQmChV0EBUo1b5ynSS2ilJKoA+C/VqLaVzXwRm
RXfNbrZgpk2sSOlGvuOfNwQ7xW3QLoa7vt0a0XLSVsInnLIXbN1fKmDntA139kA/clIIs3ud5KR6
XplnLpJCs+fAln+Wd7V1qkOHfE/tJUzW0pEFCvmTHNxTFEzvqhsCHfBUbrpi4Z2ax6hYRTReNNYo
jENzY21ycMnfRYPo3pn3oN2AOimHJbdilAE6zPJDEW0oznGcQ4UUHLxX80Xes0jEn+GxfcE27zvt
Qnkhl2Xtb5pt/ayCU1kNdITRlJ5IF7EbbFPKzB8dP5nni8JwrJc6WZkoipJtpsyG9CY15lgACbdy
b7zxlH3kLwR1wGrk6heAftM+PW2B3SP9wtuVqJ94y4YnvIvYsGK4YChAobBwMiXtbmnclLAQNpRJ
z+kqaLbViW6n+ygI9rgfv7KdfsqeQghYjnn2OH5t0gc8qDMFUgrevH0OEIiXhXUEhgyTlbfEYDsW
0qxEgTKL7znH1emrR6gYpdF9T13vke+JORTzANvXJkLXHdnmHR03N3/U2qNwm5xwyvRQYZhm3DqQ
ir4h9hw/2dgKjBFbj6OEbbpb8RHdyqni1rERIErTaz+YDpFcPL4W0NFR26OjDx+GpcsZ9Y2BL2za
eMO5FcPPnIJ5+hIU8/Kz2UEyZsqwPaGqQ5D/QDabsHEdzi3z5EiiUznXlkBBl+Y62Ju7HC+YySl4
Zuz9G04O3gtzJt622SbHAqOuatHOT/q4ycPl5LediN2L0jqDu0FNJ2kb7WCAudpSV6dOoTouDr58
GTEj5Fl+ov3rvUgsWJyowjnGknQbgQx/cKX5mH08Cy95/0JyRhvPiyeqzoTYuUtOUMEKiQJCao5n
fXnuVfBid02+cD2O9TVhD5x9RNv64GWwq0Yc47nQrGVb2Cfn/h66U/tiGfNyo/o2VfYPgua0M4YW
upNA1cfbkpbfsngkMw+89J2LpKhjv9v6HPxkOFNLU3b8eyYoXM92qW6So7dCZGuyfm7idbzLXlvT
9rbx2TvkXKEszkoNgp1PCgF36hv9GS6iHFjNBTYZa4di2bMjxOKb4Da942tLt+KLeFTOFDP4WNxR
3BGe8fqQ9sdZXNxmc16usI1fqN1xUYg/yU1EQDJ12c/eB6txQrJjZtcH8xHD7lv4VTohLb01nO93
l/i+ueRy5+OMbGd76w4vI3W9fNdtkmpGRtLC/0hCeljch5zaRiXzVG7CBXsU46V5olTAft08Ufog
hRsAHJeGuXej3gnPyVJ8F4dl7tlA/oTbiPUQ4SePvH4FK6u+l1/sWl0xr2GgV3Oyedo5kTPv7rZ6
9MptiJh3Le+EubFJsLn5c6hRjbkWlwUwPlYiZigP+wsJvaDZ1gYfiIFWYk6AqLayjuWxvkfM+WgO
8wz/I8JP5iqK0OWw8185VYdfrH4SITXBPH4bKPB59mebo7JccmxCn80uXz82R1/ZxR/aE6PzLnh1
V1BQXTi3c2trHCT8hR/0FhBdWOODTwFzYQD4YDV+ATfnQLpTFvD/gjmrv76ldTL39wyrvlqE6wpQ
LFd86TQtNpNIjDscYMrbfLrEmnQYVtTzvMNwLz09ATyB0kjZh6YtnnM2xuIlRss+65fqgYHDS/KP
8tb/xP46RTPawVd4bt/ZBISTtEyf0/OQrDL2iaO76tfGiTWKSWF80HXbKbthE2IUfobMqcWz8cR/
rH8mC6IZ12pkU7yFSuWvORG7nyjHua6jvQ0/Va4YnIxUlJO2v8deJd6xynvAfmxqkXhgztkhe0WO
bu2m+qZA12fh3nknn/lku4/xJ2O4feIIPWzQY4rHgITuOfmMApYzm3ZX9Vg9as/VI8ujfyduMRLc
Fsvukbsr2Y87aWls19GRMIonMjSWYPfKjNz1abHUnjlb37cvnUM35jG/R6AmzAd0pJuWo/RyeOLC
7oK+3OXoJIt5tRRp+dHse7A2jKa38lgIlGVmEaKwdN6dzaeh31rz9uC+d/1jWC2FZKWJq0zlbmmj
6neMA3hTrn6Tw4dLHHwuyRafpwnUH4puS8zQUpOdUV1CdOvJbi8cb8U/mK207XDIb1gF0RxaG/CF
j6Aj77RNv+IJiDtlUdEQvMdj7NsR9aD0odfwAq0DNkqaW4fp+IyX8C3lWOYv+oX4UZirqFqwgD8K
LOSTcMHOHWOfv1ZP2ClkLp7SccqhnXla3TKVGnVlIILurJhYKFozm+8/i3p9CtPLrXk1ipDoS6Y0
4n0MTS9eNOWqK1EHQLkLgMnilfWJXw++/zpYMpCEdcFQsaJtJbXmIizZx/E8ufMgxDCljPGTECvV
0qgnAI9eweIRtZQ/9cxog+OQjh+pYWLA2QuVMgrRrrmNxLCAuc/38fMWq/PAZOimP4TIbmYNnQ08
3qOCDK7aqVLPcakHO//9h94s942a66tI9+MJ9U6LUuVAGZcQua1P6zOrrHZnCeSG2ci5KMKiT1hA
DeWm8v0HfbwnGdlb0VygiInAOF+QF8TxwSdE2WtKx885mKN7xIJI4VnFe4qSgxLtMH6IWngWoluP
ikWXeyaiAQnrc3noVPlDjsTKTkMuczooN37vJiho/xVJM88K7lwwmpuZhbu78IZPJXf3bu3KHGG9
BvPYU6jLhDx6RKNhoLQbVXbQKye20I1sj/3RqJpoNWK1oDJD48zNH9TqEdgpSgX+PDD7ArVI9SGE
4dmK81PZV3e1MEaskeos6+PXTs8poQ6PQy4oq1oVHSrrSxC6t9HgObkgHyD2zqzWvQN4fzJcLkeG
TEKdPnBjKRVHjt2jS3Nn0dXmQ96M2jLyUAO5/XjfjfINr4MDTKa61InyD1NofYBDzbwU+3dT1oSN
5fo4+nzHVcpdlfYVNFguxgbg1HVpcHQ1eqcTB/9AyCTnhxKnuFs0q1YklT5Qpy5mZezN2Oq35Bjp
QB0pBhYJ5SBy5VeWJb8PFI0XJuhhwGN+P/ckGMTe49hoX2qH8FFwmXVREy+1mONCIwJU89RDWPjc
hiXzPzSkvxK0/ittktssSOuK6Ki/oxg11TQRLxmabqm4M/nQC6CL3sdy2gpm6XQqfIjMAlMw8WJl
N1hXSW1DC16VarjJYaeBqBju//v/EYaugHP+5btMn25JimjqdIjUC76L0Wt9rWVGCSa1+3J7dS5W
HqWDkCqGMAmU3FKn2kXm4S8YG+nvfPf//Gwy0AzL1GhuqfJFEJpY6Xkv91JJpyUB6IxTrNRXgdHd
Djpe+FFETZ+Ue2x4e91Cz0k7mZttpqxVUh1+fgTS9Bv/QurwBiTZkBVVJRDasC7egBRp4oA8tAS5
DhYBQCtYCOHTz0xUkTf+jZfTn5yAMAzfnu5Ze08ewwhydJm13vDLcPg7wu4/j0WW0KIqpqrJ1uV3
0QJXkoUsoFdObBLLAxv8hBWIh/zVx4vmCqb6y5tQrg1AGYuHgcVE1FX94k1EdOzGPBdKh+wszgBd
cm8oGjpJTlrNSDbR9PgNqX7JcxdgTAord6YWPUd75AC4TMhKj90QiXFoi1hpATJz1lc1/iWX3IOh
xnFVlg8mGpB8QJlaJ7zenKBUpJWUddNXxGGLwKyPP7/Ua+9UVhQDi6w5Ua8uxvXgqTm7klc5JlmH
Cx08jK0X3S+T53uQXo4cRWbuaCL8LcOQGVl/IK96nM5Dbcml05baGTbNsU2MbWdQ/K6ZMTklWKNL
j2PegmOw+JPOXPehtsf/0WNfj4+6z4iKq/y227mquePdr3JT/bTqiVmSv8RFuR8HABq5XqwIpL0V
G/8rK5Ny+fPDkv+hZzEDFFnXZEJbJEtSL+Jgoef2kicrXAcsjqbENEIr0NE40WoZEt7pWAaJkxjK
uof2JE5lZXOZlvGDN2XfEIk70/X+07PkTzMq76uJuaB40ArGzrt1E7P8ZY5cXTsUlcbdxByT9e+/
/8djVypLz4yAr8vImjUSVBsMV7Nxwk5JSXsf0VKfPP0vvbYNFWqXHgI4ajJA58X6t+9ybfYoLNyi
iqIeYejFEPAQlkgC0FAn0uieGEU0wEKmButTEypkAlg05lPd0mL3aGN0fvLx87u7On0VS5NVEc6b
zkD8ewxa+E3+MwZ7BEXzUpIpMhOuUY3DvdmEBN8qmV1NM8+SeD79RIlRWvkUmtSVJpxMj00OG3v/
6U5AlBGx/6wOwW4bEQVXb5/HOeyemFu2VWPvH86t777Bidhio6RgGrabibJUTxiqn3/Y1Y1RsUzd
YDeWyei9XJfQoDKAxNKpYB82lNh1BVcgqrVlD2qmDtESj0BlYwrnIeSXnz/92r7ICJuIZyLAPeVi
T1B7uOxqwp4wTJwegdJEN9JNbTviyT3jPtRSCiRd/ctvvrZqqSLEJBW+DyS7C5xc1DdpO8Rd6Yw9
7xLBzYtuZi8//7LfPuPil5FRKOMTZcAi8tuPerlSzeSXxffqmGQySLw+RqXxz5i0Qlgtcs2kKGA4
d7QABlYRq2eAaVl67L8xQWqw0ApC6tX0iKmJZjz64TjexW6xJUFm34r4Q00ZsOwQ06UyqBj4g/8S
5N6yrlAAtwojmcCvez9nbx4mYJRn3OWB+zYBx0wXlcbPD06apvLfq70iippJbqsqWkj2L/YUVcsb
RQAW5HiI0+2abRxGdbKQEUER4M00M6r4Hnc3LQdwN55Q0DXJOfrmVjr/+atY176JYVocVjVZMi4X
nUI3RHPIlcIp0i/Bo9nuy9SvjZqsLn049mXtbsk0nvvK9ufP/fd0gmrSRFhn6Cb5td9P6I+F1/Ik
MqGiuHDG0Z8bMnOy4mHPsrzFj8aiW5JE8PMnTiP+4pnz+2CxYpzXFPXydGxVARmMg4k7TDXhR6DM
5ij7lJfhw//ic1RZlHjBrObq9Mv/+GU6dzjFKo3MMandjK68EqB9B4X7y1nTVK79nj8+52JRgwiu
uwhHMgckRS2QNIzmm1u+bgs9sgApU+kr3sVBts6Iq2Hdzp/VcG0U4ZmfT62hbdqlYE2aKyVZKOix
JMUXlyEnIXv0E75xSpCeSglK7VCwFSqAm8ajZqRaPfZ74gNW8EOFKQwORS90n8Yi4MFyvRPE+Lks
u1zzQ2WtFZW3HNtllvjJrlPp0Ekki84sT0UAn9XkcYzv+MyFdceFEs9khzySXn7evBMqj7wg8snb
K/CLARR57Yw511NabV5PHF1sPksGSgmwjznmpq6eZ2tkSNIZH+PG9PznLtFFhKvQdbRePXq5/yXC
xJtHLh1sCNHUMEfJWJaa9iQuCfW45dJcrFwqrJlFA7zVsduEEeIBs/cfgnE8e8HNzyNFurIxcaA0
NBYDEWWYdnlaiuNRULimZU6YAASQ/e7UxulR6eSTWVpvVCOI8BmiI3aeRysJbyvLV4E0dVj9d1mg
bYZUPWFef9KkYiH5+f0oxC+SDjBcVmo4/7G8Ggefwk6hzwPReyhJauflus0MU+Kqd8WPssJfbURH
bG10qVT/IWtpnQoAQRXrLe66k1Zbh7FuTjIhJlXrLtWQnEshsQ5l4S9UbIS1yr8QxgHhCc3c7/By
hsdEVnd4SY5y3Z6wzHnlRzika0WRPgZPWrmCcYAHE9lKKb82qbTKe1qPAY/dJWlRDciEoBtQlCPi
CjwLs+l7ymoXzSujOfm69PH977X6rsqqI+rbedVCqJCR89WxtZnoyRptwaYUX6uwdVyyN1RJfVLk
dI3PYhMH6Z5k61tPU2+8CDaEX94LY7bH7QJzx/fvgTY/l35OnKEPk8f1hLs6rfZqY3xA3aeab5aP
GXbE24ig1CxNb7HGZXfcQRlTLoarX0bIlY1CtqClUnzSUGUaF4uJm0AtlcsBdTQYsswryZWBXDrT
LeqQSaktg8T6CBCwI8kokbOIvPao6mmCukrn/PJdpu38YgFVZEMFN2HB8rAuryhUWdq2y5PMAQeC
PH0TCUIwGdWShYleDhY+IHglE2dC3r32Rv0uZeKpKlHW+D4BAlmb0000BW/d1f0vm5j0761D4YYm
6rosmVAxL9f20htawQc97nhYBqh35SZSWRoviMu9rduXzwSgQCc05NipDDhbvtCtm4bEzZ8f0QRH
vnxE8G3Zz0xT43+Xd8V6iEySoxrwsuY9RIBkhf8vERbf3BBMHXYf9sM2jREnKtm6nGga9eQ5Vwmo
IYgqxNGov2vJNsZOQFm+v4X3N5LvISB/wlgiq9FMtlDOuiVRwbpwq7QxvyWoZYhzsLXUbFy65Cdg
2Yh/2TyvrVTcj8jyFjVqG7J8cTeoojqPIzxVEFqbQy1btN7LVxhUNlmO56JLz3EDhrxQRmAx2evP
j/XfE7Q67aaSARKaaETt4pwZtTnuJinEjmLSbsKvNO+H4Uy1bhnoxa6Tk7tRQDz084deGVOc2sFd
GwYHI0XUL35xXmVZ47UNKWIRkk+0hHlUvY56A/QjvNFcdNIpHrn+NQmNIyrqj58//vsI+PdsU0WF
ny1LqqTr2uXBzAviPFWBqzujRpgHsFRGBwE+AwYpSqs3YawfW8wBtLc1etICaIuO6kTRqnYvmo9l
o5yb6W+bQXQzVHj5896kYpK9DsOd0uzB+G3CDIu+Uf72tv5dJvjiXDo4tGsaX39a0v44/xQadWu9
SfjimO59BTfwaH6EmPBBUP5yO7g2MBSKfjqPiZOQdvFRPlJh16ytyIkiuAak36SesUq0Zk8yxYhl
jBtlbT3+/GL+PTDz8yCmK0DOp8Xm8til5oA1BTNCCcR/3spfs0E6g2SYi7l0//3IIzdZqLLxy3j8
9/iqilzJFXE6rPPBF5NAqyhi1K4ROULTbIa4dVQ1ugl0cffzz5OuPVNNpNylmJAF5csyLscuUrb4
bzteqh31ljt8xkSj4MZWmT0XgrKLVHkZitrShC2gVqyypYLTqiHLA1EgkCoNDhxpy4SA/7IOXFmE
eAaSyPndlEWdG+HfQ6sX5D4NQ2y/JT6gMfBPitazBri7mhicpn2WCHAkdRpGlPTbUNOmnfZyPk5L
n6EBCWOnufhsNpDagnIUOZYGXELF6EcFBNYCgYes61m3rmG6EZlHGWsikaSKxy5toipOvBsfE7zd
te44Az64/wbemhJGQJNJrUh4j/skgljDTuAFNtOegpkkl3OccYhC8iZdulV6F5MYRS4sBJlv6Fid
qxjocZPgE4snR9v5m2UgFOZC64AXff/jAPEs2ElAnzCRU2oFB9d1L3WlbcoWJMOYiZMp3lv6plLM
YB+D5AjeqOuhfOuB+wlZ6wDiInpdKl4BPC/z6Rrwy4CbJuk/D9a0ptKMZFrq5YAbQxiuPsFcztAJ
L26IXs4ngnjYJCVqtAIgiqs1myyFRIJp6gN3zkLJq9ufv8TVyUXkAO0LS4b/f7GQJGrB4cHLYgdP
J5IqfrYYSWfTqH+5tF2pNzKCLZ17L4u6Tq3v7xGM201J84Joyk6h6YQ20WxAdrBOV8TFcIQ6wzxA
D867qRXt6DfyrnTbXWeOv32Rf08qU4Veok1kUvzk6f/9RcZQxEYMmtWRKrgX5OkhjCFc1yMEeXjS
JitnVcVvZaEdJiN8Yr79/z9wnoLKhq6aonhZkWMa6G3ks5oNkfsxPe8SfVlSur8s1vK/l2SKYKyM
9Bko38uXs7avolQaM1YMPaLFYMH5t2NS7EvZOEaDBOWBNStUaidoSXzqakY5QHJSvoalXEIRjzA8
cHNwRosj79S+C1TrMYGZI7uEDfTIAysJgdPvy/C11YYYClWi7XClLGPqpQnCr41QdjYboas3Qp6/
8ihJJpZ3g/jrqn/1OckKrDuwF+Y/nZuYh2ToVL+cob8RpAYkcpS/NpRNQUKaKGvi4K2J31TAL50A
rqrjRKqTwpQigPl5YBjTDLhcDnhRNHlVSSGc5GKfsxoZwJNXRA4mY1w6gP5NwA8QKAuolQHaL0xS
WV3d+pwmOBIcLbNaieazYarnBG1N9tl7WFeCpHUqjkshGySoaZ8oB/7QWhLK9l7ba5a7H2r5bPYU
M3IGg6jkr2odPVhKfUry7NXqxV0OqN6uUE6q5XNpaovCE1DXcl6iVE0J0jqPUnGnQGvKrWACD38G
Gc123ySiLJP1HR7ju5ZkK0jc5dZvFPAW4pIOP5liBsBT/ZEg+UXBsCehtu1FsJbyzmc4EBgewNp5
+f5zQ08W3085L6io+NlbKP62q6pX371BhZX1D2/f5dG+dKuppJCwsxXlJgW2ZEbtpqPJOZ8mRNl1
6IP8wdGkpuQC86bzpENLOpPG/Rp65XvjVwTBqWeBPGosQyzYRVmcYHHcjmrZcSy1ZlHpv4dvkgVy
pPERJejDLQ4vJ4NFFk2cKSPWUUYL+kfL4DJzrZq1CrrHaS1WDP6WCAEfvFSOW6fFSZB5d3VFP8sQ
ftkGrh0wJFHlGonB25qucX+virHR9GEAQMQRasmW+vTO692NGC4kr7jPyuFVzNHquPHRyoZfzjby
lS1IYjGcDs00a5XL874sMatV7NvO6Eof4NqegP0/kFm3KKz0FOYvjaQ4ijN86pOxTEO44z+JmbHL
XOXVbOtTWgDUM3O6fvlUqVpVPQIKIn2X1HuwVFn1iUzS9c9z9drqSk1L0jnvcx7759rdQlvtSy/L
nC5E0Wak66KhvpN0pzJK12MebcTOWCo+Di1UmkPKl0NHYndic4pr1BGGj3XGv4mN8T3s1afEFD9I
kCtC815KhteoEn+5U119vZJEW5JeDHe6y91XFawwKM0qc7DTHQq9KxENPXh1vhXF4EjkLbms/WII
vdVgar/mCl05WPPZU+VZljTS1i7GFkteV1dqwdgiPGUmM5qlXt0xa1ZaRjpoeMJZv/FH8SOPxQ/q
1FMI+Srt3IMmNyes+XZUm8iYgU8rYrr/+U1eu+zy5bjOKJzBuLldrLqJW6oA53mTpDQ/gRtbDqP2
FGosl55vEKOm7cSU2pKnaQfdszZq7z388g2u3Kt4M6KlmDoXLPPyGJgbalAnKdWlYmhP0/vpdMvx
KiDm9ZNqtSdRjB6yRN/1kXkI8JOh88hC5Smsxo/a8I5Cqj6lQPYFFdesIf0yO69sx5KCqsZSVPak
f7rzLXzLdKQOjRK64V6dfWpacY4rBlDgFUezSX9rBl8bLAoxW7ImyUhKLhciRoabydWYOlQHlqWH
Gh6eiQ15dZ7r/in0B/5i/8t0nt7xxc5Lv17UFIUOtCpb0wr1x8U9H7u+FF2KVziWH0d0jD3ecKPe
e1n6W+HbuPa2//ysi/FmCWEUqupUKLPgY1WBi8FUgtTFDUcKXgvC8LrARNaoKitSHg9jnhmYcMyt
OVhMWn2OZf08EX0T1Vh69PPKfFiLmfoIqD6hk086CbileFzlUhOA4RHXlZCfscT6IPSVmmItFImt
sc2b8vxNPkaimdB+hM2Xf6qp5AwK50KtBbsSjuvKl9ZFaizSrL0Zgg9PNhaEjKOkMzYmHmxKLnKf
OXU2rMTC2uZle7ASoC/CsCrH6iB0xTkC4NMIWE0xgMbtPmmHtdLgUiuaL1Ikz23Ft/TSQ59CMEnc
8aTFdEpki0ijDJP2LDBA2MQ9MeRv5tqPuJ5lqgXzxRWfiLJ5jirdKUGWCYMyzABpW/28FQnJUSDS
LAv8aN+ES4ufslRRSeLGUzc6miAj9Ipl0qOUFpPXHGkWlcWKHKx6O3pDDAs1ZR/RC5J8MkYgeIGV
qowyUCQv2DCDcYLSalmFXodws+5g0wGK6oaQgIgmumsSDomKpQIGIeKU/8RE3UeWCCtBO/i94a8g
CyEZp4JtE8Lw5BborENLWaXEAplCfgSjh0eHUT+a6RHU+VzJOY8ZYr+uUrZCDWpchF+4JTvIij4t
7EFGUJ1N19xqZvnZBtnRK9OjUNVoKVw0TyqW9uydHMtHOca3mEbZQ9ivYRnahg7ulsbBowEcyc0x
eQMptnzH1/hvRe5eJNSqARyg+NqyFtbTkOj14mgNxtbUB0ykfMlpHQCSvkLfSmI43EPX33VB85QZ
Xj9Pm2H183J5df5IhiGxOCjIVi4urHpRFfWgsyDJlTsvdVZkv7sdchIvUAmpg75oRmvLT/xlHbx2
SKH+we0VMQVapYuP1fwBhoo34CKj/SOJ1iGNEur56S8r0dXtSOOEqdCxpY1oXXyOijgIeL2VOt1g
OU3X4ImCBJ/g1qWakiGnA7rpH61S3gfE4hTS7yeFays+m6qh84ypwl5eHK08KZK80+go4OGICxSn
Dfr3TtB3/OUDQgEufabteuMdi//CD1C8gkTciSWAZJPiY0MgT12Xt5FMpJapb91EpoOlAUt2CaLp
IGfaiUSafFi5jhenH5lX3zW+t4ErvrWGFpgCaVOtVuJQSKnmewSFeBiIk66ZD5l+VhowcBHLZTNM
PcJYmMkltFJ/mJxO4vCqpKOTjgTu+MZMsoxD4osI+T/kKkKY02LAJ9fLNpTgrsiPpZmhYVcxDYj1
+Dq9zQwyGP6vPpqbof7AVSpKdKANA/is8FjCW4Lcy0nkxRU6hAtTx85n3VDg6M0lL6BQ04Z7woAL
sgpCcApUoarEqOdy2HpUGcA4SiCEYzdYEflBCgEC9TrOPzFSASYVYXP3LVh+hBGdpxJpUKvnvO+K
5YDm38hrD7yDhUNbgkNB79Fo9U0lYqKMS89uejy2bfgwRjn0jWQSieP5DFw+YMIK/jwHr+2XusIV
3ULvxlCd5ugf+2UgVlqSRm0K/ZAek3yf6PF26MRVJBFX83/6qMsrWpvDG85APjq+AUkxhS+cUmMH
kzjrauGXn3X1lKxzr0KXghyN69zfv0ss5Dwr1JLfFTmVT5qely78PltO5/ZQGp4lj3gxnOzghn/5
mddOPVRpKElx1OIednFE1ktkBWnM8tLT9oWAniRYXur6YPjWVsp5v/z/nx/s9U/UqORPwab/VBuA
U6NugWPolGGJAaw8Q5V5ldzhMYvLz5o9BKrT4ueP/F46Ls9Zkz6WWidqZeNS/DNWOVR/EhScsI/9
mUrIYYvGEbOlRdCoWNpjrZ8q2ExkwXXxyTTPRQTFsRw4I5Td1OrL8JjXRxKstxVmV3ymSc2JNBhX
1oC0QRMyqBMkjxiJto0QvVHocjHFjWs9N/TZWI4rz83rmWEy3zpcaWQNUNvetnB058yVbRDAl6J5
W80k91TGGONqmHCJpThZIt/3VnGbCulgu1RiETTP/dqHJmwJ0VwmP4HabIfreHKfFxXQJASAhIRl
M26f6QyO/3NoQp3QgOP9/FSvjlrGrEIriNY0GtS/R23Xu2Sl+VbidEX+GQ8PFrSRyB3X4OsOsrqo
m3mI33H8rZB5bQDBA6KQSUFX/edmULXC4OeynjgQqj/DkddnjdXrENevyaTB6Mv8CPfn/POPvbb7
03lC8S5Of/g+Xf+x8ohWGSFIhnwYsYVk4GpmFjqtaesvM20TmtJNnBXn6Xzy8+deW/H++NzL+3M4
qnGbaWKCsblfmTFjjGDuQydLj2XWHn7+LOtKhZoUYh2RGNdSVoWLUnndmQR6EMrkKGl41/dtNw+Q
rXtUY+Uyrolxyb80wtzoPo2rQfTxspswM6gbSrxo160MW6scxfuIM+hHut7fhJ5yhFXZJy6AUyVG
5CdIH56OF6tSgeW52nOIRnIhy8jyemL3KhiDfgg4Rxvv6wakyRidWBth90KeWvrpmjMttmjcJhVu
bZLbHr/NJboZiv/D3pktx41sWfZXyvIdWRgdcLO69RBzIDiLg8QXGEWRmGfH+PW1ENK9VKrVN7v7
uc0yoRjAYDACcLifs/deYJ+w3cmrtMSNVGusNwzir1esvCgYl8z1teIezEaLJYS6c2Dsw96Bcada
aHqAIZFSwU4fvvSzPQCBY9ljKGeP3OsqECFJzgPhlzBNuAQrMibSdWiSIZxa462dRf4yb64b68lj
Rjy2HBsgFbZhND7Z4QwGS90nZXcF7qHauql2GkGUD8TPxlr0rs3NtHUi5cOYVVdOE0GLwvwKofdv
LjG/O2nkAqCm8cDZ+quoM8uqFt1lRV29YnVVWk89cRRKt5+cyjnR8H1SIMr+ZqQ3f3fwSjQZuCFc
WsW/Hk+sL0O4hQwQInOvTALvkd0G5sZo1zVJuPFChzKWFlwby4MIEpCGeXA1xklyCJP8U9PR1qxM
2r451A4zeS+C6jN6e+BW/bxES6QnsnjJS+gIVCc2a5v1WIANhzSIf39e/MYpYOOxQOdhMtxQq/zl
vAi1KUNTmZF5FOQ79FM43HUq3mNjXNk5fxX8rWoVY+rTJvLXUy0CticlwuyppEIeYkTUpNr3HaOw
Kj5B1UO/hdVpD7UAJy757SA9ssfe2gXCIjy+IvFSQYJPM31BQ+twX+M+Ovz7P+pcX/rlmshs3zGW
yZRH+Wc5Yn4a0aSYvFyZVnYYzWRbU1QnSs27VyUoi8Ycd4YMqk2ZEx2em8Z9RL4Ca/gCe28IG0QV
6T5OWQaQWulF3t+MQ78TYiDapnW0zBLc/6UwG47OXAU9g23lRRddnL2AvL+NSozRjo0RWcE4acjx
bp3xnvDH62hUlw6tr1UfsPJUrfs47PKoeFMpXxQp9cjc8rcJWoE78BJd4Z2A1qD2sbX3v/lM9d+M
oGgjkAogcKOx82tXU0+CUFA2ytFnN4CUUvx+3cSwEeg+5Gc0Iny641zGxyHy5UD0QJmk86XUyW4Y
om/6VJvXNNDobmckBlnBwufsalRvxvQSzpwuU/YVPmSxHQp1TToquSeQFWVFjaMQnC1O3GubhFxV
uJ2cbBOp444X3zFYEVBZlO4hS6UNbbdgLeVZfmlCyLEi6sJL54vclMgnQI2QvowCRd8vuabBGz7F
u6e2tiK0hlLb6nWF8lSz7jwnfiqQIa2szjZWQ8VcydO8i1S+ugNDsEi6b6GjbwKH2UzRHxCybWrx
TGLpWxiE/hiS/RQmzia0ytvletK7D2Awn5dJocqsp7Zp7o2u+2bS66Nv/tTHpkH3nxe2dHUfMecf
hv4oK0WDPDqRWt9vwnh4vwx060pyNQjtJN1TLcSS3tQgU6R7Cw6Z5SOJgAyxPZlflTrM2ZI7OunP
RTm9/s2x8LtDAUGapSNaYVH7a1dtopmQtcrKD2NSZsRCWivife/ysB33rOf4fGJ529saEM9l/MJn
k+bG3yhLfjNpwSDooTN3liv6rwVecNd1nS8TNFny9Q1Z9ShcIoZ7WfPZICc9yKnezvhIVzFZy393
Fv9m9KdUQk+HMi4zxF+r7wU99m7I4+KQdkAkqyI52CUZZi5B9xurxl5VYka68JxPDufALg8iwkPb
Q1CVcJ8j5e3NIrkKuto8WtOCAOwlIYRwuXTn2HdjcEla5gZg0n3sAQ5lbrFnVsOcsGm+X8X+8y8m
z/a//4v7r2UFeDWM1C93//u+zPnvv5af+dc+f/2J/76E3Fa25bv6t3vt38qrl/yt/XWnv7wyv/3H
u9u8qJe/3NkW6Gqm2+6tme7e2i5T53cRvpXLnv+nT/7H2/lV7qfq7R9/vHzjKyCNGNvzq/rjx1PH
b3hdhbFYzf7z59/w4+nlT/jHH6eXon1pf/Mjby+t+scf6N//RI6Plo+q1SJgXFbrw9v5KVYMf6Jq
pIO12K5YlFl//EdRNir6xx+2/ifSbF13ud5Sq3QWwWdbdstTlviTNaqHhIOrw7lV/8c/39zN9yvb
9++Nj+PH/b96d8/a0J8ugXQ+lgYsDRiKCTTAf72u14HysgQixskICBGiaIpevtMvIGOTp+TN61CH
WUaI/d4gg7M/xR2uc7sdCXxEzF75netFxnaOsWiJODueH8N5XPvnW33c1f7H3RIEZq8a53B+sgie
IUlUx2GaCx/4ZoEjnlvWcqvpOusIFubj4Y/nzo9l80Rg1sfTpCqn+8pKTw1q23kdefWwi22w5mCu
YIR86fPS2GWSyyPu2Jm6np/qxCtaokHK34KXRIxCnHth9vGMTRd0k6irQwMYAci9fl+E40hTRNsA
IYhOmRkjehTivVddvXeNPrIvmhyrZteQsZI7XOiWTRu4oFy97MkgY3U1WSMpEzqf97ECZHP+jGiU
asrT9gYLNt+E9+rz+yr/l7tjZT1DUNHhWI+kUpF+w2yZWIW5I81LKN9ATl8Jo93XVTH6503m2MUK
TLG3sm2FI4k+HhJXuU7MhMyTZaPNBgFz55uO3lWHjL+5ZGTeBKTnUtr759s4v5d5eX/nW+cN70Pt
Wn24lZUo/Zo2xE+b82OqBM82ZOpQQMw91Ag6iJ8u/cTBBFdmZPGBdM+Q8msWIlPPW/Ajmtv6541u
0b4vEdGPeHUQj1bhdlaZhp8j+jTKePTL0Yn9Wd/FRjP6InZrH5HFNES9HwRxszLryiD3w4JDO1P9
t50+3XuyvdCTASVNbu0G1yoP43Wo9dKXNWE3lgGBoujQE1plUOIgR3aTgqhcOMTQj13C1qXu2wsJ
qqQvvi2C2PYHw+nWVW18xd1xkXhW4Qdl/2Njdrl+AFC4Pj9Eh9PbeV1ETFpGBla4ZNefN0H8z1vl
5PRHI7sjqPnJnRakFWdVPEeIYGpqZUdriWcknQdY06FwOTJl0pFuW7arRMAenbSu9YdKUqKhd7XR
dItgFg8ymzLlu2TtsE7iMMN5MgNN+L53ldNsWZ33tNu3sf1CRGBMRfPQJ/Qy6cPdAhCxdzQD9K3R
m69aa00cosS5oZ8gJjFRg18LUNrQpKZNVRVwNhewFT1dstmWj4PJNecSF7ny+yfjpEa106uKHGX+
7I+/vRgMPo+A1owKGm0hqCMZ1moGgWVzvnU+N518kD9O08ABRNQVJDpDKrN6ebRj7VvTg9PT8gvR
zsHKVJ5cD5DjEZFIUkBqpGXBpBcg2YxhnWlkmkU9JSHREWATdNW9GCHlUaMWvtv0D5lG/HfaSdio
kEfSND405bgbzYD1jxp0dCrB7Its3+q1OJpFUfmz21ccvz3mOTMszbVH9PRykJvrYSTdyUMpwRsI
mm2wLKFBSDebuneGg6uTDGgMWDxsLHBZwUihlrtVPhrbKQ9fcnNUUAcq5ZsNKcHaGH7Fd1Cv8MzM
wGMFXG5ywnDMChYDMflEfevsVTbuDT4/31o2MdEL32+dH/MGo9+mInk9n/1ejXGprlNGg7kM820v
CMQjpSRi2orDI164AbVlNFvdIPHOa0jM+/6W0mw81KS3nseg80MuOqaVrRl4G7MXoxsHHyHSQApm
hmZ5ldoJ4LEChfvBrRdmb8HXeT4Wvt+0axjnLA4O0si5IKTls4QGtk1hjKF4vplgV5CjMROISIY1
mZoskGickiWdhD2tEUYIU+8mPw0N4CrejTQqc3v+KJcAIKaipwHU0mpywgdh3s74I+KStCDF5HCj
Zw2BFf8a84pIP422wCm7jHteRAx7kKN3dxtmcrpRaWBahlstJvU1Ig/TroB9l6zoq7izaY+SucGU
AJdyU6YbfY7J8R8hyTpJc6GZhNgAykNdpzedf75lUd1eu5o65B3VG7vk60Cx0PiRzjB9vhuY3bda
L7ttFCHfpSFBailYUDqL1tuUWgY+pjw7DeQFnKod9oHSJ9el9umC1Cj1l5vnjftxy2yTbQCKFhYa
MOVRKEkTJ4aSZuMeDDO7PGIpzk+znuUnBIv5qSNQZVtq+D1y5QxbUaiQdHWGmbHuEtqZuLPDZUBR
QZQA8V3PVi59XWeEZQEkdnaa3xVtR/Qv1r7a824LPMLNjFUsL5XyraQtjy66K5bpXAvOj00C4pzM
yIPNB8b51nOnPXaNo1voo+/UiOrWijN+H8jqusgAPsQiu0TRRrTKMM5+R1+KrjBRxoFNpF2Lejqw
nHDrpcYRKw8WSTvc1+xFMKXZn5D8rsBTppLSzFgFO0Fqvb4+fz95gxjyfOu8iZgI7S139G25zjF4
o17t7sZpGYntKxX34aGrbXJ0lLJIqEMRXXMKnDcF0vUd3PHHzk5LH1hg4WfLZOe8KZZbXpUnx8Xe
4pLkka6+PyEFw8Ja5dlbMw7XNOiGC5PsG8KFCHgyTUzwjXGXlAMBrW7/YkKPbWj6s4Dtn+IQ5wUe
zL01UK8bNBYh+kSktW1svclFciiNvTHgSm8nF6wXKXPj8Jg5EYt1gRozJbA4zWCRdkTVavS2KqKB
gBNxSmuML7gsDo1TP+W9uE+DkQgtkJR7L5q+Olm1bUluGjgZV/MUXyrsIhgNMcgB49hnVdysnVhC
KYwv1AAzWViL2N96b01xVSICOnaBuR17Eu6UEc+PjQzhDNr9zpqTgAG6fhQ9EVBx9uiqMb+CzZpb
0MGKOMOfnUTWKp/dqzbVL/S47Ekdjp7dUtWrOZFbi/nTtp9Tao9Ffkjcud+IkaArZoyHrLbIvHbJ
mSRCaMNKZ7kOvFQAO9ZaBe9SlYTZK0yPhzFV5k0diYe8mHx+M8FJ1XUQD5Qf1HL1kVxaKCOsimDU
15TxCfoP0o7SZ49eYJE2jnZ+H5sy3VTxMO/IZTEeW65JXq+/CzufVzLTXpVuiV2fEWzYJGDXZ6o4
c8DsbxTfDNjnq1iqe8NAC6s6GpphRTYJiOtNMjPJkOMstrjPtmWpKPO2nHRGeBqrY5AsicohlsxY
z5/H1vo8TYOBqSeP1hWsl5EgLwGr6jSNz7VTRifTaY5yigfGNHjpjutem61VHO1h4uOVwYtH7d9W
OCBcNwFAmgNTs27gRCR3aUyWPdW1aocu5mh5U0Z5TYd1SrizgE5QjcnlKMiZDJg4EH5H7OOkwgez
rlvyB2c4YQUpyspLjlxVd4Xdw5ErhLXLSPmJZjfeg7P50kOXiOOES15C9dptIJ27Du3bSM82ttY/
e52ydzLSHwcH+k4i7ganYolcekTF5UTtOWTPRRA32kthovK0LTD3LsaKyw6idNH1GxcTCjG+HhSO
WX7JvOFSk7zT/r4Lb4EvniKhoIfqBGQ0UQM+YooebA/WdtXqh5lF6CqOyxtlGRiNAbuubKi5axrU
hDbH7TPakYVOCdWz2TpY7zhE3QcxU3asZjr5TsaUtK2iTQW3xRosYNxmD/sJhpc74SZvyKwaHfkN
3AQDoU1cul266V70gb7X9FFsSqLTAwFot5ScxR2h6jlqbi0FpgNOal8tnetOEpRvOCBz6eLrgTtt
ojC4CQfQfgSxD3n/qcydb5pW7SuDP1xvvR04bVh15VM4Fl/DCLHxPHjdup41uer4YlamG30tXSJ2
3L77gvQ1+2oo8dLXhFCwXN55Rve5kQR1CtdJiNBJdhMIgo0hs2iqCNYsmWjLfMz9qhasmaZludaP
CWQCLhsssZwqCHbnHT42550+7qLb5ifLZWp5fvCXp/8fH8vj5lJqFVpdLMiY92CfsqqxliuuMS6Z
Suf75028PPNxd7DSfz4tmDPu6E8QX1w0IB6Y7J1vKaFXx1APV00qLrWcNcP54fMmX/b62PXjsfMt
IVpmb//bpz9eBu/dj182fUp7PpuPF9I1JzyigyACgXf1seNPv+DjdXoQgUwXbUEC0vmtnZ8ihavf
B5k6zgnO0rmqn5LlGhcv0/gOeuYmbdBlZefV9vnB8+Zjn4/HymlZ3X/c/2Uftyf7sNDUlwzX1U+7
/fJ66XnB8MvPRstb+ngMUn0yU3Zclha/fWedtGCbesR0/vRySw7PLkWVUtnUbbfl4N4YXjjsaIvU
ft9S/vjY0Dr7cbcm9m81BORCx+e5Vl8tZZSP57/f//1zpOb9eJXz/kjbgTEt6ggX4gxzct6d0Fdx
r5fG+rwUzookHa7PN2fbZVExEgk5toq54RyU/vnWxyamPP7TY3rdgy5xm8PHHudbhba4wFuif9O/
/sD553/3GGdMTJDxv/b+2Ifu0G1V4R3WNcvwo7xn0xRvdC2nbVdp3nfp2o8i4V9qX/8qT/7/EuZS
wqTy/G9LmFRCu9d0+msR8/xDP4qYnvGnxKJmIh8nYm+xEPwoYXryT+Ryi2QHA8dSwaRO+aOEack/
odlKgyomKR4moryfS5i29Kg7YsRCxG9grP6/KGGeFRY/FTBtWvTndj3mBUm59tcGqyVo3njMi3yM
yAnOIAbCcwFIEO9RLqmTMmShNJPm7+LVqQBPoOyMDvp4G2uZn6ApOKIx71d0koKd7gake8ty3I6K
6QJafbIhrJzVZpXrCJ88wsKST6mmaF+PebbRBevfQKdoIePgSJDIW2NSl+rml5++kt8UagltWpQk
f/07+aSoI+t0YW2Kx7/0KsfWmZwUptoxaGZjXTpqN4JgPQTL8j1Am+HTzWLVIVEOShaXfmjwWFhC
0XZpz/bpjM3Q0B+LwPJnR+di3hDgOqdJfEoIhY5EQLK11fmdNB6EclHhdOWnQtO/spaxb86bDFUS
KoERoKIkkwMt1mgOx1hb5sw0xLiOF9tcUGlFxp8OJy0rj9OsdYd4zuvt5I4NswtzAPqahrx3+yW1
Kua26QSsQ2/uPS0yKKCwkdR8fASWSi90/7w511wmZA3HWbv9eFi6NLLmHKFYAgitBQR7sBZ463lD
QAGCDEOCyFhqrefNuR5tBcEt+RHGLnAU9RKDGegOP8sXKBuu+daX0UJDDZk8NKxMad5/LnWkDElk
Kj/q+MyKBd4bCl33iVeF3yHkFZUEFm1jR2a91dVLNm02vxo2I5kqb7N0xGY7RB6xGdmdgI3sV2Ue
+Lawqq2Tcgkolruz0uVPm/NjGvG+rT25hyovon1stTfjslfL4deGQ3cwx4heJxM3UlesmORCppGu
wc4rShvhEbAcmnRp+/WCvDzfmpYSYPuUanW/U5RoKFEFahcWTLZJRarCmYrj91IqclC/5XTAeocw
0otjweR4RjaCO8tMO1hDdcgnYlADoLsL5YOHZt3c5VnYXUiabOB5+2p73lRCp2kZlvGp15z41JXt
SKpUR0IrD503YTjyZD5rO+lYt7MeaXBGuk7zz5vKezfKfLkmoV4P7ecqzXr0KBfC4aCq9dHdkJTj
+OSnQN8Z6IIvmWdmM4NQkN22r8GIls0FrchyLWLz2RNf9K5Nt2NEsvi5dnqug1YUlIFYa4+lxuyj
GkRyxO68ysnFKPFHr51iTnAwn86tiNCd0cP3nkGCpHyUIsl3QZFQ9Kd+ofJZHNtERadiCsXOkvF9
mEBJypwMheFNx7LXb+L0MutyeCEy3ERj7R2wRkDiScODmxQE00ExhAsi+dWxAOuRjmraa4p4MV0j
M1CrgS4103Cki9LZnbGbA29axUutm9lo873aN+ohEqAa1EY5lotyj1x7mYFY0gRz7/KJn3ePfF2m
P1P+XDVON26jmrKemlhPRY7tJ8DAN3lPQUBfaHhmTR07sXekMa0D0Z6APpK6VKnHJlYvYs40f+wO
4+wZx8ADh9e5PYWjKNtHMdY84jaBvG+q3maxNxQPNYzZTVXBIW2Vjb2CmYydYyMPB7kSWfXFGiJr
Z1IKpFrY7oMwaghQsUpEySHxXfjXTVJIl7+veCzQZezGNJuPffhaTsL162WTyTuKtdMxpVS4ljT0
1+eBkmtffbDzfhvUTg2/Lb8l48fd5HpKzpTdhdu8uG+ytsaF6RCOXQJZSD1wW+QMOmsHpjdFnOz6
XBAvSRk7ypAIt9Hyx7Q4CZW+yzAFEcmcNw20bWr2b0mp74Y5THaemVy0xkCZOpOfcVquC+xROz3M
Hq1yIEdqqKiWBDCUUISw7IkC34uBvJiJeEHwQfG7sno/qjVzndTp/RCSsV5bD4WZ+fNEG4lu1FW5
2BtyL3ijvmOHxXOgGHxpOJ0P8ymj2hQ37V54OaxHXWzrjHSiUNo9ceXusHHDlkO4EZ81MfMuzX6b
uLbieOiwJ7dZsOkiJorEp6MVandhaz4GMcGrjBN3rvXYGqDQ+kxrd7KklsgBcdenBMCaEF5nc1oi
uPMtjo+IvkS3NB8KlGHdIYlSnQwvoqDnunOujMX7SlTUJoFGuZngR/DlDE7qHOKKNVTndNtMs8S6
kGAWmsk81MR7H+2Ow6uw7igO4HwQ+iW23C+kJSdJv2vj6k0Qt2x7mrEJ20RQkK2P0iicS0HuJnWA
et2qrtqkHoX1ip8ASEgwvqVFWyuGXBKk84zUvQno17dby6SR4Y2AfoOUgEx9kl/RN+xiltW3c9hg
HA31YCOdfqFQnyw9PdbUqTEFZ9vz3DuNFksXikJYI4OqJmK4IJEjNrrOAujsJQx204homUmKPDT+
V03M9CXqm69uE9GzDKHzaKNW0dhM1DZe4JKpJg4JZJfIGqatp7OQL6LOOJTBfDk2ixW2TiFfEBRv
4UdHLDsieZCMRzOgRPTGhLtW8TqTBKHJzt71c87bmLQHNyYhby40EDvt8nxCdS43fdSIa0/LNpp4
DYKQfysB1MlkYS7Y31Dok9w+nijzV1s4rAWsREBbrmTccr1sPdTFlxiAZjDcjZzMdASJgYi84GYQ
Zv1JVNml7XZbohRBgnt2s20sbbcMZTtLldcjqteHouPXpU9CSmZ7YuhXMYqkbd80NzOY7k2Z4mgE
Tlmk4SWhl5vBNQibH7tbXW+yvdZV5anrnx3lPMYZXJHQTlFtxhyWhp1qG13BEqzkvCf4Co8YCPZS
8fVXcWJtYyU6IOFMCnW0bfXUphc1M7anrLx2ortAqeF6CL0vYMQJCJvzbjuRjFUOKMnczxlKnbVd
wLfsWsvemxPddddzPyc4rugKDaBQcoG9oM3MmzwC9lQGn6M49/DWDmQdJRCOe/s9c5mZTHF7kXrk
5klmZPTYz+6MaJ0ZzrRp3UIcE9p7m/ZdS5V96hapnQr2ynOMY9hZ26IAizHHdvlStlZD/kC/iF8S
eQB+SwEzDQh9zcAD5xpT4A7sdROG6sKVNZeQe9vMzQNpgxfGWF96Jh9MnNRyPbdH2koHg9bMutXD
4XmCPzZ406NX5kdv7BYptIZlCM9Y4sybHlH4yaVCQs3nW+vBq8B1+JlWLbVAkhCEXV6qzACqorW0
7GKv9L3UmrbSjcQLZAWCKd05pBhm07FvWyom9QgrZgKHEKR7pn/jqoPMkTtsINXmlyC+a9V9Jnr4
K0ZUYDvM3ZP2G1/6p9Lqb1MHd4jM8hsbRliW5cWuNRFQ9dLO1+TrtOd5XpgcsswgBArbJaabryBh
USCk0b5wrF0NvUGE9q1LOvxcuMYhL3RjnaZU8Qnzuw6D4lDO1hbVTsKCAR6EW/QeIYLF24i9qA7F
7Tx6YtMV5qVGidETOG9KBYVERXJnBt3zmHnMpdLPZImuNDd5EaqF1mWjktAUsaN5sUkFoThh3t4Y
JVJjcwAElnmU/HCPd8TfHYsuoGsYmzEThwidftahnW/KJzV9mwqYM2EhrqZaNvu+wByfdPWDaY6P
4+h+LqrgU2lm5kqq/quiSb9z57w5yPGxKgBLjrZ3sKaAcqy2LpIuWqclR3ZzVB1ncEzyyMo08o3V
UmtcqmCrgdA5iEdGzOmkds6E9nIwRh3ZsLrqqxDvUyR2hZcVuxQFX1jLLZ3oau047Qn4wmNdV1eu
ZUPEofqpGyE8xj6+sIswWo+FCaLSRv8hvbeyexla84Hrzd6SOVRwp3un1XOsZ7yNczyIVTvPzZE5
57vbZcMuzIuTNQC40IS8lGV40tJbZBfDXct0rLQaAcBuvjPM+I4SerASeqhQSb/OxZeqU5AfA6ZB
vSk4Dgfwc9VdBDJRy/SHPEipennFUaeszreRPNU6EAyBzVOE3nwsllwHOsOrSBGM3el4HWsQEVHI
d2vMJ6771W2QXhnOsQ7T5EJU1tfBSO8II9L3eWaxknPiy2Dypp2TihtT2QNJGTXjcG2ZDCmFr88D
Uc4hyd0FwacCHcHgaiyc6nTc15SAiX4AOhMYSbKmN7FSUXw0U/phUwb7KfAgZlogrjdxCCwe3Rz9
7YSPWmciGXrJQ41Vw3KG4dgYNwPIItIS9AeHcKa9XbhXsoFVL0rnpFXmt7lGEREuqypnwXNCEApE
HO3dlvp7yJJ7tOYNHR5jW0XtZ7cMr8eEY78MVjUQgW0T8UePub3TS8ZCpc/ZVmby2bYq85IOzTzT
ActLOW+y7LoY60cikCDAOdq4bkKHkZzSAFfMtw4YkrU0XoC57ztwyUVF7Cy+IOikUruLAr3ZjfXk
7TXZ5LvZRbFPzfk+rZePlLFQkIfUBtVEi0Vt3AL2ZprC+tMKcV1q1ArHjDlx1zZXgIub9dhhVzBj
8yUs+nFrGeZ1MTN60YU81ZrzkAnrUm+814B+sptU7lpkjBI21L9tmr4mhutsaHR9cWxwbnqUp0ys
IMAbCG4K5rtEeMT0zg8drp6Q5Ke60pNVZotyx9pspdEwu2JwnENmjqGBcTVWV1lhMRWcqrU2vndT
/GWIQemFpvEIJB5jTut30fBa4Ys7atMBX3q8l4MTQH0M11uVxOUpGJZJCXq2VTpkr10bXchcvpZk
aEKeF+syK6EBd8duoBkhNTo5kuGPVISTS5/YKN+HrJ3uiXAEjUg0cgzyK1TMuHNynDH9vJIrN6BN
mG404h+oADhbo4W1GDlWTf9F7MU4OyuP8X3qzHhTBTNOjA7vXxOQAxsnMX1r3LSR3i80IwOsCT6j
tZcyhXdzFBiWk8bbdE73SkWo0UcwIkI24JvDh8KKwUXKcotZ8a4qqjdLdG8maxE7B5mq72x3eu7H
doF5uZz0w3PWeZ9i+k39QkhPsGNDI0cJXMpgrYlnoj5W+oC8qRhdjBmBhmx/PrQ2C4fMLQh3qT/x
wkybEgaw1ks/6+2wZP3JNaKDcaN7TPJUmUY7pRDnlepLnA3FEdGOb0yaiTyNTGabsUoPL0Tq4hIP
JpdJUXjVsZZbJ2iRwVoRaRuheUgSsZ50K1qXNQhhm9Fd61lcohwCpIaPeq0zw3YkDV4oCwnNT3TM
81zd68Sq7kRubtGZOmsyVJgDBvPV8n+OHimm2zPi7IyKKt0pkEVocDf9GK/VVFWrTkTrCfxSpEef
Sy3j+qqVp8yrPezwSxpSvkJFSBDUyOnAtIAklizuNlUOmb1aPsi0Mp+8ix4zzgahJFRYmuCOGcBo
StF7O+3IEGAROyzNZ3tGdRPgSwWAU6Ep12teQr5nUfqpindVlL1p1AJwgSerxDKDTWQ7N46OWqro
lUcrciZyNdfJMW0fk9JFRBs84COZtqP07gsmkWurCSrAxMGtVnMhG4N0Td4zop4uu15iBgMtRvFw
J3u57hIIkhNsaVThgMuWgNsibeG0aMWMuNyWIHR1sy8RoA8jF8dXCETBpjTRntlu3bH+N1nLc51A
cDgeAsHnFgxogtISbl8bBOthsifqbjUrcuypq7EWzm7urJiMXAsImROF+6CV28oCeC5F9ZVQTewh
UXwXLGcknWBgVlVyIo7X2k9BRPnE5IKUPFah/Zj1RrrHaXdRDdrrMAAQC9RzHNGvqNwDgvHLBlhR
Ol0yhvSd9slBprLS4/x+Cq8rYW/HXNHL7SW7DQezC66aER4uNMog9axn8uCsfkfc3PDO1CLS6jsn
6cKV54zzmtaZtaZVvqpTD7GWZrEOOTU0xieLD5BZ/sNoFH5rzwsssKEiw3mVCL47MiqyjWIQnQNG
upiVQLb4STzSETdD8M68qr8q5HRXqyBE+B8AZUENVmuN3zXtoZXlhWkzm8/KfkR2ND9Y9fiJTtW1
8mx9E4kIUCFEbbSlaEmcOyerH+3IvoU5ZzndI37l65YmYJcD8WFO4Y7ZyXbTT8ribOmZ9Ue5eZc3
RD+75bbIIeAGoXuSI6vWGQ5JwoUhC74ErG60LqZUNaLh19ZxpN6MZmDVoheMtPmxK7uD1NS1vpxr
VvlWN8VTiSN5PdMHd3r1OpcQ1RPS8Nesym9U11bbHmlAU5gPgfFJE1DOUJ2/t2oCm4k9KNaQKXH0
oP/Pc668zfiazkC2Zjdc91CNEYm9jBrYXrfVMPDk1lcmbPi5EHR0bfi5FvERVygG9bGDbtjHNwh7
RCLezT69csuUWpkRvkSWvAlYccZldS0K+13T8k/l8jdrg3oQZbLJOwZyj+QJg7iBVcs3tXaXGD4z
Q01aeJemJKkmGna9rb4Z9nhExFpeVfrlGMbI4ZPqmDJNXReNF+yaQsJS08FosA7eoS4ZdmND4Yz6
PiuQbFzkoeg82immhJiQajcxk6wHtFHGgkSFI0YulHYMNfkpZq1g1TpXadjpgTEfUDzCZJyRFdQQ
AmlOdUesTogX2gpWW6pfhwWOeRenegAx3lHkZXnxtB4JhQE6QWwFUjGicRue71S7y2bjCyYMFGnk
fO3TqvDx6kWHmKTrzai3p0DMgLYFXyjt3NdciRmSebpFZFFQkWRtLsCRUCJAENLqrOkgcdWP6c5A
UcPC2zB3emw/eg4zGq3XBWDPDIapLGDXzV+zatS2E4cRfcLif9g7s924kbTbPhELZHC+zWTOmZos
ycMNIVs2p+AYHOPp/0VXd58qd3cVfuDcHOAADaGrXLJSzGTwG/Ze29lYtBL7YMS1lQHbCHXxUeVd
EBnqqY2lHXllKj/M5pmDCDCkQlG0Tp+ObV1/qfvyJcR9tMf4/066D9XEo/TSm9UgA1mqLsOdO87X
IO3e+zQJt07mWCT3zRC97MK/xRT51Fr6bS5DUBi5dO4czQehDZaHUjv6Ek5JZJQivzVNsem7pIQ9
yTOEE7Tsg/s0LWgxUMtvIIn6h7rxsp20k2kba2s5ksdUzv1dpntmaRaunsEnhaFHjjs5N5zACNnl
DzslvzbsK2crFwaVPaUlvzciW4WHflh1KfHCuDnUDvLN+lmYQxzhQiVBzMiaTTnmD4sRxnQg8/OU
Iu2rrcxlT6R3MfuPHWdcsGkrvq+Zpiip4grj+thEcw4ipcTsEYoyvWTATdKcXKy+Wi5UyRxfC2F2
yu++ZuX8Dt2jPvuVe/Yb+SAr3DKjHpt9E5vuwfe8aRfn/lfUVzvlB/FrFdh3yPu+zsx+LjC5EB96
RNTNk7EJFUiDGG0Lxz2GvaBT+a2lRvLEzClYq7e8WOLNCP8O9zV8YRWU3/PFlTuA9fVGBHQEThwQ
wtjIR2VYzm1d+juMr/dFbiHq4tPbz7J5mjpu7tmz4bG2051ppK9xZWRI2ua3Pm/ba4f8DYZ+00Qr
5DPy+3hjGyYAumk5LfM6rHSGrWnhvBdqZwKl38iOKs7OUdbgl7/PWr86YIEMuWvJTxt86BhoNwkK
EMM2z53laanvSWID3Wc2w2NWmTuzEyceE0gvzVNaOS4pyz+6xJiuvHnvU5s3h7zWLDNCJESWcfXN
Mbv4wSebncgBBxrhmUarb4NyXyZh1/dhA19VRA6NM+qTg2myTiiTAlFLzaopSFVznseOO/S+DWR/
jn9PlfKujGYVDHKybJELv+PwekqW/KlZ0luvvU8mT4+CQLzCmN1DO/GO+vSgYT/3By/73val89iI
4YV2OT7HwY+RRCuJfIiQXCJvG1r6meSzc2IM9W7JUI4Zenhy6uSB0dF04CjEmd8HH0hoI8JRB89x
WKVbvHDTo5qy71kBVIUeKQoXHvETcJopSxl4cUtaoXqrCjs4rNtC0shnd5eZ4afMq5+tHutdPDdq
g/54M9hL8imJ6TjMwnnU01KxZElJU3UFkQ1Z9rFhS7Aniy/RxaVPGKLqxv8MWO5J5RjqQnKNbLnE
+IFdm1QcJILUhkmFgDar2sfcNid6IABKlj8eReAsp3HCnsIcU7qkcDfB5GzSWJ39gminTqDMAV9H
OjHoQDcJ4PopQrxrXeykH4OrLtFQFe6+6clp7+SEjVxzT7Z37tlwsFjlcdvxEaTnBNZ3bW4Fa4kn
BZck9BmBe2s3mRLlrRNw7oR+EBaZqu+OwetM0bDVI9nlnuncOlBw0RjobyWauWII0qMd15cqJOl3
srG6xcxXSm9fG4XLmaiI9B68B3daapZLjo6ElXss8iyDKAiq8pT0AyRlGq0uGuRlU5rxj7i2SrLa
scgMzsK8rriLdfmN5io9oPXfAxd6mxtgilA1BKPElUOQEcTRfZfTmEdGluFFEWHPPej4d2780JU2
vrK2esLjn2+Kxeb2zMf7IBy+JLiJR7WY2HSDj205vtXplF4Ltt1RmLPthK63t7laY9l27D0ahjs9
bkxmS/cFbfOuVTGqUM+MbERDo90vp2alSYzY33jz5mff/VKk+i4rHbln/TacLZf0Ph4loqjavR8u
Ymubax53yVraVqSXzgngY91UGBjrD4OREdE4HUOHFGYGizIaGw6BkvFMPqxz+1UPibbH2Rcx63pv
roroc82o+mM6Ony3GnYdQuVdNpTJXWk206XviTXpyDGE9smTnvTwuKivpQVkGaeTOqVta0Uim57Q
t3qn4rmXhd4Rr4heANE05oR535sp+CDLEI8LolNvCV8K6ShyCzoRtSYyK2OpD0KYbG7M7Btlg476
ICOP3bcfizbGm8q4eZNZVCDNSFpu7pdPhTFR3Lthu5300LHWR5KOxPw9AR22rXoiI2Tvc1385MEv
5LQLRuyBMkeYKNG7O969zhqxrbT/5BJEjKGQ/FUaQg7tYTs6vn+GIfitmijU5xnlbSxE8rHo77vh
R0xt/qhFFd4pQ++qVZGvET0sBcLZQQx83B6R+32wx6U9EvLpgtCx1f1gWl/LZZG7rDDu1YC6koqf
BEoez6Ps0xs5pUdgUpHpTO1r5+mtlSAInyoLPXdx6IR/lQRrZkP4vUhJYSlOpcnd1DitDQGE1Nza
OSYTNeBgTc5hEVWH2cqg+CfVBHGyu0udIoz6OidQxlHyEpjWfviY6+ZH1RGoPfYk3nb255AQg3fb
K89uiU+5q2956uebyR4OPqTVA4x13BCdvOjSihpjTvfa9WmKiJEfp2XDlQq4AeJNiYJma2gTrEod
MJHOSGubpqc65vjp5xiG4ay2i0InkdnJV3/JURKPloiQn90KQzGGhye2z5bx6npJus/n8joMBWQt
GgfWG3MXLSSEy2YYL1ahD8PgFtdh/tRVSoGgMxCIGxnK2tS8FmUNVq5cEbB4AaIGvOdlGkmYbyef
d2oxvjAyxr9U6kdvIu1tnPRXqg2D4NM3OXgIMqd1K1R5Z7x/ydp3T5GYnQP+DR5+i1U+2mt948EZ
MVWX7Zop9+88xuXYW2iwR1vez7H2mTH0h9bZicI7slv7lnc9wdKdlW/z2GAkRvthxQDwwkCcfeWc
JodNMD9e7ZtKPmVKP+ixGO8JyMppjXk781Z/ZV15Q96bf9fA9ejxeJgRvp7yW1DgqCdATlcTSFbj
uv7XXCECGILi5Jl1cuc6A88+YvRoGa1dXth7k1HRjafGhl1bf+95HW+fxS1dtLcu42cKzgoFqZwh
gYvlZagfRLpSYzPD3sk2wHcTN0e27iyNBVPtaiabPuTONSwI4nl179ZECinRsXzJr3K2ig8+xsBs
ltefXwwjL6+uH9NZjIJYYD4LCg0HRSxSZLdAvYw5fltl+XDuapr5rBQZm6Ogvmg/3grpj3u/8b5k
tc/uNtX2Q2i2nJrsFVENsIlQrXnpZ/dT0leQ5Ygkz9PkvnLz8mMpea97lu8VHOpN0rvoSNZNp8W+
SuB9fylwZCz3HSvCcxhQcC1kgnEyq5m/ua4ug0cmbdZCA1t8ZP6hETGpw7xyNhRDL/Bth9b17O00
1v02A8eH+gQZs1/MYMmISZv7ZevW8z00iZqsZ4x9oT3tWspAirjvc6XZWzLHnIZh3BFTxHSoSUhR
9tx611gaUOBCgdIxIXKs6YIuBQBRVR4SMeZ3iRE8FWbJ1FqPBmVyyOCudxh+odE+NsBc9tm6OQSF
opoCmaEnTqGK27ufX0w/32WZuxtdOzs5jQMzwU5NcoI4ZpnJOejC8u5jSkXlLWN1MGOmOC1eA2AK
8d1gKvthlitMebVH2Ixc7RFCUbXiGAJf4zm1w6td0gpUVfeQjCjbZ+8Mkzj5NPdsQIglDqpK7C30
BEuiL30uX5PWda8izRD3K2xPSNrfsBm3u1I2cN+CZIniBcOKmPKP+OoBIxTmrh3FdZ45mOqmPRmv
uYN2ozHKcc/ceTpmioe7sGNuMuyUB2nNbN4a1N4zlXcyjQFr6FE/2bIPtpa2r8lQ+B/CUn8LgDAI
57WxKWsbY2tWDQFP5G1c8z6AIM/7YxfhIfPK8uxk/kNCj9CJoN2FdtlujVYaR3dufthF9u63ZrBv
TY9kE79zdm62rNA3h1tA181B82mqhftVliFCmzJnion8zDT8q+qQopC0cQoK73OVZUyX+vCG+zD5
kLN4zCvgHRBFDoN8aS013SH+EjlcHTe5ZxNCR1cFJ3p/njIc/Kxhd51Oqi0PEoaF9bKvfTFvVZkf
G8GbrugWNnJkoZZ1fMtA9LWYiffTycPAgozx3aKMg2qRB1YYGHiK3XUT/ox0UJdEiz1G/hgiHia6
LmWG0vSo1hl3SyzYAFJ8uRfDzCslRFqUy4k1IMtqygODze6+q5+SLNb7kECMo1kNVmQs1WcveLYt
VkPmWFxr6bKvqZhuMFcPcQzZVfmllIJumxlQ2C9PtPzxqc/ZxlghAgeIM9sm7ronPzDpldSJaQvQ
vHzimgn3PNUho3jWEfTIA/WtudzrFLN0Lh9rVdEpzek5Rc53AOPOhHtS0AkWml4PvV+A+J/Ega3M
TfLpZf/ZKwLjaAIXjofMuG/dqd/ELueuLhmbmYG3q0m2fR49UnSDRj86s8p2th2jwqxHYwPvhtJN
h5dyyOLjOvKemxynR++8h0Q+ogmojuNUgyh2OvzpcjnnlfVaENOzp4FfMFzx5ef/c1YzYE/QFipH
c1QbSF0Ts3UV/ZQg//zyU42BNGHUW2nOLKFTNEadnZdMoVApnek4WPhkNQVrSj+FOqzqW7llGs1e
iD/6+ec/v6i5JdXRCF546ax8f9qBw7li9GnBjF/dsD//VcI4GufadMxXaRv+9JdU+vXekZolFWcG
g/ii31N17nQdRhzK6qzXL2gKEYDkoESyyabjW4bxzIR7+P3Lq+z5pYNVfVYZ+bPfDf0+Hz39+78K
iU39HQb0/7XUf4ODEAiWkeX+dxzELauq76ruUff+zpdYIRL/+K5/iqnD37D/2D6R4SHQBYB8/5JT
h/5vwg5IeQnYbbkWUut/yamd8DfQtjZbhZWOKGgs/yWnduzf1tRv92cEukv8t/u/kVPzY/6sMyYY
lEOANJKVZofM2PoF9GSnRQj7sjIvlWnUaYvH3R87+0IMG5nziwpAvnlNb3+P51TnURP4MrBZvw2p
/9zm7Fx/wPyf3Hcz9WrjxYm9Nnidmq5XP5LFkfWb9u3ReB+JV6Aw0miXta2JvJibkY4UZ6hnIVKY
2U9HDPak+tC5/iIi01XqNSNnvtjl+KEQGbY9YQ1p0llkzeAvjr+5+JCgRHkiEZcmHeV9QTBlA/fU
SP39WBt9iWhnmIEphWHLkIxHCDuUAMfRPd6K2D54ci1dxDDGy4bfJMkik8XqFzMIyAkG9l0gG5O0
jVuCVkJO7ipxMvMgYfZ/F8tcqK1SxjJv5zQpWRa1c+9t8Z4OimnIoJgCMTYa0/uhcqi2dhOpgUrx
0/LFpKFMXMDI5Ke5mfXmp12RnFpm5ASSK2n6m5aiND8RvTx1hzh1npwJ+15uaxaade1bSMIW0Rg8
OOLiq1ATLk9mGZLxUjKWmJQZfJDwDX1blodSpzNDNdcL489VqVS2N2Olm41ybSgBS2ZxhE6znUcj
MGlz43j+Ej4MOvWnF3tCbPiB/zBs3r10Tl+SkA2wqWetmJa1qqBn7jjgepelK4HWdv/FS4sBQmsI
Tr4MmZaxi7KfK8tNt5nlVsmuxX8JTBadX7Dlx4ozIU/OY+VJlp+W2dYt6pu6Kraqjf2XwW9iLDZj
08+PFCPSQg6aowQQYjGtc9fxq4JitYtigK4mnGbngLRsHjTKeZQmHg0iM3zVeNFii6HdxCrnsZ8O
qVYIZ42xeghlawQ/XH+yFWtFTRbJZu55kq6qAgzOftb56GnHLMmMS5l49hKV8LsS+FONDhqq6dHv
t0BiJ59xKiT+Qx5MrYsRVxruLjYV44WkGRAs5pkqxd4TtBd3TTNaH/KVLXGYCndqb7JXpFYz4pj9
18plvXlElBME55gTxXYoRbyBYVbGjFMzIx0KSh1vQriLvjLf4WHM8IklxqcG9fmH0bftJ6tTyY7M
KHbNhTM9mP6SXLkD8m3Tu+691ZjgTWeWr+/SEcWz0amJHlykB1dM2dd29JIDCVjupTSD5lgrclBC
krcPoiEN1Te4zDrwyKLSZtXtUp5EF6ez2htgalaiVWXfG4VmvJgZ87PsPNp7xFyX0m/9K+rr4hDG
UxklFtiFuHXKU4f694PXJtCle3fZlrkFB2+wxcmME/cVNhg6Azhs7p3S9nennJa3QcnuDqOnA/By
ih+nEVEoqtrqsanGhOuh0i1kEPUY1IzHR2k1p8HM7A8UOeSbF4Of3gI58x/K1jtgbLI+lZXKjnab
0zcu3CpySJluhVl9LBgsALkIqviosoREtBBuYYd04JrUcUZHDALySXJC0jnl1ZdqdmDKDWHyQGvp
H2BuxTvf9ft9VmXBTi8zstlOKCZ/TfUY2pwumd93N5uP4mHESL1nq+0+jE5svIlsmfmr6uZ1zJr+
AQn2wM7LWPYSkNS9zhN5ov+maceLikwqo2B2e1pVN3XKO8qxKmLRYP4ozbyCKFiqO2sOUkTWcPkZ
35qlODlKGx/NRqsbg1Wp2DIvHhSYtGgeUlv6j+EI9W9Z5iQCC0COjB2Ou3JssEWgwWPmPNrIYs2x
R6rMbT5Y/fwEQGfYe7FtbT3CKVkULihd0WwxLpFTeChKYoMD5Robq6Q8Z8zjr+trXX0bLJHzCWGS
0plD+mGsO49a31V3dZvWbFgqdRRZ4wIdKOaTaHoDukBusOa37XObWfOR2ZcbBRApbkYuJE+rpToE
PRi6uAz9qIpd/1s3OUizdZtdTRvuR9k1xs4XaKmmoAbznzFjA3CHhqfrRTQtTfoSK7nc0iFgYSjM
fI+IbMZyDMsrrEv7DHarp27lHvMcT6BAwuU+pI5/k+USvAZqyA9zkLuXHqX/rS9G8yD0ND/Gpdnd
cQ18jmQi5g7FVFNkEwsS5Y3lgSHXAsoLPcMCwG1TCw1ApYQNWpGbsTcSi+gTMqwjy4uhFS9IPiD4
D+cUhOQmle607zk3d3Pi25FZjxbarzG+DVYyslf3xZYHQnCYuaP3MDpjpGCMTWPHLG790ol3mUzd
nZsrkwIAY0KFkPMQmGm2bchQiIxS41YPME8ZRebscg0uYMjtdmf7A+/4soyn1JjcY1WSI0eKqnU1
TEY22MLDjz7b0peiC8S9EfsDoDPiE6eQCr5k8HqODQaQ3N4coj1bAdnztGhAwO9bsgN/pI6ZXKzM
LPaGNrqnIAD0Z7pYT3LkCpE1Wm2UlJAxCx0wBFuYVJRlmJ+ZA3dRPg7TPbrlZmcM5XhncXIcdJyv
mwFo6STWJ4fcARtUZWQ6lqYe9q4BXJwxQDYfWdeNLCSS/DyqRt3wUWRRadmkDwMij+YwtkmH0Hwc
hrEDdi4nfUlqCDE8cGnK/XXz5431joA2fRryKd55mubb7yVWbuYKu9niziidatnnJcS+uQr5DGdd
t+9zMMgeY9ltkyPkTCf0t3k21Re2PfRwiQm/Yx0e0SwnkSSBd1vkmk3G5Pb5Lh9NnqGdKa8sF4cn
Zk7G1i2RjGmr9k79kvX47om9QIAB96PjmFF2aBz9ULk7N4xnUqC84aALdH8bZyGJtF678NwcnUNV
z6gw5DzQyJEUnz6OmDZOMoBRtIkD1X1sBsyd9qSbO0fmk9wXEG581hDTJPaqUCq+YQLrrYghoxz2
qeUF7nG25klf4Z7h/p9b7fXPs6NJ8KW+JHzW6ZrpxkNd1lvbSiniPGeRrENaMWT7nGwKVoJVNy4u
ap2OmDkIBQNIwK+JHgnw/keG/f/tLuj/JdwdeBUodP+9v7nWQ6ayt+pP/Q14w/W7/tnfBL/x9pAl
xd3o+Ktf9P/0N85vJnZN/ocvdG1vaD3+aRe1f8PRKMyQ3kcAYw0JRvgH8U7wFwJOBCEpADmSAG39
b/obOpg/9zcYamxHwM93ffynhOz+wpnPlm4aanr5U+UC48hSFR6CbnluNQttiFXsxcmXr+iCOHTn
rTuTSiQkCnUs0WbKOjgtiMP1maqFXsEn1V0OVXub+8ElFbx8YRDBUHqyohqzCfrUXkV9HwSHuGkB
QM7pqbTQqjlMxpH1nD3RfZZOW+6pBDhdGqONhg4xafcxuFcphEq/U2uiQM8o/5P0Mr2vco4hZkKn
fMTAMbvouzlErzqcBigi7CSbkglHO6D2HMwD6QMhxlZeRFu+tdIZjp7TPVMF99wf/K4kd4esfljM
0/iuNOgN60+WpJUxfO/90TwNeEokA8idT1PB4G89nfyehaR8a0r+gq5ZIAAt1AZrZOYyt/PFCvBy
rUazYLrvFnVEOmxuZ7a8u2xk8OHN6P0/p1bXRKFvUDznnoFeS9j7okaNWaJs2U6WnUQJu5/Q8bp9
abHrrVDIwK8O9HHAqRokPrydwPmyFK79d1Dgf/+AODyjHdCMa9o4rRAfoD9AgfMl6EZiw5tTY4fP
Zm+N259fJGFMW9dTzSZZBgTkcrg3B16UI03MFOTe/LyYf7i7/oPt9xd4KZ9VoJG2aTsUYoFvmb94
foVhIWoqChiJBuzUrKk+U0453bE2hodElC9GWH3PHPl3V2C9Bf5gNV5/rI+JiUTSgLECoMk/XwE9
eJZWxDgTX0SB1ELJ4oO97mrIet31vegOi0EVkuNp2zTABzaGgssbT/15nW2c0J+8/vV1WKGb//aK
CME1oVRyfpjmOrT443ti0tZS+MmTs5J68UdC8A17gVW1P8x1TcO7Mm09JDo7Ly8uUyU1HjtsQBQm
ZOx4Your8Ps4N+HW48F7CGt5+PlXeTE2UFsIJN35h79+0fYvk5Sfl9HF4h44VkCj/CtdOuEOgDGU
86LDTu8ztRz7nPqxHw0sLLnHk893s8ie2s+exb68TbgPs5iSHOx/jZThvfWoXG3s0JuBdAVvreqy
9kXG9o5oJdYTINoQr2xlm3/t6wbpN0ErZwiXlA/G8jUc1B0rYi6EyN5nA2QjHGLkIKl4YjLf73Bn
/E1AwM8Pxi8fHJKKV1Y/yF8H/POf36a5SCQidTPDUT+dbIP5dtdm7GamlzTQ4koG6C6sMASYwsnP
+DTMrWGQEiG1RwDxup1sbBZ041iiX2CdbnYuCxs7yvCZE3YVPo9oD1kf3g0xqhuv4RAIG2x7lYzf
QjK3Nu7QFmc4g+a+coe3tp71sTOQP9WA/yiFt1niYBaJ/+5++SW1hzeaiGzy2RySfPnq/3K/SEv5
eAht7MLkIdfhMHHJ9X0Xy6/GEA+H9ke11FElLGM3szcghdPF1LbzVcKQX2GZROBN0+9tS4QPf0Mg
tv/Ta+P1CQH6N6DC+mWcR98g7b7DytwuR7Mr/LOW9acaFVjUKu+5MdjYacYTPx8HYsSY4mF5rhI2
OrYcxu007gi55zYfxBcF1cfRS7HrsSvxsVTRMLYBYRtAfCzd/XAd4NKVeNbhcnarSxC4D21idUdD
TOauxjQToex5UEjlIyOhj8Cofkay/yVjSvh3yYL/foS5qMLX0EXPC30kN3/+JKJhmbLEa/KT9iB6
sjF+oMUNtyZqsC0zp0cCpSKn6g8TA4sw5h80VGQsM+lTXjrlscowRP31cbBOiv94hjmhy8tg2m5S
yrhAj355SU5mwF1keHFK45B71dT3zEidQwdRvoJNcYL3TPz5aF5EGLhR73d3mc/2VJXW372S9Tb8
w23685W49BOOE/imQ8vx54uTIys1OoPbtM/ireu8qxRWxurb32f5NG0F51CB/+isEVewIIvqOm2O
gFjn8zJJb2v3/osMyGFJ8RrsXeHuaoDpf3217PVz+W+vEcRx6PHk4zRZr+YfTvyB2W/n1TNHiXLv
wt4KwYEW7MTrV0ME6gumJJ2Y5cXP4Ms26Vd/ZIjpTsK8c7PyjoLyvcgZ8ATNe+GG+YfZQowPmJS5
c/kgDJlEcYZCtw6dahfoEgigMF6GISVcbhHqJmeqvaBDJ+U3f3v1f3ksrFffCgOe6RZxw5756x05
LlaRtaAnTqYDOa6FNpe243LJgiCJelURPttjRSLVBhBoS1khB1iN9oJARdUIJ/zpTCKTz8jjb+4Z
95dqY31hjCW54HbAHpLEij9f8pGlYK1jHzA/4Qt+j+6CEWnOs355dk3MAzNEoW1W6KeAqc56AZnF
8XXvYJgSrII17JFNh2Y1UjN+QzfMmOHb/skRC7MHqfYanRJ5pPLeRCq29xktouwLLJj53jHD/fFs
r2voQefGW102rDVHhUC3f5+Ln9Nca2A8McCnFvg83PJxaOuUeC4W8hhlkBnAyd+G9dRd06B/j4FJ
XIphuKtEgaBo5H3si2PrNv1boOHOiTOXGmdvKo+hRNscJuGBUSXGshrN9U86bcwLefzrj7X/Hw4B
lw9zCFAn5DH+K26bcjWeSBA2jg7lx3EacdSAp8dtwy8uB9d7sMvxMQ7X9LZ4rLCVBnIPPqXZexYm
RCsRQOuJaQ+LGRImqF83LREjB2a0jHVz6urqe2077R7N/8eYDcOR+znYJmHnRoIyE0zNlJ2C3mE5
XsQha/jmvhk753MTPwM1wZYsrrUr5b7T4ac8ST1G+oLoygo2+DLa9Vkrh7JD4Gc0FuiYCLHBDl4m
tv0o8H5Mirg1l8EDlmpoDp6JP2RCWy64l99SxVZZTsu2C+gXbB/TuQqTY1+w0CQGpt8mcYdMsu2P
VkBMXQNLF1x/+MVNENGRTXDPK+7JBa/32qjzs6NntMVu+PtqE2j9fyGi//K85CZYg0BsEOtkWMDw
/uV5aYYVKHHJVTKyfoBpo+6LuDIRj5BWs1jLIXd7eF/seNsArao5V8+eREPkB/Vj6loog3yBnquW
W7tw1AZ1Vr/764/Qv4WWrK+Q5/iaBxvw9demIGMYb8eGQqOy1sLtNH4o4yTZ1SbPdgwVm4nbDE0/
bIGYAYzsqH+Stv6yZJTJPsjWTY3H1tE+8mZNA/Y3r47O/5dzOzBJphK0Di6Up5U99cdze2Gkq5wZ
I17QCeeQIRneJgNmudwv9rFoki2upYUkv365VGVmIwk8ljoXIDPXh16KKvevX5D9e0f/50cJC1em
i6FLK8VL+6UqlQx3xdiK+DjbUkSurYqncqbssoJTNVbGJ/5oj+m1uiYZbtSy+R5K0bzZ9WcEEibT
P5u0cXQThpES86WD9OLU3ylnhkvsT8QKYNLap5n9EJd63k1pG+wBd3Bfj9wVGHjt7YiSZ4C5Nqb9
bizm5KHzM1oq7uoTb+Utn9V73dT5DZhdc1S9fogFml2VAAryuZL7NEmCrQ5HVpRd9rXL0/Q6u4y6
irobd2FOFeyGHgxd/2GgwjinIa9zRC+onOCbCdcYgDOTs7Njz+GRreVlkPxVOB3VnsDFdpObyVPo
6eCErHdC0L56cOIyOzd5PG2Zac4H9ic/eLuJLELdtwdc8G4To7STsuOXKhEMrjaeCuTC0bTNrcDi
cKmTzIr81MmfRfCZi53e7Gp6ik2Gzf6EoyzpC0hyNNA85AILUzNIo5iR82uMOGZQ6AHDqouyg5eI
KBBNd+GB+sXwJ/1oz1gtfEYSrgYoWk6pe5br5AJNfXawavnZt4z5krG32UxZST1L8BaRLs7nEk0P
tR4YQrYADU6hG5b7+VLi4tu0PH2P4eDxxBrkvAnTOD3UXex90gLdozh06bic+lL8gGwlngaZv/l6
Ia4aNeUhgNCElmt9hnjBAQmwE33iELwrLSO8YZw8qamP7+SqQobPSrrAPPFOBuNehLlAF142iITi
HjlUOIEdm1vC+Yz0oRElxmunOsbCsUBvDuLQswjiITqQYOCAWreNGJNa7b8mJIlGS1PdqWnGykCA
EqlEyE0RTX8OekapeVLV5yUL8WlNwbfUwfgD7aW4MgNaAToSSx1aoWfa5nLvIfniO8GLWgYMyhjW
4jat6v7kddP75OMjSQzPQvzewFqCbxQpHF4ML26Oq8g18LFWzXDJwmV6cTRGdoqqJPL0EI2t1ZND
Zlk7tqOwCRrv4oSKsdCkWPUo/yCc7mbm7K0LDxqjyIv94FVGZFk9WWMuo3wHKPrRy5xHYY/93q9m
6tQBrZuuYUvkMx4cSbAuUWvtgx7WH+H5V58gtkeztS7pSNvYIwj8WXR3VQw9Y9BRa5WYtDzfx+Ns
HWhxxKmWTQlU0dolBmaLpnOpEf1B7Drfng8AJgB5OfJjbJHNzBS72BZjmD1IFhUbrXh82cFrjbzv
sbMMNGCFBDRWm+MttBbr1Y65IVPxIoxkfhWrqM9ReDYEBRMmzRSE85iIfe2pQxEn8RVpO/1YgKfN
huFdzB/GavFu1EBNXsaYAl2NIdq5D1lC3szy22gCNdBO7EZzESKUXV90psJ7S2JUSGusfQpTwdaj
S94Xtk63Y5q0UZgCV2hAAdhpcieWbx5C5wWF+60YtbFx8rrcdg5yRSOv1jz2uqQZtJJDpsdnh11E
ik7hOrIL2AFybDehiR9IoQeDwXMdrfkWe1O/EyDVH42Zzfz6i4PhmA7WGHQ7Jx/m16DpC+xM+qWw
xJX60Tj+D1fnsdy6siXRL0IEvJmSBD0pypsJQjoG3hSqYL++F3g7+r2+g8M4kihKAoHCrr0zV0It
aB98k18uRwr3nqj5DWl1gB8nMC6zjygFhzcw+NTZlcNsvTUeRALUKv2pt9jlcjdMk7xYc1ltG+lU
Z9dqseOluf1OWDvzPSurTpMZW+tak/qniGy1ymAnEFtn79i6c5x8+hMGirw0R6hoGOYiHfN/1YPV
o0G0wXNlCheU6z21cPaeXQ0/fDtl5slwsi8Ygyg2uVwpJa+Tl4YUGmz9xfxhtyw9AqgwIBFaE9Gf
sqdrwK7xt1kLuRWO1R0sqfUPAH84hGXw2OfS5ezDOsc2mx1OBV48GI1NNRGEnVR7x0teymFsH3RA
zxsb2gb7ceaY+XDxogfeyuJgDICDAtBVtc70G9c65kMGtlfaJB8GhUzpKMIjSFy9lFVxAna2m4ka
cxKuwbq1EPcGzshaL8lEy6Q8FgNOsRQEejt8V7X9pvCpXvIMWHvfeoIoKvIG8mwFK3i63l91lNBX
dCKKwnwc2hBne7K1jS97bFmryDpeJwXj0KmVq77Sm8sssXdaC3IRfAW8fCjAZnDEOc0pjv9+5RtD
xbD3NGdZ+wingXh1CdLQIM5Qdf1zW7rZtogtsS6DFuy2keHWqV3sVq3xkNAO9zq/WzOlKI7DTC5J
arX6wQhqfR/HqAQ1fQi1oVjCk/HxF0u2btrAnKLpGpF+jlZFTJehbl9BHlJDW/1H0X0r1CCkkpPK
1/r5dUxwjmQtb3AKM3IoHRfgStFuWS+AFRQZ/vgqe6hb51y5bnZG1tNSrjEUiyykylj+uatxExRl
jUwByaxtnLQA9o0u2kOm1eSelf5Z9tAcLW9vi8WqNBeHIjE/ZmK4zomn1+s8OereQiovlxlcwD26
CWrFNrJT+6AiJsB/CRJ2D8GkjqUmDeKUud3quusAC/CJjFSjF5L/i/Om7NqT7i6erlYLo4QIMtKA
rD1YBuDQuWfgHPVfYdxgbEuqS2CTn1bS5OqypgOFgpE9j6bTPBDZrvVZqOf4YvrMQWzRduvajceH
wq4CKBNQy/q/UunZDcHIU2G3SShLZigTuKxNQdAeOrT82EoH2984gyohD90G1bnzmOGsmKYkW7+s
UfPrQ3Ngovrmp8PXoL2PpTvG8I1oERPW50fOc74MPFjHD1wF/ioNqAydNnpthnWL1rbyvL1E2r42
Y9s4m2Xo++lz2tFm5JIjDp4luZ6wpDLWmeHqNzs3V99w5o8jd+JxKh80+t8rdn60nWD4ENu3nXxY
ACPoukm6b/EwE4EgI4eeWfToieCYlxiUXaVpWOABD6Ky2HaquTJJZ0xD7bRtDXud2c4zJTW2I3c4
dxBpYtBQ26mfSYXoip8pjKrup4khPqLgB+RhfcYenIQxKva+nb8Q4YtXX+s+ugEGQc9t4DCgIGfG
jgEH/TD8x8mVa2RCOJtIUdIbxtuzt8tT0Hn6nC1JwETbjouei6mAs7dMPcVpF+ojpvxe7zfN+4Cn
mftpDpej4NYM9PdlmD9M4DghIYDpxrbqHmCSba3JV1XhIKbfzWBBayvc34bdvGVDmzBwI9M70rKt
5lNO4Jnewv0MAS5/puAABXKnsGglHjeH9R0tOhEcxPyaIyz6UVvPg/ZhqwWZOH2zt0fTLvxdItlu
F+PBJ91pleRYK8AstcRByNeEDRxlhRfyvG3fa/UmTpofwwVX4iL2mbjJ0YBJLn1Fyy5zd5kF9kGK
pAzbLDhWgQtYksHdHIOWH7WHvAoDzI1rjForVA6Ao1G7rxD1MqMv4ZtF4B+INV5nqhiQKBhgluj8
E8eePFjIrADKTYgHRjZOyCnhVdIMChrzO+2ai5i0Yq2wobVa8cvEMhzE58ldUp4miGCGXlEpdPkV
f6Xidt3q6yT6IXjlyfXK58Zt9xiQXxX9BiIEaHKIgE26jWg9h9NXEVYUxCx8AW2ZVYQcil179ouI
g01JtuE84z5VeCboJRobC8CWxCl/cJeglS9Zl9Vj6Qf7hKVg4+aAhLKlG6j3Zr9rm+S5aSc84ZHT
XhgBckmIUdtMc/tFccQtu3dyoo6CVzfVuXUa1Q6wJaCH5aFf8rgQW2EDBX6KAZEP71+4P+X+4T8P
d8a4R/N01d//O0R9COvs+/489072vj8xYHz4v8+5fzwJPV1WodP9o3+eCNEi2Aajfv7nw//6UctL
D7kfk2iURNHeIF4E0FO2a0TJW/H/X9lUjTmH//2yk1yyTBDP3z95/z3v//vnO//5Yf/1KnFgPkMg
wA6Jng/7wXI8dGBlFPKkDP/n2//1+/3XS/7rOf86cP8+NP+8zvInxl31GkiaUVN8wdjPfFbp5cGR
sn9gKrzvM9QBgzd+BwUa3D7u0AbGNibcZD5qrYersKezjzcQiw8r2jYDeAOvqB9ulk+Bn5XDR5kg
9sjT7z6vLkVLG1Q2DhR5tW3t3EL2l7wNanQ51Ts/1FWuVimc2dAY+/c4qYKLB7lN6EOEVT9BWcSE
GGcUxqcqb+TKsPqbPudEy0QaYsIoOUq/qc41s3fXa86uX5Y3KziMrp/jYmQLxgYkCVGsGCvX1P/K
JIifMv2nHbD8mDmxSgitgFQF9rj1D3NFfa6N8zdE88d8TEL8MmtDJ3bDxbgp6PZtLJ/VNCvGC9bk
4VAY0BDbQQewbD220zKHILFr7Y9nsstXTVro+7qfvbWYCrZSvup2UHN3ie1iVCvgQiEmJh8BIJGN
VcfXbjgtBS2SalNZfbEaGo8BubWPHU17isOWHds6ru1oLTRwQALOVijRUoVjh3PXhiGgP6e0ujft
7P3y+85cKyvATUsmizscXE6dlYfoi5rNtDgaCvIGaQ8C/mcRM3JTF4QT1toztXQ3Vl17oTFB3dPD
rim1azmK4EHzD6IcLvQ1vnWj39V6t4lz7CGlZB+UDES/eeo1syL/TBznNm05elYwfTZGcENTrHZt
ZtDJLbVtPxCbTqm4ZGVlJJio/LHBPr3y4sAjzmK62QULqk1GCTDSbY9Mb6icAhLuwBzLejd7WBVu
TyEivLzmt6WdTsDQuWVH/eCDZYnF1dMjkHGT5UDBALgx1r7YRaU9HmNkzOM8kWHkBVDQ6L6mzRgh
sNZfc6w6a3/W0v0M4ppcMCY5rt0dcyRIBr0HgsX8HfnSwB6m9rDkvVkJk8wJUJNXwesoO+6Bk9YB
U9bBr93rRVdDZqlNBjFBmEjJxIrTfWOkv4FmVttSt35HU5bsxmlBKyrXvyZ4RIye3xidCTZxLyUc
uWtu/GnyUjJNqJgrX7UMkE7q/ZEFAhctgnNipojyMsfp9l2ShViDqwbfWKThESUe9WCkI950Tixf
xNmzN/62dakf+KZkpUZQoOXCFqjdrx6yAwGLP9n8jCuq2MM+ooFvycvkr9Hvt+GM2RA35Pzt2FSS
VTo8FFX0ksf2b6ZIdusB5vMWHK92jBLFL1kW0b73fA2QISkBTYxxNogQj5O314Tc7D7GDu61v5C5
8KNC3VbiwcrgPdA5Am2X5+fIqMOkZSJAjjI3YlJFVpNoT6ZdIwmcf3yd1lllhFaJiKHFT77VC+8d
ZCTGJ7gw3DftFynzx2U8MHUDIm/PTbdWKl9yGZ8d50e3kLPR5bm1M7qWpAQy6C1Ew2KCoKLraKDB
4j1AC57WBaxi3trG2AvhfAE/ZtGwQdAZDqpxDxvz2hxwWFqN+oAaeVKegQXMmn/r2WKOmp7NZtil
f7soNsiHcY89SnICUoy/nIDDehgLaojMfjM8TEXU+Th0bQzLmjdtA/TsKzWjrrVMTkCkKElRrHFp
B1u2yQmYUoP2nFmUYfFDjTGqOD1BeAD6XIAbUhiNluFzbLZPQUWeBgsGGVAkIeXpW6CTNG4Sbwds
JtulmXHB571DY3007YAuqt0fnCl90YAAr5kpxhtPYO71NbvctdA1CQqrfYpQh0ZLlZn1WistL0R8
+ZLRtkBk/bfU/Edf6ZxokT3C8LPD9EmWQmwLIblGpuKxzMvL5Jh6yLDA8ozfiqzsUCp1LmPxHkww
SrKFwdEN5Uszg8TJSgzf8KURaEXKJQOy2YI7LLZePVPPWFjmbZoJhgpxmggkX7K+oVhDca9fUx0O
ViOZTljDd4RsAhgRuT1TNzG6nuO3LLf/mGKKtnJpPc2zi/mMkgJgq/dkqWTrWWt9hBbgCM86S66A
pNV+JHz21eB9aG3FhgUs0aVXZFE5zptndEddQErVxRosWc/iNx1iqd10kYqdb+AWzhfa1exBTvaY
nSVR2+20yn9LFlq60MtPl0JPKKjrZudRwkNc2Qyj+wILcW9E0NEkVygyZ1QvBAjVaW1DxhzYz5bM
Sets3OsZ8VcFhsi0i74TO9FXuaV6gIL1Je2cLyTM2TbAA7GavB1N0Y/eUOmJkLQ/Lup9zBbJeq7Z
JKZRsJZNJqi/6Qv7KWdmEjiQiM1KrBDkNfvF71Cx3/DTCRZ2J6tt7x2BJeGHxSu5ocwXPtC4nET1
87BQ/Yyhhoor1JPp0tMQdvEiu63matbKYvVkq4qTt+jbQ0EW+KlNli2elOZR1eqlCdjX+4CH113j
4CF2kVunNhU/t6qjLgH3ZimyYa0lHTSrvI2m98XeUfHfCJ8uQhVvRynCsjww2cahxCZCLWgauomr
pUM12Gjhg5obp55MpzEr93XcH7AbrGxQUSycLi76TZUjxIM2+IoLNV9X5ojuPR1vpj2BlOtpCltQ
qmqdbh7L9wD8CiJ/vvZiC/diAiZjrPetG6jQKXGiYhza9MtFSuBWEfITcdpDNA7ilH4bviY/3udZ
UnJg0Qp3BmZuf8ItDhzVCYHgjhuaFQhiUXEzpjuL+A9JaSTVtp4fZmaDrdzPnzJ8zLvOaKYNJIe5
tqrf9MULAYwbmQX5lgxo36E1v3c2zBc8pBRHhjhpC+iqIlZsdqiBMCE7mOwfoDusBJzYExfRb6eO
feYiuXWciO4Dd2JetaFMoCcRWzP25kdspFv/GIOo2LPboVEnm69Sjlha6uaaBk52FZ57aIl5JAow
GLbSAxzuCmvrZ3vV9Nlxw8YNyFOpQ1eDGjUlZbCf9OlpjHao57RQtu3Ozdqe7QxcmvQLdAfAhjBt
Jg6P0ZFArzESUkG/aa2uIbrLfhPBAE9IvomEcTZBb+9QoUw05w+dHQF2NNVFTyhJ7FJdkPCd9Ni6
AXHgCAweQOXkweXyXzNwv2ZOX3KxiwioO/1OKd+jzh1Z2Tw4SDbcjpFbo2A/xjmCIFyNc+hIRGue
UfVHIz7Xo3phTpCtfS0ogVBlT7NxUy0WM9tA8SQI/ECZHW0gz9SrDojPrLVn9IF22I89JVcAC8px
xTXSm+RChOpTZ/T0Pmv6kUzeDe1hVMFzKV11vKMGaN3SlK5SNw6zhm7KP5/sesbrLeIg06sZLBFN
sCo1reEW21ivscmMqosxyUmZmUxkwGKoua42nV0TbgH6Mtu7iRfWS4ju/cGLiQ+0E0qnTGGWXx7c
aK43iQeN2+n07ugtDxj1j96sW3sAvCRadPCba7A0MIfN40CEKxGLJP2qQaanwX0lEZM5gVbMn6hz
w9zqvL2Rkw7ajC0KNKs+R0sqyv1BW+JS7v/jdkVIHw2h9f1zsFCdUWTH3Mzao4LsdUyX/+HhZ4hq
DLHa1WB4bTmJY0xb6jjc/8L/fGx1mGOmmAwNWDVWd3K6DLQWbkk6PyQvEewGuPWeiGQNGPxXyo/f
zbyIsPuGU9Zg2V5+ZmUlkq/9349P6b5J8IFw4t3hSMs6K1dBNcMKnrVne0lYlZ8MmnEIL1+/P2kk
0jAcTWjWsxWxQCupATfNF+hnhUelYf8Re3oTFgbRmsThYI2z6UagnQctnzjAC9JqXQmMHjCPu3WF
tQeyD2UFZwDGZ315yGUJveZK9k59LG0wbqsZpGbaROkhIEVuRzto/88Xl/07bySDwvFnxpTJDIzc
kyNhoPE9LKPdMux+HJf95/0h41axGWlbrcwlvnZKyb4qcfqh9r1mbokGtVH4/iR9S9KF2+O4PABR
QTLDuFzt2wymk5pMMjaptgfNNz+JgFAHP833aLlhquXxt3CFFloV569S5babgF7cH+hnb4zOo1Qe
CKSdgHXT0YBZfP/i/X/F8mHrN0xSVADioWPomWjEG1hLb83rxzdZNIxyBNTdpYNjJgQbdq+1a020
0iC55tMnKyConRUCKEQ0fQHXyTORCwCih9v3N6759NwPj4V/yiP9DXAo08yop8urv83sa1dIVm/m
aL0bpvHm9KSBKuiEUK6fohR3zzyCeDW7AzXxnxozXfwVO90HFGUHVR8vTcTog6cNjygw3yQcauQ6
r6NLBUKAqN4H/GxDqI0mfjzb/kZ8+Ti2LpvNRh/XaJYOeOBOGk3+tT/QMjdNoEdQ23p2lFy/NjTI
vqRkZFWqoRtOZ+BObOqWT/3nQdKPYujQJYdqUqv75wtPiJ2WsWdfvvavp6bFcvLdX/L+Zb1TXtiO
9vu/ntcHSwLz/ZP3583S8aEh25c6L5kKVSWk5Mkq1owa/sImuNgFahcRpB9wS9NNS7epbJbgAyqA
lYdn9di3+sbH75lF/qntNGSnBQxKOH9r5oKPGm6/qHVB54B6lIL44yHmDSkBbqd99GRbyyTM0bZx
TtiZBeDGsfiS9Blt9ClA6VE13jOXnKH/7cClPDQwYatxCJ26vRgsHmfXO9oDBiM/TzZT0GdPQPky
KnqKm6rOsyO5LadRluPVIfxm3S69u7ggi1tr1I9A5rmrkXwCmdjTSDDhS4gXtv0eNZ3YOQ78YEfp
WxON8qZMqzl0O+PZyMSIKTGm6I64F/vUGBO3653lXq2WjIBEyNtIboSQOvE/kXlonQR6sA84PvPH
fcKWhVIRxTX2N2tHJ5K9vjL+euQ/Ye+dNlh/+nVmZR+k39GisWeMdzGZde+64fdH+KHfRlqorem6
v2ThXzxXPgJduLkq/m072NKJBtrEMYjapH8dcnOn59IB7AFvRqf4neROOX5/YDv7WmIxYzbMoM4o
p9+19N+EacVbsQwCZO1duTpe0yBBb2DEalVa/tZXCdig4YPVnj+xPtiWyV4iSV4IvLl5DiIn5v1z
AbG2zLnO1NDgLBcDM5e52yH5+qP9Zp81EAfvvhhuDIg9JY4L78QLjhN1dOxpXpPhkxAV4P1t6gHM
4AyYRCJba60jc8wywIcoW1B9+fyMF43hnElEb/luufYvryLJYQkhwtGaTuGihVZMY0eP38eK0kVL
RYpHxxAJD3uzS9vyRquXKpfNuZWEg2buO9mdq3GucbaBvdXsfm3r6Y0Avi/PSm5D3N8yxACklner
wSYYm3gPyFSBoHWdbxxND6FhsdMMRe6epgaimMXwKkdJYpIRTANpfIkNhsBVm/zWrJk0VKGdKiER
JnWXsRw/beg8q8QabmR5PbYuvQrlPOlD/54U/UeVJMCdxn1Gz97JGvgjU/nle+jPIF+uLI3Lwh7q
c11V37z7ZNza8SOA5F/UWjPhTMnBnPIzC73OXOm3K+tz5w5/RsP+0zGSZ4H+HgsEbdIBeJ52t7kq
W1gwEve8a569cvoppf8XrA0FsYNpptW5Oo2bJX+jgfnpDffLfFGdzGjvsFDivf816S5HP/kz+jnN
M8Dla0h516S0PvN5aQWYzCxk/zYF5sieKEMsgCexJYBuErgbEbh/cl6mYaZ7NNlr6zrF+pvy3WST
oROmD6/jMuV10IsQnGIA7oEycLL89tnwcT1Ipom0Tsq1EwElR6uzyAA9aj1o43plMrvFL1CY89ny
LIb0/OK5BOQIbO0lE6rZVVht3VKckk59qkKvGP2/p36ew5gyVqUBDYCYTSjM4IrztlkpzXlIRkvs
jMqkDSroUaAhN6oh2AzGeLV66DcIDLKpy3d9K87uyGCDzfVDEpvc1YnCwTZki9eWJq8bO2e8h5ww
y5plOmR6RclBT2yQ5H5Ma83+NejIcMxMbCbfSDZm3FH76t2LL7OnQQ4rggSMsVlSKkgkrzRavzh5
WK04AQEh0/4rxV5r/T1X6aITPuAOfews7TsK/CeOMNlyI/f2/jbFLD0lhtCJ7A3ilrROPRDbdKxj
Z0/YMxsGM6zL4Y0Gk+XpfxE/V+AjtoGXP9U1/no1vzcDXOTAKI5AKs8g7LuVxtvTO+gfDRpYRvoL
YUheWI9WjkXFU8EPbgK5TnuCMpLB2kogErHm9OumSuWusmpUrhIpyXeMlm6F8fprHvQ+JOS9LLgq
E+3mAP3MdUJUBPPKzvqhNXGaHXxKdtT8Ahf/btPXyRrpssv403TI0Fo3YnblOQSIybckdV+ZWtBE
w/2+Aiv/R9WkJvaG/4gVc9eJz0iPYCF5+lUvtUtmQH8iq3uMGYUyKUQQBxbcAdkRVW9ay922Dppf
SyQx5vRoiVsR296PjK2ksb+eArantvxgmGSvhwyEAFYFbF59j67N1Kkexulgmv3vSLF/ybv51rqQ
p6Ok1DfIZmiWV3912qLcXPtH2KFclKgJpkyA+0leZvlLS7EddXnL2aLUyYC4sWJyT/+ofC5bA+OY
QNRWJwSvQbdaZ9Arp9hLL2nQvscVcTcwGIhnoZu6Ypb8YzAU2ON+AhhRElyTsJbYGoMIhAnlRsPp
tpk1jmcGGRo1KC3Q2bTO9UyfFayC2PSJfg0WGb3eRMfYd67+6NrPYoKMmKPUq5FXGKjxiNzLmFO4
IX8lup+lvQSl+FdEUXMSs+QQD3hFumjYzV0s9hYbMaLDUzjlFnnqUYN8vXbZXxK+aTB+ln9zY9gX
AbKnNIcmm5hms/HQMq7mFmlV1ZXqmEI0345+I9ZQ218iv2ieVZbTQrFlv6PcTDEuAzl2VJ6eKmd6
FMzzzoGtvLObCnOLtyRBKObUZ6MMGoAN5iUwi5+49+ZzhI/iMDITGwJPQFfhwa9TFY4Gby/ePfdo
Lr6TaSxO9UiLHMxABe2cDWKeL52lJeasLbpgu9gwp6I09vTPHtwM9dz9we8ADJjlphQO2ADHm46p
tNAE0daP3QE4cMdN1LDBsw65pD/GreR6fzAmlHtagNLcnm8+g3uwdcPiSkT0CSw7OC+E3m3hjjgL
MzDGPapfU9T2eeRmCC+rg+xXj7C8O6k/U6v2zx4gKH1+9p2cdELdMU9uV5skIjL96oGzvChjLEGK
zFSJWWbu/IxTLlaO9mjVr3FXw0VbPnBjY9oaywy/1sCg2g4EW5PLa2ObKLpzKedrMifcV12qmUYH
JRcoDo9rVvY56QEQ2SrdWWbrnosZZ5XRpnuXCd3aFXJe6wniHy+yroE3IpvriKBzc2wRBZ3gte0N
djgPptqZJIytVEbywdDDJpsCjeF6qXg1IA72XDPln3R6Liq4jv5usBoCo019A96B9BTBpDsDgWr3
0HcIMiJFcnB5zR20X+McT9ziiOdCzGhqZKrlo4Yzr2PLkIDBmzp9H/XWQQuwGCWUEwWMj1M39tyw
yIYKxJOarYRGoAFdnJ45JjqGGLNGjpnTbXxoFKxbKO+Qx6gNl5nNkhrttTGbOUnFhGA0VII7Uyr5
ZkuPty6HbNe4NOK1hr6ilMrfDD3qC8QDmCgBDqQIKqUlqRW9Y1zYNyi+B4PGHxWUBpPNfPN19h53
Q2/X2OlajwFkzOz8gITiz+MGGtp+Fhp2PBFK2V7iUXiXJBuL3azah2a2z7MkUmr02s8c9lFgDzZa
UmD68SJvqYmtkCUHAr0OW9coPxUV5mOKwHLlj6wwc/djT9N17isA+v0CIwEnWsuYLFpqOKvmtllh
akk9LXTaOA39cooXdt3fPBravaKbh8RpvHpZdFr+zQ5338wDly4C8Z4gEmOsmbQDgNTIfGmmdHrw
B43dJ+u/Bct3nJJP2G9PtdRWoxFHCFlyFF4TyWspZYrN7AxYLUu1XQPxQwC1BldH1oXqFgJy/FNk
cCMDa6I1MNXzJUt/FZUTkAxb0UB1Jfk07dSQFYQMM42wFGuuc8kruDleiyU7DmiCtfmRxiuAdCuD
KEmuCyuozozMfcclk91UPHwIoE1G0nX7KmbDNg/ZOciIuuhL+zSN3WKZhsAQUDK5BijIOLdiqhmV
7K2RnXVW6tghy3hriiE6WvAFULQU6skyQC3Yv6M8SKjBUVyPjFZPUZbcOqfXDhEzaRUbZAeCdDlU
iXGS2ehvaj9GgFX0JQwJhkec43rYWbSG5yAXp0kZW1Fxw5hG/5B0TXvQMV9ljs2wp58fC6O4JaJ0
9ySdwl71jPRcOY1GiJj3wP3wVR+bTy4heOYaWk9/boODZ8Rkk9DJM836zWQKtXM79QNOZDh2TvqE
qnhxm4znKYPd3sGeSbFUrWQ1vLUEXs7ugOqEmcfo0px1iZRMSPpYuxkTknn+En3b0VZ0zlLHPmA3
7KiIbkSXBIQUK2V25PxK6eU1N4dQi1F0mH+8Bvd5ZR+6GSlN/Fg1vY1/3Dn5gCMdRMtMJZz3AkWE
5fQ+DpMeQ3dl/xizoW2r3KeHzkQiTEfgXYH6uVvj70esrFQf5ulDgjEpkthC59fG2evgz1eN750k
hxYySi03tU2JCOonXuVUVijMcX8C16EPTJPCt8ngDJzHnsDI9d1CcTf76YNyTi4n+Dpyxm4Fv23e
Q8oYrw28rcVo0aoWhWaApxVMAWLvihqkTyQKqEQEvOlE0jsKIYLp77zBDXbYMKgKMp8YSVlvAgEx
zK6yi6czNxEuwpGc7NgAcdylDqTF94IXUGJ7t2bqsfYTT+ULe31mZnOyZ/Zyyo2cYhM3TZ3/JEOs
7w2XZrCcjTB30p/KRsSKpIVkrsVrb/T2dhgY4FYlEqaIK4CECPads6p2SbiQLYErgRLAAI5JE5me
Zjt4Fr6sZsDmjWw0rCcI4REDTr/CPBd7nwXNuDU7zBcom/2a4DEQ7yI6FBZHHF3UscRotZI4YDsX
zWxavNhi5EfnWI3pmeztpr91FhUXOUg9oyzUklHbhDKIutX9mV7Ohva+pOaOKNexHX1mffQSq4mV
jhkS8jV2ux2BoEOg/bV60nZKAfWzn5nQ5BioW6wh6KwguWj0rqBhChw6MstvRkMvzhwqa2X4/Ixc
ZJskQQoxmKSaZf05daxvz2A9IlHrWidU1DoQ4dhknU+YHyNn5FpwHrTB5k0ynSfBSTLxW/lSeyH6
IIDMMn2qjr0YwYjcrVLebBtCdTJlFEYaKjMpN8uRYRgJW92nuJMjpOoRhQcNzp2HuNAqC3/TGcnP
/X4yiyWYtzpM2a03nV8AqFHUBnzLvX3XWmiCeOpILTlW/Ucy894ZtQY6ta6wQyNCAVq5pFI92IZV
7dxmLE9ZACa1xUAgOzVuy4RNrm9SzvvFoL26iRqPg2Hvha5fZ+nKSys6damZuRMRUxy8vBoPSw3s
FoO4Eb/DxmGyP7t4sG89ZaQ+mi2GvyLULLO/5WqZ8MwbZm3VZhjGbF917qeMoWjfH7S++0oSLT5O
WuOE5KWdtbjTAdBMyKsNNiEnIOXvyaAhnyUe8DKNerqPZpzgrKNPDNv73WzqT42j3C1riXOyuuiE
GIV6CL5nwxZ/L3zxFRSGuRbSeEyIudioCeqey01yOan0BeuQdPaHtpAGM7UcP9prR2fCmWYTxm3T
BOWvPI8BsX0q2C17/mlU3gqBk35Q/t4TRbCjyU8iOvo+YOz6phj09gATnQivRXZrdL21hmX1D5uA
woCMecqEYdmpma0Zh5IBjKoZ/XEhxqRPpR9ZjxI093AzUD8+OjlBh7DJCm/etLh7ZOmhNm1TzqVB
u9ZUMkgcKJoKN3+2lVMhw/mDw87fuBYCbIPd+gqwNrE6opnWdQuIf3DfVOO3bIMol2LUPZUUby2V
8VqMrEH3hYj2CnjbwAqIuOF2HAGv42L/matlN9p57P1T8pEEV7/HXILZPcWtWIkRZDbKiEPpMfWn
s9YTY/FQ6iBLoH+JvQ4lYom83PSmjaIDzjk/jdW4k/27oWG4jijLbLgwlPqMjFWzVkV7xPWC2rbn
pno/Tq77oQ1o02xjiZ7HMXT/hRsIhMRlFTt9iF9nCsENpSv3ehgoBiTXlCH6NuEUQJhi/IEQPm64
JjdabePG6hBL+ENE0TrSyMRVR0eBazWFX0sERUbPgAXLNFhqcuQ+SvUdVQ9Dh4RgW987kLJO9HiT
HFsv+VnM/0oWP2XF2YSQFrG3oZFcs9jO/f45NtTbxGmFRwmSyv+egnrL0DvD8034yYux6XNWrJys
onUF4E1c82Di/ugfUiP5wEUvN9WAEQ0qBGUJT6qVt5tKh61v1JKyk+t/dAzsdMv8jd6y5ENdnCfW
ZHe40Lqe1h44GBID1cqJEZmgD5BLXBdHAKuLUT6xj79qMQZBD2DyfSXv5bZHFIFmn5VcTmz4cp5u
t5R8GEQWZFr2E8jpcm+pYyOxViW7eGQSNS24bNpotnv2lj4lS/u8jZqFcpGXt8brLimLzEorf5QB
izGB170GRBjORPIIe96XkUw2Du1zsk55H/9ZE7vhqBn5sA2G7Ic8TYD2FmYZIllTs7dORYaAwhmC
dTFytfvTA3uS5CqYQq1K+rbvfZ8I3CJ1DDWPMJISz6E++Es7o/uT0tDZi9HRb36t/xnH5ziozS8a
FSieq3k+p7ab7R1rbtcxZvWNRoOq1sluqEV9SB2zu/wPdWfWG7eSbem/0qh3FjgEJ+BWP2Qmc9Ys
y7ZeCFuyOTPI4BTkr78fdapvlV3AOUCjX/rFsA1bSmUyInbsvda3HD2eqpHLX2gJ+4asFTLKFnTW
kljUkKg+3LwQUmrkm2j7eZwbkAeb1icgMpnKHYnc8OaM+rtbWwA8Stbj+oQoa3jrw/mTbdc3MAVu
JwkOJFZrWi/nrqnEid43l5zBYqxHn3lanx7XbNmkqBLNdSfQYcExy6biEJnNkmLFiSR4XUAj+yU+
Z08Un9f9kHWC6sAneDP7nvrxsyzah3oRX/o5fS9L75hONbtaDnaargYRcLTwSUZ5aimvHbidWydb
O/sl5S68wo7dgG/USRp7i7taISsYqw2hTSh+yPWj7MB32xN1TvPNZEcOSyKjSv/4cWDH3G1N+4Jp
jkjaxCWnl4HHkF/Gi62C740ZnAoR4g60T0TiYM/qm7e4C3hmebjMwX3WAXNycnvxM9dhNW/qli2a
bAVyrDl8CfimjGWQwuGXf/cwU2+SJTyua9fOgS5WvBxtBM+6Z7tTZl5sDKOH7k6tOKzlhHag5bW4
lQN5FzcsBrPGLd3R6nYTcSvR4W0+XrkacWnn3kwUkPE0jNAGR439jSqiWcJbe/UGzwsHAbkp3aaH
7TemeK20T1oXj/8HiOpjuSTg9zFI3Bhop+kt8vkmmBCGgaxWt2FbIpgkwrDx4q1/zXrQm1E5oEg5
VST+2l0F+ENa4XaexS0Ydt4F4Ss2MBJkMrHUh/XvzRmpFaVrsCtHpEJIhlTc8kkKJqYzKc7xsPv4
Xuu/7djgwCNtZEKUyMd1p/FNewvXuN4M2Q2OqLVLz6GT1oTmBU6Phop2SG0wLfHYbJuBhyLA01R6
ig+v4gwbqvK7DUNRFQH2sZWTlWf1sfTpKBKwhcDO48dewnyO5uriBvCp0vVuXxkEZ0j3zW24qcQV
53NKC9pPmxAmL8n2VD4vIyFdhuJyx9NPrjOWgQ9rLgxjBuj22ikknDwmgrztuIpXJSWCTwChD/yI
4Q6GDGNynlrbzTbI2zxqMLW2KwghJNCpXY9NHg6JJ305YNEwoqXFfUYyGc/cq+STI2Yi/NRhrLEy
44FEiwQpe8jUVBBCgO5uGythHizCuHZx1z2JaXjp11tWqfxLPzpQaROO6cBkXJ5O9zne7l25ZN8n
m0WvhHcY1jgLr6CsbXFxYEBSxwSJPxrLBUnJEtIyXp9HmJLOxpCj4NX+/Ni78dLRaLBQsGt5HPsa
ljt4Zy72zlPQNvmtP4sfZfUdjJn+whjUnKHvuzVC/BJNL07mExz/+dxaqsD9LMKdS3TtFllDcZfT
ewAF39CE8XzQRVXIDFwGT4xztvWU2ju+xB6jMPIg3HcWK+gk8jKaQv2pGOZ0F6oCEc7cMeI3+2xL
85CMIdIRzMmKb4yFHcv25+fAQRPF4setQahu0IbLcey6e5DC8yX3EbLNrjqJbGr3ar7r6Hgt6JaC
PH4Ja0sRPqT26HC8w5jgGlwaeBowIywSkbCahgAXnYEzNqEAwtwgyfWql71u+3uwR5ha5qJ8tByU
N5LtGyPNiKgPivNNxw1+69DEqw2zvtfcFh8XBJwDepI/kD7/r7mDN9kbd135s/+v9Su/SQxuWZL2
//u/fvnT/0d0QseDpPVv5v/dt/7bPzHrt9+qH//42+ese5PQeet/p6//83/9Hzqh9/fA9Gyo57Yb
sJRN0DfTj67/x98AKf89+JVc+D90QuH/3WQkL4hTCGBU+g4v4590QmFDX3dWtoAnYDKEvMKPd/hf
tInutz//L/rt9zKr++4ff7N+pSeIIAzBEnK8CYcvh83oNzKPbYHcHdzUw1Ii1dGPe30n+keMMYqm
uJ73AefErUsuKEkozqkGvoE2Z44yCDqHQUx/QYSxfoXw/PFyfBtOh2AmBXr9NyIMsa12YzcVFyyX
QfjcpM0+t9/G2W/uzBrkVkwqO+RbNCvNHcq88vxvH9/9H4iGf387fgXS/PPbc2SYIYD7gHnpryyJ
MPeWLrR9wRAy/ioxLTy5Oj56QHIuk4kQkqZzRdhXz+40Zoc//96/YTY+vjmPCs+Ky8gUa9NvP7si
44z0E0tcimpyv8l4Lg7eTIE7U4/mKrOfjZyxG9l90sf7kufvHnKoQubctDv4jk5HImdC+DGCOIKf
/+LF/coQ+uPFwcLjeQtMC7X3b8/J1BbjbBpKXMqYvTLv2q9uCSSmbZm7VR1ZTgRzowQR5Gi6aKkM
IGzlkJS7YrSfSmnMJyQi7aSD/Z+/rg/A279QGx+vi9UAEdQl88MDOPbrJ6ZlySVVZwK3fSwOtIf0
rusROJK1/tMkWe6TMHNGFyV2/UVMVIwj9Ia2cs8SJ9ChOHa5AInQjXt43PNlnnt/b5gxszs/ye+g
vIdoNAWZ6k/cOXE5+sKk8s0s9H/6nagP72GQXxmD+MewEMdsYSQHvFK+otP6BAtaPBoArVlkBW58
csf63HrwgDmXid2ch3B+GJL4J9Ev6iFeJzMZOp1TmvtfDc/+bJJ+dv3zd8v6lWq4vlueybLygM34
5Aj+DiahkoiHMonFJZPS3CcxBGPPtfpdwdtIE5SO4oIakfRCD+F0rdaU9Xb7f/tCLIudx2Kls6B+
W2gJIYtlSnlHeYUWczCxgpux87gQUtPY/RPQi4PbEJorYiYXfUX/A5z7n78ZvzLJ/ngvAAYK1/VN
ADfub7yvrG9AqctBXMY4/YlSRfgMEbAinECq3Yss3/MZ/dX29p+7rQdR0rbWz2Fl5P32tJpjLvze
LrnDmKCHlXR3Rmc/IVe+lzE+pDw0lwvy6Vu7R9lQLP6NCRtFtRSWCjLhn//89rpkf106nunYvoWe
XfBB/E6LXJla8BYI9JFFf5XF5IBL7IHTM9LLy/DRDOY31zeo6GvK6JKo6z0ToRtLy+XULTUcybSx
boY+DTbd7LrnKSB4L/TKR8es3ZOcSVJqVREDfyLJUHUzuFU2b2ustiy34S/obfZ/7tyw7jjHzHXz
FPbvT3ZsW3Yce4W4TIJMy3pp4jtF8Brq2rQ66NWfhBLj2hgdumK3FKeyc8Gzz96rQ2zVY7cs2NtM
2voDjh0E+Q7SSopNSa7HaZicy+jaxm1JrEFsIlKCclBFNOFmZByJz/XeSYhQxvDjNl0G6KZTf7H9
/sqI+uNZFQJvYbg+rnTsf93lijL0sEU1PDd0qo/aaKp1FD9tpnogWGT8MiRa/hX16Vdw2B/fcyWz
uSuW1bF/Xx+atp2Er+BcMjfUj1WSzPd09Gltt4yHXYUmpQrSQ0rC1OXjlwC+u/de0CD/i0P594CY
FRsIuMsPgUnyWv5jpTZ4gcu2bQzsGwUEB8t8woZfkraWFNtUZ/pAHpm5b4hy2VSJ4dyg0+Uk7JRz
DGzm8yHqhSRRyVNtjeovDm331x2VIkT4AdUYRR9LWji/s3ubYhG2Z/nhuQ1pxht0NCww6BBaUL56
Cd20ccgr7KrBjYne9mJhNGyqOLhbzxU6MXZkt765SUbHuEwuAiVPZ0d3TJy9FbYocREgKMljXNcu
TsQJmilVGde0LmTWzX8kN5nx0BxftDW4V72mFYYMym+DzGuPc8/VUov4AU/a6nUL6b665141yb7L
A/OAo8YkIJm6r0ir7EC6wR7aWRVRHhVYpjN7l2MGxXgcHkXSmPekuVlSXv5iG7L+A1HHUcQZzsLF
3IX07XcCWh1gM9MVAx2ahHiKXO+TuaTLXmaegYenunN0PHFoD+YuR060WXjtdPvIjaRCSyuGOsQR
56umHwZRHWUB3SdTtvO5cuYCgIW3KT+k2f2U7ym7XsFtnpaVLJhqvLZpo/GJ5J5zhur5oCcs2uDV
so3gAruzdL8tCts/04smLsWbbvErgvlPULjjNunOKSP4rQpjRHqLQJlkabhXeVUjuyTcl8Cu9c86
J928CxHdmcrhkGm42O1jensOpPmTUdK6nhpHXrKUOEYQ/OF50sd4mObbeqKJWQ7VxZ6Ijuttj6yu
nASDZiLYuNUk9M7BkX0je/B6xwCoQ/Mmqz+T1jeelrR+lIH7yL6WHteySJUjTDYdzWXaPaV222xQ
DxH30BIx3HhefIfUhWwD0u969tC7iU4Diq8ljTyzmU7U/4c2T7srokWAPG7iY3nAaObPXXgFAoCn
BdQfn56tz6IecAUvpdj6msxcRF312ekwhLb2F3/V2WXJAK9u1N86DuGnsnzN6/yL4x4Jq88ia+jL
nT9m+tqhvsThZX6WY5KcBguLfT+UUYPrA4YsA35pxRKEUlnvtG+SmVSNznkvQa1uRJOJkzveQvP1
browPyxajpdawXfsQ/9poge3YdiECazvD+ESe+d5mT/lOEivOneOtmuiD6y8H7XGtI1Nu2UoQhas
I7NsL6yBDIW0T+7HkW69ORDfQtzva1HPdyKo6SVn4yPyQKYmDoV8Pzx6BSF6MYQiUlljZsN5ibNL
ovItWv8htWK1DZByiKpSB9x0/SkLWpq0dfmTnnXyaIykL5vgTye3QGFAUN5B9z3FLKzlmzp5KRrc
JZK9JsO8etvH9CBtwHxfpkaR41vftPmEiIBuORJqf9gWUOQiCyTbLpln9TyMQxSqBhACruOgmx8D
tNeuTPWt4YJeJWIkWhp0nB6PNdyaQm1737CioLklhLSOzJK5Nc+as5OKWbxh8dmAXS4QhWHvKolG
2bUJ6bcfT7giI72vYp7UkN9ZbfwzpBV9kYt8DxPO4DBc5D2JKLfsZCTVpkuIkQY3m9uZxEQNEKy7
7rvB0vgUO19z+G5hkdnXZaKycLhJHxrsg7C4xxtjKPfgPtqnDsxFQkfxvieJOSdDke0D3FTo/cjq
YDW7EXjRGek6GB/lqSIHsysRbYg8T/ceQTekKbffANl1R9WFwPKS8hs5Ths2jPB2FKK95wfEBpUr
/xTb8TcRwp7pK/kTpfN0kwzWKip0AsaVHionNWTPicsTVmfnzsrmFxE/gbvkqRgG/72/uvSpHqWN
uha+AVQ231F3HeHRi0fKJYpZB8XVzxCpHnb/7huihfZOEMZaDcv3xKyncz3MXeQWDimnmfqSmaey
bP3PnVSvmQVsU7rYxBB1In5NUGAFYXETJzh9J588Gej/W4Ay1bZfKRVLSwOgGMrbQaj5YBprtn0V
fsC2zG3NCBPEgfGiuA4f3Am3KCNSHEehfKsoKTYFndgKD999UyTdaQyKayWz+MZOPQw2S/1kajhZ
XuicRmN5Td3ZIWqXUE7L8MtTC6w5bsdXgi5zkoOIWu3Am8iNQjGfI3geLO+aBdZxJs4jD3UHF3pf
k1iz95iVbYULQ7ebZBepVXZlSNt6rn26lH7yPABrQGlefVIi16RCF/FLK8SPxNQzupa54BrNKxlx
1zyUDTokvE3hyxAW8pb4aaYCfgmKK8WTxmFdHzNfbLRCxWnF7WdNhbZBjqWOahj0tRrD53RuM9bb
eHAQhN8ZKcZgQcObsacGb+rOz8kVwTLVtUC06Cd4gWVYvI4JWdtWnuwt6M1gh7Btdq1xGtGFt3HL
fwfFRus2oDV5o8Zg2n9czmpuxnvUqLxlSuH9sQj2PihEa1vC5kvqxacFa9tGa9GeQnanhyJmDlzr
yFrJiXOx3NdoTSJF3N2+qrDVm3n3THPMvyRVADuoCF/xn8hHsibrbd7nuKynCW+njR9oFNa4b3LN
EIPNyVkKTgi7+7HMwHTqycEYEeMeMrgNbSa3HaJaHrAr0lJPxRxJj4zeprAfEqMD7+pylwCOlLJ0
CzfyvV5ERDM/+wYRxk53nUdlHEPZDjvSdJP5gtyH22Kj77sgxk4GOySFcnRtICuHtMc3sTHqTc9I
56CHhmt8oTjzFfMWAMewIAGeacOoztr0nTt7Kpi0+vgK2in80nbzl7HM1FFXYjjYYfvVaCmzCRRc
trFVeZGZFDReWzM+FgT6bJr1chGIqXsHyZawQUKXKeQCixAcUoQM52fVOSm2Hte5tqn/0HstZIgO
wm7YN2gjhuA6jr16oA5f+HZhQgiTuy8blV7KTpAwZAG+NNx94+v6jNRUnJw5cs3F2XuSnNTNauDb
w5hdXa/eaZo1t0sHOltItFe2QKfXRbM1tCCKt9f6Oqo8j4j5UXyOg0sdJLn9C/o3VhuoKwOks6t1
c8lGG+TRMk5n9mF4Pziz/Zm8936cdh5iyNIKvTsl23Y7yhxns0j700yywMUey9twUO+4X+ZXqOgU
YCvRckZTSXOc8KzhtotBX8b4JSM1hrd569DoW5oVnoGlCTJJsEP05HH42/m+10w0GAGudXIRgEWr
NDo7Sd58Z6udEaKVz50q3ldOhhe3pOGwadsVMb9+x7xNB9SYOK8L92uZWHhl4hCZBw/XbrFz98pw
IIONquwrhDaHJErID7N7StM6AAfiFTeaExwzUsdoVkG7VaVBhJFnRSgyf/h98DOV43TqyAYZa++9
aXKuuwjw6jjvd1Zofi+YzHMlqdLdZIz3Y9W7+1Bpnn873DfKgTmiFkLBxluCj7ioiP6rDeyo1xdj
5vmurOaHcK1XMjpZXTYW/1jnB0tnnB3MhJspRRRXfRmguB3HImObRlrVWd4j5he9jwPX27V1+up5
l7UZplMnPfhIjLml/GTQjOzQrr7DmvzsdsWJBLS9l+lw10iglqJ29wt2IpR33RPKxSDq/Bq9VPMK
4qY4VNpamI8R503w5KkMk3ivRM0oZai2cQqcs1Xxdsy7G+jp2P7rPRky/T54HqfV9qmdF2wWKNr5
2KZ+fnV14e2zFGSW26IldfuZz1p+Myvy9kjkG2brjZxsq603qVk+jfNEzHyQi61oxLFSL8aQ4QMu
wlVs0Dnost7tEs5fVyjM6xZZ6QODSM2HgVCPEjtE8cGkqt4QtX07j/C8JgwqFMZQXpyGwJU6hzyn
2oVYupVgkNQPI8iEzJ+HyHJWqp1h7UjoKcyZQd2So2bNigj77LUF8Lorcg8Z2JQoQGMt1a+3k93A
NNUU3W7K5K3MUYL0pKnDNOat6J+GZilwvtvjaReGWYxlJrS2nYUeU0wlEu6x3I+LRn43U/eOzEHx
s0SpC/kg67vjbBccsnFNU9wtosZIeZwT/OZLAzvbyntM4sA+rQz5BJc+2SOXKX0sYXnINNtb7tri
1nCKr9g2XqsUxJvwNDSkwdg6bn1nAAgaYrPfjshDd9zUdtSIASkSGdpoATu9zX5w4z2KOu0jJeJ6
N4K74GC4pxZ9F4sHPhBwQQ4bbkfdOe2E4T8EKHoOdif2jnLbNSf8sayRTDp13UZFkO6p0LFCFSeA
hOjvNLucDxDbaH/MLlcMR5Li2DefVYyMPaSVBDqEsjIxLIbE9pOZsltUFfTsxZcXkVdw/pziiVvF
eZk6GflN3WNcQRyREKjpSQ8ML+y5vEOaxqHF9Hvwq0NcvAep+2PSmKxSWM/7bgZMr/3nLG7nqGhT
DgLyFasKqCFS76uJC22PJ9XcjEz8t9zxH6qmuM2C6bGhCGb/6JHoGeHbSJANI3Pa9Ix9EtBfGy8w
3nQLJHR0nzD0gvKb4k+Tct6dppIozWicg2fcqRZrEc4IFBZRbAHEXaSkcpQcP12PL8wavjv1/VKm
Gv+c4e4KGHMG0UbInneF68hdNWJEk/I7JHVM0HXSHQv7vRinjkTBEZIt2F7fgOA4190VSTFUAesr
WkAG0X1JLrtQq8b4WPt4roXb+Oy0Ov28HPq2uwVyiPhnChnFiu7BRjhE/iduKV7IyY35KTqAjptx
xK3Dl1tGotkadVt5iG4D/6FG1YqEzK02Jq4m1/vqKsvcuFgh7ubxGMPbAKfkVtt8lSxMPu8xj27A
+4/gcMQkpCyu44JmVSQqcYblLtkqvmevUocdEgf9rcwQqRohlXJgc7oMTFqhH/RodoULqRJhy7AJ
WoRVdfIoPFwYDW5+RMop3JfEu+aK05WolEMBysexFKpjRrnKOtpk6Pre+E25X0q7fzfCgvIErgFH
mK1naFSduIDdKLfccpyDXKxrpgaQRCYRDMZQYLRNj36VvGD2+WklbM+DRpw1hVyHXQBEQXmbcMrF
doWSJfTuDRIt905ZbBfa00ffY7xPwNnjlDU7yH3jlRbotAqJrIi7xRLZIV0iZ2lV5BLLxelTYBkw
y6NjWQXW8Rk5QChe6XiaZxU7oMnsIN6l41AeLURHtLC0uR8MAC/lDHO4bQH/+BOwVi3bH5DYrRvP
k9eRbfiM2kCCm/P35og12TYlBFmQ7Ld8nfz243elrjEqJsDQZjwZ//r7rscSbKAZY9eRGTcqAl2s
1TP78cePX7iUNCZvMydu42AqHJjfb3Q3YnkDFnLbkGJO1qcc0QfE06lf/25NNjc3c5++pzU2GwnS
EsqYcUygTJ39Furwxy/u//zOA5O81cmsNjoJPjmT90WUDlQaT9N0KrspJDDZuDLz4Y/+1F4LcgA2
LgGJocWcoM3sCLha8wo+rwHu0RnlGuiCzX3OZwJqfEw5g1HEgMrNV27F0FGsBVVZU6Np4iO08IlX
zXtX5xgwgFOA1RkfggluKvcfX4pi38C6kCFQpSI1rcvccX6bnn/mRxrrbj+4K6zUQEJLAmcK7nFX
Mjxk44Rp63vGu+uq6yLSDnE6/TGXY6Zwh6c8T+4G7P0HQagFX/aOpgx6kZX9E1phudkwpS3IZ7HD
ldLw3LXOtxkNHebL/OewrJZH0bKA1h5j6lD9t+kOZWAFnZpBGxBrX506saSPgTVeO9vBwoAUywL6
O4n6oMGf3zgY5q/rTjnNs8PJnVDWEjd3MZLJpSEC2MYtuA1KzCwApsLgopuhvwZdS/7ZUN91S7bc
NkkpDxxS+pA5LJ44z4xHd7COwp7guKetfepM7V7Kanmfca48Mb248e0+vQZBaxxVA45Yz3F45w2b
2u3Ug1n44VFRWkDIsvwnFB4KUZA1YsouqkvnVnedC62iTEqi5aq5OhbFHLJj9/rgYwHfzA1LNG2T
s5lZaLEJPTaMQLBDr9DSLs0OOALkvUmrDF+h3OL4766QqBE2Tp8rFMo7xht4H+qaUOL2zs3y4ioh
dHat791MTZbuA5uXXJNqi5+2nQ5ee1+bnR+lcWCBUH4syqCNJrzZn8eOWJoG0bZs9n1AsHDmZf6u
Afm8M2x8DayWr8Biy2NVQi8igMbY+nABj9L/lPs92/uklxu+V1nguSIOF+XgkKmnMj+VwM4ubirf
FL6nOzLWAdSNAYTbmdPVdvVrOPovi22D3lFWdeFHTw9NZY+R1skZovWZQrU4KCLMuKEI77Ki53wu
t8jskptpvrfJYmU1TgiWSwCmYePBf+6seMtEED+Vq+bHhvKegN0W7L/8bMvK3Gbwyo6+XxhXkIhP
4VzsQ+AD+wCq6rbvy+oKN9TZJhCBex0mn1UTfwPTkZ3hhT3Ok1BXBBefrNK1Lpa20SnSozs3i/HJ
nFOJ/sY5cd3GatNCxv24fNqyTU796N3QKUruhy5JN1UNYbRwElSf9A9vEJ+aN6UAYdaZGHyYx4b7
rjOXGX0df/nxb+AIjjcB6E2qNwF4gLTZ9GnCVrjPmAHTsKIEwHxPZVJX/cOIP/LEUYg3TJeS6EYp
3KuMtRNVoD42IWmuIyAnJgHOMNEdqZODHzxbjaHOUNVvnQVKpiTZZNVl98dp8p5JkQ2PrapgMElS
FGmLHpoJESphSzRTcow+vT2ZpwZqlyhjEAsuwBCe48d0sb6Y+gu5ssPOKcGBCKfAsmOOfAapZBnA
xjUwWe+cmtKTDQththUpBeeF1cirZZPDYpnkMZVdkB2n3Cu2lUzf8WlyqM47Gw0i43xMLJkLmRDR
16DusG7gH9R4Njdtkb45XmpFi2HM5zyDQZB64RGHhH1GH+WdzOSlwXJz/viFdfQIyuhNGAE7aUDk
gW3SalkCevTDRI/+43dSrz38Jre7qKZvsMn7RF5MLv270Ik1C9abqctd3pUyoKWZLnJaxbNbqjF4
4FCBRoD4xKG01E4bd5AGfjSsY9MI3zLRJHuMdc4Fg/5J4Fy9mrVhsjXjvdH7MLVOlZP6SDNLYhAV
lxB79p7mCShFAggix73P/mo9T6iGD6PVPEwKiahmu460q+8yEheOGZLEGIOQcpCbkqxac51k/+oc
CGzGkJ9Tp6PGc/oOgvOPqhX65IvuYix4Wj1K9Z1XuacCAhzJgPKnqwqDlKrwSBcOGMIgZgLJD1nD
lW/2nOkAk7MkECf81Cx+9pD58SZwkx+DaL0zrCnYgS5Z1WPP7siVbGOWKrmxPEDlICeaLTnWVFkr
/K+SsXPkFpuUcBdadk44pfF8TlstuFaVNzSaisjscS+atCI2ZhG+OKNhX+AxPWllrh0QKP2JF4VE
l3Jq9AlzsvAOj9a0Qeb7OnKXPOUZjXULdrOP3pShGdpNeFWDdtvN0hHtPCAYxvxvQgUpWkQttMFm
ez5z7dyIOV/uHetkTLo70OU/JJ54bBhpbd1laAl2RliC1J94rTAaclPQBvHIdDGYY7iN2IFJOJkr
SdnyFxqbhvM1s2zzYJTqpheqOpWg9Rnexoe0KQ+MFIhNqBovsvUbrTmD2xotPY8ylP6ij/eFRmX7
btIkqghwIzRhbflo0NZp880v7PQ21Q9LOovjUpj3VtL0B5QzCDLr4DarhHOSdhrvBgNigJyAoUNs
ANmWR42tkohmyAh9q9rhQZeX0Rv42QIEkn7NedN4P1pRDXs/LMAKhCEXn3xbGvKzx8GwT8g5C/Dy
xG78tQrhOrdWOIE5GJNNVSwuTtZ6RPeos0j7Oz1zr+aLMUwp7BahryRzII73VrM673AWh9NRpiGC
du8xEWO56+34XXnGDzchKnvESb6h8HvN0PNsjJDiWpSM0lqfe1CW+mezbcSeDQJjcfVk2kESJV78
daq8hTjuAFOsokswdegaCrb9g6qZ0/SVfyxNh6hI54Vko6+hcqZt48xISD0y0uYZRrkMM3YFbqtp
hp2CLCt4vvGuN1roqrUuo4V7e9eBmvPn/KVPHSYehXrM1fC26J5H8eeUUS0gkoWNOjWXuG7gtiG2
zWmKZEO0mF8WldHCz9qWLw+mqgmIXgnHLFpRc35SFRcu8J6e3sJmbXEwkd5Notjmqq0Ohkwo0zNM
lOaBiTAnHjz0fWvNV4sWxR4Z2SdX1/jYuvLF9VSzy6isQL1QNKN/Bh1UeSRflN7DYgjwkCMCdhCV
Z0SFEchvGYW2o4BEdNNujlHCeiiRmQv/dHN8L0q1ZeTNwj3QnKblYV1aiHUHhq/s8XP7jkSM5RF0
72aMA1P3oNz6PG129mDtC4sm0MR9PPQpwBeyJ05msG+n5ZNRyQc4/4fQMHsiiibzjAGojRox63vc
K/laSNL8UhwPq9GDrjaDOK2QgFmE73GFv0wSixuXsJnS++yEOTUpKS9blDVwvSZgBobXirObKZ6g
dvnqQ+X6lGepiz15vBvGMHmwOyJP3Kl4LrcBg1UFd+k6lewJsdHkB9tgnjyZFPGVmMcLhJyD7Sdy
P1QnhJbNtWsPRKp/qoPgG/5eyGSzf2yL3r9rIHZAe0n3S6Zy8LBcLCqb6xPx8MRwjBeCPfVTxchw
U9b985IY8SUVdXAVQ0p9JXaTE8ZwGkR4aHwKJSTtOS0nh3sw0L6hamyexTaSncc4f4bSztyA52+w
yHGdiFsXBajI5myMInlyl+zHYJApz6W5vqkkVKchmA6z7bQR5ru3ehlXBHfXHR0j+IZky94kjWO+
2Anp7X3mbOy66I4NwJ8BLT0Dd31fU3Cdie+5CBF+luuwI7aTV0fLz/AKiJzzp+RIVfpmS34aOWIa
gpHNyGhZACnlfg19uccY5ln3ZtKYh9qvsFE3lCuEVe+tMSpBee9rYhRRLogtjC8c+7SatjGOcEbB
TIk+wAhuUr9Lf3gTrVkc+ti6caUXXJ1sPBaoSU7A1JqtxNpfptI52BaEYsflhGaGFOy6FKL+kBJa
VvPfYaQFwG0H5OOTGXT0rAbrgC7mO/NoGHV5+xCwFx+coAQT4rWEF3QYwusa7wZ2jNuqNPByZTEf
D93LzG2YcGnxgP3p4DncRCsCZOnE79yM3Q2AYQW7vqLaEq0dJWHbU/RahyELHwflmuc4AVWQ6MCL
EKZuu7a6qd0pwVRR4Ahrk4ik32oj64GxJPNwK8XjHiYcunE6+1CG7a/xyCeXIo4obQ0PTRcnk51z
SyyTtaOhW7h9eVpGnnZ85ASm0IWkhqYjuOvy7hi3Rnp2IhiLsEk5mXSbvjS4qfrVrYK7Lt5CSuXQ
X4jaav1x5qjxnBMRMtbexh+GcRZ5VLh4zSVM80vh98ShqS/Kr+rDuM4GBf4o6EL5T5gA7aaZnO/a
LczjECxnUQIV122yJlbOhzZpy6sqBCpFLXxYx2lyMozCeIrbQ1C4IKhI+6MdXd2Rs6S29Q/fgFWu
G3GVoN53SFRAGAAWLzzXPjZyX/Mp3Rk1paqjOLxRz2zXtEQDtx7TMyjf6RRGM5O1vsM4lXoNTygZ
QTvaoETyGT36CgutWcv1uvPioyOD4ZSTEOkbXIsSm5G4gU4Jru/ayfHTbJ9VXD4TX0SQSsJzQMP4
HhHVs4kqbSMz+7achAEcjAout9sYy4YVeV9sXRFlRa1yFczXIVB85ZYdcLqG5j5W7s8W4zTeHCSD
VnasMvBzKs3WYwPvfxNOZw7Q27HsDxAU8ju3w7RnWN3VVkr9N3vn0dw4kqbh/7J3bMCbw17oSVES
5Uu8IEqqEjyQcAnz6/dJVM92d83GTOx9D62WWCAJk+Yzr8F3JgJC24uzdJtbWYfdzqqmG1tW+V09
G+Sfs+FROYBm1oElx5pjRMZXQnL2IvTsZ33CnlPWL97EVPG1/EXovdjF4UC9XG9v8PY2FVOY3V46
813PnQNP051gBjVr0UpEAQJ/3oTK5QRu/BFczCEyMbYKapMMVzPWFCQaWg/krmmDQr9nYyMWRMCu
FGp+hen2WZ8aZOPhwaJr6U2XwdEJOuFpbf2+PoNa6LYloiyaW7ZbiyxsjWQNwAavK9dBaxd3jTCm
vZxcgWi3N266tCMFtfzwlMnXdI1mj3nvVTB3x1Bvd94IgiSW3qrvEYU1bcru00gnR0h6Jn4hHyOg
gk9FYN5kKAIRDaXhKYSli6fjFrOlt4Tbh6gHkkZibjZpFNwMY/DizOmH0ccH4sKerTf964/lNfn3
f1he03K9ZkewRoTAEZ61Bc1opfyJF0p1QoAJZd/l1+XF5UftIZANG2VY902p5PrCIwbezQnJ1+ak
dKpzdgz+/vNFT+mY1uxdqF2qX5cj25BxFuNJsyk8j/x7YLVYhVkz0b3n3UU534RYhO8zHS0k6nWc
U7yczvKrXpTFEe4BGwgqjX/+qOWkJD//50VvIg5N3PQTmcb6VHN5p9nRH5thqne2U6EvZbZKwrEG
EP+PA3QlsdqZwl+3StF0OVsjmlE4XX5dfsTqYr1envFNSwnrUaMtzJEf6rYPTP8c/faDp5RGaas+
1Rnq5I76K8jA7rkupVD11/LS4FvVro3sJ7tIMZ5xItR9sgyeJhVWNCORGd5X1pQcJF4MlPKj7+7s
/FjenqmHJGxEE43yubUtqieYdq21AMjDgrL7fwrP8yQg4nz/gVokCjtdg7jZX8k4po7j9HKrICFB
kfknCs/t92bKv5c//pc3/cHg8Zz/1G0wt6DmbV23/srg8QK4OLqDHxne375hQpoo4Q3E//UfVvCf
ALwM4Kqmb7lwcMGN/kHgsTxoP54FAN/xbA+ih/V/IvD8HRrs8P266+u6D0I2CEz3d9ZIqYM9KuJs
Poi5Hza9nAdS2/Y0eTqsWQQiqhFVORR/HSr4aD7LEcGZPGPb8GvqGJP7A/POM4JayJx76b/DEP+G
jlUnRwiqILtcJmHCb0aoXR7EHSS66aC1/QkagL2ypFGunW64n8DBo2bdQFH39nYh90aBOJxwrfbf
QcP/Tl1Z7pAf8DRsG8qUYf5O6ukAj8naiUfwsEBydDkBBhd4VEyCmwL1WFBPK9gaCe9/fqToWWwd
TPJW2puecYoEzdB3jacK2ixiVDbU+gRAr55f8+5qayJk/+CctZid7y8D8X8hIyniz98g+urUDfy6
lXc3/nA84N84Cn0/+YmcvA4quIc2Tf8mvVxsTcs65GFEQ2wkjfGL5Abqqr6JdEyX9Xol3fk90bnK
Tssvwwg/c7nXcyZxhqLsAoqUTdq0D5kDrd4aihdp6M+jGTenBFvWtQzfuUkW5e3uxiv5GqxqH9Aq
Hw5CQkwd62wf6UR9RW/iWVZTvEvoL63mg+E1NpglPCB1K51WU5Xi5ZBnJLniEQKaiZm2kYGqow4S
UwObPI3ED44QMrWU4uy1XwK2AH0U6gUkzFAVTSTqIfCm15jZgJd2yqPdi6co0i7aGAlErDkmL+D1
m2zrdO99PBfNA5sQftGhj5QUTRlPVKuOSs/GkwVeDSjpdDMmUA4BkYtV6MbCLQN9PY5u6KISiImg
oAw39yD5NdKJTDTOurUR6jWy6IaUi8xXp+fRuv7Wyr9FsCMOcQwdNg9tiM5m9AWVLj0OBTLsPVjk
PaXUK6Wbb5U/A0xRAzw0KWLkSalTwICbHqTiCi6Ae5fhAiY+AQpkGyv1AWFr9KNJSXk7Lp42TdYa
fNIG7VAqfwhmu0hb06J5RT23xglVO4QBvV27ss5eaqqoTVxqNw5WGkz5FVEmGSlek2GAT1t7xQPG
iv1728YTHsDTHnFZXenVrSE4wz7pMBFphfkTBROfoRTyuegHTeEAOlFdhJKN1qCrgwa51EwHePrP
Najple8Nb62bXhFIvROKCwaurYErbyFCug4L5HosULN1jLot5UfCdMrFiAshJcScbKKbQQIFgem9
Gq30jQTguvxLYfCY5DDsRsd+mmqeeQDSpJ9zAcxjNsENYPMXE0pG2IKsyqGF+aXqFTiYaFG2rd0Q
EEVJ+mfTC/Uz0NQ1984TTGswzl+eAI+X5i9wMleu5qCU2ZPmuD6NsKpJdhngeToaIPW6e+RrplWD
/Oq6wUaclhxa9wYDEamM1WBQSMHt3MKOVKdUX9KMr9DMpE26Wa4gSryIBG2CfE0MCEGAZjaJ3Qoo
4CVTz31GRw13hoPdDGcrHTC0K/K1ZlBSjnh0FQ1D9Br3hmBZarQ2exzIR0B3j1rsHcth6Deh2+xK
qwfZb4lLizDC1vP8TeCEtzh7cYd9UDrgjrc9RTYeogfWbLbxoYkKJBaaKt84w4wO0jRQIjfL9Ug1
ZE4CSD4jx0fbfpprCh2O2FFXIDXXpns556+pYzgnk4zNNHAxqUlId1FRvTSNu2bl+Bn1KC8JSPHH
dBhewVe1NCwdDEaoDlp6JbYpNswoYzB6k6AcyAKKl64YsAnBTHsLnv7QIGO8qduARwo4mvvFnat0
uP0tMlA7bJ4xq0OrF0dkZNsQU1vxmL2YyuSy+NUBGaoWmveR9kqP+bN3iF5z2z83NfT1xlh7Xb5z
gv61V+ogfooQ8vJsRM/4qIL8OuH0stF8IrkUVKcpYAoxSYaETBkyH5Gwi/iXASFKN+yPhuQLsMRk
bn3mTj8JBHDQ7N2k99IbOhCUbL92xtRenkjfsTAPlMCRkfoJX+kRdBRiDcjm+xSWsA2CQJIcfAN7
y1wZFpXhjHWD7Fjd+PR4AItV0LgveUaVmX4tFHyvcxnHHTcFLBdKf81mrF7mAUQOjeF5yK7AVcR2
+SKiFGb0eHJ6bG5qBvs+15PX1q/vrZTtZRkm7A1UI4bocTbbBLMkpoZE0s0IvqdDjChJ9G0ZIjN4
z3WuR19thYgVvWW0cKIdDWCkeJJHcmhUM0SJTFKT7QYj+wIpgDJJy+bRpzQoDTNjihv5veOgCCQB
nrcRCl+jihQsF9FcUIBVcB9mElERc6R3gOqO2is0+ledYX5Glk5rOImLtRr7GF2zENCe5Bq4ob5O
fWfu8CQZ7Lc2N4CGjuFxGZihSluTKPvCIlCn00vVE0vpHY3njy4JBZjUZlNDBl5GkRWwrNjR/N2K
Mzhm/tbD+QyDDh5nrQZ4m6H6YM/FeULGBw2POFu52LIhKsqAbRjb+IoUFB+rqwmLiT5ntmuk+17y
6KigOOtCLdFVg6FA4RorfSpPaBMuuFgWzAIXhKj+LGMvWNOhRHQpacMTDkB+wVI8UwLWA+6p1qkP
klA8yuTVVd88VQJEQHZfWOVVsK2uJPqFSohF6jwVp9Dgbwjw0UBCKKQ67IZCbRyBrHddDjI/ith3
UnTMDCxJDLtEfgEGsh1yjBT1S8u9DX2KxF6fiW29lNJMvETY+lxqvYjbK6ci0m6EbzbLjm3YLHZ9
EP+EU7Kjrz6gNpKgMVJYO/ykXyRXT/esuC5xgDYy7kedbZJnQmfeZL0vka9W0sUeqjPW+NbVbCpp
ZjHh2+wrE/27sL1L4aAAWHXnCdPM1GB1gfjzVY7PZlUBd6/DK3YyrImeUKHzWVbQ6Nhq2QbdfRGh
etkLFjJzLo6Q3tcxUQtNhPDZ0qPvuI8dlgvRBHAwtI5yjV1o1gmk6wbj5vWI+/n6j2nBPU1Mc++x
2iiRK/bTJQQxEuwha2oeAeuYaBkWnY/bCXXqrZfeY0G3d00LKSmmeTTUT4g/vwYubuM2SA77zsL8
MxGwimyddps3OkT3QX2g/bRpFfi9aRhISo61onYSOtltg+J3rf0gKZHMTqYK9uTZPvfNG2ED6urt
8S3KUTsRalk1YrbYTHB3mkpcA5hZq9rijeYdQufYdcQz6xn3ou31bKG0KTIOaAcPsfOC+MpyOIV0
PMUjNmnLlDXBJEapU+O0qASwIz7M9qYfkY+1mmuzkHakImsCMWeNaO3PwM7guvcjCGuwATJUoe5a
n+mMUK4dt5GtvVZD/uX5bK1OwPipEg3J5OCLfGPniCDewDY5TqX5rUPYYII4r3vRQxu3iNTqkBro
+OLJZoPs6vJngY3Lzpq4yLKKDjEs4NZkVdYcz91Qwdh19NSCgvuZxSygcgIWm2bRfeXq5cosGDBl
W3y2ff8IJ4YgLWGaWx73NXXe0NHxpTXfmf17qxb2NDVuEr/y1tDKp30/vGZQlFa1/Apzps5s0wG1
RpxcfNak2OzuOwI9tNnjL199fyFRMKYH7+oDME63uNCFvaZpeRHaRz4m9LUBs1Tpso9WCJXG+sFD
Kcd2s2veI/hXVuxDWkOlI43R7K4ggBW9jee0t9ZtAF+RwVhtAVSiRUKImFVKN4/VR9rVptU2RYXS
8Fx/L+Zoy6REXJKJv8Rz1VhcljCIInOOeMp6WYxTwwc5RAyyLOJpy+ZqpPpDaHW8LTOIe7Lmakbh
Vj3Kvm8B7hfscJCVIUn4z6JILmPZXlO4aq65l96I2fWLhQlPNBNmUAFs2QRUj6PNPpfY13M7Ezdf
9nAYlYh+Q1XDsfrAeiCg1uVfumDcq4A7b7N3epts2pIQ0tXDU9InX4mRXTE9Y710iwfQByiIt+vK
PhlTc8FaZlf1E/ufT6aNIZXAnRhUpwpRZ7X8U/Y+RDUadexHRBs+aDLPoOLOAts08hC3zjUDZ761
aeznNFLLlHstk/zqQXRbufABLZW7G2vK4M+U/J8Bw7NGdu5NNznXZXecsQongevvMPw41YTgJBQJ
xCbnYtv5NWmJalCH+EGAggMXozkvwmcz4pLVtY9DfA4iMOgqbgAsQvzZMqmq9IsnRBrCvufYGRgm
LshQWwDclzOVD4KA+twgoQQPEwx+4nw3y589SGtMBNybMjcv2R4g1c9l7COgk+yTMAlQZ+KIHBdm
YuX1QoMt+/apqJtbj6YYGMuZoCX5puIFMuHn3CfplgnxsOWig6/ujT/Mt4kGjsgZ5UfVXbOaDXN5
zHP8gHwP8tppNO/wA7lEhn/Q7Bxzc9aeui+vZsu50hEDFya8fZsE1U60n3q4MujmslinXypFAm+t
FrSnYWa1W8ax2odr2z7oE6cFMWODHeBFDv55MB4mfQQ9jhYHHbL+J6Hm1XbdftdKa1c4+VdnAXCV
EtmoRuW5A6hWvBpj2qXtKdHGR8gZ9nHozkIvklshshtN8CDsio6nO2sHTavfQce8dLr/PQ6COy+v
LmiFEzUYwJ5whv8BCVjuU0bu7j6D70VM8pzQTWFRGuTeRuGaaa+rLCWpTB08LvSJjekgjD4HqGJ5
GEhiMe8GsHuXoFLVAIyWdL1CgHatNA6XpBPBOreIA8I8AkJDJK+ZE37zqunco8AKh4XQwnTDF5cN
chXAzSH/YpOcAaCjXpTQBbbWaGVMe4E0dy+CfqOHqHei3hcc4si6L/PgS4betMoQokszB6DWB2Cq
bh9KZg2CGLtR4vSNEeeZzfoc+URiLX7zZjRgdt3MTHYHzAeuNRN3ZvpOYwkdMca550l6a6mHyDNW
HqjEPDEZqdEqHm7nCerKgKawj6WMv9Lx5VGWK161SX1YrAHkrlNmURQeLiU9QX0rCx+nec29cxOB
kdb//BAEnie9HClqQ64y4FVXCV6NFIN1hGztwsPHISljNNvkC8RccVpOIjQJVg6Neu/yYh+aMTMV
tqupGMK5TO5rGbk7Hf+okyQQO3lO160iC7JvNoO/XS2OycsP3TARu/Xjw58v/TrEX6yn8ZsqT8s/
YVjAG3UzIQNWDg71+NePWQ758+A/P2xxcl5ssZbXlj+X3/58DRPjf5zS8uKfx/x54G+v/fapWGxT
qVLtgl/njm4knyiddAFk4su1fNByeq2Hsl7XoTC6fNfyI0QLMU6niqqhBoF0+fCsC+zirzcl+AFo
Yzyi3DKdDB2qt+VqWbuG4QwQurFgYje4eZ0sOYTtDdJD5Wn5O4IH3gu/3sH0Kk8BqIX9kI/7uitx
z4yvfed1O+7lcAr7SKxxjx/pIufuqfdsvEFcv3NPnDcyM+rF5Udd5wDholRDTM/STlTBIrK4bN62
7agU4FP/tPzGcuqdEkFzauwwJTDaS4fe/K6acDTRGmGeYgoyp3CSDybasZhTkmG2Tf2ZEfqKkITj
GKHQ14492ZdXbF0kxCH6grQZEMFh3nKBOqlIgVbuKnTLQxUAr4+tee+WdGwTW5TY99kvueYGP/pp
m07WqWmQtIlSv11H+H0Zpii2jgsBzk6TW1mRyh8DB88KX8elHQILzetQxSCawCR2ZXdoR7WAIuNS
QxUSt0zmKi08zLiLWbFcpfOcZvJByAr2Z1veaT480rIJMA8E6pC8RHqE8V4HFSXsUxY0v9i0xkyD
1dd2kxbfZu5wTlp01HLcLNowuwgLe27DN/p1J2dSGryFzAzqfO/MPkb00T3Cvg9WH11mLFygh/aH
uTefelxoAJQlERsdECGoxD/Nyf70Sw8Ju1rzqDsVP4IWa7e27j7B2+B0COGxRppbc8Qe74mLk8Jp
E/B5IKedo3giXXFZeHH82oje9o+0CW5LONsSNi50vWHcDP2P3JjkYwtqaGuhYkl2R68w5pRdBgSg
gkMVGvlxdAaENFMM8xC+vh8L8NkMII+amQf1KUHRVxjZoUiDfefi5IEKGY46lVduzCaGBea6BC3o
ooA09FfgohJEmnq8jFuMOwd08roMiEAxfTNjlFlKaQn6BFib+i220oGF81NkU/MtpjtZaMbBg0K9
GWoU5ZUgpN15fF/0DmAu2OLrcRMEHUKs0pqOEofxVgwrnertCnbB1bDhg2lUcYfgyUwoQ0PkQNZA
GtRth7PoLB+TPV9fGWV9EBYSA4VLkinC7gdnQL5ihME+s8SNk8ErlS7ZSBLOlDJiHzvrPbDZUxbo
/iaKm47TSLdFkh0xt+6e08Cs7tDSOcsOVShBhJ9V36nHYapi+1upd84xgPthyS5EHFgATEGuX5hX
m61xnxGJYeiCnn4IgzLMqCHCBjmhzbulnApuPjJuYt337yS1awYQniUNTLG6TkA8yIMD6swbKnvn
tDjw9vD4fCeHURfZ95B8dmWrdYx71FQ7a3jFAv1CGeHFDf19b7FYuHF9qdzgFiD6cxhSEmn8kHg1
uW+1YXrWWv2DxJWSioudBVA8A3M7gFT9RbQjtSxjgIwjwGUk0sedrP7Ih/RgDGDU5wl2CyXUO69D
HDIb4E13zeCAQzySqXxQGvqI5/RWIg2kAQxgq71z7+w47XdNRJ/EUK4lkdj7bXjGp4F1JhlX5ag9
tAVWaj3AmraNGLYhRRvjrhxxUe1cylWRO8yrEoAsHXJ5aGrvDT5Vfm/il6eqcyXaa0iH1j+LQIkc
EBnNJlZ+JVWEYh63YZDUq3Qemw1iDZfGEs2h7q3dZMbPnShQPRlh5feq9hgY94OUt1M69Ces0/ZW
gmYBhW8mah6unNQ/+gj5zCGOif2A8U6PUGyLWOVMbeEYOy3cL10/l3ka35oD2FGE03HPyC4Dbmes
nUYPbTlubh4saTtPMNkwzHLlLozDi94FFJuiPN92k/vq2M7LqIR4yV6qVgKnRGPaHF6nKbgQyW0C
6boAghwUY/39nLTfwxm/1PQZQ5g9S91zgo+QnKn9VeGbR3Nv7TnmWwe5LK6dQ6cES2SlutYIaWiA
bAlIsirKNpFVP4kCtButoHA6dEm1o3lKh4McEX7fOYYqaQr5bPsuBFjvgs92iybEiDL/+ADA9dOy
5TYJq7upoGfQTyv46XmNyn1tIOdmoNzt5/uhJlax+880HqlN1BWGn0Vw7mvnw1a1DI0KI6V1OiXa
psu2dMnQeDdvRSWeO9e4Yr1xT28Lt+juGMriI6BD6KghjefY7ix9LT53mD5pbbgZ8P9oZHHuRMVu
+Y6HChhS7ZKI5t63rdu4zp4njWUjqKpbBVKX5kdsEgabdXModeN1iMwHz613EQqsjhVNlLWcGj1v
wnLYGHdji8oOdHtP9Adb4lrEPS+aCiU38xt+Xxcjj87gNe9Nl/qB41FonytwkcjyJ3nxgJbJuYmI
1dBkHdJ1lGbgiQ3EEjGghHmmhMFz79Ei50K3s7/kMySMeNxC0n/VdOumoB6Bi8KrejTqoxJvONSs
bPiQsnjfpv43FLbXZOyogDbyPfTdT4xenltYE6iUj6P3kvM4+hGDDubQMM9b33hxwvjDaSE1AlwN
c4eOF3xQI/eOEe7hArp7YPQbI8M90kW+kRr8yraNnU8JvIfHq43XcZIKOYnwLEySLI6Qv4u+U095
nB6nKCdn1DFppeIJ/xgcvIz2qHQ8agUdCpalbo/kBKnqzayV82bgxk85K1viPbR+8b2cI/yyLz5F
nbxtjk5aX7UUsyUr1lCCoSqWVoDAfGhLs2GgfTvlt5bm7IFKj7hga3ggNamOvEGdPY7O9JOa2Buh
yqYW4rNJbnwMJ9cl29Wa+sFxqowMPuDNWBSHMR+pi4JDmmt0JwyQlcA4HnBbvnqDE5NhD4e+AX5R
YjK0zg3vYk+lDgIQok8linPooYmn27h1UF5DsBXs5BZrhpsu9b1tCUJqZE+a3HYGxBde67H+KUbM
kTqlmmtE7kY3tnWhOTfjpB9SUbIalJ3qMokNvJyPNqs/3JZdv7QZhDrWGuypsFTPhYFAA1VuP542
ceWdx3b4iqUo9iUuA+jshCtAxKRRTvQ+aIy1YQaEBeIFPw58IDUZbYCQ44nQwwDGeA0YuFsfNS99
AdhMrbow4XDbpBcxDg7aSEpVNPmrPVjejWtQOU61RyrcDxigW2ulV+OAPd7kJugrexpORmo8TgRJ
qvKCjC1MYBmSDsbeupp6qFEaGN0xs/esfp+GEb46EXC7Tsj3voTdR31pXDVjf61ooMYjjzS5VNX8
jn4T6OCSPV1M8mwPqIto7Ni2DcK5epMmY2RIi7c+oHCaWa6zQ68nWbmU29hcb83JYswP/fsUx7te
6Qx5VY3gLsCHdZloL1gtcU/y+kWT062bxC+48Gw80xtRxoaZ0g09fAdnP7hwySfzHh9ceIegUGnh
JVu6ZYhCzfIrwHpvtXHodUEkiZ9rJ7gMhf8CDBEXhA97Jr4m1nPhyq8mMPfrrEgeQEruh9CGlSbe
ZX9vdGvHNz7qmc4r/03gIojX1/2gnA+HnevIJ53u+8oXw87osOYDL0ibEgnNwoEQY9krHVKEehsS
pbAKf/1bgiy6TXjfAERll6P5XEBVYv3mK1w+Xn1aUpGJCwO45fdG4hXwx1vNWLAaARZRhwT0rkYI
Nnxd5QQH9REAbFdg9NeT128nPo5IXv1pQu6xkpd5vqjPjWp0h/i/OjjkO/rY91ZIPLASclajVb7O
GHck2bNfbRpwroLaWVBmO4MNScTuRvC7BWdk+V39G/+hbLTChWRvCYgj6hiCVAMVkSalYKF/DIem
0laWFS//F7R3ySqA4+wbjcGoRQgKNdSvNdRrvZ36XU1HvGI3aRmgnwKsudrBgDERaOEDDSp2stO/
1ImV3QS9k09Ik+EBRhC1ObnreAfeYbijr2URUMIpmTh7ASJeHaG+D8HaU4zRnDpXpwUYPxfh1UqC
g/py0fRABLkAGtdWBvmmux9xTlEfp85Lfa2mLgdW8XLtfEbt7COyLfXu2NfvGzrZRkHFhEObAULc
H5enbuE/LhVa6cYcieaom9UzyQTihLj0AQSyIdnIHR7bq4LXWjpgk4fLHb+rYyr6/br7oZO22BXV
DA5ts1+HJ5G+15NwjWbZKoOZAYsaI1OC9o42vrdTL0X8c9UizsEhoks2c0+GouNnZ+Sf6qN0VEoK
g7Oh6D41zcdQlRf1keqYoLrL53t1hDqnsvoZ3/3jpCJeVCccVc5RfRVfcTvA4StJntPWWL5OfRw6
JlCv8QtGPTydHtHnHmLItH26dUslP/lNr2hi+SVC2SaFxSaaT51FVw/TqhVEJowUTTodkZV8eQTb
FrMqHdATmDVX7OMIn98kny5LA190wJMd/1kbGa4F8gVzXDxH8KRu9AKoMh1zc8DezE1RAuioResl
Q9GPu9s0DMc9cIQvEbSHcaSbPePAgv8Uon8o4xwgvQMPSc919D2loMdmYz6QLXwolwca7t79AoOw
awaqhNmpyre9aorY9bOtcPZm4bUbdDYrEvm2PJbzIYY4frQiXNxk+RzOPmidziBvGvBvb3Ogs/JB
/YeuE/xlBRNTUDDIy5fFmEDuDK+lg8UmAgMx/tJDWe0S71PDyhmFjemtwxmCTg0laj2h8o2h7Nax
KPVbjfdizem7VXo+glWAi0kYhpgdQlwnp3vKIuKh2aHI7pp0m6yJPcOWpHH6EXkb5zipDatRqvdR
TetbeQnB69Kfl3K3b1NN1yqYrNqmKYoz6i/0qlQHhoIdajXwAszEOkyanRyCporX1FgZ3hSFp2K6
dD38vjSvbqOcwBbuEpaWHQgKRLY+bXxutlVE9mgOnH/5s/IrmrVW/g5+YgvIm4iJ5v4RFsNBL2gg
mYmerfVwi3TIWymM8gwdB2F9kaway97NBo2Wzu+rtd3rTwLLnA3NtGtY9TQh69KHRFIz58LkgK6/
v1qak8TO6CtQOyhjCt0muL5VB5VmDvFrCHK2YVSr8cae9pZblTtzlDe6QAtINPpNE1CMmIYEkoJq
ZjomxpmqhJ8josFpLsirCqjYShdoKTKvE/x8AUhTyzZUG3owwL3l1VMUEqQuA9334nHTly7yCoGz
tcew3xVkMhPKfPsS0tymLERLhEXfuVdDXmioB0IlTHdOfXYnxzpOGk+1h/w+IBxBP8Q/oHs13HpE
S7RVnHvdOwWV9jqH42fiww5NghSZBbqgKBuCvckgGY0m1A6YKuVRJ752yhrTAXhs6WhVdz9IBVVe
6YFjZLICc1NwsLK8TecEcbzIvykSxsWgu6/56AM0Hyic9rmzkwFxy5xgb1dN+2TinV7qrB0U9lYg
wp4thcwYWKPTBOkhwOcKybAvnfq5KCk1x4Onwc3Ets82YVTJY45I0CZ5c8LKR+I6eHLHZt6VRlyi
5fdJxKkQ6ZO5B9Nw07Uz+j3mN92gOREPOVZ7dFemEd/BfigvFpxq+t2gogEFbhHsO/VhfUFZ+4zz
2pef3wYBoVGdN/Z6gsC2zIWwZ2xrxfgC1qVfC5c1wMgQYZAkEYbenQMDuQXqhGMMegunoJWrIH2/
2qmqobigpBBTou+Se2s49Vd3sG4N4n0Pge9tNxAeKSoLELJjQdkmDmIdd2FCI9sdaHUpMlaenHpA
5apdtDQNGrQSVfhxxVqE5q9CNai/dLu6OLPzCOVlT7OHxg0TuBfmXddbr9jF36alhrt6dUWKDyJC
vWU72OmpS89n6LNd6NERqPoSsYddFl5GHSmNxsdueQYXV1pEZepLhhDFhdB4y0V1bXPnKYvBASmU
F1sH0SPNsrkrqQ4xgSFN0yHz811Y6D9V/2wB5sySdZgvvXEscBPUijEbCunTkqPZcbbxkzO5B1Uk
leeOSIEDafVv6jS7mgbyFoKxgA7Au6ZI2y1NbbNPUQgePObzuI07BCQguJAuz0F/bjsyUH18i6P2
HWM/MkwJkgcOWoNJGhgZQCjPxkyNCJb4uhnR3u9jC8pfDDcZ8dt5F0TJDwBi2MylRomsX7CHCctE
6JUnVzMcBsgieN3lwbnQ/J1wzLOdyceZ1jelQwaIK7mIRD0kBHHgCxXNFoehdutX1pNog/pEkw1n
t37ExRKkRwX1/Bi49r1VOdfUNT9F337oKT1kayYGKJEJSiSPAB3jFZZ1huf9ajPWRXyKQ7MBVId0
GJiebh1laFNKfE5Xy4jpG7IHu/d3MHMOBc25JmpfszHYpw53rvHoaXvdV5n6z7/AU0P7vRRf2vCQ
VMfS7m+yXOFiVcsvT9zb2TROuoJ1tgpmkcXepktwzYwFRGzYWYBGovKqOnYIyoPAoXmzheP5pZqC
ri9eW3N4ygzA+yrfkBOjl0Jwsk6E+8C4eSwbDc4PqhxL7wyFt5Wogm/NMH8bRhYgpNC4+iBmEcYQ
ciPz9N9oDi+eDH8Kd/9CBRsuiQlePb4F7vzvatCNyUQDAwvrSIChwLNWNUXp/Pp+ihBq6TzhT8YD
bikj2jB2UvzAFuxC2nOTSo2uu4JH6R0L38jGrrBKdcJoqJrqoikkI9r3FG0D77j85YSjGu75lXtS
n+LI3Ztx595OFhmOjtpt3pO/SdqRgWrg1X19IgF9nCPu278GRP8utrzAodVlIxZscO3BbyYEwLiq
QqSY1pKmHXIWjnE2bgPEEw8aWzO+rreZ+KrwOd2YhuOsat+AlGUozEWVMiHI5EAFEK5U4O8mBfOJ
QQJs6Sx9EYR8r1sVgM3Bh18r2zgfXRXu3rKLUmBD2EG7kTnbmhkXT7IJmQhAkEMt+VJhU6zGaaag
yKPF8/iFtVcAh7KkFIRm1IUo631oiF7UCle4JikR4uK+XifIL9+In3Uy3zcamrn/+qZZf1dG/zVa
uFDTcrHWpLn7203zPT/zpGbhK5xYAOCw+ZrpUXoqJFp6uWPz1KEgtl7AlAs8gq7LsbIpx6mthYTl
7FWByxqkveBjfRehQbWAY+aB0GueWTzQRahI4/KbrGu5c8hgo3EUP1AmhQ7OHlPZ1os06ePOpEgK
3BANSIZkzUMnRzbV+NhUuyimKK1m4L++fO+fKQiWw6IBC8MHyfhPFAQ0QjIzQDD7oOutuUvyjRb6
0dpDL4VabkR/SyJur8D0uplSE/STmwWkp1k8yqRQIHCFJg+n8N4R89mqvS2L32F2WeoKeWwFEMsl
YBjr6WEEaVCpTSWyi+vkc2fKIHgu84IvNCi39Aj86K12ExYDPaIAbyEVuDqwoQki069c6BDm0c4a
vOqEEBFIqnQE4ZGPB0/HgW+eFhxSOtg1eq3i6PpIsbtqb7NjI9g7KB5XaItDjJVibeS0gaDd4nFs
oJfWgP7MrnoI9iiaXjKgCbPXovasdlfaVYKAHFGoJVA202ADjpsCmH2sQWJt/vUTMXXv784Dakh6
lglpxcK/xkK77TdaiAPlWOTT0BxShAY3aOtX+85PRzQ/wOyUw507u9aq6zy20ro/uW6NzbOMv9iT
RQ+w2eyiF7j79DwVzgrz0Zs4KG5Rn3ARiuVNGhLY2F1SXKB/9WtRao0jwl7/zd6ZLTeSbNn1V9ru
s+Iq5sFMrQcEZoAgSILjSxgzmYx5nuPrtdyz2rL6Si39gOqBhYkgEkB4+Dln77VX7VAnG0XTP9Vx
+XLi8APt2XZs45vuZd9uysKRK080PjihNmTQC1VZ2tgqyXLOXWL2H0tegQmsAz4P+70WOk4zoDek
DFFM9mq2IcztWYSziwDA8d5zpk23dCel7tQtQShrtymsU6GN1gm+5irFVLZvGJNEPPV5yKdj4A0Q
ZMnkOwTQi+K8vm/p1REZnZGbzAZBpHCrqMnRzoIAp92YkWDI0oZ5o/wQGnyntml2suAJZZiUsxkd
CnTL+BIrfkPWs9T02E32DbERLBBrk2VyhEollbxfZyNnNMqDOoTf2GJXSgJ9Xm+/5IYyzKurrTDB
bPBDr6TPQgi3Gse6LUFzFnVxWMVvTtIcvDJ4ZqX8EKUpVbThz6I3FGXd2+hZbwFAaSBUSHpxxeH+
bHa0Ic/1wo4LZulIaQxYcinf+S7d2PH7JtDTLRrGb3OYHuocILoa2RSJaOjxTdP69L5mSNgEvu6l
UrWLPsuw/6Ho4rlILfc9WOQFlggrzyfKTdLxUr4pS8TETu3LjZJSicZ1cW5s55YqKHiFqkvsOFty
o4UYJPMRlZ/dLDq4IRBO9be+rRd1RwGUAm56Tx3Z1PsYDSnxKzdsvrR6WOvNiLFTqtI9LHi5kEBF
MCVULcWsbr2Gnr9uMcGLUpid7KZFGElirvHgBuWbTMx0Fv642tUvca2/yQM8airCKovpIUoGFABV
iAGm1q9QeIMj/jQCOGk8ANFax27z6obj1TIUFhvqHmA0yc6iJneVhq1czvZP8yiLNEd9nOrysYrL
6yx8E0QerTrKY6/l5E/00biOzeCm0DyH2qr5jQFHRZbdnULjZNBoBSxs72FtMnFU+MVkOkTA1Pvw
k06/osivbRSdNA3ets7MSORGVDYK/6Qz4lPDm2wuhBKHRfFGku+mdjGypSODaybjz31aaqceeZql
gEMa0/ia6OOBRGRQIbpHo8fJ4QItQ7DFkEbLok8fSa7nfEKM1s5coqtFbXlQUjtbVwGBjq47nsd5
+WGls/6ULvSS0+GsRHjBFkwsnfPswp9hBoOv1enoOMXoPdUoXzdOJQIgyWeLu9iEBdLqIJaNYUOF
Dr8KY0XfZzu7IwN8svscaAgufd3oqFRNBnedEPYg0iz2TmttpDAI87IJRDThk4DjEwVHVGVHI63q
bQo0f1lie91MqkEQ/HKn0zXfRYOCkKUg91aEGizechcVZrrBAnNVeo0wdbNa/Jz8nMUklM9I3qoZ
ogjVa7gdrfYbthUViEKPATS2cUSSZhwdp/3rEmNDsNj5UdHVh0Wz9S3ytX2lGvo6so2b7ZXL0ete
xjq26S8hRcGGC7VRXuwYBvVEKpVROqFXrJWT7jQnJA/Tvg4W5RQ7iXNslm95pRW3yEs46hiCNqDA
oOcnG87jFgJA925BvL43Tcc7Bf2S7NzCeI1rLz1P4US2KFHanpZbjKZmkmzb8q6n/tmX43IJHSfZ
Z0mm4RwhVS8m6+mUATH0yyGufNqIFklR+hURnbWTr1K+CsNp+WcY7XcZoGEJyqJB/BAzUnEBPkFU
YskA5Q8YYNjp4Rwd7CxjvlOn5yxIPN+K+XNqGZ8KVe32VUbjXGN4uDE0dLwtCsGTm7/UwH1JWQkP
qdPYp0psQgKtRE83tdMOs9mDCYBkP1ruztFoqaTsOxm0TC8e0SZLPK8nXf8yxiTdJL3enMy6a05T
pP2sEadv86nsT1FFijwKmXBb2hBKp0GD7lQwzKFLeBp10/ETAG5iLX4KQvcljYGPe4GKnCXAdJTb
fg+DlV46AP35weoIn2g5XCJPu+oKpQUdE/SDSpvsp6ewWLSjGx8XXkC/hOC5kkDbIXIadi0Ez7Cf
ux3YW6rkul7aoyWSMvrAWA0LQxQ/mbUr6PDuiMA+OSRlgPYY5wI9Qi3tjpSFKSaTo8tKzYkncdby
OUKkvPsRW4avO0R8QvS8xCjE17rwqFCMxURgMoxrtaNUAKctTpSy7FBmQX5o2pC2uhPtpYULwAgd
4HT4DokUE7q6s1y1CuHNQF79lUX2s5kvz3J3kQ8z5NTJ3I0647ywa9+GELWjy7gPJXf24c4sUxB+
YPbyaqySRjt0X7o8pKiwd8umKd5FGKpmq9ySKPRjDsOTlGcXemb7DhtpxnUNByOmtdFWLuijtvJV
SsG0aBEtQX6dojWixqMWaReNMFgO0tZfeo/xV3uT+6Rm5vQxhvkuSpBbQc1rAH5RndGm0Wh4+1ax
PIjTp9SQY35B1d+w9vOvEIH1j0tA9zdv0w+oWpzKkJ2zTW9uS51/CD2sUJ8DK/l2MTYxSgQGgiUg
xgQZwFqVXfMxhCCHMBaQBM9UjUhzyuwM5BtXFiZEA2CuX9VkWmdACaJp1ff8nQ7pc1ojOlMA+UlR
sjTJLHBfVh9S2z9EVO5OvHUypKh5Ou60frwtXQxVPk/TVWxEdw35C1uYDNKzJQXCU4ONoBFIkgGd
/cYRsZkIKb8NInBWmOfwkxnUt/W0uDAR86PW4XxNoLVzzOvgPupLo3rkNCzMKvUr1S3eEHu8WSh3
8yz+XuqMY5URVK/c0omOg23jHWjmj8FFodKp9Uaf62vtmPtitjGaWHtZQDtCbdy3zj1qifsRHPx2
aFFxdWAyM9lNE35AcLlQhq4ySTkPQaeRKrXqyyPRE+slM54y0dCshLsG3IG3UmvIEVHPpsU4Wzq6
KSr9ocX5wv/jkV7l7BQBrJbJT9Q63dYBXTTiWYzASBnI4KIKg19DNLIvFt+IJTLoRbKNhJNALrcY
qspmyxRQnzhD9up43Q6S2hvWtEPIfAVfcTqu1WTEScSLbg8EUbAjntg9gXwhcxnDgNEvCxbd/KNV
lG2bKa/yD5CCgqCH9cEoJjgyVnsTph2T9YHVtn4Ve0/ZPwiI7OtqKwQGTxZK3TyljK4xybD3Jfd7
kySU9ZFSgtVVKmLVncdsNi610t3FDipoMsrTdUvQshrGiGqZ3xK/ywYTZtMmTi6WbtMf56WpvXUb
LYjY4fSqauihdYe3oxv5eEIr1tEh8ECN7rNPMO0XzS30/KMwgeWl+ITsX+7ggRy2Y+/cCStqLKxI
gWrw0kzmdLJEVHgKz4nu3CH8UsK7UjAc4aSoRvBdKUuKbjLdldh3CLKBEoEF8zoWvNZgTmDcRA7E
6qG8z5i3svpgdQE4FivhD63gPRS7VE7YG3t2Ppax/tiXs/eu5vm3pmMWEMdtp0UPtpvvh676lQbp
QRMNECD1BEEzdEnn5mugc2qI1zix/60c8m0Sb+l4iSLwoaD6yJcyOC5NBaRQRy5mmyqFxn5UOHQ8
kGBrRRlhBxuYG/va3FkRal1jSr5lR8RF6QDFqvUdGoFrk6G7vFmJZtLgtSc3dT/dybvQg9qI/RII
4o06EOmA1op3QLj9yvCjsEwckn1KzPdCMBal1++1LOSDHsvkw5vSTzeMfhWRXdONrnBS9wXI8QDk
m7adIyp5ROIshy2+CTCYE4g3zFq7quwpcESXooVd5A+1sxWmFVGPi5LEmimv2ZPxR1Ly39HPzOVM
qSD89YnxGacQ0BTh8JD1URVx1g4jEMBlByxl8G7SOCUdGJr4UtWz8lzoSJOwU8sGnOxb62LX7LSY
UroR9w1ABXSlIZZfNn656DObY5H6BgdqSiNy308aNvuUPAnxVZT+HBWf4ypA/aU5YGlk1QHOGWoq
hLJDYxNqLnb2g6aYeJ8fbO/SL90uL0Hga2hPDnGrIcayXaY4cXaM5whcf/zcmzYfhnVKzPCgmTps
fKKWtoltU48h/Mekq1yGxX7sqiLwSVlkxtMNdL2Nn7NYZVNq0LFrBPMb4Tn1Gn4yG1warQxz2lYR
klY1toF2G2u941OUjliVvGMSB70Ndtop01pfKyj085FqT74EM2HFHYP63YxU/Okc3MRa3LdTwdmV
FSnJKRZrE9e+Q4NWbdkcpKMJ63a+arOGAAPXRU+KycGoVGdVgi0C+qwdpUEUMJlp9ZRG3Rqrp1Lc
ywGnLHL1Ad+e4ZxByTFnp/ve5OW70SnbsFwu7ciBKl23gcO8EgpUv4UO5k03T2lBCZkY1OKpMA+J
OuJbtL9KbBBbmINnSPRMyR0a+dWsQmcMfsBipveg6jh9g73EdICvm+908yULLZVk1wFjiej4AEvG
89e6xZne9NHx8B5MLKHNPH6XKTxRy0k56MAPZ9k1iVEJAZOie8BhIz3L0nkSLTVsSufmmfW7HLnN
M+c6t5vfifI+J+ryMOSEGyCFpzHmpUKlUKxrL3mXbSvZcg6j/ocTLPcTuu2xdG6Ekr2YWbFxUvs2
BsNdA6LHFfVrT6sC1RieLcF1CEKl3OTC5SXGzYShnMX6L+tJRYXXMCohoQplSssnLhGcEzzUcr6T
Z76kaq5tz/SYaeZWOBDl0ZUa89as25Nb6EiX0mcC61gmE/JuejR0QbfKxPau7lie5SGXi4mMHGqI
QVE//HBsraQDrta7bH7J4EuhifVuRnKNLfWr6DkuFSXaDjYrp5dDOxCdY9dB66p6yD7EKdlNwx9K
UiJV5l3+PZLWmnGFJMoWnqh+Uc6BYj3JSa/8DJFaMKtPaDo3DPObqjn0DrOJ1rkxaOLMIvZIpcrK
1LvY5dBfH6YpT1ZiGK+oyq/BHN66YHygHcbAIQ2TdbSPbQ6PigaG/DYoTQyGUhwXsoegMGBh5MMT
0p/czarzKPbMiDbTtZxcyAFWZ30GbvckvURQGcOVgqgRNFW7nsgoo5G4vESTgqSBmJ6C/TC9R16r
SdNQ5N37jBp5+pQWVJ1BtFDhjf5uYnbsCmRTdVrOofhCVj21s9hL9wY8BWrQg9IUV88V3l4WXi1j
8W3ZM8WhguIBtTcboWlviDOei+QTK3d2Ffsxo5xAUCWkR9AHs1gs5BaUxgqfrzhSksh8Hdl3uhMN
H2nx0p6dhYSOMFWZS7YKZzGITex2tKA/zWb4LWZ9cYQ+Zakv1ZDs5HNZYqq7VExSIW7eKPy/CwVL
9KQ4R5dP3pfG4lys46z6tO2ASsU72QMCb32V/eYp1BCcMpMQUxf0Z7avsttbBaDSEryH9dgtWzHC
RGrGzMvlY8mbK/bmt5bidqm9Z6wPDC7oZaCo1+/SLHqTx1CtaePWmRoMK065CeE7ux0OE8GoEZY4
e4Iim7nhVRppXWHAF25eR/nKaFLgYiJjsqJd6ooj0x2yDxpH6kIdLFeKnoG2Nk+blI3SlOjizXiR
I44lB0pQgSiOnvtf1kwWxWRy7gmcC76cj4KSGsolh0XLkLcmys5wio84H6+xR9KTGmpy/m062xq0
si/9k4rLSVWvOHPmbXGeBUwgd8hjraadiR+gNKkbxJcVOiDCE9GdEtsWZmTxem67rXQViv1cLFAI
Ro79VTgQpWzEgt8FdZuWMUGiG+RTuDWVvQGB3cYVtCnigLZxwrdWHFiMfY4WjEY9ZF6mKvO4NTE7
j0TNGHCRpWAAiT0zU5I1RiPs1h9NQyKeKNTipWeDEtofeGH24i1jpXtTvXkryplYeGvNNr9GDrtj
MfwWq15S9RvU/mQB1KGxGqfsS/Qgx549pHRwc/54CWHpQHLgaHBTrMEqXh+xT69o/fb4RJfAOoy2
G/vynxANE23vYlnVZWSjC3+SE4xCfDcnN7hJrkWKzZpzJOpfeMklTIAUYp+fWvqHN1MuZRxXcUk/
3Q2Xx0lhcFZDL+J+2AKUIZWOXzVsSRcJVTwtJm5zSoh6FWr145zZNRUvxV/Px+JV+GN7ItMUjMR8
LeRmBSfUtShcfLTRt3hHxV+LjIaKTDg6Wl1kf7BI5aYORnOpVpaVngs6yItVZFvZ5lcpTLV10eRf
fRbfiZ3TkrJFY2+7zZIYV3HBd4exyouq0YYJ8Ijm2jiSPfda9xhwHRodtthIWLoJkpTQP7lmtMKX
niQImlL8kyt8LKegmba0xTe8XAo9hum/bfHsbKbeoXR26eVqEJYamzZpOS0zHLxNiqWCaheYoSBf
0CZivCMcDnnT/VIZeChgTHxw+EmTfyMdpbkbOKRbevRTqMBMYbi1umGNlizBA5IuqDGGn3aS7MTX
Xa6JaRLz5/pkK+chtorrP3MYKbEFk9tMNXKR8ls/3RILRJ+fieaKfNctgiMzTcKOFCKJ6IFLZIEb
W1vqqItEFZAcR9bCTJe3tDBL5ewh5fETGQ4GDtq8qzzLjU2zhGex9zId5qFVuFymkXgLAuhR8TnP
c91WyLifZTNB9jFIdwtRAulPEo7RZDNqWxj3hvADDSnLqOsR+NoYzjHKygcj4puzcLKxwTdv29ti
cupOU5xZudtj1/ieTQBIqYL1tLasp4gJODTPZT91fAeKghO76g3atkz3vcC85E5JHiTZZ4wpP93x
l3SpB3WKvMTjPQeOunEpUq0qPkc4dV134FSw4OvyRr32hTCgoyJaOUvlZwMHURnQhoxYh4yg5nRN
iJKVHyOtZ45WrMX0XXXoPg5iFDxWLx1Lsuis5FB/+TbuayojKNqMcvj2ywK6I1/LMPqXYZxMX+fz
SdMsJrKM1ShgXKIwtR17Yz2NU0R5jvh2pMBw7PRXWpWHmVjIM9aZlekIqa9o1KMue5/j/FMnKgsl
EfiFcVFZ65Bs6Q7iDAWTDoBgs0LINWb2KQ7UGUmd+ZALxUc2Dpe60RfmNfHFdNFgNWDu17kQT5Gw
pxYWRyXN2c3AqSWEDk1wEN23mi7pWvVgYAvJRWe7VJ5WeLbZpPi1x3ocLL8cNrZoc3C9FE5RQOhi
n6Qu+Vte48awGihAjcPzTYlFQEqBsCu1Cb9BRhDZaOnmkPK0DViUzCx7myxDqhhabfhMutYnAGzx
nebD0BnIAl6nk8GZXMzEJHknthmA1BZPqpgK4ZzqRjZQ+KhrdiWvErwSp/Udob9P4rxJZppL474/
QajCRi5K+ITpkKNxmJMB+rPsX+USKtezIvmIyYBaGRVaSvM18+JdENMfkIDUqWnuHGavW8r8DyWy
NlpePUT1r8HtP6uaubqb8JllOlu2GFWdPzkYMEWWginESSw0EhXCZrxaQfOj//ohqrsi9PZuDHYd
oY5R2DR5wl29nHXCYcEDtPRr0C9vzco7KUqwy7X0h4Ry5AorXC5a03gIVo0QfYSBe/M6dmCBwQ7M
ZTkX3S8HKIDUdIxLdBzd+A3FIc29aSXbnBWjHh8/4Y6gj3gvwVBS6TXWKyPkPCCFA2L4l9qIaN0w
/YXkiZ1R0Acrs05/SbCQZXNG8UrisyLjtU/MX0mbPQuAkThtqiUweq9svtyyvUNE+SXHdaj9dnNb
vS4u+yCoO+TJ05WIe7qcQjM0dKgtWya7kTj4mq68YdE8yAGwJvjiNGhWpuddYQHeB8j9NpgyWGpD
NO9d8CTKp2liew9RFn2qsJsNjiBYsTvMhcSvN/M7O/V0fymUX7I5rNvCTgwKVwf1woQEIavF5661
KOGLhggtigMURCE6GeZzmIr67YD4zZdfUgajg28Ntp+3WikG8Y99hHpWvPt8udH1MIDMO4i8LfGp
aJVwL+zl3k/WbqUC0T/YLC4zzcyOLTwjDv6vBuEjwmwDQBMS3XhHoAVUbftV01mSUZv+iISkNtKa
jdfqjEjZhxiN++hS0x7joXrtNLdeM97xPbu7oDVDCC9QYqJKmwQSCb8fMWbxu1BKDznx5TSxFuCn
hGq0NyIk899C1k6QxuQYte/1L8uErNxbX5k14SgUOAlR2YjuaMwZsGjhMRiTgy2Rki3jbkfYZ4UU
hFC5QzK493Ov3kXlglTAoD4zrfoIrZNltHA+xQGR5EjTdHw1YhctBXBpy07LWeL3+j5pKChy8Q+N
xA6g6++Vvd3kxSaYXCghWvsg+V3pwuk6drfo5kktnnXYfYxbNzbS8LYkutMeAmVbzBindUZWfgV1
WNPtm+iOL6XzVSjNpyBaiZqRwccznpZ9ndVXwRQpY+u80PSgicyecTKZnnpPYEvfcBHiw2QlZ7lj
Xbnmi3qT7EMyP9k8KwTEKuqGKFQ+VEGjgyRCMJ2BTLc90cT8lF0WbWLliNqFQrR5LunzYzyNkQHG
xlq8hfOSimSL4dEVYp6SsA0GKIhgKLWMrHjJIEczFpASSlF4yiN3EXQ9UYPJ3hM9iqPB7iUz85+G
6J+Kd9mtlru8co9OxbhusX/mY41NBomumgPv5kvvmF96PD2Ij8ew7HQbMd5kuWcYYPM95NNQaDIx
s6lJ+uv5TM36EQsfJ3TGeOJunS3ahEtjVYudlXib5Y5YtNNlfT05HPSSViQePUOHQy3OlllWgB14
BZzH6WkWC4U4g+M5Ar3PHmRKEElUCVA2Rfg26WwbCinQ1MNUDYRKNO+klaB6aIiXr+DU8E4sYqvt
ivY9rMt7e8KvJlSeS4/iuqndR3kmGVD5gDtS2coz308qdiJ8Rd/Jyd3mS340gxBmG0tUf5cW/btY
a+S53wqWi4HwaINO1AQqDIqtR46z0sP4O4CDsbLU+KRVsA3jonrryqfZsG6SICU2vbaxfGSFd8KB
J/CDpMcvYfjaXdQ2eq8U46t6MLepWcJDr/hAxa5CnmwUFzfoPG+RRLqB2KqK7oV+aYElrMxhOBCs
fcAmdY9E/4Xss2mFu/5WjI9RziQZS8St1nWDQWLC0pV+yP2tUpiKnweruLWey6Yef3fjNI1mgGXh
bNRD47cK8v8Tjf8fRGMABjp6qv/+P//Hf0E0fu4+o7/TjP/6hb9oxprq/VO1cKS7qq1ZAor7j38b
f7Xdv/+DCGbzn6rAzVqaSuNYNUEN/4UzNvV/qixntkvmm40g5D/jjFX+M1RLc6zfEOT/eGl/MW7b
f7n+b0WfX2GgdO2//wNzt/GfmbcqTWvDUA1TtRHQe7ZUv/78fCR7kcdr/w39cRzRYsehp6GEJwqF
lc+xXCApfy7aTg++ZYjRmv6++K8PMEncJEZKiLtSZlIwkejo0JsnorwjU6L3Zbj3UBKYR4gW+1jI
wMWsiMocTxlxzJz2R45aCAGKtnxPpRJfC1yCvsZqsmunNNmWDfWvgrgEH0nocBoFeZM44SVf8J2P
UfIeKctbpMGjASEc7yuTfUQ6TjsdodA2h7OBJklrd1nNWoJghZNsPFrsYcU/1c29oryXFxUNbuyT
vMhQOhtOrtiOD0HXriKlAtcr74r77D/eir89jbzrb++SfJS8UbWJcgLqv+uTaFA3kkZOKqQ9vMmL
QT9mW9OMbhJwLm+SPySwXBV09v/TbebYJXxWgoWTmcF/XDSVAdON/E15l/z1P1flbX/+TCF/UV7/
3y7+3/+6fKI/zxvGFVaiuJkO3QhhB2ozFCBxaRA/5KU/d7QpQuY/V+Wl0BLIIHnxz6/8eRr5K/Jq
lDE6VONMBUD6n55f3qvBgFh+3/O3Z/x9q3yAFTr8HXkxJlttqaPfL/ZfXtOfvyf/yr/8KXk1El8K
RTeH9Z/frWSkmbyO5BV/dAWjqpoFbKeQP0kKLY6jKbg78mIm8EF2TiEYNiXuGO79/cBC3PHnIb+f
Qz7694PE3X+u/u3u9DcsyEzL4++L8lH/8nTy6n99t/wTf3uV2PlD1NtxSbJNBkkoUerimIoXKx9Z
hwoJGd7I4BE53IAZQVwv2/ivB8mHy6uLEiXH8VH+qrzhzzOh8eWX5PVMPL289Oc3C0lb+vM7rtLb
qz4Hd9JEyr1RKfWx04qGE+Cfi31QEI2g6fVR3j+hYlhXlkeBr4Shb2mpsR7ACJHVqgzEIT7klmUd
NGJAj4Hbt4RDtWdnHpStQ8G2X0gUqZbCS4G7odn6fVETzCL6ZLxyFdvfXxflrVHnEIccRjt5Tf6Q
vygf9+fq355S3ijvlg/883vyNjQjNEMSWFd1yIiHAUX5Y5iJqUMKeiITzTiqBVskMPggu4Clu3Jl
Ez+MdmJRL+V6bosbMJ4Qx4N0EbMcYKWRncjRdAJ7X6BWS+f6AhbxxsycWMChcfhk8yk/2tYZWOB8
QPKSH13x75aX/vyQtxW2Ua1Lneg4ansUdY3gPuV1wsLeGK9mUtPUczR7HzW1sQujERVuyI8MD/yW
yMJbnE9s+kUa6TFg2OTZ1kMbBzitmq47duT6rmL0cGt5NW9AS3T8K3Rwd9i60oX0ibHLweloJYG6
WDclSKwSHDCnqb1d6PXbLq7Hg9a/UPR9Gi6pWHkb1qe46InJaRsxcOw4Q6AUYJC9PAUZpsqqV/dS
FuWp9V/6KnmpdRtz7zCgRyDIWSRuIoZnJJ7THmdNFmkTYBZoHcqLf26El3xvjHTgJFtL/qC/hQZd
HFB/fjSzom2N3LwM4kCSP9KoIaIWwTIAtTnH9qqqRyW8r9VO2dmNDVigGjkEZmpcQsvb1lfUgb5t
f9WhQv/+Ihrik/vz9ZOX5G343JgL0WaiKFRPAACynSuOgmqmS2c1HuKGP9flpVrvKRZmr5n3Lqpg
xRmmY1o54hM2wN8WRZRsIKZyPXK5C/4rn8pIZ6Iwnc7ctEFfr2eVzjkhWPj+VLjYSAnExa4mJbzV
D9FCw3dszGPYUD2GlUoCN3kfLvTlIxpV9/ePuj+YSCPhywNy6poWvJcB9R5MPkqvjhYJ5DmjJdRt
ixsFIAiqtkrwENjR7LX5oU228xNgUSM6tE/ThxuRwL5yBfLOX16yvfJdkkJorGvhWWB65KdfpBCl
13jYVeEbvsVqooezn/u3zU+juoCcNdu9joIs2gwgApDyQJ1rN1ZIO9HZ04cnRjdUmY9vavOrDz6H
XDx1Ao7SY/q+yRhhv4zQVJWNGn3mxhkRYSHGaafe3WfhlqYnhgG7fIvmQ778otpOyBmvIlgqW+SO
NDhUWppY71LGNcN2NJ9t5vDWwTBOQ/jq/LKrw2w9W96mRFOl7ZvkrrRfIgM54TmINkgS8vlkMgBA
6kUQqbqHkNt2JIeR0LTD07303boydi1vJzrFlgXH5GXFdxQ3vUdDyzcIVPmeKIAc1A5j/9ZMIuiK
Zwyqe/oVeUH4MWK58+w+FoBt+tdcwbwYXqvuyx52zdE9MTekukX7acXHZIa0uy6yQ0TZjaPV7I9d
fgxT3JKwO/1AvcCDsd09kcWBuzc+obbjaN+p/bFKDzqdnPaAELhULwAWW+I6eX+NW2y8iHnHdSbJ
S2ePugNW133r9LHfmhdXOU60b78TwGbs1+5JjoVclhG2uLEjQD2r0ttlpDa8JKfJ24z3YbzWnlFA
rSFqhR1kn21pQPM/zPZhQu4S4eKk2fqLfKMlO4XlnZv6xEWVgFGWs6v/SBa21CyTiMIIVfIeCDEt
7R0RNdFCxNiV8VOCmGrhuGCOCYAannIZvpjtnciOPqHO4v1OyLAPdwn/NnulfMNYdSwwQPgyQPhF
R7rIobHBpmgOuwWg1zfHrGl9RcsGwzFWD7c7at9l81CkB6TMhireMN4npcaT1h35durOvnYPibLJ
4ShgWhlWPFn3gQbWmsgB3uKNnjvAbSsL7kdyR7piQeQjBgD3hD5Xm9bquXq0lI1m3rzsSG/chJiM
nnofgEkn3ak8ZQtjc7YOZwdkVdusaVpkjO7OSzqvNiBynqNmBUzL22TWQ6djbldWw3C2uu2cbEmi
ZrYMNsvK9n13GJeTjcrmV/JhK7xU3BjtTlfXo/44Yqyyt+pNV9am8q4WiNbu4zeLxDyAfMNRs9mB
+/m7ZxxbDoWQLu61akBXxo/LlK9owa44apvkoAphcwSDZUuMvQOIOl+P40kXxhrwGyhdj1zWZn82
aLyh+CLP/keX70BI06y79e49KIIm2dNEY3xlf1XQJ55dCCUb42JD8ohgtvsI3YIGDycBjNvxPYVW
6+wSwQXZwqOhLCrfkARgaOpJigV4U695llbZJRgvCPDcaxe+zM6ddwF6tKPD024U5rWsm/2KASQK
VASadL6JrVzHKHUR05HF6NBMXlWn/s0y3up+70DV2gNY/qIDljZ7XppDflbA/MG9NBWkNlA0Ozc/
05qwjRVa3efqtWWcBjzEO2UntSdXZFvqT2iVOpX5KDCQ8TyMZ1vdRj/6+LKQMNwflM+Mj6tGbzEr
UGMvdKEbHaaEHz8Xr/kd/sd786Zg63mM4u3i4Lv4MIx7karKfAf0r6Vt1GQ91Dsju9Oms2LeNcEJ
KVdePeORqwH7KCcve2DgMZF3/ECMGaokRYwYgPPtu6v3iuzZ+1m+OCf6vdPe3DRP8FQq8xA+oHtD
ha1tplePpNt5pxZrMDADUj6OZWWdvKnG0V42caGvBrgtSARB1sVwfWFskvSwqjn6zpVyY8TULzdz
Oc7zw0hR2n566rlrODH4EbI9iw8ZXze+tG3Y+DOjpfLphi9+XpiNWasO0Upy7LONQ5xI/xTSmZvf
cZvT+1nAW73mLVDj7k4P74cI7BJX1C3tbDWDNP6okjRe79MAUcIe/kwZHysV383nWJ015dTCkHSR
rq9AFdJqElg5FJoR1EWAKCvkuhkQiS/ouMnqPnqLzRPPnp4oaCLSiwbUZavoZvugdh7RUGo6Tu8N
I9SMaHfq7DWZljVe9h8awq9dhOOoX99gpNm+fdR9ZZVssb83658Wjb/Xal7b13TTHMwHtLI09NbF
ab7azcb4CPZdQp/fd8jhWTmbFBnhV8Vy8BLeEvD7T85lTDa8coBauDFeJ1TSxIi2q/DZvLpfBNvd
hXe/mtceGOgloYuMmAwMCk56vrFcUTaKz0TxEb2NH+xzn/d0FfmoJbbW48/Vr2rT/2y39voQ0bK7
Gpdir19nFgU2AM8M5TliitfkFd0gbvLm1XocAt9wGKWvGfoEN1jB/D/K7ngosul2ONiIMXdGuQ6u
gbMZ9OcsRkm9Y6BmIekTyDPSJn1SgNlCletuIOp3c8j4xkX7qPNx2O+qeygNjDbVXdg+Ui6VMp8i
bLbzJj6aa/rGfBJEpZikr1yWIzMSkiZ/0Nf1F2y8m17faq+k+qxHpBK+cZ434Z7sxvai/FRfmIsM
8ar9RJi3yY/lA73fB/U5PKbg/jglgIj0g+QCAqJ8LncJr2oXP7jveEy5T3vNSX0p/eWHw6tmJr9C
bxiVh9Kn0oKiwE+hIF8l6/ihxRfGuJG3/ZUAZ75n3KA+ayjL/OFJf2kvzHW3w9Vi7LsarunJ9g3m
nKtt7/kmb5pvnY1zexmuzSHYfZCAs5yXc30xtm7th3uFq160uePwznEa0U8+T8OquQGkQ1W4Xdgg
zATWR5tyBQ7qspytbfTeHSxgo58oeY7B8aP9nM75ZcJesHJ37D7O+rE4RzpcKOQtfuozyV97K0YW
q+Qu8PMVD1mXd9nW2+p+cu0OtutXt/RS3ZS3+BGox2dy81bJDf7Hd/0ybqoDAKM1SvPuPXxllGyt
hfCNJZ4lYM3PvFs1a23LWeOVlYyvDu8w4/QMKTWSQCAIYg0fr8tjc3aR+R/Si7JnhHumU70mtsov
dt618FHxQ0VYKd06uoN1jrre1328gT4rlMoUbmW/K8a+RMbNJRBU/i7csSk5ZCe+Di/JrTuP3/+L
vfNKblzLtm1XbgdQAW9+SYJWtBLlfhBSSgfebHig9W8AWfV0Xt6q+zpwIzMYJEWCDtjYe605x4xP
9qZ9EB8Y6nIqX6/yX6/pKbwNrvdX8JZ9pVuZb4IxBoPloTk6Eq26BePnY3PM1OW6eZfv4dVE88PY
skBayuWT/A2BSaKLtxzuGOf6xZPz2bzXoLTc+CCu6db+0O/l23BiIGSA1D/KN2Lkl90p8lf9Y3yI
D+rdXLYXcdXvBJUv+VI36pHL5biSeIHPIl4y+qzh2mI3XBgP1tZckoX4Ou10W+mlRzALGpQ1LTCl
d52rRwAy3Nkv0quyzc6cEvfim301vyfZYjceonV1Hw8+Y0z9ksdufuTsFH/P+339Ep0DXJacXTiK
Vv0h5feKgCcjU0f2D0pyWSCpJvOSNek3MZz1C3/jYAqblakcbNYofDXwoThh8TXR1eOc8Tl+Ro+S
t4zAyKCMgAsE+2PYGASM4RW5S5/ykXHZXBrrfodhnqPlYu79bb/r+UGGU/9VvglWoAscDwSMPxEw
pf3yzQUa7GfpPK6VNQokzkiRsq3Khfzcaa/xRt75u3DXQ29atCCWXG0vHbVjjdfWuqXfA1O7CmvS
VzwQVb9I6dY5/SV+oQVqOuvgOtzkjXUeH5rhSurFgSmFMUHEF/JbvnRcmMeX7/BKs7rpl2mM1gOf
l+vvo3N4HV/6eQCcRwkSxRlUhL6o7vk39jYGFRoyn2QY8L8Gd874wWnwszuaDATPpNmu+h0mXfuj
Pou985kmroTa5kbqtP3BtfIteDUeWlpI07tGBkkK162tyeFc8ru3j9aLfC/PcGZj8t2v0/zgHUjc
O28xmhK7V4gGhofxhRNi+4lRlrcnZdNgzMDGFKE7VgxLgwucplwM+8H9JEQKqMuiv2knwLgLn7EC
j4NbnhlLOU3iZj7CEqruyZkhLzl3R77XeCsvSbU/YO9Vzuo+4AhlCrRU3uXdBCZ+cFx7x4GvF9yJ
rGmVbcnpWpkb5wwi7JRv63plPPkv5bpYDdSrFgHD2LO//QxWxOptULB42/5qPrSLnBNedOZ99zCq
GSRJ912zGnuhIeh/Wl/jW90tjS/lzTjTj11Fa+eUvRQHc1cfgmrp3NQIl7w78b1ob16YDlKHYae9
oxBleC533bJcSQfMBRuxYYbKljcXe2XcmFN03/b06f19e8g347b5bhkntum2Woqlso3W0WN4ja8Y
tdfdbV2ien4h8ZajtYeXBwFhUV05Zr3nydQAAvlbCxHCu/Lz8DF8FJfyKb6lp/ohYxS0fjnn4Ml6
VM5kjI87b29uAHddZRd3xdtntJJu/aHlcNa20z+zRxGJFXJpPqsfyUUy3IiWarIVuDRol77KyZYG
X8wUaimFi1c7QKzC4QKE167XzIv35j52iVemvLtjvXCN1sqJaSZ7rXp3ULmtGafzbtc/+Xt954yg
z9aq7Y7WNwnx6PyusYm69zxCRHyqnxxn5e9N9iOwlE/5zXnhTXz6Gyb4UdSuZzZ73DKxMqF1sDZi
fTSX3aSpEJl3yj8vft9XAQK2VZNaAfWnmZQ/X1OmEtV87Xc1ylYaVJLRlVUIVSd9KifPF3Ml6ufm
fM0fOhwXnaZjd6IUNb8fWDL7JsAo1VnKY9yN+I/9Dl1SVyD27+DVVdZOwUKRteGhkt5bijnK2K5p
qbiiVcPtIOf+3uaont5+KHXEGcY51Aj/rFKT35TIBPfzBUsXU5bMnT+lC8xI//kaGO9yO2okLkxE
/yqaqvpKMvUVygof/Xw1rmXQeEHHcJlUkGvQZ6qhTQXTvvuY69zRhzLYZdkNNxoOoUxjwTtG9JMG
TVxKndpgaFJxUKa7SPNo90FAih9Sn0+lNqm+oFpE9Sivih6Qbt7306SckJs4ORIqxDRoesdUtejH
QO2xlkaMIqaGWLbpx/ykkiLskrZ8plC7LbHSM3DynjQfaaaRv/StRSp6POBw+ElUmK82vUlJA3w8
o+nUrZsLvXNdd75mzc26TohDiuJrE2mUv+eLYerfqSWF8p/7CqkJt2Xgr/1saCmpKF25xwFW7tvp
Yr45X+DhssGyswKb66DzRUGCBhFmk+XU9Lxr3aTteq7L/q7VqiPdaFWEXGInkQiUT4oFpApKnFNl
ePi/14yGVID5vvnij5vz4+anxXCN0QZlw7tiI4sxq+9Yrr7l3gYWazEAxACqJJnzTK3kB6VW1b1T
npK64HP1FCn3gzPlKitav8F9eEq9Xdcg4lcbjZFIpypeTF2pHmHt72tkEB7GDAQVFOxLLpuEfcOV
EftUNFZ7ULTm3IhSWbcSBqhRLYhLpqrOr2E+Wyp55L9vzX8AlG6hq6dm/7c75+f9vj1fhXDvZFZx
0EZqrgYDvoqial/7JfXjyphw07+vz3fPF6CFqDJPFz83f/4qCCrrRZts5of93P97K1qD2Hn58yfY
Yle7IWkhF5YGegGNEIl/xhHTL7NotcIlJFPZ9HqdrGcouXsvZ9+W4D+7jtK/5YlBtLWj737+Nl/z
Cx6F2pPPMD9BM0Ulu/Of5guhSvxoepXki7yA2DE/aH4S1et6BBE6tRGn1wNdziN/b+rn3t+35yfM
T50fGlkxp+H56s/2fj9yvvPn6T/P+b35Px/eG5ity7J9/OMp8wt2FmnqXUlN+2czP4/785397fa/
fWc/L43kPtmoTkTnefre5k3+7d3/7dP9vjo/0/v5jv/2Sr+vzg/4/QGdhnUmbno4wtPvN7+T//id
zK9sVeG/fry/vfLP5/zjw8yb/W/v4Oclxvex1u+06d6q6UySTYP/aCDonS/+uO+Pm//uIfQAqGv9
sRllblr9PHy+9vOYebO5MFmB/Tzm58//7r4/X2bexB+b/f0YSxtvNf22dTN9PnvuxfpTcoqoon09
9TVJ9ORi+usfN625w8n4/M+/2HMXdX7476vz43GtblXbaDb/bhPzI+aLn838fpWfd/Mfn/fHG/uP
m5kf9/NK8/Z+7iNROPida/2/2qP/n/YI4Y/8P2mPHtHGBv+1/CAmNsw+/h8V0u+n/itT3f6HwaYs
04TLZphTcPo/RUi29g94Xbapa5ZjE54+we3+KULSjH+oqIwMm4mIid3UAhv1r0x19Ek6MeOWYfxL
1fSH6Oh/FCFp6n+DplkGKindYqOmpmgyn7r4mwgJNXmclVFIZFNe+xvFa62HUDRPWFKImO5fyq5l
5VYJQLh9264CXTEeouFAWgMuNQNtzdlKCRzTbS89WeLqWZK3ckZn3OSSstdyv1/pgYcFnqoCtr8t
GZy/gElYC5zgVFwInFhqOjSyMKQ00OHfWvkAf5Po0YllVy4z7T7QBgZLoUlrZWy8VQ+02RhibVPL
fr4yfNteEuTor/USMyUS+dGVrZSORJZFWzVPHCxVDn4p3zg4BlhbVp+xqiiuwhtdkG+fk7NVZPhR
wXD0/dRNRCavlb6zyYrQjQfdWXu1D/S5M0+VDie6KpJH7M24Q1rNxOIwbkOJFAERKsUBffRCE529
g8ZqgA7s70BMA1qIUfkA3L/pQa5BHzaXg9NVlID6no4LrfgocpAbh/rJqyPiithf9kwKvsp4YLmb
18OqhWCzqWLcRRInZIzMBgyhsHolR/QBkUTwXCdA06IQXkxIb98Rzk5lrzoQjqNgc9A+S5KDlnYl
MgipOytUjCdHVLqbh2KHRxu8zxSXAaRki5zU3yt6C7LFTfN++Bjb6iHVaFoazkGTcoX44u6myRE2
vYSsM1NOiEaEYIU8fuWY6c3DiYZhpdLPHd6VXUXqOQJb4gU9n9Y2PLQDqy8SrWKAoFHr9K7sFPfW
DOq11pC/RKSt8YBPlQzwwE2a1nvwKnrjHeUYWwu6dZnp5XXMFTDEo3iQS+u5B5e5BPHXrAYPn2cX
16sED9YSx8qwM3OzWzoNGO2hg8thktkzhp7x7CFqrlUPwmHp36ASaWsBSt4WReCKFDukZ3oHJkxk
s6lELg2BOR6GeKSkXBvX0tLiG1/oSnLM7Qgd4amQEKVWjly7UgIRLWkj8kYK1m1xnHdLKcYD7Zdf
Ch93oVommQsxFtJceytSBWnzUouA67TZFbYaCFO5wmOltuZLEBrbLhrgJBe0P3LyYywzmXA3oDYB
wLULWwzHNLCkS9U+mb5cHII+veEKdsOmftQdla4H5wMb8NehUKhnVJ42rfaMLfNM6+oV1bZQUx/R
jb9tdFE+hH1PWb0GOhyMyi5KROPWiCvx19Ylfc2mOtTSeBV5CwHbicVh/IokMElWCJMkS1NowDXN
r3C4or7/Ik9wal/KdEQaWhuVTwMtECzZo9QkpSPUFpEg0MDW1R7lRNZtISAoB9U7KNK7NThPIiwF
uQSkIwKG54cKZshHZIPBrjqXnEBIPU2FFKGM78ScLSXDcR6GJDvPojubJUKv9sk52/gnyzIPudnT
NCZMi/BjWXaxIrPCIukc33q7cQLCAAxI8F5fEITUIlKuerU8s7JeggAn3ysLnkr1OSuxMNg2NWdZ
CU++j/mJyKVlr0jWhdnXE0OQdem65q+g0vAtZXAgQoICXTMdzAeZ5nBK3p3rNE0INFI3N5EoCc2J
82ypmOIEYdd6yGvHo3skdcshpOXc4Iw+6nZzSwvR7aOQwFu7o4PS+Q2hMZGgCgbsg+9HfVcseqiJ
iGmpB81XhRDdp9qAPD6Jt9g9YZzp5bfVgO7ru1hZ1bIUuF1kp5fV0Mb2oSulexJ5cCO1uF6mBVF/
malgpB/ycRH40mUkhI7c7qB1A83+S3e851LDbg0NnHqUZOqb/GVgRXsabPxBkfA83nd/5qtdBuGQ
3kT2nSZ1cy8bBfegvoomArisR42rEwKgABPq7W5Z+1G7KxU1dUkwj8H5yf2qbTHjdJwEApumqTV8
e0WGMFVAay4VlDw1GJUIQRlGtJKGLI9xIKuVMQol2/JzFpj9PbPkfDX0MAgqw3ugkoAhW85+jTYA
jVypV1LW/ZrF9irygaaMWtcaAnpf5BtpsOGxAiobLF2Elmo4h0Oaa55CJ6D2h7WKRxcbt/xcDESh
5ODViAInWtRn8b/mrW97J9gJyKQPui71F1sJJPhtux7YIjl6gAIRftWQ5I0S20CXMszjjRux/bmV
9KKH8B+rPnRJpYEyTjO0GLpPo4fsZ2p2v3HMKt1po3hT/fHThr53LcudiTv5Vg0YLmLjivg5vMBu
VlYOmQ6QrLGczfTwSg+vZRAyxA0cmiUxBCt8+8QN6EdsyvhYM8tZE99XQMBTcI7Fzj5RarIqdKdy
xySFAyXDeDHGc20RsOYXGYKVLPocRyA2nWLQDNKBDRLWlss0OiySCf3KyE4pBggilFja+lmUuuBh
1b2VgYo3sshwh2Co6ewK17P0YevEerwctfJFq81gq4I2JjQtzNyoyz4GunJ9DetuHGNateZorFQD
rGXADpYIoIO5VTm7vLhgTvDvfSptU+qvYBDHbTXqX4MFomaMaKcmGs0Jpf5rIAbzKau2cp6+KlZX
3FJEO7kYf1GbIkSrZp9Jh5DOlFGdxaKYAtCjqQgpSXulKd9sMxYYYXzgwEXXrjwDxIpV0Tl2rDF9
VNR6F3vIbULG77UwPPXi8QFwJClXxzTdKJPC1yEG9155W8AA8UTmkdd6BufQMP36JW71RxubSQVu
/bVVlSWcOxgmEUAf3Ox3hiW0rkH9AiL+K9BbQnniuDpZYYP/iRkMPK9c3iJ7zldx3SSPetgR1pyU
9UrIjHmy0NBBBZX32pvDuzrU9UkJM33lRA+mr+ofrewD3bI671ATdGaLUD4EAa7iyqytDyOwX73C
+wjksdvJeqo/IeibUjYw6gblqD+1VvnS6hBfa8Vv17Yt/JthOh3q0SDdjgOm4zqUcBpZfbxvjP6m
k5p21NqSdA/CC7emv/VHL/gWUAgWhllGj7GXNFiEFeihjWaco47vw9Bzc42CIdhqItgVsFBQ60QM
jSTlqsN3YMsPVmAVO9EH9FRkZT2Kwt9ABcRfGyrephyUbI8CniO/qR/M7EaAMUXVoNg7VLAwDrIT
G47W/urpKBSmuBEcSAPBAwZVDB5OpfyRr0peDlVY7Jpaa9amB25aS0r/YIvoIyRsE2el3fCjGOA3
FLEy+pAufnSZ5lnwR9Zq4pmAFDLMgqm4c+5dm8Sg7CxBz6qRjVtTVBdgkF5e2u+2p2vMd0fnEbqt
5uIZQ1XDdJWxmuJNMgKuCb1vlZP/Uq9RNhWZRpdu2nHgf0YuWG1pIVkpjc8MwVUFCCGodXObZvLF
DpglVS96Z5RfWuO8eSqgU/AWVCGHghNcpKOywE6gBYho/Py5t0FmZH6hIn8zQrdKI/pxxhi8eZdM
C4/E1vfffpEfAj2ADldpjxjjPitk/ze867tBb45Y6xhBEDJuEp1EBVyYZ4XdEr8UMVtm92p0Ci1v
g1kpXa3CzUel/AY+KxaUSMyz3eoHokkQ7Ul/kZ4ZHEi2bFaRDKBEMvvO7Suzcilx6wRp0tJN0KmS
+OuFF1NfpX4oPduNvmceF9AcK+RzTiwB5fP4qyArc1V1yoBkrH8RSHlEAU/JGUbnLW7Loyd4+5Fl
yQSa0BoK9WdQA/XSklW87jUEh8ymxdAgiCOXL1uzTPgCAoZ2Q20OWdXi2yoQxahq+DyX9ll6ICbL
UX0Z03PmJ3Z62ewDHVhlnvJYZuiPRSdBNM4hkbDGipLxUMnBcwboG5FZ/2UbaMAiNS8YA2tAobb3
TAUfpMrE42x8v/t9wfiMrKK4EvUhr/JkjPZBuLMt9jg1Mk+50rYbJmDHXm181ysg48xi5fliViyH
bfemkDiFQVJByyAbpPI5cBeH0m3NvNvHPn3CpFURdfjQTbPBJ53LqgVeTWK79l4Hvj0uCm2BQe1F
wbm3bmpxkiqLjA6DJMEAydYyVKnpdlVz8K0GlUagI1Y0hLnS5GbYq2QZ7zvmlq6WolrGY/MJkQeh
HCEEKLHITsY48iT6IVpBumZNN1JoVyl2psR60EcIroLEe2SbDQFq6W0U1i2HxmUFn2bcxg81zlrH
Z/0QnVOjMZZ12DlQLKsDPDJ/B9xGR9qwH7JQ3sS16ez8Qg+OijSRYuJoOxp2dLYhWdOjiFw/jSz0
u5ZzBEjznAdTpznWw1vcJRtF0FFvcBFWcMRuSmptCkN8O3IgP0oRvOAOt4KbZEjAYi8ioGBsURbg
jjbGDNCyb79mKs3AvO70jWMQ8sghWUVVsEerjqFDqx9HklSWkm+/RX2+HWBLb5GqvzaJ9aZHJjFl
CsK/4DMwoJ/Fqf4ilccA+IioaZt7YnInEofBVzmeG2BJdeysR5RIcke0py0kbeWb3t6eRrYAZ70j
tzsWJoc4i2honRK8ul6aH0SirnRDHjYdq+IyIBEzA5u/bSR1U2Fb3HtTrEk6Gkx3WQOi4ovMbSNA
ENC6WPu9fNZNsoM9+slpp++1Rny00djggzduUtVFE+VOdg0vjQ9h8EyM6YfZaxeO3UvWxC8eDkZI
rrAPe/mkY6GCdXueN5SPvbIVRQy0tdzrVcGJo9BoNBDTZFjji+qn6sHLOY6D0mZZOIWmdjkSB2Pa
/Zo47VgFUT6AYHPwyFbfeYCa8jQdNkOqbRNBInLZOckmjqUzvAPig+BiOQM5xVYqEDSqfKaqRdin
JGq7wkharYjEfmTguYaNxhwnZRKZemq4akuWI67Wjd6iS8842cuDj/hoOBd9pOyKSpP2jQC2WRq+
t5PqL9wZ9ISJR12m2I9ZBJYnux/sdRij5x1SMITz55/yPVn12E+srIy9rgljHzF52ztBo20MtlcU
ur3UfWhGsiKlKNv5LpymeyRF4S0x67PahHT0u25Y5dIkSyvtJ0Xk6TZzrG5NmFyNotL/xWyoZF7v
A4UOjI2sGveu9zQSFKQb+sRIaW6KTX5hDIQQFzqNQTs5yWM9uv5YEIQsV8+yOQQLyQyO2Ie+gIjg
s28zfS3JG0meOBIx3dkuQSkHCK0gxwOGTkubVpa9u9WFwapRhu8ue6tEnz6q6rc5Os9pH/prdZJq
t+gT4kaLF9pgq5skOKekDgEWsCbgUb5rkoqkwV45RBZyOoFKJWDKNKrWplbtS+Qr742yqrLGQNgl
v9XUAPe5jbpqGC2oVk0EqZcw5spfBZHWrDTlw6EisTBEjfBsAIwcs7Yhd7pf+uo35hnneGoGx3mH
m9fa9MaadPL1Ib+3/YNZ0cVyqgF1o0qzyIAgFAz+FFA5iWq07lwDW1qGcgTOnVzdPkyjB5WpPnQv
QmDlpMH2XhUkemIC5scYZsCS8gWGB4xqOa0BqIywX5oHT/KtRRjZrZtrijh3hvIVGfldLurIHVEh
iJSwRQrtpGXFLZHgimO5ku4HZ9jCKnWaLsbbozYrLw5p4+e5RhsfVYzDChhPfrwtk94txuQSZ2JX
9/m3YK2LYNPfhhYRSlLSn4t7YNWbrhfLNCifHUknozNILpWTVG4VvquQMBeykdCSBP9spNYdx8+b
nlMKGdUTx/U6Goo9zpnvomZ3UDUBW1sMgBy6YyChTE6BIPXqAA14QJFdZB9y6ZNkYT4KOSLRIUEq
6AEjUXXCGw29+RgyRJwaZzlHq+gej4xXLOMs00DdOx4ty+C8kDNn0YDBsv4I9S87Cr6oGzpB9Igb
vHFjtLN1X77GZvzWmVOJeKeX/HKKKNa61WwMz7gGPh+4bJOPPFCObY9eKUP+jKeSYBeJDD1v68vZ
l12KXZ/3SM5rY+9lYBkiNOM6M+VFKiMPJ9dvp9PqfmBRdZAj6VLk5GcW1dkvoyfIB492QHAXI/w6
Yn7D5OjGMVL7xTUL229TRTNfKeaL3/annIRWnRJFGRU3Ckz7UJU+Q4ziCz3R10Uc4d6DmKAzzPuw
lTwZzIxIkVpSWtV07VLWJvqVnhG31QNmrS/A73+NHfiLsbqnuokGgIRYu0PYYW6djGgsLxYrpRyO
5Hd8Sr14HDvym6Lwq5WVG2QRqCvtboyztzZB8xnl1I8MSORNk3z0Emovp+u/FAJqPbXm8OF3YKFy
0lXKpiwTdk5I8KfhK3fNxC6JR8EPc44nxKNF/ZYLwKisAuBrrhMG8wSkTkVSMpIAaLHSJk2tVQDf
hg+7DYCFIsyG3QPaTYlofBM6EDhkrCsjlFusjU2dPBsmwY+RV92ImNnIreBPtiTAn1SrwS4+KQNf
gp2efuUCgznkFK3sOLGSmEKy2MBBpQ/HvBaftaofPGPY5R26wajPnmmMYplQkNnGzMtqmbpnnnwP
+i6TPPbwZFrd2KjR9E2v2F+l173pLQKLSGH+mGc2KqLsLDAjSNol0V16Sc8Znz2PEWSzT/k2jrFw
5QkkeiScQY6DL2B4a91X+QAadVwMX0jSQmwNFurVXkejJUqE0GXD3DowJDTcrIK8SH+OtTsoo71j
UP/AlkYOWbys6XtTDO3/KvSYZVTs3EtJn3JEx7fATlFie9q40yISy2OqLU4X/FVl2qk2EPsLqtoN
VCTAFtFKCzL5KPLvgToY6eluqOGjIbMM4kVzE2Oq72SsT9Q4kPbGg4tfl1+kuVVOnywTu/V2tRMc
PVyYrMqTdTJ6uC7C8Jy2HhNTijmZCIt1KDH0KgbAUC3rNmULuFIJWgSdXv/px8F7hlemDIPDzL6b
mXJK2iFXJzaX4ukB+1oSwOEU7aaVUSIKz19FKaw8qaQspRNsUEuQAVU5aoCwcMazK9aYZdDgfxoa
SlVePjxIHFZqIuBqpoKarGIsKwuJvE4MzqJPGyaeKU7YLPow0QDteuDHyxTyuMSuP0kB5aVtEbOr
hob50CN/7qescQR6mgFSJbX2aWgzB8Ln1LTG3cc6IcgkMZSPLPklvFa7kw6wy8qqWaieHB2qgUAE
MnU6WOa05xNfhnSYlGulaYH7hSpzDIW6pKa7Ac5z4EmRRgQCLo6oySmX6zVKIoqfImxZqfuSG3jo
N0uj2JZt2ZyM89j8kgukTt2Yo0ZkfNaNQFmrEmDyrm2fBlUmS0K6jQVemMqiJCFbqIkDENcx/Awa
OxDKk5wQ0CLuN5wX9a3aN3hOIHCtHANzh+ZlzwNVuNL3nwonMdByhS9xPVlXO/3cMmg5ilA3oelc
ZKE/KcEQL1Q7CJHxIkIOiXJY1q1xKypiP4YA7iqU3k80PE+1iXtEr3zGHZ+6aq6WrlxVj3aCcLSp
HQt1cCIwZSnDria+gwRyjquo4AxRUKhflyNHp+04SO50mbmIFjgXPavWhsJsbfAFe4onP5TO2GJ0
UrdxnTFHse2/sshJic2OtyZh3G4rMHcKoIhh9IKDsbjoiE+Vkt2wznwXflzlymntBi3BmY78zAS3
XBIYh2uGmggzkORXk0sqgJm7H1tiFzsswkiG0c6yP75XRmqyX5NG2AblesoWTj0LsJkxUaiIvkYJ
gAcy9T6KZiSmRFHRbmoOMNkBSUXCZuOW9bZoUROyOu8aIEjDvtfSrw4AXKWiMB0l8003szNkD9fM
i41otXwRteNrVoHdMp3ssbd4U/LVtnJGHqr6pdExH35Xre7RzihhOEonu4VBQcGPOQayUaxZVUCn
wZTSm0RWdHzVPjwdgo4QRAFV1bMEmxRZtyi3VrEkYWodFBDV+CMeCU18DHsGbitiASer9T7tvKvk
WY+VRkaSzrHbj45LGRMNfaStADATIqJ2rDUjmmExBQX6ELdhip9zLGrplZxg6MCGAq8rHb6MAV6W
7KkrpaDtp4XFTQ1dxSG1xNc36RCdirR8L7uaPTZ5M5jumn3/EAa4p3vq7lJBxIlphYzKCPWntYE2
ukxnjnX6YvZ0DoPYZM4li+9J90dwF6sUyl3aJpabq9p3L3QXXeDsq1K19pLT/DXylbSG/m33SbmS
C7YCJjhl3wu1D82rXDVOvzA09D5OuQFhr6IWS2i8D6qMfav0ajdtzWuJ/W2scPIS32uZ/lGE1Xtl
YS/Jq2dmefo6bOxT01tHmCorv2TVCioueWqb+rUwvP20rdKIj1mO44UaX40fCsA/HQsWW/1e4dwa
6h3Msezgp2dhZa+OOlzIvbzhWV3V3sYc21dVtR74JXHNrtQh2xgRqDbcHXrI6KO5Q6YApoCQ3jMz
KXPDTRikynpan8gjptWRpU4xHLWCoTJMkdUO41NYZa89hY5ai6CWtw+piVisQ6WuP/GtkX7X70K5
dBv6IWXvnI2uOU+/FwzlXZRGZ17yBO9Mzs0r3IL3rqCqNUZIxM2GtXbfTcBPbEve1uu6rTZgqlMT
XFJlyplRp7ZeaCVR54O4mknzIuySr7viDKDeJqy7VMMlMseLGZVuScgz7ey3yNBIPYnEtXKumWKe
BEEepT2szQBNGtPiRSeM5xBDimng9W6yoygbbYLpPvVZiUq+u0YRlSrJQk2bB2VE1H303Ev9F11F
THdVvSxq/6I1SHTtzKQW3kIkJKojoW9QAd4OYsxqRaufheoDfA2+cgJTFoEgZLAPn6k9o+FWyhaf
Ku4DOC1n8+Tp7xS2DsmAFC3rKVq30Rbe8Cbr1C1MEyb6q47hUW8uvtm7NfuIpAzHUFfwIAY72B5P
asTEWyJToh42cVVsPTBWRlwuPZOuS5HtvaKnq0RwvA1QITGaR48icD2Z+ZwMehgxTAyKDyrC+zTM
Hqcdv5aijzyh6sE5LW9PHYHDrSZWwBtfE4LsSsk5JTE5RrV9p9H+2sX5KjJwIvTAn00hvygdJjJ5
+CvTAKT1aXUdOOQXCvo6iJsdenklw3/pPYhW36lyucE6Hi/IHgLeqRbMX/JUPfVheMqi4oP29VvV
24Ry1/TG1XRjdb8yHbcObU9dGlclExfYk3u7lj5HpfpqUv0+qPa9Cqi7U4z4ymrzaQAzKEkqVijx
TB/zfWSu2HjvsuFd9bH6i+iKe0bWc2zEV3rOO9KJlvEwRaL4ayeLznJLOL14MoNmRZOK+PTkU5Xp
A5vaY+aHbmg0vyjDbBFWD038UUryrUyqt5SjXsqKhyaIXtWie+tqyVr6oNAB3U3g2MtIC1bL6X37
arkmw47PjTcmdfaBRciwVe1s07+rmnLJ+U002/7ivS5EF8ACQ/mY3mU6aSbnT0EqadQ/0V/69gb7
JHxAT0n8nhQ046aonMB/CMf+ZJtoTqTsOGr6odSK77CNl2XcHgypedU4qEyTDtSgwEijZxrL0EXD
tyxV90mJqzpigdswmHCAvRiS8WCEIS6ccFFYYhGExSmwnK3W0kyR6+6sjcW5U1H1jtpJSkHzS5wv
bX9fgdVE2vtEcemx5JwCd8u/5YCK/WF065xdm9ETdNFisDk8U/XS4GX2bpnRSQvyRNGqLc2mPpj5
tPoqSzdB6WydjUHFWmEgfnGyIVhOO4unphfPvyheuQ4Ku1+E1K8YZyRKJRVCfS+jaAVdyEu1AfVE
AegHO45/1ttk69TZkwITqNWwgeeGRhStcGu5OCf14DbWoxZ1O2PQECdQ4ffVV+P/sHcmy3EbXRZ+
lY5/DweQABLAojesuYpjUSwNG0SJIjHPM56+v4Qctiyr7eh9L1xBUyQxJTLznnuGKTd32QgE5EzP
jlRozNCBpNUPc2/dkQr86GnVV3MM9wES1jCbb326qM0MGzhpvpA+eC6yD14YwqB3nI+T+4XQjMNo
j6+FVtJJMcR92yRnHxrq+DIYyCgxGKyb26FpPoXW9NnpDFJTvEuodJuk96Q49b7i63lngYLTFtmV
ekEXU7CdMuvigFUr8ttgnzhORmuMzga8mAiixOCBxSG2HpPiLg7nnZ+wR2LG2EiTxzSg9XXIjbiB
c4Ogz8i3pByUeCo8G9qECtkxXuhu3XnIUmEHHKlx9pGVXqye136YA/76fNKBH0oyKnOjZvgBPNnW
I3veN2xgT77hbjwslEfjAaf4D0Va437wRMTpx2aon6Vtbz22EXQHgMvDVVHCTI7LLW7tANTYCkjD
elfHTSb5pCMFDqvwLiTS+qYWUHXUATPLeHYyOyJ51yNgqjt7oWJKMlLC6EVkYtv26HFXtTHf2UYY
KNIxdUjY71LbPWkh/Wf1Q2NWfewcJAdh9CaaED1hJj8Uonzqwq0Tkt6wTov82YVSYnXzOsm8r6Lx
Mcw0bSQdMyu5t54p4CDCxiDDIzkQcr5Avt7FdrMttQY1Ms4fFqCIVgNys9khZkgAMDeJdgdttbjB
xGY9jPhXOf2D56ON1C2CBJuHSXPupsA8BCH5LbN5sD71nTLN+9DP0XqMMMtwuwdl6qigzKF4iwf3
K2jrQeb0QNGZysD5WnkvtGj2gZ+++ZZ754c+BieyOrh6c519efYzBDkd4Xg5CE6H0tyglUNmNEa+
TJFlluyA8FYdESU53bS1TYc8TYujkQzcyqSzNjOrFhF9xEo4tFVJhcugLkAboAOVrywTBAA34s9q
ygya8ZPMqpwocIwqteZBuq258oi4wX1j7wmmR1gTd/YUotTt+2Ou3Sycxv+nf/4L/RP2pYVb2/9u
PXd3bZrra9g1b23b/Mj+/P03f2d/Su83j02YQWgYYOCP7E/H/M3GutN0bMcUluAn/mB/YkGHaR1m
7pjQKd8680/2p2X8JkzqQJ00ZIk5nS7/839gf+JyV/6Yruy6hB165N8atuVil/dTurJnTlJLKCT2
ej3cF5a+9mvrxglLc6u5YIaRqw/fx9N3f77fTfB+NL371RGFrlsmhFiT1L2fjpiyY7GAZ8v9gAUN
OvbZLV+EvB2sHpW2H3b/kgj8c/qqukAO5JnwW4VluZBvf+S2BlTNc10m5d7A4405aaU506Wck6us
5ssPj/8XV/aLQ7louyyYuZKrE5gN/nio3gEFL+q53Cuj+yRN3lVcMiiZisr45yOpk/7pqXEk27UM
BGfe354aTJi5CW1cV31tgMDmYh/QhERAJGP0b/fP+Mmh0OIGurggYtEKPAKfQl31D+RgXH8yclq4
KjNBHogn7YVZfV268kQmPYm8lY680T0YdYtod6q2Tu/cmwE0G5Hf/fNV/0xTXs5ECE/wNA1puT/d
X4dcUq31hnLvedpWT/w72U3nKRgvrLwX8uLPjeW8+VHwLyNoucKf7zbOjFI6CPc8z/7pDmiGXZiO
UTCEVDGntwcB2xXo+Vy145lgNByCgts4ny+xWyHV1qJrbSEJndjVRVaNcYwrP8Qy+fDPd+PXp2WZ
tuk5jiXlz6+urItOpGFe7ltLtYdSey8djtbSe8Fgr/2GjXCHzddNGwPP6LJdtUX6NCWoncuuf3bt
6WbConmQAdT2P2bBX7wGv3xMpFAzPcHtZHr564CZu7ib4DyWew2F1h5dUbGuu349TQMvuMUbAVmX
qu9zKeiC//OhjZ/zr5ch8sOx1b//MFhd17N6rUvLPabSD4MOKtgRzwJpQumEx8uow9LV43E/SPk1
wuQEzOJfRsuvJgFM3v64+p+mtyHJQvR1nMEcwl4UzniBdnqdobesYqaEf75eoRt/v9ueyzvKuMRE
E1jjp8FZ+BlQf1Fm+0Ivt05FAiZBQoOuQtZ0YgGsKttV+bpPCbhq6e1NoUZMpDuc7drct15P4J4+
nVx+Z0qnk+czdkzNQ24Ja76B0BjgV5D0OGZ1Zwsgi9bIqNSRTHBeBOBsNDCQ+hFDJ6rD4hY2VSfZ
OmPaSRXLz3cS9LTHhXkodsVkPmPCqJI98G92b8nVPFWSAZok/JDdUsmY3X0+Q9okqoOxYhM+AF9R
vVBjP5wtSx56mPOhEe5T1coIMVrhieZ3C/iuWUQaVdN1aMbHqIINHJjI5MZD4XGOuU7ycJI/tg5Q
ix6SkJplwB3kTRyyKthPPiB1PF/aCnuk5lvSxVflwpbQ+ln13pZ+O0G4Q79BF/au3MmVcbsaT8Jj
CBs51xDlT6bdvLL1x72FO6PjtLYKBXvZARrwKF6xZ8O3XuV6h9FOOM5d0yAVHrguY5T7Yew/QI3d
2Cj9a+7nMnm0cjyFqkGo1aUG+JNdDY5JtVfdgIdfBo+0sWGazkaE7bPeXQeNi3Nnmm04rXR9i52R
wzgYWg/zEgN5bObwWFTbcMoKIkqZwNTth6b4PiSwDQvMclq22lqRveM1CD4fvrdOcCcIE6VZnCFh
D/WT35evHht+a+RSNdWZtmf90kf9fey9jS6EHpt+HszAiyvg/bQe82LpHavQeCB9Dt8iizPx3flp
NF0G7Hzx3P7seWjSM9Jqk57f9xpv85Q04MGyDK6ezS3IfdT30beqH08WEKo6RD5j0jyogRZ1W3W8
aKq+NCQIelp6NWf9ZKs7xebnfizlvZPoFw04UCMRISmSqxFn196hK2aOl6qaCBcIcZ0LnsxCDAjB
jXOM9Zqlt4ypwG6RLnRPSUZfge4vUZCgzED9fgbn77aHeXXjueHJkmkFWDFdZs5oBUtgW5WRtmpg
/sV0b1esjg8y6N/ciMMJk4dVS2/aVcl98ZahR3m06e/SHpNH3qvb5ewdQqFvRqM/q3U3rhraQlcB
hDZXlL9QwhBY3HotGSAjCVIri35ZSudKDeVBLc6mLu/JSa7hH2T72ODZ4M3o7qwqWAm/v5h0dbcN
uOwhifEDiXKqtZFz69Kw44NGCplkfg1ZVfdHxgf9psCMH5bhSE7le6xe3Fn5ZNda+skUwZPTYj3i
O8rgQ00luC++D5JY35R3pdgz3RKkM1zMkHXKUIqJyqetpc0T0XIYPEgvvLY9+wjcU3k5vWQ3Tc/N
zJ5wmbZ6tdSHQO6D0nqXdCbGEc810LCLoR4UwYn6K6E6feQ86fOIntrpzoi4w3enKCscXJj62jrY
OGXy4tTJVaM5VEXtF4zu+ol3oGe4GAHBihq8FV0fdxJmCzUiW+ARd00QU83cLT/gdbuAACsO0F8w
FcdLRnXx0CWpvg2HMjiKzzq0rjXzvoElRUfwNE7tbQk5ACSzhqi/nevxpNeRtk48/07vuDferHW7
AS6h12/G2gEFNTF4G1Lmbc0Loi0cwzu0h4rGLi7ksPJ20SThD+Hr1HZ0fkve9O+BsAaGOyUt4g1h
D+ui8tO1fwcr274lLo8oJWJfNuQ+IOQejqVoiCkMh6NpVjAMmEUb+mJA1SNhhoSJbmEPfuDdinYx
ZKxJw2VQtM0dsEejrCABT0rrmRAK0pbHEpO4Mn4Zgx43pdzKNp5q06cGLhAa71Uacq/kMF2WzNdl
QC6bF6wj39VyoGfpO7oWLMK4NUxxbYvb7dTq3+DYPkNxQBptPA2+d5pIAyK7BScnyuHV90c0tR87
IgPGLDgug7/LFL8ZshjxC1rEgMrj/GoYtIKNFN0+ourtVA2YmDGsw7EvNsXUvXV+723sAhZIDvg0
ENlsIP3YRqQV3KTYCsBH9UHwgvql6rgjQYOBCoF+rac567oyvsqusdf+jMG14SFDalqBZV9cibU+
MObNQNvBvybwZ+yIwxDahix3XspyFvhYwvCrzeAIaMZySBAXOHC77mk44kMxF+uyKGlm4CM1GyST
6M20rgwXo7DcO0Q5CowQ8iPZcNhnRbyEtSzu8lIShNSzbXent8pFmgPkeDOxZpKu8CZ1ciGyipvU
Jx0AvhmuOhdmumlzsJ7JvIpN9BNRv7ETuADLsytS3qF+bt9z69LUCGxGhkub1c7a9MQ1CQkLTXQc
aPq5gmRH2FMI1Za4O+PKL94Li8537gx7y4J6vOyJ0P68evQqNq6Hr+akyRsvIVe1hI96U9jAT3ZI
fREOJvmzrfLNYS8LvzdedW+jjgQCf50i56JiCypxKy/QCttV6HfPc05WoJrLbXk/6zYkgIZXNMBv
x8lh1SxTkN3BgoqNbBOWKBkdAQZTvpaNfRkd9y0deW1NV4dA5ujrGWUCVoWljvWDh83XwFc8Fez+
3PG2ojzYWmV2pNBs1yZEiVVCzgrkr9vAFbTDgpzuMGJCx2+xHoqzemOxLq7nSRZ7FS7lCIM3nI1B
x7u8zqvRvu1ypHz5s2jd/jmHIWoJsmHE7L5O2fBkOO7wNQY4osF3DMgl+kJvV3e2TasNH2Is3vve
LPcU39E6HqJPbtPrp8yLh1vNtU9JlPqA7fFJwEqo8MO4C6pRR7mHgV4rYJPB50CRFhavhNcRgVDF
CS4GG0wJLh5BlZLEixW6qpeIpXRNA9UZSdacqppFENs7vUK5wYCmKTkqjU6GlWtFH2AtowqEWUyb
IpGHOjTv9EY854PUb5wvS01uMexJft20nbNzGx+OSDbWq9S8zSNsumpbPNojegCjKB4S2UYgg+6+
DMs1YWM5Lm9htokm92JEU3FoiQOtEkjw0K4edYPoJxtwPhNNcLKy6lRZmNJ3ErRdtlOPXya9mbiC
NYnCs8vxLR5h10Vm5O3GMjvBaq54KZKzlyoqycUlefymVFuGemRFxQVDW5WkCeK3JjeZ37sEoYXv
tvPajiwfejfQYhqSbpUWD7Vp3KJqwR5Mq4uVEa91l/1WP1qfLI3IpilgJgf4Z6MVUJhUZsurL3n/
J8/a9xlcxREzXMfkgF4FE22mz72KEpaAXnQIpLDcXUF97lBp2V4NRXzy3J0zRarP3dFqTfR11xbE
VUgbylOsw2MiR3FwpkrpoY7FFHSsSOO2m2jHuB7uTAONEbvAHzBvrbXRJs6mcSYaWn3/uYl40+Z5
6BE7Qp4w3XSdu1Gy80S+dyDRr1HX1PsB3aUKeqqaoaQjXEe7obNxwPJ9QsvJsmxDH/PBEiM6TaN3
F7Dzg0L9lRgghhM3dWWpo8sWsqRdRRtbEqJXO0fewXS3rHS5WVBkQvKBaWas/DGwDnMNIzAAJ2A6
83Z+np9FZQlskXDpdQNz33mEVbMq7Mj6WwejCO88kiFR+LykPuS1qW++ppXmb6eAAOdMJF+KtPU2
ZvqpkqCruui3idGwKWqjYGfhDufSVsMHIdpSvcmtH/V3cmpePBfxwZT1qikUFjADcGIV7A3mzt27
Y8AGMVeGiKDHuYpQJYSWzbshIAp13smmfIAMYlxyQXiaO7FN19gm25HJ/F2mV7VgfkeXgMVhEiUR
+5+YLJIb3nWCSK2PvS0IbyboUqpNQeJgCW7M2qnQKtZ3wT5LQjLpcQDSB5gV6Ia93bJtTUJzE5QT
Z9Z8pM/DCks1E/dtiT5seBxRm61g3OwQIXOmSglHQyphj7da7slsuh+KvHhkTvpYuOi41VYXXJqt
oABvb6L4Ilw2b0nQnjFrLcQbXAteJL26euVO7ZQLH5Gl8twSOOfKnH4jbfWcru5nm7mDSdC/Gf0g
38xIttR/nuCik5pgohrf6J6c5U2Q+g+ocF2aYHyrHIhxxDVmK9ja1TkbjYxsIKNyoz2B7W5d34bu
xqIw3ZbYUcUWrl291fH32V2QxcW04WsbH22076Cg1IyKIEEeY6yKrU5hLYseMHRrd91FzovfoH8r
9Isd13hcmslVWNz/YW6oOKnTNOnFx4onRngEpoJUJDuRc3OL9NGBbgmx6jlz5b0HclhaKKjiFsvT
6r7w1StmzxdiGsxVGVWk/ZbNauqqZ1uVIcOYfKBdW+21Kk23htvMa9kUJ7MnLN2xMryQ3HEDZeLz
ZJEET33p2AgufWo9ypUAMhw2tNxZLeHj+5aqzZ/Id74htJkdWEXjpWz8lTezoKqyVLYQlNu9ZsFo
oZXxfYQGHb5hEJROcZau3dKH1kxw93LanQtnuIA+0RtUCz3uXsLUH+SAF6d0VTZxBJUZxvVzlHr7
JSzXyPqzmXkQI0JjH5jD2RymU4TTt9053Hh29hRo2yyK3jUPCXnc9eekYt+TpcExyIo7OqNUpk1/
moW4LM+gUxFi+OHvw06dg5pX80LVFqo+1sPpo0ViImzr4qas0XO6PswHx6Rtt1TJZkrkoqPd64il
kLwDVs+8h0avnAnUSYimWHuqtM1ldqc2U9wnuCCqWC3j+dTZL07s1djyYxQnxK2seCcae3oievvW
caZTmsCmB4aYjPlIWhSWkDk/of60wj/soP8K2cTCSrJEv7uOGSO5GT56QHombmNF534pe1h+pTHe
GjOb3cmJrqYq0YeALZn/cYHflpM31JpTWoxXiL5XPWaRMiLx3koMdiFqMwgycF6vO4A8q3oXNmrD
gE8iGBqQhW6M8eRmxtNoRPigmeOdGbNiavaDhmyJO/+iJoyO/CYiQhKd2cYZYU9GZs0g5fZoFYWO
mza3bDTYBFPrIT3AMuF5QZOrgJmutr9oSCmRRVFeJtZ0UuuyUFrbOX+re95pVdT3BVv2zqBb4RTw
H8hAbCUd0RbGJAkY7oYthrdpqYQZwfxGYELqwNwC68vlrZ0VOkbW1beSbF0IIpQRLhzx8vuLtnXH
Y941X5KRAkRNtOVHqNHf6qo/q6lEPdVw7vaysK9w56+x8RqTWR8guSaCPGea0R4mQot1r4BgHnHZ
CoLoG96eYBzPtvMh6cLXCgFiDqpSSxGwqiNkZMogUpd52afjO35Slyk1hSkzKZatvLddwExH49kr
4LJr4Emwa2UheRG8HZUEqBgsK9mMGSvX0hswWywG/XbkKnwYk4gbL5XWvI9leq7w7JiHce2FvP4j
G/WbIMwPY4VcYEnqNUgxrRtxREX3nvX5p0nGmEWl1B0K8MFQ/32yQDXkwFmHjXag1bMz2CQ6amgv
H1GtwCkoVLhFV3oEt5kupUzl/QgfHlyEBhMNi40cxsfF12ABFsIPqT2VELiV+GFg4AURBThiJITP
DHCDdGGB2ZzaCXSdQUSDDc6u+LpZWn9HPEwvu5K6cN+nYtuDnUhb1daMSjGirdYkWUCAc+MCn8W7
yKMBH7r+3UDCIkJrKn5uTgzzVF3iWA9fAQ83VT3gReHjOmuwomVG9qntjbvlfWhhRNeyprKPKKgm
jdTxTH6z55ZaqJo4ctIiYVoHtvvRpKnsQgW5oUHA69c4H0wfstNSavuIuEYzPcL+e+8LarZpTFNM
Y1tflfes98hU3mlOE36IYXs3UBYRFHqoh+6cErQ0lQKKEuD/zWRYeP4qioHaUdugsEulFSioLB2Z
GXI0dW2buWs0kj5vGTpphZFmaAStCNAtt28H4kIQrjEbQPpPVjn5TT1M1VUb8kDslCGJAIaJFOQu
I8AN2sue8lRDHjcUIIPhrupwCq69FuvjKXpuJOkf8WGg47+tk1RbGxTIulk8hZLdZN72Gnbm9yLm
b1dMr3380gaYWqOJxG7RTr/ldW/cL7VnPkuorW64ThtuUetkL3U73Q7xwCrldxo014zGuu1cHSNj
x3AfmNa9NWbvC0qjaVx0nUYEHCBrkLrr7uwIN15EzytC778vdmwVsVKGOh3ZlMaeLTxSktmeTs43
JyToDlIn87KPBThGhm9uQslbkzRKBoSJxzIzVomkE8E89y7xoJ2m7JFvcu+xiDNnq6aSRXpfevSQ
QiP/aI3yvRvR1LseLmygCNDY3+PyMZtYQuIZRGkuPjVz+1BqlN5+kVBEpTYTKsubGcDMosg7LTVz
bjKql7UN1idTnyPfqgYPYgVWk+7DfGrzYuZmgucocVuD8rOkDpANHMgA95mGDYmwY9asLrvWPTaZ
0zbU3O5ueZcbTVCjlvPDsptbLpSt17QubYu5mSIPZDbz1EM3iYCRlrbrAxE9BUZ1btA6eDQYSf+6
Myb9s2+z3S5pAvhB+sWJShcqv+kDORjfMQFpsbseqkORB+lKjfoxOVdJwuYLweeaEbJr8umz5rNX
KR1lZf80OIHBA/DbE1prpBFS4PF1B1UdMNCvySLNs2PMpR2t8aC7JUVBPeGs73zUrLzcUp7Dt1VO
eN7Ukd+bfSqr9hiUhKjXXJbL0FJZ3FmOY3z1iupfbkP7we+Lg6aXn+fARfTqUOtC7CTINigPeeJo
N0yX/RpW9GkQkbgb9b57nvTsJYPloWX2uE9Ucq+GmBK1e+mF2sYBvkO7hYanm0piQwutvjTzdh7t
Y+E37rqYzerWMNP4wYcaSzraukOcu0VXck/mGF7TaV9uE9EjGSeugvhiNKtVlTbb1GDbEHfjA5IN
2I2EEYc9phm6S2eu9P1+H8TDB2gseGpGDaYYFNlhdyVh0YIo+WJDcbczAkWaUvvSFp7CSAP0rSXW
KaWefCTi1doN5G3eGv4gyCvNH/PBDQz47fpZVl27zaFcHTN8AkjE4sOebWQMZIUv+sflwzdQQnaf
i7zHMCo0cW9ePuzCObbxxPZf9zSAjtx0tujPnxZl5fIBG1Yebd6cIQiKQ4Pg8GhjAJOSULzBFWmT
uCYXY6CqhqFvrWTITGNUQQtCyGznk29LlgveNU2avja6hiNMpn+Gz9apZHXoZCEa2j8dXqPE/0zc
jrdBTWYfRzf88WP5HnR+dxNWydeoyIk4KKYDd9M6tkq1unz10/+aIULLAK/PqKjyk4W6eiM9pFmo
OYgW+uOjHLBQMrwyht/vA+FUY9QQXAlV2cdoWOu7vamR4s7wHCroacwCZnSL59BzNoTudiB2acRp
ikSb6DZrJ3FcProwMY91o94rAP/Nn/8Q+xwoTUA0DM00jssHcL/4/lWXJIQNzupfnEFhk7ogJaOK
Kth9Os29Uj83iaGfiyomhjQHGgx9eQhJKr9NRPRiyrq6tdoW80YtyvZaqgdHntK5wKAiG/XyWZf1
Lf883kujg0iWpPHBSxEcuVEeraSLSNnNa/PJNjTxFCFg38g4jKDMkbrbGpDHLHYETDoYpdD8dVsG
lPpfgPbqceAYy/+Ng0qu0PE4hlDs7rqO0wmGqTzPZlaeJwvGG2Hy9n75nkMZ1nqdfLS0B9Q0xdOM
b30VT1sVuWvpRfoAr4zSUJKkGio1L5az2PCo+9x0mgT+Vl/aefjNGANCdvFqoAQwTJJn+KpXT+GH
7+my2faB9ckli5q4Jh+dhHA+azrmoKNyXLJyJzhl9s2oUsN69bF8NfbhM8AZ+S0lK7jT6OMxkOl7
TKN9k9A2PC7fWj70BBr98hVOsXA00zLdMOmlB8LHbwSY5NFG1ySMp6RnlIuiLVnxrfvpyWv9nm4T
H+40vbIc4QJLDuHzJHYF3ERbQ+1bFxDsLHMj1AuMaag8thi/7jorvq1I+mL4kT+v5e0WxP3Wngy+
IwLB/t/GmHS8d7o6OdkmcLhZQ/rHWQDZbKX2p/VmwjrkWKtXvIlqDeiO4I4h0o0DLjZZFHfHPpFY
VWVqtknVRFP4RPolnbczrSo2VujY8OUWuBDr1JS7dBT3ITYYtBLF3m+3iGDcrW82J34WT22JU1ei
/pTU4VzGmfvQxW14SlJjJvpnhAY+azqbiPy1qjj2tEP8yylYmDUU6mQCkbDHWL4kBBRmnxvAGSzc
cZX7kUWipG4dl6+WD9+qf//fyC7FNvNcVs7uMDnltCPxD+tjuJDHaTFBVl8t37ODlyHw5wPoscc6
NwKPhxEZAE2JqlH4brshZx0zb6P5Mhnc1shhiZ76xzKMPqERxEB9rNdhWU97I2hfROLw5JG6T5O+
SRjMAA9DcOtH7lF0ZHZJpSctPRuQTgYHi5IHU7tkHZX6V9+1CAM9NbG+D4vxi1eVl9nGr2Zkx2hA
EB7Yl1L5ivg4CbbwwWS+2PFAfy4i4YdMQgy7wDAaTQP3sL7oGLKt+r75VrEpR5fV7TCxKjfvZknC
AKZC6wFO/SGchNwYDjQyI1m70iH2LvHrG89pPsV29rWR7lcKkxtbWTfZXfCV+LPrZKEjcZozVoBM
67NNP2TcBhrEai5AF8MuXZUur8SIRGZO2OvFeBExiZCgDPPiQxsOa0CWVdkHW3RgIKgjc1uFX7zp
3EMt3ya1/BKl5ud65o/Uc/jujixzA3K3KARqNOzsY1Ai3cQt54Pwgq8mgnITLUpTPUWJHG9wDiJe
w6b8nrP606Alt7N5nCsVjSXo98qs3mL6QDE7teI2K6JPzEJ3iR7WB5zTyC2uyp3oukdRldnKHTtC
E9P2JkNduTF7vwEfZoGbSbanF0cmB8bu9kCiS1LfzhIEnFbUeywQcy8oj6Uh3iv0k7qMUBUCaaxM
fBabDXbUJLTTr/M9xBtxsc/8+snA+aFzKJ8WRC/2gncFBY1LQaWDsLhZvsJv70hAKj5D9nCpPcwx
bBRHMXQLvfUpIM2VTaGDKzGwQFwBkDj1Y1ING1MmV5QZzwikcNQLqJndjGAeJ8cGAFzAXiAkqAQd
sFAapVdRudrN3qq84z/zbSxFMfsLFczTqQqgNXl0BU1DJQP/yC+Cqx5YHRquvUk0dw7fHcCFpDkD
1dBIj8Qps6/s9HzKmJTlLAOfUFCTR0OtU7ENIfZWDbtuAIrIQM9CZbDcygCY0XLXqTkcAkE5y5ZH
wcLN/RhLusw2xWXnU2+XNoyR6V2aDIIuZk+oO/uosHHOB+0pYmlsm+qzdMV1tGNtpQ0KOki3M9M1
W/54nXUazjr9d3/Y/5XQaShC199uChxS7OVsxX/8mZcXiGBygUT2dWZcOuhEi/GaOqVodO8M5zQP
+8AjbWzs3PU/PxDxi2MbOv5gloXDAKRYeLJ/eSBWj9phKNN9qTremU/9xYGM8GIDM2jCvi/EdJaw
RabRuLiOOHjDcFRVGG3Rs+8FeI1Y+g37CFrK7V2deofRAvL557OUfyOFeTr+rzYerzpxzzQN/3qW
eT3iqSYTho3LWYYtBaLbNMMN0zDF5KTgtRz3ulJ23k3gwauCMlYNybsic0QRTzFDMw0jw90WVMRw
Da6mquXcFPanU+TXuM6uKVAhY2JrCTZlQRx+IayVze3jQkHEGpLaWsGBKGLvq08x3mdE2VAULjwN
yoR3GsFy7SDlFj2FvEjSchez4AbzeErUWeK9KQjxoxU31undGFt7vFzSFZZM5ykL36J8ePjsyfSs
CjZwnqush3NaN4TIjB+FAhkjCPR2zv42vGL4T9igOT2niEH++V4b5t/Isdxs2xAmykdHl38jrJZj
VGgu0Mc+kgk2WrqFzT+9DqH4JrWayaxGsaIygoBmOBBJPpFln0pxb/TWVo56wXIAouw6iH+0tGxO
Oc4/+6bXdqlauSfsRbdzljrZMQzAT2qvP1v412xLo7idGy/b9vr8ns0qUwxWylZW03YBm4MQxMLE
jCsLr0FDxAy+ibSceXSqoZhHgGTxwNxfU6PocFRuVPgogh5oA7HYlw7oGzAD+hwwN5bQTdw+DiGN
qcTABCErUsKsqYjpaV8zgRFuhD9OOTHz1L7zJW0ddoXq38OUj6Xf2mlvaTygHXHWeN+V+M+1r8Ti
qS5Dhu8NAMQmHaJdqOfXTgA3Zqa+cxFVWJqebfKgR6BvOqo1go/KkOsvbPTAq0B8LKA5NDPEwZFs
ZlF/oyBuzwvWXmrFveUkh7DU3grB8MnzwFgXvv0Z1/BV5FuER8cJBZYOr6wJmlVNu5dAs2GnZUJi
HYJVBu0SsmDi8lBehRnjAAVtapWk9sXmH+kQHINi+GoNhBbKfOtbHTpO51AqkoCMaDXUWLaatfYl
yHjP1alWh6AI37RhPHdJ0T9MkpAZo9MhA3TjxfTxShwR+SdDWx/Tonn5l+H6ixWFZHpp6CgBcNBV
GoAfJ7Cgg2NiaU2yN9Ulq9XA4Xvs4bxvWnvKSTuSWOTdwMghV7hQzTvVMCsUk85SNKqqTf+Fv/t3
xrdneiwSJDHzFjG3/nRK7SQHWUbEZKZ2gEFt/Mj2+aCg73SY4CJOB18xzoqhvyjqFW48V1+vPpqu
/S/35heTu+nBtxZIJCwokT9Tz7sI81+ZF9G+DUeMdzveKrLX4ga5VQmfGab4a02p1s/2q6zpvwRQ
zhuFb0jFH4NPsWpwe19nvvtB76IPKKCwL2Ufu4rK8V+YuN7faPKepTPnwJD3DMO0fubhssG2aIMP
4X5MEBtrdNFhVqz1vsFT2BeqmU1ZP6fS2dg8tlOOe6Lwh6OjW/VG8IsA1LdTEg2bLnIzrHEiZyUU
GhWRpuKaVrQGZzVv9AZiXtF5F5whIDzoQ0bxmBcaSluvOQzJ+IJovECOCCtWZDXqrQQHR832Lh61
kNDPon7WkrTeLJh4oEWsPvW8F0Rxg/SRFkW6oZZ+LO02wb8q7zZlF4VbXotVC7PyRaL8kplHUuY0
33k9aX3kgxw01F6BhcdWXPPamFWZr4RhzIhDtY91iSoqgr7LCNY/Yc5755B7pjDHhSqag6m5nvYB
gfG7zhoRivCxl0zIc54/I1hnJTOzaZ2Z2sHTbdy8gne70LudNPd+nNZka7oA2sUYbyvsGVYSQ+jK
K8tzOiEAlAmzVTa1476Oord2iIrvu4//l0b9izQKzYFkHvtDFLC+ttf/emMZbKf7a/b23/+5RHUA
HMPE8/27h2///Z/ff+l3VZSDvb0l+TsC3dHvzvd/muKzcluO5Tm27eKnyfyTk4Ye8je83yxbeenr
OnoMgV7pT1N8+Rt/ja0V7tmYowr2YP8HWZRYjvLXXS3HR2fK3+Q02PWriftHKQEmhgWMGGPfzqju
8QSBlZrHG4L+WjpZuBTj9NDlO6eqCCR2TgR4MQMYO5nZFunGKstoUsFF2H2YCEbui54CEM+FvTES
mFSUdbLvE+JbdKc/ZqX20tSRQixfZoxkWcS7tecRZ2WmtCv1aZ1K7GSN8exQ2Qfd//B0XsuN61AW
/SJWMYdXicqWJWe3X1j27W6COYAESXz9LPZMzYvr3g5uiwE4OGfvtcNzZ8oX337TqD02ssbvG5CA
aPkrvPCx+Kt1/8H4/TMJWtjbETonXDJfk7xn770n0V1MF51RZQR2+5VLzsZrNFFFRnPa+s8ZZiyK
U4tDtbNTxmn5mxEUyoKX7FNZE6YUBGpB4UOvugAbMcHghxsC1yup/VtTB3S9Gtc5hsBfCi9Z8VEC
9wU+4pNGwU/HCF1b2uoF3RY00rr+G1Smt634y10fMZNAB4N3vPvOZ3IPFUTE3nwvo9+Qt14dpDV5
Fr3NlkMA5P/3ebh9z1mi+n26hi1l6xcaZJWRs17Cydj1VZuSt52OkD0Qr2Jmwg1i1otJlQvAyTAT
RtHw9t1AxLif3c/cmNI9AI/DoJntFdnqHnEcf9fz2L8lovtsvHh0S0JSA0apUUBfJPMvZcfH/ofb
W3XvXgN02R5lT7Zo3VwU1vIN5KB0X0cpgIcU0JA5/MZUMB7EnOtYZEn0vriL9b5AXm8XK7Y7k2J8
qqwjTiJwrTqtYohJ1jHMiWkNiAqPJjJ2BdCapU9OaK3p6PT024vo/q9TNBoO+ZuOduO2fmsXOmJR
Cp/aFxY/ipteVDbbFvOOVcgWWqd+Nvh76KqaiMAGGHM8/F9jgh4i6YuJBr797mW1QA7cyXM29xyV
fHBt3P6QJm5cheR55+Ufb4peJ/prU9r81qHxI3TS7Ce7mHYmlnyOW7scuP+ZTXypPYBNYf3QW+Re
2Vbd7DMRnkObA5lGRlvxsWBQF/jiLQcTsOLoU1UT8E8ypyYXC/dCQ66HCcrOa20bv3qBUyr3jbX8
zLM9AUHN+zPo/weIlMUhWF81b3anuF4NEs6aufbvCyqVMdYG/R5qh/ZspIsdp90ax2oVAyk9fHFH
Y1NNOXIjqyJBq/yV9RG9X0RBvYchn5q3Gv4rmCdypEIb1NdIf3HUxVU/y03dm3pHsfv3X5fyX2sy
oxXK8pJxoZvfHCU++spM9km5S8dO7uYOZE3eBCYCZG/jG4E8//uCHu6ULXo6eJIkLLliVBFUaIS7
c5UgtDB8D4sG3JNChfMxalHlrhfGqLormtO3Ih+OeQ/9yiw8ucs5ysGOY86QVGmzm0gFol2Zgjc1
5VM/+gV8Eh9SQu7vh8J77DrPOPjkWxttfg86Ru2Suel2gnMB2XGCwwrz1XYzkHSlPjEnYqxmrjns
403kUbdtccCCoJ3FZpkqgksnUCXSaI7BaBACKAGC/+ud5ioExaLMW9eB9WSMwzR3FMf//Tkz7wWD
/rRXDcO62iQT3GnUIVmZr2IS36GQ417yh6xAtece6NdxAvuqf//reNtr2zvRziacninmUUqMJmIW
OMBrhJoThI9tGnBpibUumNWeZoRWcg5ojq4PSmdYJYWkpB04goOeehQbAI0Co8aH4VRIJq17OqG0
HFkKtn0tf5bAzvakASwxwmNY6lbHzIKVxgi4Sx0gzjMhEs3WtvPluQzDB3/UIvYqQx+GU5P6/d3F
Y/YYwgApy0BfLMIfeXj3IcaAs27T117M9aGMYJaAjAlYEUK0vot17lz34AvJzfCK3/YyAVLy0zr2
QJdcBrkOv9cMcDjj/zaiuXevMiVxc0nr6QGBzktdJMkhkcVTwVHzcbbM5rmPokNq9f370jesW538
9e//UiGJkXYyHTvDx8TE4Gpb0n3UHjq6rjTSQ2MV1nEEOUzPO+WqJ2QXpJFJsmRhuQ9Wh/pPiXPV
N/1TEeIARsWpkEd826J5FH0BzJAzJwYMpKy0WZ0PLi2JD8twAd00P9S0AGe7GK50vZ19re2Rs3jb
gj3GNbGBF8FcwZ1yqFbABsLFbg9hjjayKAaeOjSEce0aQEpLoDvSIVxZN35w5sHH+CRJmJa6Se+p
+HETDdqxc8s96TXWTszjvdc6ZMlHjyrwX22wZZTXZk5/2iSHljoX07GwwpO3ji/tdXCJ5euhd1ct
bo+koJ6LDzm45oOXNN7e8GuHyIdcbUagSTEuclJFGlq2CSRwjsAD1CWZvxOYghjQkXM8ecl4Zk/v
OBGUoPU68YGct35IR+YvbQaEqWgn/wjt1T4PDeyxWUXDi7fEblLKW1K3NxE1UE3pncAtttW2EBrh
rEXUW4XSwmEXGSLuabcmQmTueLKq6DWbLBPTpG2xTozNRYeWdyyhWWN+S8uryfeK//0Gl7DeBdDk
WZQg/GTFXWT2HVSveqmd2j80Mn0ejWQALUotCc+rvjKEIvrHzJ/LETF5YkavacqZwnDek6FIYI5B
04KN0F57QvFUXrwoR59pRSrSevC6WbM1nOnVDN89oxJzMs54o8lxlIjcczeEAVYxQZiXLtmbfX4Z
lItfV7X+/Dw58hQExj2fmujJnThIDKrrL/ISOUSdjkoC7EFrfWwW7qoee8o4KzpO4fDahGO1Q489
8liV38YYPTvM+VCl99vRUx2i/2B5WHE3kYW5A8wbKQ/zNRiUH4s+cvdN6t50ICdwvLdxdtITA6J0
1yv+kPapy1qIjaMO07s11Ifa7qKdB5+kJvSlBsj3wi06a+E/UJ0Oz8bS6r1vGZ8KZklsRTUSg9S9
lnl+SAtCh3AniS27EOaa/kXoVatlT+WjmwgTEDBRjbZ0X8AUQMxjUnCD4SwAc7G0hl9A6tI7RQQ6
viKZCYgRhzzPUYKSe7lpjWB8Uy6dTLIyQFvIbHwbQxpuNPyZX2iYaS5v2xI23VtlferR6hmncnvI
jgToGlytxsPWFC7cDjtwZ5rfMJ9zT78MWWY9DAVS8sFs7I/MPoBQ8y/QEQlJCbBGtEN2MSKbzXcc
qoc819ekVsa5ldDIlIj0ftQF+z7RmHhZRXtAHe48TEp4x2SOHszZdGPHG5y3judrS/9h2QlM0D2H
kVtGrMQaB+Ud87QZNtKZanigWXMq3Sp8mlV/i/LlSUExfcXfO++6wBmvqD3Ss9gj+C0vbb6QNNvm
wVtPIAtL38Zps+EtmwdMQwvBvGtYD1UYkOM5RVsssvIh6CoCsZDdOcZq7ctH7xPJRZF+2WhAb4IS
cbdAeN9WvTvERAiFN5CXz0QSeDsWfLi7jczR4QhQ5lk7HKib+4MhMTzAk3HP6Ywq0HCHnilfWsS6
cOBN0kR6aVq+XVFLtIYNydhSNKgkg/bNtFELVvBaf3uqXS0x4VuvA39TEb0+B/1bnVs9o/qZVb3T
7S+Zt0RUWcY6lS4RIwY+QZKq+QmqXp3pUyJTa2pvX8vuDYlk2FriJ5/6m9dAV1pY6N3G9uMEUXts
ZSN4d2Z57B4Y5eaBg07uj++iKsxT4tQlIJW2ORYaDB6rHctUb28SU+prNv6RlW9uF1KS506wnQ8F
BbHyeTq4rtBxIuKJKJKT/mNJLGyOSFh2lB5qDRB1Tl61uEeDlC07FyAFI12gZK1LDnhB+Cmq5JKV
vve0LKrCEdQ/FLQdNmAXIXsHHYxcOvZ8l+SCT4fANFBJ34Dj7ZsjlNxl0ZQeOPftIIZanwNnw06n
z+m8QmVVXR+bSkg+hClPlsV1z1N31w7Bci/rGklPLVPGcaICxkdWbikC6+CVw98ZVtZLAYBr6wTT
B+q4aW2RlCcTqrbL608ginMNLRyoVefyGK9ekSlL7op0mFF4Hm+O8bdunfzkG6exbU5pTvOnror+
KIcGQKJLCHM2GMip08k9hgvyvkQaV2zHDznbp2SxvwXoRDZI8TCHNDz5AjppLLmimekbV6qvG3xU
TkZ24W76UJ7YJLqzMTbZqfa8HzFphlU5HCXCv5gEpzI4kCgAsXFEvI2tEwL68DpFsNkpf8PdrNqI
U3D60HboxUiXxWyOgowWV3SUmu8cdM5fD+fpobPNHiU2rDKWG+qN1pLPTGpbrO9CbaucjjmrJNlf
SZ6cURS1cZBWRE5TYcR+kj7OFfkcyS9aEJBEI9kfK5oYBNSbzGgqgrGGJXjKpDEc57lGSaeYEgQ+
ExMXEdaDXeKyRDvIzmTv5NgwWhbBJ1K+Ax658q1OzBuprTyL+AmERkmMeurg4nUTgDZPeZvz2bxZ
xc1Ud9juEpr2vWmf6665GKniVScE6TxVxUOkXXEZC81FTkjSy4vxyUBg0+TWLqtNe+e0wx89ut1F
2dDUZO1/9ylz18lVXYwBDnGRnofNFE7RyVL5Ns2TGrGvPz6RTfPLEvayLVvsLSmi3o3VuOXByNMJ
tiThARXM1LzIHVzznoPOX81HzwzBSS/VPRMq3LVNY+8tFNXnFr8aY4Hm4pELtR1raPqeBbG4K6aH
IJlubj3spgABX1Tm41U1xatRPaNYFS8MpLNr51p30yCJulXNM46pCEtMKn3cxu51rmAw5hR6wiUy
S/iEj3sw9WuwstCLD8vguhcj+G02w3KxsZtA8IRGAbP0bDYv04jyplD8VmLjnPPJc6hI3zuFNoHW
AAsvMkXkt8D4fHXDcSMCKP+zbr8GRMhVbt1RNYlfIJ/o4nT7WQCZQ37BderrR7sxc9Iw+mofQR6M
w3XHDRIUJTAX5+NA7va2xEuODIGnd0IxkYa45FxsNQJ8x7btx2BTu/ZFwZC/5JmD382iQAzl64LR
DfSrkRCnHZEUoOCPgSLKyGuqEDE65VEGEYYRL/9iq7Z3lVUvZ38Emc2c6gQIOc45BZ4s139D6E3I
GUJUJKB1ReIhwgD/rQQyMMMbrlcPybwK/wtJrENUiHe/LylraG/HNtd7zxawaX+mIp3RqXuYl5RC
3KReRTOiBCm8ozN1BDll7p/OjP54SG0OSKb/8/yiJ1hu2KNk86+oZGq8FbTrOxTw745LRHkUvdlR
/Y3uKYQRpilerTbdh+PZ1n53HWrCud1K1he4a5BK5dh+Y1x74Up8urKaTk12oRQUT5g8Gsn2Qyuh
/BTDY2fXy0eSau/EO0dgWudWz5UTnqImXU5GkOOXHN8teh87yyVkyxPNzeMVvxjGZG/6Hq4uau7w
iYyDjYQMnnqQ5fhCwl+xLbo2eAHtz+xU7Q34Xbsg6Hni1cT0yhbxTLl0I9sSzJlasn1K28k35KFw
uaLLRNsw8ftfflDBswAKuxOOu6IK9TNpUC/IR0ICVYzkMH4uMlcc3yG29FYb82sY6xpXgrht96ax
L/1s2qeFR39wwL4+DJkmeqs5ClsxuqO5EieVXgi9mcjHakbwdj4NP2V9Q8pudndAJR9qWqVjc8NW
OJI+MGpzyy1fHscpdO8s/d69rHxsZOjZYn9snxLZhBffJGTCNkDDRd4cd32b/bKFOnGgKr+qJd25
wTq5zsDQVZGTUalDhpUzAALdCXTwPZ0YOY8ScD79l5CPFfsi+e0VTbnVvY8YuScNbDGq/KTy4akO
tXOXBkIRFB5VPDu0PcxIjked86H9DJ/p7C2SsgZISM8j1zU9w1QXMm77p0o59VsAJC1XqrijwXp3
mbUdJjKw2P2RzptR5mEGtNodCVDBbkBJUepo03fptaxLRPZs6GQ4MwyvMcLaFTHyRfKQlWZzyUNk
yc5YvXpa8f772X4c3ZdsWu2vg33p8TmoCMh6pwk0PM8F178Tz2r9Ivz6qwuG6smreEA59flpi7t9
RjOjIvZGad0iQHHjWeYFxJMuQc0hiq1aQHMwzK2WAtENE8aNbBz4VgUvqR8hQe/bYNsYPGFNm/0Y
amIM231YI/P/cfmeM/urT8dDn3iSiX5960nSiVvNihUNsSiV88ZVZii7gmzt9tecuMdiptddZU+w
1R3qnBrwUehcPb3gkyp+PBQFFbWiF93bkFAre3I2G0xUMC19+dfNAAQ0jdiFxIIQaGCaRALZt9nH
K20TjDqNF9rWPT5BQv1qk9SkTLyhv7zWYKZF6aZxkxlvdakiyk6EoXbRzmD5Ba/c+MtZiK5T3pWR
PbPRjHl46fjeHnkkzpu8+phsCmvypz48eiMG9YY3gcVZFC5rbILWzN9qG/3Lzu5inTS25SfP5Jdb
Ef2gaifdt778NQgXcIuVvEdJ/l9Bes+hMMxLu4wT5MRgO7EB2DjhGOVSZNuLuwFG++wtNE7pUWx8
UqjigtBbxl/O1hW0V4zngOQHfhQnuNB8e8fG3eCyr1s6BC6a/AoxNdGOBH/kby6MDlwvOGjwQK/S
cB0T5stEwZh3ozQ62CI2gWLcPrPOf430BzFO+eAqYe8MEx92qPTf0ggRBevYntknLRQO7YMf7qwC
SV7jtuMxkOjd6V/+4Jv9CYyWtjHtg6JlqUUTiLrH8C7k5korRSgyyGjb0U3u5+6PnyVf2sdz2M8F
96l8HPMw2KWze6FmsKP+HETd0XK9i+1W+dbVoE+RR5KQUiPXtIJ7U9ClUT2yUTVMx3DyBOlW8isp
wqfAQi9vak7vxB1cFsYhVlAcXXgyWJPJAA3pldE2inLUzzK79G37XxpQyOks2zOyrlf5UTTpH7Os
jJhuSrQHtX/xpuwndSe4JwRO0r+75+ZinfCEBpsuy2PEIwCKAufB57cc30rJfyHBpGjln6SDN66R
LVZW+t9ku+qTSiVniamv6CsPhNS+k+1D8poBA95MVoqBw6Xt2xnpVjt2X0ViIuYyguI2LLQcOkOH
e2bK+EpWg9vqVFoi3gBunIrttj/NuiF9IXdXI1/obE0XT0sRFA818w7DGd/Dzjr7ioC4sfoyHQOR
l/HXyO3xPGqeOPw+6clznM1kwCM3h2phoZoTfGeI6pfAQqOixjcRzfOha+Ud0hhNG7t8GBwD2WcJ
n7pRVGblwIPAeKN79ShpZ9AtW4VsZtPwd1wFVbWQCie64PRZu90HR7L+V+63nFtnZRwTTzuxZ0i5
nZOOK0fLi3n1PB6NQmN8qYZr6HgPUd0+Ud1Z2/Fu6CSKbeRrB9SbKcz0ioCJKFzgNXUnCf28nlX9
WLcou+aByQCMDaRI4FKk+wSxnGWmegXkzWk7CjP2MLeFIBEayGHpsHdExECwtyQL76qTGcfmpqfy
WZurBgYQ0jZ/rHooaR5cxlj4gH1kLm5pl/onqfRXYps/o90SrzRzSOIc88Nyg/isOaAHJjxX/qQT
rEElrghI1k1doRRPvWaL4KvdlbJLd13i9PvIF8GBtAewYGn5UJtlfaqpD8JRRnt3+hBLwu0jtUeN
Oj9hfsXhXvc87rUCZZb8TTL9dylc94kcw3ET5fMTlkJJx41NYe1aYWZtNkHGGmBqUhy93ngNui8A
LWtwWPopPNzVElFFNz9ZS9jtpG0j2SIju8qMe13INZUnP5cmyagurneLpLvHyG5/eCIqa40Da9ur
a2giC0wLWHtERcFgKSXKdHibFGE+y6gHog/bE/ypeCL4ZLUt67hq+vccOZDfkaEYdgzlqgH1k+dQ
ofsloRNEXtGZf1+aVWmmOwtX9YKPryc/N2iHWA/Bm+xMizC0Ztj5ZiOZ7tsXx8yJG6ddBr3sJ2qq
CfvpVyOU2jv0A44LWoYV1GsdtVaCpYmIze40EpJVkvuL9PnDAbYb0HPeJZGcP6YpX8H+KJIyuAH2
14REadtq8WYpEu9yQIBwZ4k+yDI7/SJeYedjuSQGHVq+TeqfQJq59OJYZ5+KsvKaR/BjDXqw2i8v
9OAreMKobivzRHhMSJ4h8SeJM+46hykhgX38C/azwRrJ+dB6zZOE/Qh8eZr450VgG3UiuA0tIJ/O
5V/CEUyOytz8qT133Df+76mt6J0TR4cm2mhokVL6d9Vt7LhioMMdrBwZNKJtxSzpODb2Gicwbk2l
11Sk1mB6Mz4PtolqPEcSD9dy4wbT78oXpJpU5vJE4ueTkqxb3dztXcI7cGOO6zBk6h9LK1hhR6aw
x6fFbmhV9eck58/1xcln9Hp06/BESx2DOm6hlNkbScbVcvLwfLW5IqRtGj+iPkc5Zr9LqRY4IgHs
3uaN0JcXPw+Ai8hjWvhHINjVCRlacW+VUdxzysKzZ0YvaavMCwLAayF89QjRjCXYN27Mvvz2WvUD
xK6BTdYMslMgDLpk6IIu6BHqz9pgYbJYvAsZ3iEc3ym1u5jAhFNopNajUZjFIWvZq6rsvUAg/FDR
Nem9xLzzDlMAd+xbbDRb6ZJcQSTPxvFJox08TKAeMat2W+HmQAgWe+0jYRWES3PqZmNd2vkEO+wJ
yBd1odt9jv9llamOmB2/0IzBzDGrZWuOJVYLj+uWYdTknL4zFLCRkTZk2NCisMjWmDWCbrQC3RJx
+tFVvalyknjggj/1FlkXdZbGQP+YUlQQPgxujzz6SfRauPN4jRgxVEh49lOS0Hco23NYGNZuxIiY
5ZE4y4Cxf05+Uct4pBPuW0rKDJsaa0bhkI5G6WUuD9pgItrl2Dep5GKGkOVhsFjqBMpETLdFf132
Fcv60zCsa3sGYducu6vGTRhbC1pBzRSA8QE1PA+mGH7yluTiAOdoMxM3qy1W6MaS0+MU/eBJZZCp
l1e/4UGBEgDGjUOlW9h/yoUyttCMJ4XhQ2NAG+v8mXT/0Aa+u5vLrN2FaZ3yYWjqhagwtzqfQcpb
wVOQBqcFfX+l6dBGHZnfPJaDM7wHraXOs+fdMk6lzFqIRYkqvXOm5HeB0Wbj1p5x6ozAieepACVQ
NLvOe7Ys1lE5JW+hDp9nnIcM1k37ARj7yfYnYj6ACBB51fwHOZOjgy5IkEFmtq3t4dBODneDcpdo
eUGo+/ytLB++TFvFbfA9B1j8ZPkdkU+KTTHaTEJXoNrXxOwRt/eYkVcPFt3ZOs4aOGvkj6oS28iW
mmnDLTSTJ64gaPXk7gm7O6hiOGKvj/tJY+VJrXrL81vE5TLcjXSdXHlYQlXUbseosBmHTScLrP2y
NMEhCMc/RvFBni4d4BBYiO88anC0uxEFKpoPZi7OE73fT4vYniTgcElibThDP4vIETwqtF3hID5n
jc/aV+S+DiV0epNT/SGsTbT03rwfgOvns/5tNDmvzTL95gPBonFG4yD658asn6MnBPrTGwOvveeH
7dUfvEePESIp2OjMXA60XpI8F1UQ0uwkyYt1CBdvR9On6MCsT1e/629Ma8H4DQLrenoNcctjsZ3J
DfIwIwqUMFWe72yCD05jJj+Ie90x55gO2cgN0tQkTFqjw6BoYIua+bzQGMMTfaj8gEZGqTbREqQc
/GfAdRWra0OcneV34Y4e0CYPSPMY8JofDSyLC+Lfm2rEJyM/XM/ZF4mvGKXr4AYR7qmz7Adix57H
rqDIdMurlyJjsGx6QWOVvkbzfxXJtkiAgQssULOskhMg4AoAVRGoh9bifavZjoizHQen/QTe5V1W
bRO1Kxmpo8Qo0CiofMbS70nNGQ69aZJf2I1tLILJOswkG1GR+UkcBFCABoxVCblCsOhpMXDaKx4S
sXzKcLg29VReumo8ozgvscNh5cwseIQcu9x5RoJSNhfLH+QeQxAwCst9HLESI99lcjznUbMVtfwa
BYcnEQEuKhmuYCmcE3RJBcThPhzZNWdiZEjxW383m+ar2we3zoguHLx2tPY2qfWe85P7Dr54n47E
RGINdiBPTE/zIN9NRpuEvJHHoKaHsrVfzaMscPuL/mo5jCpkEdVEjMhtLv3nKKvm16Q0dhaJravq
FPlhJ/ZpSHoZPtQublN8P75K6cwOlhGDlBo3wdJe9cggYC2B7eDfLC+LOZovN+ULhmLpd8fheuss
o6CTEZejF+6HWb3MFkVSivx0h8cC963pk5EsvX5rkay+a10kTbJI+81SgYfEnOLuEIQbO5oq+l6k
4zWYaIommchi237xkH3A92Fba5IasL0UzIts65StSaMkLNtINWqsbRuSTG5mUERsKQtHj1I/2AlO
AO7JFsfcnogrgq3r6XtaGDt7Ls0YGc7NSYXNid53XDjhznEigg2NDtW7VR/J4eA9649GWGByj3S7
S38lxfwxJmWxc9BAUxMNpFqgshajzy53SevwKpYI2F0gksP61m5dCJlYsk2yUfPkNtTetym5DR7I
Ob0eGpaOZnbv7Rt0tysAF9LYrihgQfgWOeRmdcrC/nte6QOc18sd2fL9xTZTvH10dkNw/y4Ef/Ae
82/R8l5zVHNyFR3KlDOy06rxyTeOLSKpI7aSZJdb5TFnCKOafoSuDNYrKJNtgR6W4CMT1dFCvoYK
nk3XO2RUXNiqs5w/3SrAX1a2xSR3Q8yY4bzMKL7DJR76G1gXJK1292I7a+tG1EdnGC6jEx5kyVBB
zYL3xG7duMF/t8sbfrLANgpUPPqFrMHu4Hdvo66X2FwCQgJFTqNXAltb3qLKe8tt2oVLPhwQFMSE
VWAbU0DeZEAqqS2O6gf19+fC9AF0NfKdKbOeyyr3d95CX4T4xB9B+GqMJwX2StP9RUw0G+vwtp6d
GCyBJoGFR51EFuJq5zK/2uGuCy1mdak0j2OkT1izdzXjZSqtWnvfRT4vO4NN4pwz8dqJYUa3m9bX
qkb03vA+Ed5efxZFu23r/Hftwdib0uDi+EydIopAcIyxpA+640x8aigX35fuKvtFfXnCm1A6mcgs
T9RiEf+t9BZ68RU3yINLT54O80sdNU/OaMsHe2jOSc8HcNNmza5yOHxGs+SQHITHZuRxouzqN87S
Nt+9AasDRMfOY/U6GXDiRgLUw5zAqv9qzqexORreyWsRbvqVTSArEgQWAbRcBUFvqfBgTuFu05b1
N5uTbB18vlpmQvvADz5HQi+yyrfuFuTWO905a4MfON05jIUZ7a3UBIoG+uv9bp5KJDDK+zRJ02P4
YZopR25Rs0lN3q/KyqZbaT/N0WM21PYH+wSfO8dnmDkpSAPg31YU2rs0QE1VZM0ElHClpBKd1HBf
iYJKYkuOnJYiFjJ0ZxoPoPM+qK+EkeFFm315gGP5xFNUHdSQxYFMHkqjpzgN1mYtgybZ3jMFsSPs
Mdp0nO82RZ99EMJnGQPkjrm6DfSJ9/WU7Gu2mZ1gnLdN/QGSX37lFnQvKKPuS7J05HkDg6zK58UP
r6qrfw0BdEkfj3Dh2ShWAPVg86Ektn3GUQuK2KEtSQtxnDhpEVwRVFfEQf+fzCGhqgXKgXn2pOex
MMD7WrTxpOaCErIljVILMlEbZ+9h298C9c22drOeDFxJdFYRUWBVM9kFXcCeSqQfUx5KoQgGoL7q
CrmmuQZiDlbHg22y7i3ecQkqfaoECWq57dFcHllTFYJDACbNj2LDP+swhAZGJBmESxK/7PqDUMqC
3nZyQ40C3wBAFbaVveyrI97dmrS/pDljMd51fhRS2AMqbdC+RMMNj0ASO7oe4XZ5jNaSao/y6qcS
qjuQqBlA5QIU4XK5nZ52Ey4DvdUBifKt8AUC4jx4jCigQo0fpUBPtWaV0mARvIJwCK8kUZ0asgLi
VPmsBJ5xlV31J8lzteckPZu/eqGZzukZLe2zNy7q0gf9cDJK69g3ivq+0v6WtY28zhJAYxS6xxJh
zJqdk4NcazxlxV6tt8rPvUcxKESM9NHYUjnA1cjyeOzA2PBYVgMWZTlyGhuoXDRzs2XOn9saw4Qj
kzdbflu98X964BJ2K+GjMohlxgRUuBQruClXgEiHdmLV/NVZdiKpZ9yZufVHL1WxAxmFVDlPqvNC
n6rDFnOCDOydql48om/z9wi4c2zAZv9KXiwRooaFe8vkefk3UFMICNM5Kc5mN8eFSuC1oFzZl2Un
Thiitp3bdmeUUc3W6GjOzeLdzV4CjBNM5JNnZyy7/T+JJxGj2zKR9tELyQaeXdKI/okt2QlurkZC
FoXF2XdseHwrDoA37ErrmebK0L5KlTbAjQfrKEyJfGK6BbClD0lCA3wjh8k89+QAaJGkp38/TuIH
9CT537jIX6beRBO2AOqqAoCA/6v+1qt8PVPDM83ubm+0fnM2bJLqcL2asVJ60lusN0xTmWQUseGN
T2OCid2jCFhgU3Zd2Gyh8PNqVtxVf8Gk44PYhb2CAC2tbW9PRO7NRRCwb8zsvzZsjvi9w41vwHAt
RUY03SI7eA+/lVQdsEYk4xYAdQiGpxmzjS54EGVVYeYyADIM/2/IN4L6uzEre5fA7Sg3yiWBKIRO
mSbLr1WJwZgmeNXmGKI6RM25heHsHgKvORLphzldG18WHQjGK/XTYOEKm8Y6IKk8vKJDzxmL2l+1
jswz8yK+YKY8ZR0DYtHI2E2pYYj4tGCfk27ceBCi7OfCbMNd7vaMxErO6uuXrhBnXrj5QAA6vrYi
+/RrJK+W+Qi+5zIt9LXHdD5DJoHCXzOrQ3OS8ks7BI83EurfdPBNuJhC1YFkuIzcg+PlZPO53qmw
7L+poSK22QXJX5RYoLxybnMY5vTA/oe9M2mOG1m783/xHl8ggcwEsPCm5plFUiIlbhDUhHme8ev9
oPpGuN03/N3w3huGWi1KRbKQ+Q7nPKeS2wqJE2VmQiHpJ+0W+SAkJ4VsuxXD2xLksq845MAW5SS/
CvfkJ757wsSxsXJoN65NLCwzqUVLG076R4plFwljXq3DibdEG0CItNrykxb33R3FCBnTuXIBRitp
dtOpSNnyu0UsoWoCDJLusI0y58WjHVB0JBlpiVng+us0Z6o5AdVh8kywJ2NGRFdr8UoS+dscymI9
FMY33YwWvS/pquRoP5TDDtXHX1rniSHqXsbeM40DxdP0qZLFHNBCDC1k9wRLMDjN5g6j0Q21do4o
s60IIi6egmCJePPzcc2iGVZDvvbBkpyQne5MACO7jiua9ZYg45ZRZqlUvavt9PXxVAmfachghc22
NMOzIf27zd+9fcAhHqrnx4cZcpEGXRmM2CBa49khOHPFRNzELQKW1HKnNwJm+h1Fx/vgSAIMqyTY
TSrEU2+hwPM7cz80mYDsj+5uMi8c2wiTl1dbF6hXquWdYi4ZvnIKwo0ZMxsf9bDcDtP3UNjNyagC
/gqF5aXETYBflCtm8KsnNdOuQGv7ltvG1ddxdMDktdZ99gLdOduJYG44k0ODr68Pfnv5wD1XA+Kf
EDijGsURqxmqxZZxaKvl3R3LUxLwks1Fbt8C5jlYE82+ZvkzSJDKKvD31SxRXtrZ0aOeYjA3rk2/
m7HRtRvvELEfRqo7/mJAzr2vSKzTXOiPBzCwORKAjbPJNBhWR2B/gn455KzktRPd1jZWaZPcOgE7
t5lGhGFR8NInLFRhygbIP3YOYh8gcA2PG8k32cZJ6FH/Zoe6/2WO/3sIklhiQP7umfdMW7lYb5Yg
G4Hv5R8ey8AbOhrzEUBuFP+elfSJjXQXeCTLpCmE2hH3vH8tV8kTwhMoRSQ5XCb96THG2//3r4VP
+rcXI23hKkva2A2Vpf6RWZKG/aSV2RQH00Q+7SjSa1IiIs4MPK8ga1/pSABdACEAfFoyCsJaK1rA
So1wZ3TLRfBGTG7Co3VxoiQnVO5Hyaj5pQyT5KaZlOV9s4nlFDJ9Gv0tSKJ841ih8SQpJ2MHohnb
OvvUplm7wVjQXHzpIKJs2XSKqK3XrYvL180pnIYk20dCJi9ta0mEcTfwVdEfNvc/zN4kGNMqQ3S5
SI24cjoeePaxQM7B1hmd/DqpHZYAcpeTyHw2yojTfejVEfAm+K+C2l7CFAQey7UZLM7lIRY73o7G
d7zUygZHtkxRhsq4WSPLwiwcI8RPZvQ+e5SWOs23SEdwqITBMdYuLAzZHn2z1GTNld+sesguQWgU
Z/BuGSds/mKUtXtiDIGtoO7FLXd5nwMe5ZhUY7Pt7eXGnF37CUR0vMpH/+LFRvDGECUN2JnTdds7
V8W3wXGYwjRsJZDc2qS0+gjaitg9mqqY2Wqn3t7iKN0y+GkJL2B5UBjmt1TN2Yuh3BdZpfO1YBi9
Aadjbauo7O+cS80eedYyi65/JH4enEfUvngk8mwlrNS4MDn8xVUhiBnkZSYxQ8RBZO5Z+vY+cobx
4uQcggXWyytKQcJWpHoyh6r4MYYJoJFnbon8E6EB+eRhCLsqVp+kWEwb1yrfIn9MLgZbSlRtkvc9
QZmhnLnoGS0WmWV9sQx8TvDhv2M7OThl6m5RtbUoBOX8nhHAhbs3BRZjWXuTXMkLfpQJ/XRSv3lO
+yFSMTD7ZBQ2TKl5BaiaHaWf3YGqmtdY438lU4NfAh42r7bVpju3LCCFuSRI835xZiaCbPvNkUQj
P3CscfP4zMfnRDmbrG7Kw7/+oOngrNf9NB18zVQC+Vlyki0u4A4v22quLUpSFUEKQkZ3DJVHftVY
1wdAFyt3xOcbuG8yRj+Qs4gOXUcSb+HMaGbT12IqqmvhaXNjJrHJU8ksdaaSQgUCzYtnMn9thjPa
oexuZk5wKDURhbE7XTxv8FapRjwWtvqoRVXvLKP+XRFlyc3ecAMUTDFwe+Urq6jlC/Umqmr/CeBj
uu46H91vCO2LsA7sUHxjn9rBTzFoJO4VsFlMJY4dWzEsfEF/XqwyoP5HH9wC9BJcez24A1HG5VOi
/lRBP3x1UdIo0QbbBvoNPANPnaPY3KU+xpcEdBfXIQpfB5DeSk/ODzcA9e1avbyQxvLaGEF5HXvN
HlOMu6i0Ae6XNbbFbmaUV9QgiB0OMpACrHIZ5BhoKrASzVt/JGQgpS4Oc/sWa5Pgi6KAd1Z059gm
KZ0ZU0uPmDUwU0K5XijuZ8dDVMpyut4hGI32jp5/MOKt14j9QN5PxcFN3WijAsYy//3hLP4Zl4cB
VGkpSQNU0sQW+4+LIqmF5evGLA4oCtaUvvVaijw+mbB7L2qwCFSJk98172McMymSATcq0L+PxI0r
M7pYvfEkQARs8xwTCbuWP0wT/8NLfOTa/Z93GS/R09JycXFCG/7HS3RrzZAPDdRhFLG9bQKMGoPL
Ag+tl3U2yc5ddVkW//Y5yiXxY+s2tahOlW3c+3jYCPM5BV15DRkfAtVy231fj85VI1aLClet0SUJ
Bt3sq5gZlquGgp5RZ2H9h1vw34K0YMeYS66iBlUDAEH9I0irNJDSm9NYIBvLq6sM1B0D3krTfGyU
UIAFslNZ9KRWYcgCZbKPxlyy0USQx+kzoG8vv0p85htv/GSdhGquqAz0uhmesP/+LbGkUP6jdnCR
eZiuZwnH9v7t+40N0fABgqOEj8n3sMAZbprS1AfLHTZ5UOGQaYafY1A/V61bf2v1z3FiFe9oopLb
HGOH62dnEEL5ZvSBmhSZ956TG5bl03hxEXFv64SrXtWVR4FtWeDWoabqvFTQzfCQKRagqzJz7H0/
1NbGy7K9RU/xTsb2735+MiZ3fC7JDVuNqTwEkadxyyL1N1vGO4mDMILJfsQ06VCbbPIe35r/b8j/
D4Z8cAoe79f/uyH/Gv0Ew/KZ/92Q/69P+pch37X+SwrLc4T0tEIXa4O2+pch3zP/SzKP9pTkqSAV
VeO6/5chX7r/JVzPtDxNbUNJuyA6moLk4f/5P8gp1ZwxGCelcHiqHPX/YsgXyz/y93c9Zkf4X1So
GmGblKb9j+cTk+fYQjMVZwLcX9u6Kq7+3INGtZn2swqmp6xPJop7dLituS2saH6qCb0/ezPo4OW/
OlG4WNy85ymt5TMK/G9VMQ9oyvgvNaZI90RIM1MGPxH+/c6tBr2vIS+MU+31LPCnJKD6Ttagtx18
9jMSBJLuK8hdRkaU3KSY/NlVXr2MY/+9TBN9dnT/0tRN8GSB8/rqE0ZMQpLZnCyH1W8xZE98r+9E
towvmGaIWdJLm8hFQwxQh+ekJaeQtWzzJK0W9Lq5h5QYPNO2LFmKTPciVMjQhTG+6rY6ZDA2djhO
cHWNIn9l2IvT1me8+zin2pCVPrwD+cyEI0KQru/0F8ZrRuVFbp2JtUnWZ4Z5vOjqpy6CgYxotppz
zOQ6Jm25qKzpI6A/wBODqNKJVb+Sma530hrPLcU8LtVGb6fY7F+zoDwQOOBd3A67bxom2ZGDZqb5
g9vd2sDy3Ik1pPAbxWUWhxfsb08MKbDNttNRtEZ/KwDzlTLIf0+icy7d0HivLmPDDt/Hvic0nhTl
2HwquBo3Qw0sH4Mg87qo6S+61a/aZF9kLVpDVn35U46WOCGf+jK2E7rwCKtpA949tIHsKnC5BX/8
Fjub3gjqOyT8fBbGIimUChGaTd51aEANDvRdz/xYUE49u4OZXDOnf5l903lRTCcmbbU3ctVYNuIp
3xiDUpgaxL5XcXwNW+MjZbG0bVuvOuOCB8RdvQVZy9qzn+d1aJYvAz78tXIwnU3oM85j4ihSdgCW
9W7QUPWIrRtbyVpOprg33kj9Sn23d3JKqMnmvV0O/4F1908MkMU9SN3BkQAIWCF2+8cD5zYdyWP1
XJ/ZShjb3gcPRrrNxUYYBh8pujYmCdjKjl7p4MUxj5rv0o8bZqsxO9yArIW/HVj3f2+ZLWEt/+Lf
Cg1ekTTFQpmDGaI9TgL+/9+QHAZsxRIHUXD2cIHTuGXxDkcY0O9yYNyXyaPZs7NtKiTmbqc/MmEa
z36pzvRX6Aft+r2IK4LCK7Gl13TvVerB8sz84GOQw0XD1MtkNnx3+LmxOIjZof+Ed4lx1vCmc8+K
cC2I5F1Jkeh9HhMIHzdq1bW9se6pVRumP1fg9gxKiG9vOz4x0Gz6cB/XoI6b4WiXCgTFoodvVTc/
Oew4UAiyT5ycY7VIefDmilTqc9gTVoDyjsjQOhhv0jy2tp8h4Z7VxvQNBw1zeK2xDX0JuvYyoa45
Oz7bUZcmj3WnsI9S6CvaneCKLDxZW+VSvpdhi/yJSKnJ+Bgg3724tb1V0DWYYstLwfxHW4a8z7W/
D322IiA63Z3n9Zs2Xvbh67BIiBiMR/MoMHOPpRUfwhZISRCn8gjk4ygMJzv0wx+kbO0eKOpXUWse
7kgA8reNftN44Q3JL4+xg2AeB95Fx2yw7ex7ltEEREOutjJFtgPD/dODQbIqUEDtk657dzSo0qlN
yN8dWK9nqC+Mtgd7UoL0DdtwY2RoWqY5O8uGcM9Hp1Andv+cOx3Sxhz7ILa1cCrqLcR2lscUpaqi
UX0YtfxFyl52VXeIHbGyRP/LIRl+HS3ewTac10LgyrMYgq9NTFahiuF51CmIk6YhsdLdNL3CTq94
g3Rt/R3tjrk3NHBYOnW9l2FXbdp2NtbKYANeIt4mZYZnBHLEgSUan+5P730YoV3CO9o+DMoP01Ql
PSwO9F/EEpAV4xGu1zYaDk2ItwlQ7xe+JnzE/qvUhNbFEjpKI/QtnclUTLtR3NKHPRcdmuO55qGF
O7iOPRntLJ8cJmG99dVEagZPx9qcfGfn1FhTQAKz7vLac2iah4IRFjZ1B05/nOzigaQEN80QSfue
e2En/lQLFCmt+7WCEHxMvSlmEOx/Km8iGs8L1hjmwz1qBI1a89XA+M0E36G4BuCGwiN5UTmuJ5KL
2MJ6ew+P3waHDwrgzu336OC2THm/NC3cG9cBVGxwA+BCnK4T5s1cjvnRkJDkx1K92qPAUt3tSgRJ
x8YmbrXCDIyaKNonkf8FXtdboajcDTvf16TWIMIoistEjjWjaNFU4z2VrOOmJL+V+Hg3iHy9rZ9H
bxhncEHokseBPF8cVNPIigx+YDORVFqSjVm0pCyGTcbQES/gfsngZGEG65TuFmY87uuGW6oaa/Ua
1CCrEBQRBZo+U5M021xgRvYiNMETo8it2xRfg376gRqfQYAd3GMgqau2MqM9LcXLCHNpD4ngA0xu
z3uNk6ea64/QdIttH+LWZOr81ufe16ZDgyfKmTTE3JAbZG/RvqjV2SS1aJMU+SFOZ2uv/C9O9w1+
YbxW4t6ahkcJNOJp7LDLjTb5FR6r2JjMim6glyyWtUmYGmo/lPJnGcGEtn9ms1VQM2Sbrhp2Uok/
Q5TxXiRQQTXhr4gAh623tO05GrNQ40HOY5QUPVxBwGLrxxlXJpKHQVJkNEw6yrGH79ACnxvJ38uE
qk5yqD8KFLkHA41xSYRgbbYfZYbOpnZREsxVjhu3t9A5AD31JqYpD9evJSd4w3relgOzaH/Iwdi/
KKj/u85snNU8qls75M7u8URmdsSmAjsy5i2c5BRUdePUhx7pSDEX5XNf+2uW78gHJ8S6Vcv2gItD
Ew7U/s6IKrkB/tkJHMUH3ypvfi3cO+k53t11J0x9wdCAoliIMnZ3mbpNxWtb+fMCb6tABk+AFFzf
Tl70ZJxlOTXnNKCELVhptWiD15jDEMAbLE8pmxEe2fqQk07AEMy5QAQkrMLaODHa/5wF2tWfiKsg
NRVQcmgAyHHjY+bO5jlPBrXD1vRnGHj+wjZZPCSRecbh8lsvSP8EDeFWohZmrx44OzXwJ6hK/DXK
hZyxI8243QW/Eo8VWJUAsPWL4jvwpPhU291z4STwCjlMbnWqrHPUISJiXSoudA/Y50d1bE1Cpxr8
tzkWNXw7+lbkN+Ii42MDCdjO0lOTWsyHly4T+yYwThu6wtxNO6ntilWME9ydwLtOhCQcTcZYl4Wu
PJG+ymX0lIeLwKaxUF6bGECrTqrVTNzTOs8msj1FeWOHXl0ZtMh1EwyfXSutDRluzFqZJm9VIMmX
ctuL5kzbuf0QE2CaoCDpp2HXEO0A4CjkgpDsBsh75GszeBgZfKijUyNVNGJAnbkP1dyIh2ejiBxg
DfzXkDCulMvQiKsGRD1X7GuK0kbNs3moFNGEec42MguwGtVsTM2es1wE4zEGuvkMAVOZ5t6mZ3/P
ys5eTz07nXY0nx7+5DkmnWRWLmnVQNwxhHVbdPLAZhqyD/OAmXf9Ufpeuy2WAzZajtoO2MtWz8pE
dd5ER9FN3+xsDi+W6/c7WTLyxgnAnQ6LhPAGrviaMMgwZOLu/k4Wo1tiGYK9Mmsmj6oJZ4hH3VL/
EnG5dl1H3EpbfOHlxIc8iX6Pgdnee62OdhLyExx1tg+C6mtTClJ4FpO5HP0WMQveocdwIRosAj2G
8S0ZEOtxFJkQEQls825tZTCBZzNsJ38ik3TLMJwQDi9OG7N+HkOWC03CZTCLn4DvCdBzqz3E2q3B
Q8ZDuOGFjgDW+OZOMdmxTm68cHVJPTF6r827ybF7kOyxNtlIEmMdpg5L+uy7k4IEqSL9PCO6eMHv
yw04dnJbZAgPUuZR0TK4jUwLFSfmzJuddnDjDeTYbsBwFR3RV9I9QUoMaN6K9k6kJZkirNB24ZL4
8PjQ5eavIo6XWWxIA1YH0zlsN0HSZ2ds+Yrb3wHZMLNSQCkCgwGQyyrkKzmMBIXu2waGYqtVcfmr
gawjB/NoijVhGc133MtlhE2jmoGlsErmHZb7yJpqm/1siCUZPhf5f66F6thvn9IaoXU5MAGFQFuu
rHJkqjuh0IV4+9v3tbdGdD7wR7Fl6SCUx8ghgXBE/OxFXfmXaz4j/e/eD+ElMdWTt6yMwmrJexpV
uWO58SOkQ1rHbV3sCsztxFNQeZdY3XaIMd4tujuw/jHw9UahQI9wF/W5lp+8Ml5eW8KapKbfdJpd
UNwjGB/TKdzN9nBylqO/dRsSADtwx0QnEv4+QLNbFKvj4HNv2cW5yO0ZCzxWJUxdyzt9PnhG9gPw
THNjstUhkLjV7nEyk2prJ5TmMI9fbCOKyS1Iz4Hh/Rw7yzwx6/tNWtIPWlwJ5bxy2D7RN/TogeMS
cddYozQaEOPvvNBOPoaZNfukXFB5psMlx6PM7+t93RKxqP1OrNit4udQOAoC62j3vbj0nfVDTFQ5
gfRQT1jWtitn2Gg52uCc2KqNE5GK3oeSWEGT2kq5aDwLrdHh9xbCoNB9ZpMWcPN45F5hUb+oD4Kf
Uc7n4sVmEGEIF8EX+52dWbjHVBXFmyrYQPk527C5dmzyfYn5S7f2c9Fq9zBl3bwvyE1AdgWm3jgI
QyIXEFm1i2rKD+4K+/TTEaN5S3tWzNKrNBpjznarm4+RSXHt6+B7lbn1K+ih19adyN6o0ksAuONi
883a0uBbUDiChB8M+SZOEIPHl/IPP5XoVJWJwECENyCoj3IWw67oQLBbCADxbGfPXRW/+RG+Iqsn
0y3Wy1PgaXJ9BAcAWIAfftLYFzRJ9aqRzhn97HRDe56jM02HFL1h6NkHszaai1DWtej85MwL+/TH
2XmG4pPtUQPQJFrKvJrU3LukorYO5L1FmL2KmjrcqorH284i+UaV+4rKpXcsPHx5C1xsSC4uZk/+
4NMk7HAXqmS6mwxyhFOlJ8InbXTO5FTw3qT/R8+d1eV5UF6yybzxrCqprng1m7+qudzyiXmJ8SX7
jonYnc4BQAK+b2r3bWba7CimBthNYqyH2BXnx4c52tZSJk9+SCB3HVvEiLXQ+zAMHHROUxtbw6/E
4kkiCh2vK7XVqELj5UF2GmoyYZtl7Bahp6O+8FJqBYY3Xg2ploLnSLQhWq9Cugh5AZsZGMzP0RjD
6ll+VYmMpUqUnjzZ6iXL2liFsIEuVGjuAfEIFnkYUMwn8yeMInRoHARgKYoJGwnmdWfsPm0/Tu48
K8l9JPNgY3eL/BmPlBNY5RNICf/iW61A9SFGalEjTM+U+sk5J4hoXbtot4U5+yeIeN56sNrGpUSP
f846xh5o5NkLA1BxEFMntlbLrqUAO1UR2SVz//sDNITAnScr1x7+0Ng9dYo2oof/gkXdMr4MSf5O
pYt2M5mIicvYF/OWXANo87fVIvIW2Vwv0aQwzuYqOyfMHgJ7TF5YuQHbsBO8nV6N9dkTZze0sqdh
GXoZo33rR+RDHcoAPAZB9CUgtuFE1DV0mMgMv3BKz5epCH7BT4ucV7NyoBFUrK8Nkesjmv56XTut
tecaj5+LKVlHlt2fzSKlU6k5G6cYGJKoPgosN1xm+CRK3eNljDLr3rn+a0/HTqKOFyM7ZJPLgsQ4
Jol7fHzRsZ0AsyKSZ6qtK2Qcsax7Kd6EONINk9RulfeSLO/VYwhZWjo5z4wyQJFZv1iKRivq5PRQ
+f3T7G8nMx/udF+rYE6ak4jHeoV9fqJedpDokWnnZI15DStUTvV8AQuQXGtDvyDsHNaVEivJYnsn
Kk9eIEW0v+M5LC7RwLHkoGRmuGdx8dZZvK8pvTYqipxzodhoTt6xU15wxXy1YkqYXBwrJs3WhQ01
dmO5CVwyLsqAL0lEIzqugp9UA46DFHHAwiOWmaaebyT4kDue+sMVRrW/llYV3YxmblAssdvCnYjh
rHHJ9p6HTLL/aGBm+C8ZsOcLJs76kHKgc9ua4z6cxe8888pzM6QpWFDapLQXxt4HXJEDHTqnY+sz
dp3wSaatc358AKLU7udheFW95Zz7AbIhWovu8ChAXAN9KU47hNIjcUii5R+HMQp/PVg3GE83SyT9
nirFhm2ymefhd+nlL6NTnYfcsNecqJ+BDV57cT1tLW6onde6HRHnh4ahx0r2kDQMxezHjEeHd3cf
7aStKgjNt65JmjdS8L7WpXklfN77mmdXS4f4jkWMxCoX4qoMkpMRGBy4MqzFbUJTtRjw5jbFNdm7
z51DVrq3CGBAIa2UG9lnOBNPdaiK81g13+wS6Znr4d5Bf/9XBLSS80mq4oufJbtHI1k0GX1jR2yj
y0CnaWhujYy1rWxzgoH48htUb6tCF59RM/8uiPOFAvhujKQ5ae0c8U9d/cBEbwifkNX3OK/jWM/7
uTD0ekohVKJgjwJi9/ghA/Ia+2OJOedSGP1zm4cR5pz8WxjBG0wd71MtLV6WrtOllB7znvzRKGOj
EG9r3DSoq+dTfm6QaJIIQK8uK3AwNWpJlQXIOiXj7I5VzY6DhnA3jnG0+i3J5hE8fUfh46KPs9At
kLM4YFLpqJS/osfCVKpxlhS2+SVQqHKaMse+j7oBCTHfABqKicxQTK9alu8GHsm9a820Qmkf74Qm
fwm1DkkP7dOUpbeeKejFw0flBYF1mVPWCxO8l22ZNvZ1yt2d6FCpG14uaSoYZNaJYmZCbDapAPDk
uCufwgk9DxgAvo/2kUpwvDc5D7pRl8Tz6XaT6enPYGnk/JxMTecWO7H4CPuAKJ3QHNQpQ/Mt3Sw+
MEuKN+HAQbjQcygJ3FVXo4I3VE44o9vrde8zqCwj+4seaGfG0sk3sRGG66Bz4EO6rNGtcE+bMMCi
IV1GQc47YDtmto6lxsRL2aAjROjGFJNKJzptbWEGx6G3v7mJOd/Yv7886FmzGbxhPFD8aBHx2QbT
PRiMwUE2WATJA6Qf5s4ys/owEuux9lQ1YuhizIUhCfxOEjvcu5rxkstk+I+Ti+pipIHx2rHc0QXJ
c49hSudX31h7vJRj0m/nPu0PRMlgJyNpYdKIA7I3ooflMeC7tLJrSiupi192HZ1wlPU7/JwtijrD
OamqBRkYlgdvxjXEFJT8psAHIVCI+1R5Ie4F1KFUM/sUgCBCDMY2WjLfYf7ebTOM1ZuuBJhn6I9k
gKjUFJw7xJXlz/1Q7QI2xlReEj1H3KM/Qkz/ePWxkPmWwDiyaT7Rdw8fXgsXhZNjzllExf7Vnvr8
2ZyDTeei4LWTyqPNFOV36Eyk/SIv3OapiBAbBxRT1pe2FN4xkEABsTxVDHpmXNIZXkLGWRFT0Mfk
3uZ97ciqutlt9NJoGm1vzu5FS5u7GF/WD/xy77m3OpnpHfySA7QejHNXwGl6TCQ6mzPciam23Hge
VhYE28PA/isI3uOo0QcHKcjKlSMT7xnzHyHp0aGXtn/Cb3txOb6YcenwlbwLd2VX8EoCHxCKXmBX
zbQoVwcgU0qU5dlZPkCTuKZmgGZrKVpgDT47RWPsvJT4N4u3TvvQ3rl+S7i3aGJet1ud4zLaLjMB
lLueTnCgRNsHKNFbaIm5Nt5gmmMKqkEoCG8wbwU7fnhw1aFtiXsTkGMa+4+LtOyQO/2HHdQu0wxJ
91Q583ZorQnpJO4bxqR3f5CAkJOyujQEc5hTiW421h+mEVT7oihjpgej/9wM0Tv3/4+iar3XhJOL
fUnlQBToFo4f9CKmNukXsP1ro8X8Osf5Mj7yrH3J3nRV2rzQ2untd6BRPxPIKiuqInGyYh1sJNbx
/Zh0w9YbsTm7i3C7FQ33uM62UIOqTTzCgZjN7FRZbnZsF9NOO3bsf31WrElZqK+UQHhtG4SFfe9v
59T0r3FXM5+xohN/M6opz52/NBjys9hjbYD6+TAox723cfZRQw4IXdP6UslfjYurG9+weZ/j6uIN
UbqrkN2RnGAXazkwBbPn9itCVX9nL5QWqAD2WVjFVxPp3dazZzaanQ+jZpy/pZVutrb6Zhf4m4jn
LlnXZgpTH6rmDF/CxeuzfcYy8GQC0QZYubMtc6NxLr7MbGkvsyfvgeZbnaYmSuEKVkQy0w4ydbu4
/bhD4l58y0vrJUBxxVIbzeQ8cLHwIzKwt0fNvZeLRENdeDoEwHWj2/iwWHdhTlU7RwDRMKKtA9A5
L2PgAQjrTXDpCa5fzFzTKo7Db7AUASQTBbQRaUqwUWMbpz51aoZxMAa9lgpT55G7AwhSfi8JNjp7
/ox6Zfm/3JnsRYE5xjK/aKNINthQC+gLdBFywSPY01OX0aTFXbGv1HTHH90fiXGzrj3Gm1hPw53n
MNrzqK9Zi5lr6aoObvtnZQA9AOEjSfhhaEJPRP4dE9arVBNzao9aHiAQUad+E7+r4tcUBjG7NqgJ
sS8HzogqPAddiCA8zsbziIWiMCoYNfhXmSSSXltPpFlnMyYZ3UJw8mNw0bHB0wh7fDPW2WUiJ4SV
DUke0cKXr6u6eRqgHF9M8ceC9fRYaycxFb6XdF/8Nqpf3eGdAKy77iJWmxwjmylyf/Yp9qo6mt0V
YSLtKywp78ww525M8y+MCe1LYG8Z4HsbJauB3HSLEaOI/xAbqjd1ZX/mlvlFB9pDGeclu80oA0Sp
noHNJ0Ah2472k2yiXUv+1D6Kg6dYda/S6o8xzQdAkiVnj7e51sYvP4ArFxoiYSVMKwEdB31pc23p
bfleNjthICqGqzw2PD6hKc70N+CGYJTrgmBZN8+Qmg6H2u+fHfjkSABiXkmf/RKmCNg9AAzFhS7m
YSdyd9yIzPxoDUpzlu8u3mCA8hnYyMUFkDET78jp2RVRWn6g77V4ZChdJECXEsGlHqoLglD/GgIL
vD5+FQTGJWlAILZ67MyNndr9AX3HN0g7JCsyJVC2z0qsCgNW+3x4/OrxwZiR5fcI2vOxDm5owsh9
acNflW1jLW1w+KBMHo4NVAIEKsvv4eYJb0PTt/tWck+wbSXYR2t4yoVTmiubCuz2+GBa8KY69Dh/
/Z4/T2JXt2xIYOTGNxMY1I3Sfz4GQXbH9Bbf/vfvP34Fr1tTE9SQsp2dGRmMU7rSjU9KFxcQ1HRo
BcCmIeKIrZxpqSET5NG5sYmx1e74+x3k8h1JZQyEN4BqemYsiXkiv/nDmjyeHpFUa9NMDzA3Ysqv
vNhYc1XD1KT4NdF1bQ23IFyVcJvXhNHkpY9KNH7ei9ZzsJ5kFB8sTgS/Zd7HLP6e8Z2FYTdQOKe3
CMLA2vb1x0DnhXg5+lqY5Z98iN7sAQh8l5yYJyMS9yaa54pRTjvZ+9qOGL/X8ixGVisZwmO3aE+Y
9FhPD7/y/LvW/adg+dehTDwAFbLg18ap854KbLk1dto60BdvYlhMb0fVpkngCPPgpWGPmihnMV9X
GIuYnK0EXZzjIXknlm8yULKFKlwXifmZjyCcwo9O/HDYF9FJyVMxjM42r0y2Nn2Qbb04udlWjr60
17DPupRQiRh2ohdbAkb3QcpifJI1jlypv88iPU2OS86uyJBUuM5zitWPq7i+wZfb0bYSjYTzjNka
6mXW0Z5x9P0ypFhlEh2q7tlnJI4FzAdRlHY34zAStfZuq9JBt0J9EFM0EuDKHK8FQIy4f9EwfM+J
gTSnvOHYrQicwAQaQUhwG/5OM126wuaQGFO6yosfaa+GVazsYtPPpB0Yvl7DZuF1qI0tkhG7+330
fiQjhn1ktEshXSC7FRptqJcwttmxtaIezpx0Y3WwQtjn0eTYv2ZAGdR5MzF06tUjwiCao18jUmBn
eS5qMMg4vXANlc7POaok+YZJug9h+qdlcisy+LZuX2E1sgiYh1e307V/xvTIUxDQnEl3WiO/mbZV
pb64rInQhDPiISF67YTqt5f8SjqHrWkT/C/2zqy3baTr1r+IL0gWx1tNlChZloc4ww2RdBLOU3Eo
kr/+PFRefKfbwenguz8IYNhOdzSRVbv2XutZa0NPIKYeSHGya+dYxmLeiagKHKho21l19V4f+pD/
+kWNLRjGoT2D8vdhrYIlUIX1kpjpCmXp9D1cG1qgukU7TX406zyYAJCB5mt/2K5+pGyHQATnXwEt
ZoVfmboHkij4BCrIk+XSktpkt4dywRtHihSII/fJdxUTBXDN9H+x5o1xs+ec+d2YxG2QdB+tqNqJ
Kun3ut0jvEp/uJbBB5kOKIQh97hTthv8Lt71kU6qvCsD064eOxo8wpkcpvSgKfpc/8JQ8jPva9o8
igkQBgZRLvfeo5zvGdAPGoCvdY+paaM0nbUGmFLVa3w+EZKI/QDeBkJ/d0r67siZs2LKZjOEaWja
5+BTl0qx25NQqebs1q1OkS63jW0DmnFHB40Nx6xJHhSdfHFMyuYOcm5m9fsxrZkbWh3Ar6HeLSXC
JHD4GMMlA3on2zQTW0XsQiyVab5vgbARi55udNIKWzyraOr2KfKmfeatTuT8qfYyC0gOdtRFI1Ax
ZawzD9rqG6qYlVX0tzDyXBmHkq1rICdXxKNtlK9/64t8kxpwxpHMFgyECYfVmu9zBiwO/JK/XUiz
wXr8ofbNIwA6QZydXAE82ctgtAB3D2Vt/VXGBdOVGY58/TVnRcOA08abBEFN0UkH/Iv+pZ1p+dDB
2LSTeBuUkWzc13IwyCEk4c4k6wMTyAPQqwiYKI04ay5JD63xe1JvYgXvTyncTnOhiNc9lQdj80Ui
eSG8I8Gev3Qvs0oBlUPphpwWh3bKh+roADK6/MTB7mOW5d+MRBFcy2JcyXnvpyoJECi/ztO5FdFn
k5Vo1zOOIp7CAnfw0008msuWx8k3zT8R94ixpjH/arAKDdx1mU8iRpaTzWPVy5fSL3+4YweovT5H
o3eKG/m5xKy2W8TIqGG51FLQOk1MmhESw0XZg3bUxpvRlQnH+Ch90PksyijrdwWUDA4fNWBH5zvq
gC9xPaqT03s/x8X/EdlsuG2hHZT09D+oslel6ztxmusK/txzSAVRn/8Up7U1QFmSbaKQgHRcGt7H
xmnIJayQXiUqFoEpEuyE0rRY+6N9XpCUm2sPOQf9Hbnd6Z5onw6xpJMEMdXRv2vn3rsITM9yXRuA
vYnbDJq+/87hBegmcRNmCWHWeeIk1/aX46f9wU1gIWUp/fzCf/DFAO0Mlvd29BL3sBCdsEIdNYO6
DFQVR5QSMP+AEtWcn//wBNfg3H9K+1zXcXl6xP2xFOrvpH1jUjuA7+IohL2FRaiWVBNkDeVLquE7
tf1t0qkJKToTRyh76JucrTDB+P370/hNY8zb5Oo6ec2IjT3/vdnCINtXi5EehqhpGFIskKZSZ1eX
9pfaoegs1g+zgUMAtaf4g7xxvTz++QaQDevxyXhCNxBLv1NbtjExUqiDnRC0hXHtGBdmaertbUWo
5rK+4hgrAgqZ+o8Ruutn/+6RDZv1kytXdyzbexdOa2C7BSVS2oyg0pYACD3sFVimqDOOfQxJW4GS
NbrptVq8n7W7wLS2bvO92ivJ812zdMsJVAHEMfpvcEBW+Pm5yOT4QALK19KhiEfr8Cd56vuYVy5p
3ilP91xTWFwy7+WpIB4sAgB6KxSDpL+iLaFahSM1QwfoM9Z4EwZYAwxVCPSsBRpWZC6ALX1G6FEL
kxFVYqbAyMc5M3et7xFdd/OR3NKnBoDyedCb/SDR77lCC5gbIyJfvpfKG/DYZgwcGE1s8MYPYOgT
tHKuA5iXOBz+0gwYTT9QeBuv/9ur07PxYaLVc12TIeO7D6qurFbnnXbCgb7xpuMG3uii3bfj8KkT
VIKppAFsuNlH6eT64d8f+/fVjcd2DdvnTGKbSIL/uboVkalQv3dOaOjwW5apOyDSJB7Shf60tk3/
/dHemZ7Wz9Z2fSyp+Ip8lq13j+b0wmxRSzphamo/VN18QOP9K701N8qfUxP9+PfHe29huj+gbwkM
QEiLsSy8e2vzFmZ8Q5J2SPgRhEEt21ISB0ZnVZt6WJsd64ggrWn7x9pz08gKmZdgt609moDryKuV
rnUScfN8F42WDcBHAm9owJMFWtvWIWfBWvrYfow7oGAandw/vILfF1DPsVm+eMMs2Mbvl64qHaNZ
FY4VJpnmbulZVEHWyZsxeHE4uf50NMiIEQzCHJ+ni6AKaGg50WNb5YgKVCA8nqCLBtDJ1uwzznAe
PK15M1OippbqQ2S3yx8cV78vtjiYfEa7vO3s9+/fc98EqLM0thnSaqDBbzPtsD3IJigATzjmjV21
Gh1ohcelfv73d+u9/Xr9vLmSXUfQgHYt5/1+6NK85bFLM5xW90BbwWMxPJQ7o8zPhmCaH8lxfjB6
ryGIHupDvmpq5QQPGo3f+Ier3Vivrncr8Go7wz6n26QAi3WF/puufdRToE9gx8MC/hwnLNRDy6r5
uXH9JcHSfOBUzg1Hfai5Wv2HO/ueTPvPR8eM7toI6lwGNr8vK8y6PL1K9LDR9c/0BBuUI2L+ZHtB
KcDipoyghV3SAo3WEY6eYUcuYoYkifPFTc0jHDTjmzTc4zLU9uMoQjr329SQMOoX1Awx7s1DyuDy
cbKM2wIBK2giUmn8wTjnYzuGto091Bz1oLcrB4ocI7cGTe01TuFa0GfZYBjBuQ0UD82t4+9TLM24
ycvnUfTHofWrM0OJdfAH5LLZRKxgR4us2Y0xE7XtkGQBRZcy/W6cn43qS6bHz+bidYdsjdxQRnSM
Aa1zoezIMpwucWY6gVoTn+NGuxhinL9MShw12CVKK/NnqVG4UdReulEtzMV8hp0dJ6pswGNqeaN3
qdzipY/z29BBgxiTyvjD5WKul8P7DwwjFPHGmC19476Y/e1yqVJOj7MW2SEgKO+85HaA0uBblnTe
09iDPo2RYeQzmoHM4CDT2f2myqrXYYrsE1Rkhss0WeMWXbE5FAFxm/QJ0DIyLAE3PbT2B3sB+ItD
wfzDE7d/v+Nxs7LKYq/0PeHdr8S/PfG4wAEcUQOGd5mojcZk0eafhCTZ38pSfvG0OSwK233IYblh
fSqYSVfDrfetjA+D7RQJTUn9xZqV6pcIzg7dZ4F6UE5bhp3iRC4VfcXsDbzvsh+Z8gWkj2M5apg1
EJFUGv4nkSkCpwyttM6iYJLvIFMPjam53SsriKT+pbzh7GRh9CdzX5gpPWRmy2erFE+gzppdIf+S
BDqfdzBEmRSyZB5bOngSPMtB++KJBlNKSW4HOixeH9W94B1+LKMJciFusGPdo/Mi1OzzH5a0d65Q
ljQcrFiFPRZUbuJ7mPbf3ly97ZIF+p4dFt7Rp9lz7dy+3SNnw1/kFwQpA/+mEcdIMK+tGkSNa2yn
BFFE7jdxIPM/rO7GWrH/4yp14Ehy22AhYm3Dr/rPRQ14CYNLOS8hH686uR2SCpd0JkAL19Sik9A/
AV6ot26D7nHSmwOprNauchm8pUBzLkNqJLs/vEW/3Tg8JVxNpC/AxKKSeveUvMVEk03zMDRJDERm
6mzo0TMwZN6QJwbtGRN5HeS++YF+/wySF0SyPgKXxof7JwDIb/X++lzQGhu6WIvX98yNEndO00X6
HNoxIXHUCNWp63EVMwaEf82HFpkkmMbMPXe9owHAHXhummoI/ClAt7cgC5Ik4v8ZrF3LaZfDZJqd
l2n58oc37ffdyaGgWA8lmJs4ILw/mhUiSSencVWoSRN6gMSOVMakF/qlzzkt9440YBVLTBc9RpF/
1PyA0A06a2mZXLT0WSzgrpVrf0hiKU9yTIlplF55KWY83wfCEofnpp3KNc392vt988IKUZ6ZWGI4
AphuDizDdd6BIQPWiLHf/xxV/Q99Qf4JHyY6aHpforNqKn+XVAjC7cyiubgKq5MW9Nno2SgLnS4Q
KPWtzoXL18IAlfCH9r3ZdpsGs9DZJgvFRJl2sAbPDYauWFVkbnWkWSCQBzn+YamrdDfAGn7knq7o
SqqQ3miEvHGNFLbs6jwJxsL3L00/94dxrq3gfgCpGeihfhX9ZcEtiTuErONlRoIw7svBNT8YcMnp
hsQfSrP5XHQcceO02BPZZpxwcP6EwrWEhB6SAFjJB+iB/dYZBv/xvohmNA3Puje+zO3wWa8XvBHa
XqG0uqSG9tyZPUacCS0FvKCHuPnIwD/Dc+D7oSPn4/0knUby50T+BNagkXeDnYCQGGjXRpGyx5WE
Y1qwd//9ovr94rcNTvr4jX1brICDf64NaYVDBjUXMcKk0e1ygGZrDd2ovYcH+KC1DBDU/L+/+214
hg7B4gwpXPG+3iSO1uxhpgHcIgL0oNWEJA6jf860qjhBRU3BgYmg78nzWlVZJWaeX3oFe3C8y7+/
fvPdAYe0bEotk50QM5it/3ZPVVg/jFYC92mRDrbumoEsYCRrNg1bZL8B9g3gAkn0ALVi3q1+jYXg
kBOJov5blmuHRJI/UHnqIU2rbxQiNI5NAPsIHSetpHbyGeUvyZNg/LerUWYTbioPdt7t64kspn9/
MYb3vr1k8Voc4TiC12IKzqjr3vS3vccqmFRaiLbDZGqh4miJES6lrYdll9HXvv+MZdEI79/lBOt1
zZyelBstIXFyzFHv33p3Kl3hlUStCu2NMNolvH9JqeKRuE8UntLe3X9lazXNQ1oXm7jtl9CccgYK
fX8UCOEYgrRil+cYKB6H+STbhWFK5ogwtTONRIZm+p9vdZQpcESYegy1CLPEAxVDWE3pz1qY1svE
/t4NW1l24P/LqU42AnjkXhWiPMJGO2Zaw1w7s6KwQK4deQ0ve/IqsuX4dsYsxEAirNYv9+/8LuVA
qZNczNimzChWhf5U2T1mGZm99JGFWzpq4yNn0eI4OVZgejoymyl5aWGkmaxiKObaVwITEBpDpGRk
tQRu8iEpY5sgeuxszBLQi2sOmZoyeb07M3/Zr9ALYrmLB0j/+IGGmbFMU1jtTUu/Gj2EflG218VK
KMBBEB3g9ZJp0tXEGUQ5iFe0JOaaU5wZo/FaJcOuQ8uyh23IqKBgwGrMljz7eIKCglUatht5xm5J
FiHk6kNjGYd7eTar5mZlgNWbOPcOhdUnxx6j2P1ZMgN/qJi9A9WW6ZY4Ffulz01oGjlXA8cXJvNI
hMAsaf1FE/VwyRA/cbhokNybQFFlT6+pr8ZbFLX6axbrJBajHZaWH73g+d+S0sUr0lrBvtQ1GgTr
u9rPeoABXzy2GYLZOkeB5SjHOd3tOmxb2iZWjK40OSKm6Cvs7TN2edxaR65B0mGrBPGq0KogAYoI
H5HjtG/H9aHr/sI7e4RLZbwqKxebvI01PKC05GdgGBdULqvayb7Y+QpwwUcR9IhcA5xbxibtOT/5
LbkOUDtfEYyZ+wx1DZwO/JA5aey9l2rMf+I3ekSPWK1oQxlkNBaJcTJLkBsc9tGoL+a+j2Q4p2rL
6COvWuNTVdpvVlV+8roYYemQ4CvFFX8yB5JkRpfQttjAyhfXJ0fH4g8NlGS40fyIcJbauSqsvZJW
euySveJBs0FON57mpnewx//qUOpQ4T0PFHuLSh0j2fPdmDqvstyp9V9N9F0MYVagCqXfpZqGx9pY
hm2lAcPzFPKqsUg/ooSFRO9xGd3dxdCg+hsZMxhfYIr/JZOverw4gd8ZRUDY2ur2WlNHs6TG1spx
HZcB1+tiPi0oY14VGvFNnhYJ4iR+LNrhASOPwWqrO+hG6C64g0LUkojplkqqfjESIF+mXnYkZOTi
2xr45RHfc1ZgXpww/O0tbQaeF0XiGb0AD79IUhkKd6fb+j7TcsxejldsMnZeSGOMPOuTNTvNC2SG
mHS/dmB4YhWgvZiwVsWqP8J6u+u583UspwgIiiMEYh/RULxuvXOM2FZHAimTC82S5GRlrEKdzg1R
Ab4/SJF3ux4Ywm5kgPXgwMJVnkv9pDw2fJcJtU8o2F7DWXBWwZz/aHKkomj7mouepqsyBcNJgbCS
/J0nTir9hVZvsacBSbyTm8EYqy13W2g1IcUj0Yu5E7ev1LVbmGHWExUTlhW/e6j6wbj6QsvwRDxj
3Ck3mKFYY7puATPd+zRUrEmdef1J6ICBSnVvumV2Nd9QUCVcActmVC5ERyvxAMyReNZwM7UcZ7cx
YswwxQe/NnBVOLbaBbZQHhHIw0L/qW4menKVes1NP2KnnIFoN/EjAmKPhNS/2BiYsHbCC/uSUw8n
yTY2sW0i5rWCHpPFGI0IoW7+ZHSvtOWNg97ORD0lVRFOhHqUUzjnqYu1pP9azLAjCX2It3FD9jM0
2+hc195zp082b+nXZIhPPj6ZMPcRwc2I38FSYWt1CnJxbDmSzJx/IHlyO+G2OgMEn47jCPR05LPR
bLY46dsRHpAGXaO7Yt1Jt5ieNSCPjYb+w6j9x7rX3cMEcTaI8uzJqmj19Q03ft2Q8aPpeNIGFOan
tKz0UzyXH9jyV+Bajrg202n0EZWHIQl925aaGJpnQtZowTA4iAdnM8W1uk9TswYVkeV15wYPLvQm
P9DahrtZt69+Jn7m5H/NImEeazKliezJ3qeopqqYeTfC2fo8l5TLLUl+lfUlamdzAw3BPPSeTd1c
5I+o7vkYskbfAWCG8ogqunG1IC4wCuAWW66MJGm06YsPGbv0Dwm25T2umDKIlhavhG/kZwmZcNDF
lWMLWjX4NI9KCtiuyFrRJpmCcDNRB1Mvd7VrehcEdMO+JrzqgHRLD3hfjyNcuEPd5tMJuB+e8/Wf
Ziicbo2V1oJ0hwQad3pRrEJ7lyXUYw16IRuUdM94mBBP3Cxb2C8tSyVxJtVtmesqUKCg1txCDCcg
JQ9JNHjbNtKNPe9ktrddGy/l3K2WkfTSpwpV3jJlX3X/zcmvVjq4nx14G53dFvi1CMrOJjW+oFLb
3rW/NZnYuzmxv5aug6owK5KTr/WkSWkWvHRrhmsnbxwpv5tpe/RGYOuGvrMopTgYTd+Rc+A+LLsn
1yW/Sa9JcLcG91rkMZmlw/BodvPn2Wqi3RpHZXa6fzRlqW8XgdQ2xp64Hci1CijR9sSKOMcO88TG
pXVJL45TB+F4W5DyZKh3I0nVunMqc7Kb6tZ6uY9lhl6Q/6NJh+ddfRE6Co6eeOa+as/WKraeYgHM
Jr+AgJUnMycAoI9ijNZjbyHMU9NR8ChG2aizU9VBGifGxR4dguiL722f+dcIWZCgwRP0i7y1kyC1
BLDvluSNIUyNaJcs52r2myv6MiTFFiFHTJ6BvOjS3+e8HSmQBlpBEATm7Ln2veTBxj5hzIZ3aaVD
KKKwdzJSX+/O8h4KsdeWyV4u3aX1yEazfQgyPvGS92FI3wAZHcZ817ZE10xIW/dTSo+ophG9Z56P
plVXJ7CJyc4rjaeG7kg2/KXbhxYxgiUj/5SiKdkkUQMfT8dwb1VY750G67taLYw4RPEJS5CZKvmG
tHg6Nr24oWitdnMmG0QAQxRyyEMnjzV6a7SETUXYM4PUtL+mkRBkNnarUSk7mXrxKZqUdWAeamyS
EvOCi9cn1asebrfz4hfNNrcyjXiBtkWzxwk0b9RLJTr9DPJ2xxB13vazVdEs7o4Gtl+T0vyZ3t5r
OZv6uVjQq6goh/tPbDCk0XE/uyK5Iic5qAV7M4AS92IMPcYTYsNC+o/GHlNGEdIWLDkw2zdHS99Y
xmWoaB49LmzGAnnrSXgk2Hc9JNfF9h9pnTgpAsqUiSACS8Z+bQeonhCjJ+fpDjghNW+63etQRNOH
whfJhXpfsIwj6dZa8GQad/5OkwuhhG6MpnDg4lysnWX1A9mAS7eLhTc+ab466VOsP/QDwFs/tqEM
2U4eVIn7mOmWDLQS8HdEbN8OZgFClS795o75cprUgGPVL5+lkbOhldqLHltNkInOZ7nPEJ/YCjN4
Gp38qW2eK3jDwtAIVbGm+Bg1PNY05h9H0b205fTmGCp6pluEHqrJzccRkzXtIQAzM0FYuyz3SgJM
OLXgbcKaNy7ntNOXR3MAPCBLpX2ZRfGIE2kAFf0zSjJerdS/ch7WdtLsL6lkOkpQ+abpc+Mk84r6
xuLaKFZTFQ6wrsF5NDqdugj8oUen9b5BBzBxjp3bninZEs1lmNcA+S3bFxg3oDv9EgF3wAkQjzJO
xVy0cVoAl3B8PrS2uU/8pnpCjQ06Gxggo4DhyROl+1Vxg/kLtqCh6AhBQxz53BDUIFlNTmnsYT+e
hgyDerTuGRy1pjIJM+uT02rUg1WHJLnpGmPXI1kLu6ZNT0k53+J2qQ+WtUSfnAS1DUxIVWfjLR4t
7rmsE1d3YVeWSL/nNDFvkbAefXvCA6JEcZnxUvtp4b96Ao8j8r6HobXoX8zyiRyz7mkcUUQSAWRt
1/PD/bpVaMK3SsJw6QaUv4MrpudJSeOaDcJ/Y/fx9wTXkr0io8PcACQY0cfupDsQZq7m06JxzuOE
/Wb5yjqTwobBUjergE/mI+mtNjM6Vtso07eNjzq0kmX8tCJlGok4fs4nC0CTmF7KHmiBysejU2Ds
pm3okbDwmRgkACiG/6LAr/ziinBby20HMX9zHxcMJrYnrjbMi2CgBeBmBBkWeYkVvHAaZ2iuqulU
6sRteZKsSmscJ3AAJAgN1ANFS5a0V+RL4BcKukFRWxe2mhk+xJoP0lQ/aWX4e6YqhHjKEsg6iN2T
buCKiCZbHDJEeg+CRAbEPPm5ZNh06t3+Yk5JG04MWTxb3vjnEP9mJEXMpIUEvY9UY9J7LZDz3Ad1
pL9UzADOMw3pe3tr6ZK/qpEZro/zdVMOUXbBYs3SbDqvjOBfVTVfpYary6KCm6Fn4ngk6E7rEhTq
Eq+nEWiFviY4wEToMvstTfHgtB1xTtHqasKq3z027dgFVezjszKg47LlBfirvYNJ82uXDt1XiPIC
JNm4ME1AuUPSx7qGVbP2gQx3I7Y5GTizvis888qwbPpc2FhQyE8rCofSdto7kULeHjcV562qu6q+
z0OyKEOyEeqz1+bf4r7ViK+ZcHRYTMFqwTzsjkjq0c/ukW2RVEGkRUoL6goT51DZnXwSGYVklMlv
c+ITJBuhy/LScdNFJd5Pk7mLk07FDkBKfx7jXoRlatMwq+0hpBxOL3Z5JgsjfpjaRB0wARCgzKgE
CTiYE4chK8xfgDCu72/pW2A3m9RpcKVzhPx7jRFcHifT/OnK2X4ode8ye/giOgtPSjtn6pggy9zp
mvhioTjeO5woODQR7DLy/h1d+aY8lgZTsK0PSj3fQVDURjo3vk9ytfcLM4HU3LhGM6FkbSIfCCl4
JRUUUE8vy33jkZmZt2tec2wUD7SQI1VPF2VPoccZImxAgA0o6/YofnOoWo48u5n5aCive+Z8zuW5
GmTL9Dp6ZejlvgUAGqvpUEyIbq34Rv+epAu/3btxrO96gjdQEiftRbbNsC1k+2g0w/xxOKAp3zR6
LB87hOgWrjV3XLqrS9pePCZ88uAhDpFdf1GS//BuPbTVAtNzqB5zrEI7I0Z92eKq2IDSfSP2/HXE
hozNaAZ2Ym3dLAITBoNoy8r/rdQSPGiF2T4oHvPkK/tNq/0v1Cqb1vKKAFstZS5NjaCQFQYakn3a
roT8yylTVvOvRmnROOJUucaBhOCE3Yy9S1+7lnDVSWBPKHhJMIzEDwMYF/bwFt7zYh/1tjY/etFX
KIrf4gnPDFmT0T4xC/yRBsf+ySRKCpulsYu6nrC6pDzGuGPyRXQkNMGOSfzkAefgd2ugkHNpDBAI
0dqbqMcRhGAat5r5mgtaYoYxON+XLWnb2iLiB6KVOO14xisJdJsudj6L0R4fzbQ4Sd0tzllbPseS
g5clLLgv0fSkZktDgaXl+z53CN1KG++U9ua5G+J53ylhfx2N1N4TlH6CwyweOYteuORrp5tOjM7M
nZbiMb5XcDWrq5EyvUhRHfOSfARtQBjdkVgB/ILBors/E4N+FK5MjN4DsgA1c692KFYTl/NrrVh2
/E586rjWN0k89yexjBPOKq3a+/q8Z5lID2mvzubMCHQ02usvEOQqIAP+NO2ySBcYHOhKTBnQfZeU
4EO0hkKNAzrjqsbOAkxaL7MX31ntlR3CQdS+gdda2g79G4l4WtRTOUcOhpnsAdeY2sTRUoHewSK0
LNMP1wHOt+iZT0dwSlav4Lqgd9+bLJVAsflXuXO/aQFcHhw//lWZgwodZartJJKR5DHGSFAFYCdN
yPZj8iNCZdKsvYsmGRQTe0LzcpPbAF1IvwssV9KF5VjnVU0XWIqy2y84TrEFOSN63gpj+aYnN9qM
6yocezIaeyeF6E3ar3QEexd10ymp+yfV++IkOpctZdbvTVM6eevvdDlfDLKfd8ImVS1W42dlyf6g
+oIImdyh9+m6cu97ioPetFpUeoXQJlnDr9Ydf+ghSdT1eJCctlqBL4xrEhsqULupILTW6cxTauF6
dnWI8CRLTM2pmhiZzQCHgK5sgZtONySeZOFJJqU6IVCDKU4Ri+zgOd150fWnxcuNq5IAQgap4dhW
inuHg6i3HnaKPvomFdQETw5czS2QDc8mOE73VRZaoL+2i+cExTpM1PHmcYxSyOnrNmB+Ik4N9iCy
qSv0TwvGKlKBv/B3mF/MYd+nqXHpVHs1CTc8aTMGcHrpNz+sH+Hx2w7doobuFE6XU5aTRtMZjbcz
ne6lgQf9XMjMOpUw85dCK2/y6ijberLz+CK9+i/dg/LejFYbeIgTaFR4w4GOr/HaslWdSBGfalnf
ChuWmyLYU0VsCBjMT0ia5+e0AG+Rz96q30gfsuei9eyzMxBjxvJxc50ZXIBq462ZsUQvhJdcqETH
+ZEe8k5IGB4ZtNMnNKsM6VpnJutWddyN+fwocLlhHCZPHh+keNI8FlvL7LxjBGRm26xxnpyVbUYR
65XbQoXB6jsEwE8BdNlVzCC8A+vOlosPW5FoNJnuITcG9jXNpF1N3tpnNX8nGQByHVEH18yciqsu
y6+RX30ZbJomc/HaAcX/YI4LblP0j2A9mrNpj9858yc7TFMlM4sleWS32lmOWV06QCUHgWt7Q1sb
pkJsPUvb3i8snC81i9GceKFN0XRIJutb087pG3qDT57R7MH8yh82/c44/+BVnrgMZF4+WCzIBpqy
izkwPvBotxyJb/qh0jrB2lAwuRKj9RZFnzkRvZZ0jJ7rOBe7NCEBfSh0JhnpfFgSwOyUl/mRgv6i
KtrpGkFYL7LRuX3Id8Lj3Q6bKFI2yDt6UokTd094vN5MSqAH0Vw0M9UDowKMS0RyTthz25LRO3Q7
8rnaz95qRYhUMz22ba0/KaP6hJ+uuc1197MaoJGZCpB7rjT34zKbK6Fu0a71jPcjV4t1MDl6HbvB
X9Pcte4aT7cBClIdEPe3E26GKJgW2xYCCWvVPanD7tv8IlFPh+R00wCczXDBIoOfB5ksGd4WjS6/
0DeJWb2obPoY1dp0SEDoXiJDncXaGnHmcaTa5jBHZPZ8RUc3X02Wsp02TXR1h/lDPsTWbc0uizYW
T61tFdVu0TOEHtrxJcGyeXRGnZtj/XFuouFF90/kmemPRZ0EtVsbH+KEqEJTLz9LpitBAabiIGuj
/+C25YnCfzc6uN03+wivMtcjhBpQkdpXo5k/K6Anb4mPDdzzPUI3dnbR55dyQUZGzuDJ7aFPcYr3
nP5cJwPwYR4bB0i+WUfSGX4H8HWDsw+e+fPjx23cjBv87/xhv96jtQzgVp3tq3nzXouPzne6wSbw
d7VRAoM/JBfGRrueCiLdpVsLi86eyDIFHWA+gjeWF+U9puoFHTt5JpncoZoNrN1+f91fP19xlm2+
ehtjG22m/bQ3D3bYntJbehvfvE/iJ9gbqt7GASxIO2eLR5Qfs+e23w82o499Xh68bxPjqqN+Ks7z
Td3M1+6zRLSOzwRPlAv7aUvjOup2OMG0/jCogF4+7lWUIDhI9GsyE+dsN8lrMjSHDiAabikGlUPj
NUdAiGMQZYOFFV/620zM2slT1RXbXX31huSzIn2OG9XZM7cW33IKgQ3lrAYaNHePcVVfinxUX+sG
GMAwafXDjOTuNij9bYmrQ6fG4iPfZCiT6pgaMy0+0kne2hIJQm4nLd5yy/ooCGRLloxyM6vOAsNH
xZN4+Sj3zgaPzXy49WqHIzO85YCropeb+4Svsm0Uydbd3BKsx5d78lEL7vPXj+TK0UdscP1kZiZD
F2pbGLWdDO8/3r/LOy6NoSwvBuO0kMnXRUsuJZ3bQ2tOdeivWWP37979KJmOHBd73GWeqMK6JDKE
iqjlq8G87DAV3vP9b5aIIMDUlnSIjbIilVxcXAaEh/tfRvVYhe0al7Y+A6VM7W+/byqXJhwenEoZ
ZXj/cs+Fi1LC4f7v7+7fgbVZl3327ALXsrE+ZlexX0dL1C7b+1O304ZzJTPdbWw02HCGJoy6uA7m
vpDdWW/MIajBuy02cZf3f7Pr0urXd+9+l7UAnAxZEINYFh+WihRa6ZoYmTqS0nZsaBChtLYKOflU
YYets6iyJUDHaLL0mAkOIQbVZkHO2//9cv9dTP43LT0ygO4Jb+sX5rH0TlM/5+vkTOBuNCQSQmfV
H+0UyhbR6mG+PpBivP9LO/j/yf5/IPsbSMNQx/y/yf7Hr+prmv6d6//f/+W/XH/Dtv4DfADR/grP
t/8H6m84+n9MCzsQ2gkLm+HK+/8v1N80/2MiaTOh97sWNYGHjvO/UH/D+w8LNVpttCuuwd8Y/yuo
v/inSBC/8Sq4J1XAdHS0cKj+/ykc0R2fIB87Nl/0JtOOBSSdI+HTLLeV8cC0Q2MaTL0HY+RsIHQj
QV1PaDfJmZ5h4wejsbx1HeI4GHakl6Y69tzFmsJeL5mJttpZR9YBptCQweijNJh6g/N9T6ztIMpN
1drxs0L6ij6se+Uwd6B9dXStXmPkR6iaHhVqx7nz/7B3JsuNK9mW/ZWymiPN4egHNSEJ9pKoPhQT
WLSAo28dzdfXgu7LvJm3nmXam9eEJsoiJIoE3I+fs/faW7gIZHbKiA0AAswx0qILY2rA2Zzcr36Q
MLs1PYakQT0RroFYWPUC4W05ekerjDiOaZKYF7p0GwGlYVcliFUyf3gkAwdbseglOwS9mb5LfZrK
cbh07mtTJjsZ0OqtpqPtRnW4GD0n/8yh3o+PS2pBLYw9unMebkduU5Nx0J5rqd1yIIvDqCWTKmI8
s0ns0X5Aq/yjW2uqubYPbUoNyiQFJ4vhfu+d+Z1RbntPrO6jtOEq6R4xRA4zdWyy4nHGIHzy0c2x
vQXYbXvlPKFH2tmN179DxvhN2wIUZBYU+8lyjY2w85qgenAShUnxlHUwqIY5FGZXHnGa7VM9DvcO
ajSiwAAKeA2ECBTBVTX9rjB7PoyD8QV5762r5PJUOBMYgayLn0vV7nso4NuEfeVOtzGcbgQsp7QU
v0f+xotKxA94Fu596+XJLppQE6xe8SPcy5dm8pi990mJw9BrbkWcqf8g53T/VVr6eSG7ZFxwczCm
95FI/euFDPOBIUnUuc8lVvGMqLqjY1EucIKamZDq6OSYNWx2tU2KPP0qmIQ662jYz6HnfoY86KCq
sYqYaFwoLGnRmo9eOTm7btHWrVlHR/GLWdVwi2ccHV6tH1Um9GFJ0jkkDnUPqJrOLlP43MzqU02/
ndlgcZ5mxuNj4x38dgHb33hqZxmAknQwcpwpQ2F0Hbbp7pDMBk2lnPmn2+c/gH9+W/tN7+uWHCze
myaO/CmpzZCEz6+yKElrpe3B+AOae2dVD6k5P+Gu7rfWUM2QUEb50uYVEE5LMDbqi+D5nxa52x86
4n8O0JNi1Qj+qS/mHbeFty5Cvo9b0P5/DC+06fyYfLXy2WsYxidz7xEliDZLJ9adBW40iJz3Mk7i
h/wKpkZf0tm4TbX+2gvD2GWqnnYM+hlwDO0PZ1hRk6jTAREW7XVWA4NseadMlVIEcBKj/7oKzWKG
wzGEg64ezTOzWRIrIprVQ2rdzLQ6DfRIzmr6Hpd2ds5r/d5lhg9qW92aBASEUB6iPL94aynYR1pd
r7KuzAvvUsnpxTr4Q+ydc4R9VtxMN8eP3mIbsV7blOqMzmnESzrqracWOjNe/TGK7koXhsEbpOWD
7V+7eunRF7VMhAOa+9qvPxTMuZtLACT2E/Bsi/WzdIcrpTutUha32WKiWNAbwgGTVm9zPF5JcAMz
JtDG2gYTVfr2gz8hzk5rb2ulSDVWcQpddFD3ZGBwiqusTV4kNmWceWIfus8Fcytzdjg7984hkeOp
UAQl68rdtzXMgi4NvnjO8IPp6zVLrOha268E16tnx9anrO/ENu9SFBZWdkiq5Kn30UEsJuhrYwT3
KIYYOUcwHGDDMPwr22spsNunuXGvE5j+Wbo4l9o1X92SwBcbCpXosolIFLJYCaIa90Hic8ZUcKKC
xCu4mucLngjwugovY103KH4z+x7vMf3n8WIkPjuJXukPup4vjYLUUcvqTGNr54/xcLINOlp0e2g/
i2nfeIZ/Lq1MbajraIE5tvPs+8Ox1sj35hnGoHaKAzf6z96lAmtJ58L6EqwOg+wH4rfuWOStPCsa
/j2iH66rre9kOylB3zUOrJpU1BfADydZL+UdndxyP5vmHslgvAehnD1M8yPxgjbKJiqzMnIOk3Lw
Yc9OfUCQWt99PqCk4PQ5NOeZv2wTl1l9RBlWIl3r71ByksY4+l8tqaDCDm22N2v3yE2QHYey4CTk
dAcj4vxajnI6psIKthpa69kiy2WU2JztBV/+vHhsTzRvkpHdUfr1rXe7H0ObjMd/vwyYn96oP5cB
NPw+4o5VRG9agSXxk/3rwitjHUWx9oynFG3oZkxMdyNLumGBlwY77SwncEjtY9b453lCecZADVv+
QO3qKWLhW8AWGeke08q5WGACeUWp3+IWsBKz/+mk4+nnEgvnWRXniH78MEzXDuFD7jQkUhruAVqd
ExZ13Z8NbGJFYvX3jV/DHmN4h7ZjOI0OV7IRz6vbfpbXIM5V6HqH5EH02CFk3NLzl+a1UgPNBbiE
YSFNI7St8pcbWcMlieliJ9IkTbGO9GWR0mVERcc9Lq8NalsQynSt7ASs6DjBKEagC3d8G8jo+4RS
6VgIu7i0MHqQTwJ1CfyzyD1512jW/pHAgi0alhmdKscVpzckkD+gS1YNIrUXKxd66IHVuDlaKcI9
dsMEbgwlRwoswEDzNIs3XSRfGSx8d404OEiNdFG4yKbMdkMWrMmReXYunQc8qXeXfRk0fki+C6hg
VY7nFrZaSiDghpgh44I4AhyzhjijIpoYyuxtcKJWvfHnAhnsKsmdaQheVMzH209Ex7lTnrIAZHBp
+USlGo9dUGd3/eRKxvp0ZMkxgr0WZz8rD+B4Qy/QCBIGDA6NdRo5TzIVwxXe1otF392uOHmW/oGp
dXH9hM1/PhwnPfz+91etu16U/3rRWhTPnvBdV3Kc8lZ5+D/ppcfGxGdO0MpTF4FaCJj6XSK3Di5L
L7ujsOVb3RZHw1imJ+38SJdghlC1N0n53Vpqab4JYjY5/WfkyxPvqeXEMBFu8j7J5HQtxqzfGMuT
QWjIecI7csha/9Fw8vnDL4GUEucFObDwyq0KyJVgJrlRzHJC4AGwXx16DoHfagYJxXTXIDnaWOBW
gQFMqIJipneFC0mbl/HdVaN5AfS0hKvdqu+sOz09lgC3rlOE4cEtYTGCmBFkLnA+XTWAvduKtyCJ
dpAoIPGARNtSCbrkGIY9d84NqlbBEDv3Dh6cY0Zwxv7fv/H2ep74yxuPWRyru0vCmSf/KlRfBwCt
mcTeU+4uRIam5nTf1KyeX+xhiW5AfJaDsAliJXiQnj5QcwIUSIzC5Y2hAXqRkT4V1X2ZOEZIquK8
n1Xm7oasfiNX2bnAOzO2ra2De6MnEX2hQ1+h/78HMG/gasovJpXBKariHKwVcAhZdd6xkjlnAkfX
l3y2shcTZnqe+R9tmVTnRcNbwTMHBy0jT5HtHGfh2lcSebynSiYApYv+U+5T8Bc7KkuqhUmCpHkp
vUCiYvvL1Vm0ql2Qbj9RI7JjpshLlPnYLWI4t8hYD/zOL65Ms62rp+EsSJvkuEKvu9EmLXzNUmcE
DtKEbuhXdeC4BYhMWWtDg6u9GtlrFqDGSM0L5rsFdgcIbOKN0BGUEIv9Wulz1qs7r0nfq0GgD+yu
SaGvwqtRVq9ix1EisffRavVuEaAE9phTF86RVXF5Yf63aScrONWWQB3WqaumN8mkAdmLSJd9TcUI
AqcAJeZD/85tFrlMaXExVIeVaOaEE1TYMvqSibaoFEPvcTjNJRZ3P7tPYwXbznScY6netQF4QA02
mRpZcofXGGDlnNgvwpyZjWWLeyk63GwUErdhdcHRFkrpOT9oCTs/0eN4kBOYavg7TWcizayRtfaN
88UlbOUwctYJJxKRNuS6kzlVdfFxLBiCpqVrXqqTNMkXwv5oHA2KppuJ+wLUY9vujD4v7sZ2JrUM
GnxXuVdGz8OTItTc6GF4NH3j3i8VmuMUfDQKZ/VlsDqWDVSJEAe/oyrov/kIMVSPsqZxIh8PgLUb
KcVvkbZ+alJypgKLA0NgeH2EbJgAh0g5Ygeyk/Lms0BdiRuHGWQ85KPpk8JntHs/yauQwI2lzLt7
G0NgIwz3XIHHWfvQhIswBqHTLFPPOKM8P4myjd+srHA27qzmR8h7Z8Kk0o2axXvR++brOAWnjHbZ
rpyMmVOnYW5p3BPmoaHO9YZfXlLfu/U1pqoipevPKUf2cJWIa9iWHStPTJS01NalQyBTwFC4wM/G
J5CPvzwy53Zg1NDdqlZsZllkL5Y6g+9NUPuh76+7nAnE+pRstoNXpD+sqqiYjlLFcUtx7EWGrf2g
WZW3e8PO5ZVqia7Z2D9bFurYZMZ36PVApuZVScab6/8Hry2L2V+XusDCERqsEIXPhs1fTqR+aRbQ
l3Xz5Lh8NNOKyCV/zDt3dFTu2ZSeFpel32lL+8HLjGeZRM5GNrAwc9zPqJfBspnAlEIQXw+T5bQX
K7WHUEU3oygfbYmj2FEbUu+WRyHT5Kgs2FeJncjXwGeopXzXQjIrykMl65c+9Z2D6Ni3P9dZqyUo
WeVEoiURRMY4HsYHeNs/ta+fRG4FLzGt6oqP+V5nUUogF9kYEQ2ULXsmSBTg8RD+/elAhYuCIjCI
XqrMnOY2NFfPcKNjZBLYNCUoQYJ1Rp2P3r4lmPRiLL5/HzX4Whgn4YBxm5JfHK/IeetizApUexCQ
fVrGw4dXL+QIZcuLazY6zGORhM0knW1ZP+qyZ2BmVMmrtTTNMVP83tyY0pcienaD9V+LxbibIj8/
BXaX42kJJFIMVjfhxY8aiOFdFIhlV0CITiOUCaPf0vlwrPfONcEFAR6+ug11PtkOxS6eRRoGg/ej
qOLyKR4IUKO7G1+8NTCiro5lYI1ACyhn4hR1Xz4H3q7WE6nHlExPvblse3oIB0ID+xXwboSqHE5W
xoFuMpGBGspo9nmuibQbeqTMRXQvibAjUoLONdLr/uAnbbHpgQTed1NGX2M03pSudFhGtTi0M/ZV
zx04ZlB0VEDFL6V8EYz0L06lkWFEA17WKnVCBt07ZSXNZilw3uohiPckbDGfHN2WSwf7FqLtITvm
QVzSv0/fiTcgt2QSFmlmaCQ/ybmY/znDdhHRP+78yPvAxCH7MTo5w0u3zwhyt+Kzgmz94BI26VWk
mTHcLX6Y9gM7LiqTqoNyTQLxNTbH/ATWg/yIILpEdgHmzFfnKh/yV8iA32nYmHfN+qwHrhnEy1PT
5Ba5xa58ycueuElzjShSb0VnyIdOdNYtSiwPj0dGaHhHolEkCp+PMMiefOlN2K45ftvZ76gdvyOY
dB/TN2kZ8Rmy0bKfjn1qVY/K+KmAcm17LLKXBFHDJiZKnYmx4+8gO/qv9pIXB7qITWikecXEknMX
28Cb0UFBS3r2yiy23B0JHjsrYf+duoIEhaVQL8wg620PMfIUO+VrvUYVDFjRoD68aAsqWVVZ6sPX
xbFp77AgVdcldoDAVf1P00p9NP2y3XsYW5GFKJDDibpHI6wex7g/OYZ297FtlCyv9fyWRVx2FEdJ
0i9fmmnm4sl0uSsccw0KIBKwyMvsaJcfKDU97DKed4SEeNV2Xd28idR6Q0/5rbbb56H3Y6S6jbGv
nCC/WxhkboKI9qRWEzWZ0c3IQdP3El1ziPWduYtP1ElRMhMrYw0rXprJl8KE8T2O2sNwUtNzaH/S
p5D3SVwHu0kh3yejbdkHXs6IUIMk7pW5V3HvvyCZc6wnqpWTQSQoKaXJaxr1RljHx5z4miPa1ZQ2
GHI3t54pAzk/bQbDjo6FAV4C0hsZFTjmnsx6XwgHXmDfJbscGjwE+Ta6TQ6NU1vjPi1i4lCHlRVN
PjYmPkeRbIiSAfEqFNMGE8Cub8bnGNXNnfTn6WDBFS1g3qGRpWzGlNbnsBs4vD8jvEWDMgfpoTRm
eU8eNal8B6QIP/J0xEmX++IqYT8sBnmTuC7B+VXdNnbn6GqMzXI/avwiZPaAv7Ztiln8FcfFtD68
koCbrvvwzEUeRTFPJ1wY5Av10J3wx4z3Ztp8XWgWh8IqBDE44xMzhIA3LbhxszDmE8N4n9cTWZCl
9Ttv4iXMJnN+t+fyIW4B/9t1w5qGx/spg3oXBG/o+8ovmI4WlLuO2EzJ0DFEjb3/P1n6xY3Xz/9h
siRN/Nf/dHzafeu//a8//uf9t+LX//nfdwqPydD+y2zpv/7T3zOjg78xDApsTzKkkn/OlgLnbx4n
hz9Cn/8+VbLF31zTZOxEvDGENw7A/5gqWe7f6OFKIFmmyeGD1u7/ZKok5Sdb4p+PeQH+NBM7EuQo
y4OG8Rd+VGu6KQ2uODmjryUwIX6szbI/ZDGtuzyRPfOdHGhKFh0+n30+uImJHFakRzHTP9fmz88h
7eeDjwQNPdE6tCWus96KfrnPFHE2doIous/X/lhFX5mbia2rvZpIfhKr+OV21TZWOCZgc2wUHff9
TJIP9xSSNVWk12gCAj9JRBaD+YC/gioNd90VFs+mbMF+l8GQhrPJHNsflmcNOvpQL8tlYFrEwMUN
TpFBol7jF+MOZyn8jwYomIlPJSDLqMUy8UAosjt656YNlndB5DEr1nYIcngK/Ocy+t7Vrou5J4IZ
vuksNezdLoOUTD7NrsKav2WxKXc+Qb0ba5jGs3Qi4gqiWoeTYaUb6lfrmJx0a9LPJiNt65MBKQ0V
bCxCZxWheazdhIjRRCNtNHqY4uSbqTJaym1abqda/LLkC7KjeZ/OpQxJ9szCzk04CDr4ZxZ/QK/M
oTHM0+K41Pq1FkWy7SOHDFc571dggFVnB3hEv93Ue8oaKU99Fu8UEv6wt7xbnsQ3v55PPVkyO+Hi
tENDsbWbDvL6oA8QKjsfZdTakVOh8DBskBR4od1e72CIR3fj2sZIZEzQb+PdPIP4qrKncg2y7oHk
Gbrf+F02+LwYHiy8H1mUIcNPSeY2R00aCEEMFZbpYfnWyf3UjL+mAHMHlFAGMeRb4BbId10unDCv
8mdnDHa134htVdKta/oh2ZCyQCRNUE0hIa84jto02hfEtW7IEZlOiZGfl+kRmkRyzOu8J7zGfgmK
FllFj7tJ+4T9YnPirbl4ABUusWP90pRemyHCbDOafLyGY9yU5mWyMxPjdUAvz4VDLYiQumMNHjy9
IYYuPRIjViLeQO6OdmQ+jdWswqw1H4mR8bZVKpMX34B1jEx+K1e6RpMLSklKxgcheTOzLD45Qn9M
dAN3OG/9bY6/ozRdepDzToLFhikIbDdm9ntA5p6cy678qfLHOckDXoEAujHaa9PWedWcGXejdM6Q
8YtthX51p6f+ZEjmtJbVPrkxXfNENjQcuc/8duQdd1AB1m5PdWD/zCOz+IrPvGscDEzF2Z4Rq5pE
NNjsbBvPf4mX8sMsBySTSiHCUdGy76qnGGDBvrK7Y2CVaKIN5DrStRGaz4c0QbTsJJl1oMvBLIBP
LzGwrwid7IKkipi6yr2ZDBetopljT828jZunIYSgnzvjgChWt4dhiW/W5FJBuXuXU9K20OAAekqQ
Ddpp6FjknNSenLZNRWVVC9ooiIxxlHBKzYutHjDBs+GeHPLW76SpHuRUc+LeKmWN98X82nfGcnDo
K26ZScnCiJ8t/vldCk+chtAHOPVTN2KCM0k4rhghTAUXclEE+lJL57vAF6TIQT244I23V1UzuVZ8
jXYUXVesXtXYDZsha5N9jMUwMgeMC8DyVn2ZtVT9VpRIm/PByA9E8nBtOLeZ5PMH3XVfDJ28p3bG
aMiuZobfTXVqI1LZ+Rm1U31vUxdfj5vvFzSgMl7mMGaItTEC8Y0SfgOzPiqYy9jRGIddX/xOck00
Zf0zAm1+L/2FtUlTXjiom+gMwWms54XZujD8TTTbzKlxjG0QwEJ1abbUPMjKahyXuTfeERlBTmcK
IDo3L8viPlgqqg+VW9dhNnTf7QIYWxUEv1RjfyF7DuNiCclOkUZmzmue7LQ0wIZFjQOuxWptE9DK
0rabFcFcKc3NeZ6/zRg0gSAtyAo8er8F5yqhEiaY1mUk4ISdaFqHA5Kyaez3flacZYsWMVfy1sqw
tSIyq0V1qPsYeRxucfTR832zSfvlzZts2M4d7lN/8X+Os95Wki3CjAbmMs2t8eLmmFYYKLX6kZZ+
Cnw3GcA3I2xO5nevz/ywnf105/gTX2Cvsp3lG71B7peWCHuypoNDbQi9IYSNPpXKx2Mmxt9EhFWh
mdG87whCRwuxy9OpIcRxMUJw+QSjqexR2EgbKuenN765Kv/Se1n2PKrAYQrFron5Pd7mYvzVBwUZ
3ql+QkrsYzacZibKwaVboJ3YpviqVqVfdpeWyDWqaTf1FZ9xseyGyDybLkkGdV6jw4qDnQeGkMKW
d6nX+kfhvMfEVD6LpKS/2LGqFPczvLWDgLe/nQLxZnWPA+rf0EXihehpqMOJ0e8m+E7uysYMZjD5
/qgPs7KeRcXZkXbb2kjPjn09EaVt5ojWsTeCVDXDuGq+GjiPQitnfIOdNdoLXWdbBGJWmLjTq5ss
X5Rd1xhr1M4cHRT96fC1giATVqL/wFPOEJS8hk1vMkrp8xSLRbVHUE5WJzm4hGnBjDATHBmzosUf
mOoLDaP04pDQ4PicVTMHzUqLamRn+57eOkFDg242iM+NwSePZPk5oz75RW/dKnMsTnHJx+o1SAg5
bO/mFDWJW0tMJx3APoLnQ48BEqpnxz0UFBt5Q0sz7kR0YK99cGjW+XVL30VUyVlIstoHa9xNcVBf
a69t6EJ0nDJjFPND7u6JH3wbhP5iKcEWQnqnsFDGThm6Mnj8P5JZ79zWIU2ttjfMIQ9lTY9Euqzn
yPJO3mA8ub6+jVxG0Fouou24jVVn/ADBadmj8RKI9CG28OgtXX8PADPvl/4cKDWHicLe183Ll4zY
OcwwaO7IQUb7WXZf2HWcfTm30W7y2cw8Bx8GzEjSzklnGizmWyyb8UMV0yJm1hthAQeQNTmrs5p4
vnzcC4NOpHbrUzt1X/GDqm07e+rcOuYv1VNnYJUAINOkB8djfAthdjsTI3Ny4mIJnQJafoMLY+vZ
pnnD15gDB8pfJyzQ+8XLSImUIrpvx5LJS+CTjbfGoyEDJSySWmG7dqmtL7zKedsFsISBQcVvHbLu
0AsOduxZhwGmidtW5bb26GzRaE3P3F7o+wQ4HqdawCwzR8Qf4u66omAFQ+9tF3TLfdpdR24kA5Fj
RkWKl+CxquXZwS3C7C/YZ4UJqx6LRAuC81CimurwmnfaIl3Rwe8YKHkRE91jFP4wuoPq6Hb9Dv2m
fzc4L1yf5DCMIt3MLgIDhnJnQxf+tkDbcmLz5sqw+h0+fLpFgV9SmgHoEMmFDB1SFwe6eiSR/kJh
3oWF6X61ewhIE23iiTDnUxPDhSdvbZNiSt/XGQMFu0pwaIOlt9ICLDzvJ5pwoiLWpZOsNtpg3YNV
218n8jDIWWsvS1CAQ8mcr6Wf95iZO/3SC6zIcmB7/HzaaJiPcEToezSCHSQIbulAcTo7ZGBzc4AR
Q8JM++ZZtHa5L5B0XEexrt95APTBrvUBi0/MKlg9NZaz6SUdpQxP6VsRd+fJZeJMctdMcYyhUYjy
Lu0p2B0noTXf7Jrm0RAjnMLSS0A+LStPb+Fg0KRY570bmrV4GxmtCi0+8iJl5S5qFXERVm+6Kdw7
4oAfSIR+r5ktsQkb5GoQuUtUNuH0Rx9zTui5zE+9lLFrNFAN4zq9LjL7PqULiOwkzTY4+gr6DvJi
m72LTbN+CBJNQHJAj8oNZjRCdMjU0BDYJ5eHDk7/5JJ20KEeCGzOH57ec+bo3hdMqhuErZc5UBQF
onquJisKTZoeG6LbLwB1XAK2lynsshb3Dz8cRKn05RN+lI9OBSeZeB8kT5A0j9YEhJDDRE7G23Rk
GZ0YcsfwLPYaH/5iqYRXSqLkkgGV4A8Bibt1YqaEfteFS/w1wc51bnvC0DnBcHD40vp2eugk26rE
18nS+ANTt/2Ymwzc6baT8INJvYds19ale7ad+rj2+rzokMT6ByFS/p3Jxr5dzdfpbEfPRqp/5kHX
7CcH7a4ynnTc9m+JQ2a2Sn52wMH3+MCm64IxOTckxq4zYsdmkw0fgVMQoYmmYAnWwdm4rTTGNWpX
MgZaXEjN8kXzqX2bU4uGalb+jkPIV3d85vPWFeZwCJrlAUs393TiNxuppSQ2cQGJFqBNDLmUUPQL
AgDQKsSn1lXHGrVSyAeOxS/2f0h3lTQZ0ibfl5UR1+trXHfp0UGEZ3KTJmUb7OTMdbQET14yXMuY
YQ8Gc/YBzz9VtjmjYOqeDJFW2wDxxLeChjFc8lCBZ/spU1RptM03bd00VLjllg+HO5kzMELM7B6R
25X52kPby/wFRxcLtMPfX5sEXxLFSDqMjE6Q/JywLQW1Mu8LkbUwexZBkMOCzfBA6LQjZhy77vg8
qIQtUsFcEkJfowzzbFewrc5V/zCNy4dVF7dJyIGOpZZ7JZkTF4w88qpcC6tulRIg72NPDokvnzZJ
Nz8yaBq3RG2+FSjO9y6H+8mWKKKcuQ+JWjtNunb3CtAe+vd4DJENvPcW2RVJNI4nI5cjkvUfnY8T
0/GK32nWQIBL1Z2pMSxy2KbKzJASpbI7wbN5CTLTvbR2v+ySjD1+srxdTF1wLeVIMVY04Ics3J84
AO7quvtVu4YbVmSFOLn3jA5F4Tow8jDzwYfMNR2AoKybuyZlpDK2b60XqzBgHdhPUKT3ptDmnd9u
2h6nCV7fatuXBpncHtwOm7DqTr23LkivxcAkjmX9GSEItaP2zrPhgZtBGQ+xmhJrNcLGvDY+Nv2r
U+YrOC37RHw1zemLiOCL9DVHGBGSEmLQR9UsJnUwOIdBZk/2bF+kPTf7USFloAcBIzEiIdWcyuoi
iJPFYLEGwuAmIlCctLlsZufr5YZItldZqV+L5McVFmPeAU94PuXfqXy/QdhifhD1V/SMSJ4q7jZR
BETNtrV9H8T8eOpvd/bcTUnx1nhAdARpYDSfowqNlXgnjEQn9IuhxtVbwqEfDP9Fjah404gE1dkc
bqUr5ZlhqDyzTnmoktfnoJSt8+dXnw91sYkGjE0Y/DROwMemrdId0gTz/PnQOI15rtaHz6cs3rh0
5JgTtpbLc70+JPlosx21yb3ruulB2gmIpjwgTTmLTp+/rVtfwudDbTXdWQMo+8eLEL0AYIRLL5xW
ZJ9eHz6/+u+ediPu1NLoTt76AsWKAey8b5UozdPnk89vT6t5PdPtL9ES7kwJwtF7Xiic1hf7+ZWl
1QM+VWMPtxix9uf3DFwGXPbxKV/fJGh28o83yUpLe2tKM9vaazKz2w+aWgRj1nlIbn1v05/ppb0D
RAYxui0J/1m6c7U+fH4V0J/74yug3/Xnv0CGbctQtpFCjmtLMAp9f6Zn0iN0i4eNFpCSjAGBE5GF
43CmH49rfeo4gPIx2Qz3jq1mpFI2+ryMyX89TDjtUVP945tICqk1GxOLMBeC0WbjORKepozkq2B9
+PN7JdU68whCw6ZoPPfQP/54yA3dIiZXL5O7tts88ykmzfVM96866wSNL+pstZMThpo/H8zV8EGR
XQOJwcnji7iDfuGqk8nIOiBfrT6igW3ODL+as0eNzgVdgyRrjYZPCPYDhdfwx1MjQ3QfDLBh7LVD
mKIOOmfciSfT/YDgMp6JccMRnKgrKnXoXevD5/f9KmO6h/TCQCOzOKQKYTlmcjHoM6MYfW7yYOB6
zhBNL8WHmd7hsx3O2eTk3bFW6XA2PD9lrDPidYmR3/35kMupP2fuPO2rqXz8/D6/PyXCbJuKBV5C
bFoddryhO9elYCYJ0oPwWrOGGOidLScjVLFOEPN1bg/B8u8P5fpLVw5BzmrPN2/W+hPMJu4BDPED
m/VVDHOOLuPzOQNn0Ha5R9xEW71UDNrJ7wKJZkz4oDyWSY8BjyU4JpWlwDgZT9U+6d8CxPUos8iQ
SUz7K2PcHjTsSF9kgfjQ0J31Uus0ZsZdpLuT33rJxohgfS8Q9TZEJhBWCn1vq53og1z3xzjB+iC0
s4cF/txYwfvMcCyEaYC/Fwtgk97UDKnDNpv+LkGrtS1c92dqPJNT0oRwVKAzOP7b7MRXpv/5nvEa
5rhkDPbF/LNAEnbwuY8LTZculfl9biBTS4FpkokA/ajk0HAEjil3rn82kGGElZW/xT6CC7hxQZaj
JRwCYJLMv1hS8+eqhscTF/1vSroB7C5VqZG9qQygiJuyXoqDzmdnB2yXTMC1Xc5kYIOWRe8D3xse
0oofi164oktZ3UEYKrdFM2b7tAWPnI96I3ogZ4P1s8epnvdwcXIXrEEqjQ9bcF1Us4uG3MXTFE3R
jghba+MG7jcjf+sKched1jU2+FXCHkHrZnAzppKjR2JX6pz9tMU/l7funVe2kJ30W1BqbArVfG4q
jmc2fxkC5Ga4dQOcCcN6bbAAVgPFMjCedxB9L8Q/LQcf4WNLr+xgwndnOIhrDNJE9aGDokeI5+3z
c1G27yQ9D2d69/Q2DHlCyfUxWOyqniu9sConeYrHt7Qf2xc6WWg0xkMWoHkN8nE9duaPUwxYBGTC
HiBZum0CcwrRvHxhyEy5h3yB9+kbA5v8u6uHj9KbgOl7yfd+8dSmXgxEKyMfhgEFDeJQ+Z03/F3m
aejnHqxCXJoe5LVYy5+60M9qjBnnVps4jm5ECM3wKeh7BiTv9QENENoSq5eMJEwP6EZhk47HeINK
pgpwcbsPBIRFYsJWqEkdsiovOwTY+reMVhMyieNfUOwcEoIrLOHJ2l3Tj0tjLEdTZtulGTjZCRwT
ZgWxx06bndUFr5wQQDBPHDGhdbmq+0qv4OsIAmEXOxMpvHQYGYWwlSSqus0M2uhy4N63fKYhc/Kq
21LCgEBqHNBfxdmXoHW9tf+XvfNYclzJsu2/vDnKADjk4E1IUJOhMlTGBBapADi0coiv7wVkvcpb
18peW897wqQKkklC+Dln77WfEObCCgDIyxL86yy8bs9M2KAgZXTr1ChVS1zKCGd3tqkAyt7Ytdi6
bOtOTuReRLb91coTIiz7pzJHtjKK8VU3cmvPZPgj1PqMLGuC2lk9EvwiYzoXkoVPCQg4Lr5G/DDU
4XZQRrG1lx2Jgz0VYwvotSlqpsgTSX4GEqhNkofP+JuXmIQlTtuVcmPY8Y2da7OMMjIXxQAReQRA
5UvmeVbtsyQHqpHDV7IeKtyi2J2jdGltxfRixFmvvc/IK6HxY5+kPLfvK0wNG1uSO9jT6puQBV9q
+TFZHgixCoCOgRAPFd0WOaTxaIT6uyPTDxrbyCWiEi0I3hXPiC4cW3dF2YFE5T/bdLhdR0q7GB9E
AL9303PuPdgdib6T2TzHDFYoTX5oGv8iwpg2atTsJXMzaHXh7L1M+25bOQnWSv/VDEAI5tF4LRN0
F4SKpbBz8mcHlBZTNUWnIEx7RMq+swfaTwytov/scxhmPY2NmUb3BmBHdT9qm6yYFrHaC4pb80GH
GLrDtUS2ZVXbJ8bq0ZYoj8+iLV8KQAqpC6IurQV5zR42A9tCoZ9iWk2m4tjPHNjNjAD4IvJ2+D/o
kQ0cwQm23XvddAW6fMcBC+/solcwAX9uCKByKC7v4uzVVom9dZr61ZxleNYQUNd+1NGfTebXgUgA
UHomnbXZPgE3wtUuaNGa+wpf75Ec7Suyt9cUpdu28yzzYBAnSD8kPxDnfkMMYFB05RsLU5cbT98i
rZ0PsFDSTaacZxaeb3osNNpY4wHs7HAu42anOnRlWR7Bpl7k9f5bD9d2i43MYJ8ZXqHa0U12zzqq
tyCr4Ci5kwsk0NjNE9pScxIbRBOLuBTXQhyVn2Wm3momBxtjYWm56jMpB8wTjfHUjpgDO1NDv0eA
JfKo4ar0/r7Ns580Ay1y3+NpBvSBNStlbgmOtAyTk1zuWx9YL5A/Fed8sa2CJn6lrymJImCVsl7U
NYvTnoOul8e0xaYiOiaOdTfg89f95inPW7zd2IDq4ZyppkeZw8pgvQh1livrtSkkZHEbG0m4b0Mj
qMadhxAuqUxGK72mLlNoRQfCMraeMSMV06NdQk+SMZ0VBow/CSNn5BeBKzy7FtzKLExvOYq2k+9X
9/HIadyXhmdsi6EZz4slLtX1iRV+Mp5Hf6g5vFZmkJWsXzlJtqxQWMQ6bobUsi1P6/3wsc1DTpx5
5XmPNe373dwznkzSpyHsHOjLuX8WJCqcHYWF0k7OGJTpFObQLnxGWSfXYyHktPBYsw4pd6GVxcbU
yc8CzZtfANdnl9no84sVDXREKK9wQ8DMGJzOh8Za4lRzmM2AriVPNmLZ6SwX67X1AjIDJdV6tejx
Z5d7FevppUhoDI2pMJgPGz+r3oK47bFvw6OuqKzgN9Et+xHpmM07zcGFXmI2X29S6hG8rnVHLD70
P5afzA2Tf/5auN6GgyWbK6bBOsB8AsGmkWmAiB/0aJgAKKD4Q9/IW1kjLpxFrTbzdchoeNRz4uqE
5eTwgrCFTCwL/1wIArjPrZnQyl2vro9MTk2CI/VCmsb5Je4iSFZFgsK8+rpaqSd9xDWeJlCq8JMS
I8V2+vs+HDU3DLCSHZXKDzl7tB9NxUCVrXu1e6/XmEd3p754HRb++Uo+z1XEngDVejWh+0l1tpYL
YykR5tlKM7iTXeCLnN7Mf7Dd23Ik1ZRMrgC5ZXLBwnSQBX3qRKJ2F/TzzhrIs7BFhecj63PE6G7N
qvboNi/Lekz0kBzchm1sWeqvF27S+3szcu/ypazrEu9nOdEl5bR+chnN9yJmGc4SDoJdSCAfy3A3
al3KlpG2waLpYGCXoK5t8Z/3FU5cw5kWF1BBzfOvC1LVsqMRUcJC7c42fIf5bk60X0i+qrMm4/r3
hf+va6L27a1w2UZtFHl7IDx3qQi73wISp693MCWqIzzW2dWh2ujmsXOsrVpqxHypFn2bALopoo+7
/hBgjBGfzMQtb9rGhSjK+JrORzcwxGdJXpUjZ1RAfpda4KpgBESDMh+1w2r4j+RMP9WvjrHbMXmL
qlId+sk69gsXIK/Cp9D3C1JU+elJE4ewPkC6543a0NqHYnhEys04x+1Zq4eEE9sWmbCOAhpu9lBx
lkJIswnvTcv3diEgiFXqktisWwkc3/6Nj7DetIqmOwi/O3VLkacALwSh0KFbAZGHOLPUgn5cJ5w5
eiqQdmYyFDN48hRNYdF/c8zpSQKY2K/YAXehEACiJbN+vT1GJNzDgee7UGV/cbM6OVW0FVYJzgjX
hgCd5SOWy/bZtOI3/WH96HH9PjlZc1pJDmVGc3gLofLmtvyEagUYrECDOoMuVft7AmIvpT6JU+wc
15ecIDf889XX23qa/H5vRlUEty0XZjvyQf/cVkrAbbTmR61PP2IscM4Qe4dWTWxm5rJ1sYUgwiXf
5hiOy8Flua+xHKgfTCGC9X9suX2BXHX5HqTWvs+Y9gM5jht9KdLja4EY5+zCSzl3bbvFJi1+75vr
R1REf6CSh7mOFmQJK/C+hVP5ki3tkbaeogNEivv1FsS7H2rM1c6dwxLm/1gg2Q/breEqdpXlY637
y3pzvZiXB4Ye4L/y6bmvn3yc0AsLgZWtte8iK0Ndwq8rXfKaOEHG20rsUzLj4Xn3J5XnMLoEu3yO
sZgO+jtnMG0jnTw7VGnzqGX7rK6+iN4TRwLv74yCxCo3CrG1L+Bcei0bMh5vCj84KwiakRy5zKyD
PahIaElqCMHCoX1dGzH7oHY2S75Vs1LfK/qaODnyJ68y32XnfHUyD6eP4QdUlNYB0KjFt21fMznP
h0pKTud6d0ZZfmmx1qIGZ95h60+abbVIolHlTDEagzb/iHxzJnvbzHcZ5I4iXvCgdBaV8NJDnVgv
/XQRdXgrM8pJ0yai2ezvEF5+lG3Gcda69QPeCTctv9OOb58UvUqFf68Z4+kpC/Vjx3rMI9Fiy6rw
5NZYcMkqDIMmc2606R88oH0b99Fww3FXWenEyT25HzNWxknVwdCfrJ0wKYxZpLJQ6YZT1ZTf2SPn
TaixKDMTUIqmDlyblMoG2jXyB6YFxWWqbfinosDoUvffSv3BdkPrOxGIkBiQ7/plyRpV5RGmV/0V
oe+9T+NiJ40UpvPQ/TJ81vV1rB6JwBTbttT8/boz0nSGnCclw7dGPwyOd1gpK35jQrtdr6ZjZJ7q
6YQMgePa1Bn3RjZruHQL/4w4WD+tAsb/pYj891pP/b/VeiL3TKrq73LP5e/+n9zT+4ehM25e7GGG
44L9+xdNxDf+4WDCR9SJCvSfGBFho+rEZceWjOsUOSguRwSlXfx//4/Q/wEszDVIcaKT5HBc+58J
Po2/BQqBEGGKunwyRwjGCjYf+q+GysRNavp2LZhpVSZHf+g+esu5o2lC17IYwzMaRhrmaj7kI4FV
MilO0YhQmjO7fmxMU6A+phZ2p4e0ER3hU/O9H3YEYWjVZzaWBI0Y/c8xDwm8ikDCpnlKpRoNv1S5
ANWm6j5zGVxRGaMVKyQmccmZf2Ia3PS7WFN3Qr7rU7lPTZO48pFoDx1KBfEVFuF04lcDsIehX3Sx
Bpa09gM4SYK6q/Yjr8FQQ+9y95PsBb7sTdx/j2KBCtKzvjjFqLZNgtFYRDG0j5kcdT2cj7nqDmOP
MhK4eUxzNdGOjkF2gEzp9M1aUewlmZcYY7K7VLNTdOhE3FgzpNpkTPDiZoSSGXn0XWsMH/ptJ547
ZlHHrg6/xkImd36p4js3jJKgM8C/u2M4XaU7D+Dn4Y3QxThZubCSXdGiGGmkpu1w5QoM2RGr3LHt
gyZZ+jjoVfEWxUcvROeZTFl3M4nNnfyu3dqpuk1tBmgXki+agwEp5/zFc1yNqgWhkKd/G1WJtaJQ
PxvI9HMbgmHs6V76RPZoCJwOE4jpoB4wkSbzfsBnuYG7mwepY74WoWcFpjE9G1UxYR9seCFIFbWG
podeYhhIW128YRgfEFrgGBTxdChHFqMzCQH2rGVX36g3ZcMLC08TBFI2nyKm6bg8e+riO9QTPo7y
pzzMLl5osbKsEJvpvKDMaxsM49JyIEw3QKZfAhTQ/OPUpOfQN5sDemYYKsI4TxnAMNfDmzp0yXcV
2/LSLRd6PPzzAvML0V//urk+uj5vve8/3VwfCC2pH0bbuq63NAeXT67ofDWyX8Jl/v091ter1kfW
q3MOL6uOnKc/77t+DEt6SK/m/q0Wbc7g4d8+6PqaNls1TFaCmf7/H2/92/UvCM5BuYYYbrP+xZ8H
1puRjGgrrlf/8vl+P1ObX22HlLwo4hT5lyf+5er6xPVtZixvNFuZyJp5uY2XZtZ60RomWqEZpIkz
TPp1QAjLAghSq1oqaDx3KRRFUrFzvLnIR/9caJOVXoFwcZ+G3jjKrIUgx30jTY69CA+ccr+uT1/v
7T3CZ4VnklgZWWd7aN8aHa8kaubVP1LDGVLXWKtvyVgySffZlAw916545MknXa6BfPB2Mw0HeiFj
dyHP4zz4w3wCBTnskKBgcKGzphtHJ5/FlVRCcdWWC7yf5hUqamQKqrk+e1swUYf1cbMznSPSlmvo
atMFrz9ftWNGSCUGi1G7Y13Xax0aIQRU09OSM9PSdwtZMSEGwc0TFZrahjrf4Z/7mPzvRK8353F5
Btqq7w08DuB8IJOGwblUeeFc4oHeAK0e6OzL9z6PsSgDSSP7GotN4cs9YOoQorsNZX5xs6zPWi8Q
iRq/b5INIOmIpu/ElpUcPLPPIawRMeW0+0N/Ks6z2x+hW4EmwK/WTnp9zFHPd0YEA9cqvpMCnW5E
LfN9oRvVLXfT16LqHFgsQ77HxohausxNaCSIwpC3jley7cfrRJ7Awc/L57xAkFAuFyMjeQbacFft
5Rlm8zCoWVxyjvTnwY7v4odksJwAk6Kx0VVpn0aELvFUkE2wXKhRinObIl8ZiUXIhBZ4rQCq4/KC
KmlQ2iCnv4niwxF6dmUZrg9kGDUIvfbQ9eerNhnzVQ+b+drKPD3NVUgxwl3r/fNAb0m3PLlfb+Jh
0H8/8K22zpg0yuuUnQbNi3FD1RynlhSJwh8wCaaVeQ9TW52qLne2utfsjYTUD6Wa7MrsM7tGsyaP
oP7INvuiGL8ywoP4Ps7GacqHo1V28FNsPxW7ohrY+JFfHSphv64bViNAYTrxYmHwwuxWowBDuUc0
YQuSfr/etIAW7ZHMNAxip/xGiVDiZSoRBRNbgDkw2lCAPBJS/ND0aLRK1wuDEgHVJo2QcQhZYclM
p3Y7atgK+zIy7l2bNEka3m8JXIWjCOW9iSHkaC7tlnGtpeOlfh+XCttaezAhIfBRM6j9DDEbGICg
6pbLc4alDbFe+33nn9vrH0o0kf985t+evt40+Xn2viCOZXkX1+zgeyVYK9YH//zBX17691UG5y9t
aMb78s8nWd9vfft5bQqgha+weiU1c9B/fYi/PL8pWmNrRgX0Hd2A+6HVdMzWC2+hNf65SR3dkOX3
b/etj/Zo1g+WRYPFO5BRb8JH0p19QWtH0DDRpoy5SyjZ4ZxvdRF9oxdUB3pef3Nm94MGlAJ5I2mS
qyQ7yPndtvTdyPd6ykaEPjbeOPoRthkwrKFPbKhjE6ZYXRkPpQo0htZZ2Q7REkjNLJtOeWW84Yg/
OSaSbExk1mxQ/MRGtLXd6kk5xTEuJuyxA5YWlNaESMX3cN6MPrWC1BZJUDGVBwTLxDZykOREubEl
cDDhKDHLU56R3gan5EiRj6arDAzUF7JF0DJ4NVqjhLwMIJptx8uXzKgclywMQHfvA6SlQIsRlRNA
mjdYgV2zJmura58Ni5y28C1Wy2DNcbqjUwrCH60aqcTs3UkiHOkSglLJtY+8yhU5lTYSttE71pA/
CFMysO2Q2RB4hKxee/L3dA6EVLZOhEHIAD8AMKLB7lCo1gdCi5Wf9g4ImDKEvESekz7YyS6s8ZYk
hFyZjGgCs3ZCgFTSZCFJl8RW08bS9XFn1C2D+5nGrNd2GD78sQ6SdnjLDFZg4UJiToVLfT+dmgQh
WOgSMJ2nkc4+0tLFj2O+hCH7rBhip5N96CMCpFLxI1kimnL9i2OMMiAd5TZpQj+YefsO75dAqdBS
u2RKoXITYRpmeUOFC08/YfKz1VT6XGG03Y4zGNtudj6iWUWXGEXwfmDzZC3m4JXs82uRNh/F6yJs
COasAoOHBTLX+/cWOUzgj+63waW8RbcYpB0I8soZN8Jv5w0c1gG7CryBaIwOrp5i8G+rD1OXOD1u
rjc8wLcIdyEWq5Mxmdt5SI8kVlTbTELc97o3cq1/xr1/hM9fB24ogPX1zsmfxZFvTEDSj8aNfjFm
leE9iO87CC2EyPgUDQw7qT0Q4Nn0a0u9eYnbfezn9EfKX67VEDAW9vqFZLphKD7LAt1Kq5fHBkts
POXd1ZfOVa/6+IYG7QA/kbMbLL0OCwkTLRVgAPYvIlFooBk+1ob4GOdpenQEMI04bW7JwLZELsLR
9VGr2B0bqFfpmKDUl5xurEoY7XCC25Yz0nU7JIjNsZZjMuPWWOt3tTXaWynDjReK7JDAhBaCJ+oM
IWmB5lpQcNAJ0mi8poPL+AdfQYxSU/oeOtDoBWrdKx15dqkwOqpGF8d+MI9x7yRntySCu3BvEY2L
wNfRvXTZrjTKe/Re48bGKFHgoYaAae3zSPZHdOhHI92h8WKVnVkebqSjAjT9CvzqBQL85+gwaBrp
RQY0o8Uh6+9q+vlwbDis2HThNgU07sBxMi0gDNKFn+e/jK14lcBrA1VlCBKbGlX0JmWuSWpN0WxZ
hR3sQpAJhL1sD+7Xusj03jGIHaljvN5kLc1I2RHNEXNIcSTZLaP3EDb2aWjH96Eua9IRu7uYkI5r
P1ZfvQ5ggU40aJd1IL6Hzjw6o699jnGT7QuyqcJZLl42PresaMjYdZ7ATxq2uYz1vR2lrwj9tJ0Z
I0k3q1jbEuBi7ftp2k1Cagc/a5I9Bv4qSLyIwWHY3pYlDiB4xCBZdiDfHhpV1zrnBHR9GUGzGfUJ
z0Wl3XA+JiGH/VRDwtuVhF4O0ROkf48ADLWrMlrAsYb/S02QGxzDLVEWEfjHSr4Y3XQ7fnpRUTCb
8fyjzTFEk2bCQspHyKezlC9MsMBh4wOa+2WGbnhMXOzSE7SIjZXW/N97eW+Q60YRzldrGoeiRWMy
uSBfNH4NaQ8RAKXqR2RfZffNE7RxLbJNgyIZP6hYR+bDhiQlgGOVFxOAwNIuxHkIoM0KGVNJoW6N
KwHFk96iWQ6vynj5xmiLAbGjTp0/0wBPhycavl8J8gE2bHkeXieOeGs/rKvlu0HjfJeFkLFZP81R
nbL+tuIdac85B/ZsocmJnd147p7Egh8Ror85DL9AEAb38pA7BaiCKfI2U2T9imlhbMBp90co+CQN
OUhCRqbY/lexJG1nMWW6Zn2YWiPPE6la0No5NNeghTgpWV33q0oIhMUdxxkQJWsQL+UoxL5brJG+
MGfJc8O4Ycfi4UGoAUGznn8P0SwjrUMR0oDtqW1caWh9SIOE6yXtx8jXQEsQ/JoNDdSCPsCtR4Dg
1CDFaRGAGoV+x1ZwFV5+ryfeUzGkt0h/iob+ppOAUBcbjTQmdM8XlFPbUre+Rmb2SorscXYMyfyY
uLkserVnhbPAwX+jiqeKyhNODToH+rdBRaLJEi8ryZwidjzEQVtgA8j7DlG0f5QGPjU//m7KssRy
P2CWqZNL6NbFVm/9JFDltsYZOfTOQ9uiYdAErjFIMhsLgdj+ofJw7Hg1mE9Pf0wLdj8tjocgLdof
GbNhMp4gpY32d2eO9SdL++nliiFN5D+NNbSUmWrIGe2DqI1jZat3rG1EXkMQNyNW/nn0CTJLok2F
cpDHEUvkGVlcRUObeLaSAB60DnkwV8nPoba+onJcANccxmUVprsZnxZbCjhJ+lpZZPIjau7R9xBm
c2IsAkdx2MVP99nl3rgtHfrxpYy/ugmJtmSObcRIY8tEhxQXNG2ilyqff8RzhXXImvp973jvM+KL
YxkzxUC0X5b8rjH6x0X9AVR7/OjgxW9ybyI5FXV+PD4ltLER/30HxRg0ktyQilfVjpNefHQE3QV2
p3FMVOWZ0SFhOTIhyoUgpDy1oBRZ03ynwiZBs1t+FPRowLw9TQPRLTYZc0lHHLyamkM3LdC/KHrx
JHqqdcllph5Tp4YTtIEtjExBat8Zw9M+YYLt1tGB2Qocb/smfKUfshoPn28jmXCYxPpRsvdT5vSF
3mx94Gc7EHVvZTFjYnYogUYcsFlX+fcTPKk2s8VFueAkUSFh1vDDzWK0Powq9IMWwIOfjffT8MsW
XbMfc9RoZLVbe28mCTLP47cejWlgNdaXotdfp7iBABpTwsv+RkCWuETijPtmOH2k6aI7cRq+5gas
q+VdzJGePSwa7F5W/e67nFRz2/2pdeXPyOSwGTqmv6nixNjGbSl3cW6W+yy8K9FO3U85rQ7ND5l7
W1SfsZecLO9kMfo/AspjGeHJmUjiobs2jxLmV5AkEsCyV85QrKw7OBTogWpvCspqdi51Fb8chV5+
VM4umjNxgtL5kFiA/9BJj9ucmXDhw04vaXUwA1rCBNsuZH0dHk3Xiu4HQVB3pbZt3jhIz61fZo7x
bEwiWETdImssoGb5Um+vrOvK1PgWs2jq0Z/sMJKhNcQ9gAoHZz3WnHG+9RH+Bvb+M8Ea9B34r09y
hIrrvqWhz+razFXQEy66S8XVyPBKebZ9Ludm3BX5kJxIn7/pWvRSlEj/7HlRtfvAhF0n/6rZ05dO
tQln2prMCr/5SjPcOWEQl93eSs3vPZ2ZwDbn5NQJ83WY6ktD1kNgNMLDWXCfweHGYl1w1u0vvuw5
KWrRDdPmnWJSuHU1Ri2WXTK/qeqr6ZF3IZGQY5eAXepEqHMnAI0kRm5U/aDM+En3IQN50uR0NXbP
enR1jILpeovMD1XMApHk2zc1mzTHXkdTCWjLGj2+E3/c0Cp9a0P8ON2w/BRUOLgr79yWTiDi03sH
/Ctd4HabRvYD9O6LnXc3I+bjsKi68T0xOgvvzdgy907nvU1jSyZ72b5W/vCUVtZrLXpWvJ2vgkJL
nzKjrzZM/nC57wxETZv4I0MRTeJYpoJU1gfIxiGtjcM0Dk8JsvhjpcU33avdy9xLJ9hUJKWfW4/s
YhMpSluQFYb3QBjUMdgCT7Wh5F3fF3dZixR1OVpU1UQ1h8Hh2NLlj/eDMt8J5JXbcCCysxLm3Vjo
I7p8ZqpWid7K18wfeCDcC0UQPmKa/xXwe3+2y22+uPd4OTeuLlrK6CAPKzIQbP9V0bt+c+KuOo/C
YyTI6YfW+g+RfenrFJd7FHkHZvVPuIGT3dS43g71nBVU0c+86odrDfNqw7S2l4CIdTeHX4OIAW43
MALSSQp+xSLfl0VyXGBrmiNhbWlLC6tjaJ/mO6oewCusia0FwVY7Pja7sTyGLc0Fh0NHWCOhwves
WLrcR651S6Wn9mzJ9om4z2eTqMPGa71tiAkUcrkGOC9qA0cvKabbU4k0G8UoqyNY6Qt9IZ4uHg6R
jbLQDkvDvM6ZA92xxZQ/QVSkgobAU1uLC9Sb3QNl5cnqol+hrrJjQngkR3LEzsXqj2C5Yc3+ue5n
cs0IKDkozoU7v0/xtvvEDPZl9yzbluF1TNGTAxa+5KohyxazlKXjz44IFdt0pEJM8tlwQHeiznsa
3STaRVD1Nm3v0IvDKLnhsyqC7YI25PTeu2fVt8XeBSG3twsPtRIblCGqI+JDOLi+jTkysfLdNFSc
AitZbyfimInRRU7J2bLOcKVCc/yJWSEh6zH6msgj3lqwlrGFZqy3Pwjd4/gBPsFIQ8ggrvs5RRWs
xww3PI4znAXTnU+/eRu1EppkKTljkU3PN0ZpI5zNNA9HNTrPTVhoARA6cmUQc+5tDv2wL75GMKMv
YeG9RiFSM98t6Nb4+N9FT/GsFybyhIqYrDZ+rFCSsX5jeKTrNUrYD0HL2mhfm2wV6rflDenLxE/0
nk4x1WyjfWtoUhj6KK4tStEdFYlbRXsvr90nbZkv030/d8VY0QacQtoQ1k9/jl4nDPdBDs+ecRKp
OaZYgkda+Ha6fJ3ru0h2xMPFRflA7HO9n1mb74rmtUBCz/mERo6LAKCziP3OdM4fI7ZJskA9wLk4
idWQP4so7Hdjx7LU1Is3hB7XeB7N3ZzOPygFZ9vEMczQqJqyx5hfjB635Dz/IAaW0J1OD2JEVdP7
zqNVy1+EYN6rXD2T6ebiYWTkYXTVTCI1rgo/UjvxCY01P2g1Mm8noSCdhdNsrSl5zqjMToblP/Uz
jhN3PCSeeWv0UB6Y/1Ws5KlVE9KG0HYynHylK7q4/bunbtlJ6UcGSFI0vADWeeii5DK4m/TbrMga
nGAOIqbCqFSK0N8nZN7BBUi2fWwdRnTMgHR6AjzcCWE1W6bPSPWgu8N+kNbr4CA8nOyWqiyef80D
htdOs9jxyeWqv8NEPoh4+OIp1NRAjO25Hw8xCN3Gqwn8jXrUtVg6YoEjpQ39X3nvjnt0qx+zyIwj
p02CarJ22jJluWezAEs8IZlA5lMhIibdr13Ojh5IdZ3B7Mavv2XtEtVVPWPGJXcuRGPQV2hH2/RR
163nIcMZDT8qp2fvvtVmyhDSKqZNbuxcDIRbcLKGVRq7sW4ucYPDarYpFaMG602oF7vMcuSVIBuo
WCOVzlDeV2wi7Nc+sQtDFNM9zt4bIaodiHqx5WTbbgwTBRQ9Fg1ygu8f877CAJaH58idTqJB1lTq
gYysH7bmgqrv71HSk3GQjp+FVxXIlL1650BmkF17oz0ZEEqfHbX8i2q/SXItkSaJD9JUd9XI7BW1
YYyXo9VPzviDNab84gJcDwB8wSAFDK8auoCVT1E+7FQssePbFG1Jz/KZLtimy5AdMxX9OSs0yo5F
7BFyeGxYLZ2X4gE+3YJW1KYgxvC9MThiV57y7nw840db8t/PdPEjjfoC6Fj2owNqd4zrPgxcezHv
9yGDK5aXG5eDJ9peqGMZB7RA69BIO1ERkAyQ71MCO3Vnak4lAdIaaZaHyosO7EAbQ+Jw8jN0UFpc
4Nu1kmOakSQp6+ll6ojVME3gi1PjndBjkyGn8KblpHAMpVcf4p5PXNqzvcEUjdZYu7VSMVVp8ntL
tlcE9qhf0MMcXFrHZ6HovrTirSTnC6GezfzBae5gG3OEYDwOXG3bacODlhjukT2GrkGXPkJJ4pw5
NA2Jn93iJtH2tYQMYiFPO5SG/9Bl+lcH/gyEBLSjAGSuwnnJEh9WYruUR9IDRqP3AcenQ64Xn1RW
t1k/mbPm3Q+1j72UVHR/1D46NEs3RafgMHm52IqsvWkQyeBFyHo32Y7al7FugI+8U+BrSA/b2MPJ
bDlvtnDSXQXFQ/nW98Tp8yAuv4jsYegnImdDIiWrEEd7pbkuuU5WuK3RGm81ugya9oQ4amiBwTRG
i8QqXTDcFX1z/cGjWwrnzS/YoAYW9Zm4JZbzTALhAepDf2imrAEFObvbOiEEr4fF7o9XJ6TdqXq7
DOB8PxbedLElKXdgK9QpyUYIczWWPNiigZ2UW3S8dKMVS/QRy3hSPM6p+clsCsPeySwxWeUNgVlG
mtCFBsNIk+BbE/vRE8fmX24c0kTxGfRLaSq8BCLdNcYp8dzsIckJkibxNu0gmaPrPbehlp+MOW2O
plAPTP6xK8gi30gJ0l0PHRo5GY1qVafsi4V/00f1FuO+2s1dyhec9qSQdSM8ly5+ZSUiApON2sSU
GtdZcppbWqqT9gGnYR+2lnp3J+DtuhoektZCK+504Fh07NCjIuWB+BQimLx4Pg9aRBtBRf2Bszjt
z3b8dNkSGEgccf0rto8WvYMFv9Yxr6AxjU2E9q5f5kRr8NKq0LTzgcHjn9vrtWbRnf+5b/0TL9KQ
Qa1/s95er/3tOXClyGi0E51dgVfA84IrMoegvtc888tfXub3u/7Hl/QyaEvYnc3g95PW9+FsyBD6
z5v//sslAawrB8kqDUd1HIZHlXqolP/2+X6/TtEZVxJS/P1fXrZp+gs1U3L4+yuvt38/cf2ftJ79
GRPduFtfOl6Vrn/eZX32+rz1i1tvxnkRb90iJCNmEcL++UZ1gFaHBCFt0mgvoSJDwfbpVSay+sjM
RgtigngCxDUNzTswkSrTqFwUZ0wcZVSSKSddEwFiriiKWTM/3jnC0QNvNP2TFPLg6JYRRB2dMILA
XzKOcLIzA8uIvlPyEyZeSmT3LPB30pk4zOfocX3G9yZc9rBHDTeRVOEUxQu+yeMk0LPYpFKqbyoj
ydKec6joPRACfRmZTC6yOM1deNfA6aeLqiVxJfm1mbRlrVDdKjF/pi3i0b62oQyjbURLgk0CeeNe
K7Q7kZMWmM0G5ycU6kGrIKLSoNgMefgAA9/aSuSNG2EnbPV4tbwZLiw7bDH79+C56bliV5pLZMnS
Pzd1nO8SARojcQ49s/hNkcU3shPU1nHwCVW5eRm6/Nvc8PWWjLhE5eKBx+/ni/alK8wGmBfjGpeN
diMyGJKhf9QqD0hIbGDumT4Fvbxp0N7R6WjbCJo90pytoGcLUVKH75I06EbbYRfHYk/K3FdkOVQO
3T702giBl9xbYxvukqFhZG5Vr3nm/CgHMQaqnn4Mbg6dMrU4cItSodfnHGj03RIC8h5H5nOZsbyt
OJIFCjhPUL4BpUGtNWNNMHamqcNv0RL7OKR9uCsM6SPXZoAuk7lCd+QdalgCgZFewjAxgua/2DuT
5caRbNv+y52jDI2jG9wJSbBVr5BCiglMCoXQ9z2+/i2HMpNKvcgqq/md0ECKnUDA4X7O3mtPVAaE
kaekqTOa9inLjQ5N66EdAFzgPX2qBryL4C6/DT7zCmsxfarPODFgfkFFzVTStzdBhw+di5qnIPHY
YqxfaZE1kFqnb4AF3FeUOKsRAphuS3QvXGeGMc/FwESPRlHWcSZ9FZV7VGf/tmx8kx4ZkYRjYz0O
RrEendxa50pabdsJawoXhNmtQRx1xXU7u4/NXB7NpH3JxuhmnuhairB7VkdCG00thfTQYkdcNE9W
aTerT6TJ38X7SMHeJ4IjfVyAkoYh4L4xVULX93dBX+iLKSWShYyOiaZL1ivu0U7oLERaepOqqDsi
4X8z4ZR64Kh1+jOhv3UCqsJZh41YMQ5Nre/ooWhr3MbdScsU91ZAjxpDO7tOOBAKu7lnKAj+wxfX
vsDzly+O2F+ntWqiPXa/fPEZ3qM1UaM90AhODoplItegnLcabTpnXdxSGowdevppeG1CjjtOBpba
f7/zJEnz686j/mEZmpRCOszy/r7zoiqKrTHMogNijemaeN1DosUhFKZeW7uzrewRxjvEmt87SsWU
oVOPFvSQvHz+99/D+JK2IPeFTBJwSa5XHY18rL9/j6SYJlEndkCypQ+0zqnFoSNrtVEZBIcmfurx
6e6K1PqmoXm+JLV43EcUW/pSHEq/US57t60umNCv6hxnZYBghusVyupQAysnAoZpFKHapW8H8JvN
I+bZ5rJUGh2mEf3wmojxTQ5jyysi7QVGVL8fyTEGqGhfLDeR3GrT+enf/9v6/7/7yc4zBJlvmqPi
C5J//5Tu0amtE7Z9GBwsTc/WQwOHL3aTydMCe1uSfRKKmZxqKC0CBt7e1MtDNub099OZaft4kWOH
JrdlEOCSsv4AZZSc+iB0MeL5/S6dQ33f6VBKgId9xGP8nzz6P8qjbZlx+M8hi5dF3r7kL59TFnVt
ec0f0mh00f+CZ2zZQiU2w1AFWufhV9P+7/8oIG//xXxDQzsnXCAUKp/0h0JawM8lLk5VdYtCs2Cc
+0shLcS/DBZ61O51MLaWJf6roEUZcfL3MUE1LdUiGVKjs+7oDuPq3w/Kci4S3cdNe21Nks/IcpBa
ab7PCSlaZYp6mPPC3sYp2rTOib20j35QHgR3MVoaq+KQJnJ4ghdOW3cmebfL3x1pGC5b81l32jtR
1jELHOjZoMqhXTI5wTmFaYDWfWMWt9lgwoDSiW4vKJd8S6b2dZ7p1NvxTFWYEhS66+cwGclPyHcW
omMyUCb1VtbUwaGuEiWhzk+G+cq0cHenYmSuLwzcwho2sRsy/h4VM/tOVm60K96xGWKDq3e1Iwkw
HYitsE7mXUVM3jrw013Ay1AYUvCCJfIE7rSjGj29jQISE3tvzThFcalHDwO8fzW5QMb7l3FWk9us
LbzOJeq3wROIxtM+Aa8U2Hd94sW6iZLRwGIocqO3qnNOeZ/K3pKarfqNpjfqTnUY7kY4FPAEvUw0
VGjTYtzpJZ0jM7GOakjaXuji1BCa2Jj4M6jAdt0Fxd8ykFxQhepwUGbOphsIsWf1t4n16Sak8019
5boioEsvE3PTCllSMdx7JYowJ9bqTdujcO6UvF3PSUgkZnmPFbX2iDKZV7pIn7Sapkilpy9aB1sT
FlZAu8xEb15C8fQdZ2vEzbMbMzuxZqPw6FgddbcYLkoCZ1FXYAUB1EN4WbGNLGqTAXuAiAxmwCPC
rrS/s2YUBvTNVYxS6ICxgYFTmmfkA850XQ1hfYqc9D1OFGU1ZsizAYiErSuQvvIerAkf6eGDd7OR
34ap/oJpdNwbVI2xv/aHNAnzDZpZHxVNJX/Y8UoxKuROM9DBSCo5c8nyGx1th2Bgy5lymc3uq4Yg
BGyX/SOfW6KiQnpO/dQiS7liWQlaxChfshZmp0KVBwpcfFVptcQgzhZJlxeGbh2VgDWRW8dkw2BR
W6f6O9lK5SHMuic1AhRRj3himSZ4Y0H4sYE4hQik4NRa+6b4mch4xjjXEXGGRb4TModLVW1WKaF+
S+8xp9pDdzsMH/3QTU9giyHcRliKmOsgZ8g01okayqtxFY/RHVx1lXwUavA/zWqXhxRC1Prahs8A
q78kWIZeIJV7ADEbE3DKKkEOFtakEU3QGzB7km3GKimLqHjXbs4SW9gvQOrfWgawtTqTT1NDsZXe
1WYaI7rh1MHz8dJQc947Huj8Vl1H4w5UPebtfN03wP4lp2WrmbQN3LLcI4YmnhAZQ46qSMONqsVP
FWzRg80a5gbgNVaHvMXaBfJZoGiuI+qAfljU3pxn3aZL9/xqhHYQ5rlTq7ohaxUAKKi0guXR5Bhb
RuC1b5tv7PEcKzJ9g2QA/wM5jpCUVd+ClVMCrFy5OIwcs3WA0NNCpKoW+imJhheoQtui6ca92UXE
1ltUKy1VJiBGGS31vhgOkI6fSje8IomBND6HEiWaXbz6SakiecCi4dDrdmmsovgqPIpjwVYV+bgj
Ep2YSJ8wJYV8oiJ9CgqEJkM+GjvqdNcswEKalV3dTIeRikkqwBmpfbvVhfLiGNldkoYvZh5d55lh
Xiu2XOD56I3wv93G3XQZPkSRl6batNFiqBYjjDMAADtatcVWtSK0mCyvWgqB+1pM9PjGjdIdOjOt
r8NYT0CeYHLNu74DXAUOJmW5ONTHCGTNMXXDBqGybIcF6un80PKMhtqsDhFoec3H3+QLP90Hioo+
Z6aCFDsKsU7SV79sgdy5mRXrzYDBHoeGtltckEhAWXJIE+Ryd7lJaotsMtQuLcZs8rPtZtxNjXsN
/p3CaVLgykMbTUrlEFw3c4PckyZU7w9IKkOk6AzUGyu09TURHMpVSClOnakERthHwaSSAu5Ac0Go
JTeXmwZB4XrmX6LGYmbH5SYfSP3GPYVu/K/HtHbUNjli9bUyzljyuIwO2JKh9jASxnN9Z0QF7C3Y
NIE+fytIrMLP7FzNJpO8Jkr3k+iuVQWjx3JTIg3F8h4euiZD2VJryRE+NcdVcgxN68YKgu+tn92C
RGsh6mGhBN3mtI57MMDypcwMg2xfJ7qHnJVfztSqbd0G96NVUFFYHgN3za9ZT8NhaB8yqhTEF26c
pJn2QUZTW89xj4/OS4v5lSCS6pQO5jvTd9NTHHhhsd1coy5BAN3IjG/puVbtK7zVtPkMJS/I3qIP
Yus/3V6KBJG5BVYwQzEPTaIwXXz38saViuEOZEJKLA+bWsvwWAcFgaXGZO8VaLtVa7EqHl0u4EmG
9FkUjLjnothS/zGSJDmKW9sc74Wa9UDWjyHi+hVqNOjSmnoBFxCWrd3/UIlM2WatdYiIgCH7QtuT
7qiDEm2o7Ygg5ThJsJgsR4ChdggiBYmIi3l++aTzzZfH9KCr8b/TnMmod6heJPdI1sT4q0q6este
qjHb0fOtfp096MvW4qn98hhXRsJVMJwilu/gVXAzwwaHFA36IZ4LZVoLSp0rSRkqxWCN2KLcYdXL
XyOSovPlxvAjE5CP/pQnY7ocDrPC6RsI+iKVqr/rE+3gKejoqPi7wZmi8DVMw5/KGDrTupKH9ygP
b0eG2p/vZmS3ZPvlL6M91rO3/ClDL5OsaGJRn7InNDYfz1j+VitiK/omjNcNHvXzO/U5UWyoKsfV
8m5k7f7xiR9v8/ER8hssW58+ZrnfZd2DM1Qcp389Zdla3ubj65w/6vyc5bECGoOYFBoaWWz/+PLH
f7y7/OHLe3581Y+PW/7+8cCyzz79G582l2dB+yP9chwTdJS1UnzaWZ/eZNn87X/y6e0+/f3T5vLS
882XL21ngtaZ08ExZ2KORSs8jSIOTwURp6CHVW2HRaTeL3/w0blRRJfPyQLcJXQm2Vzum9kDJwmn
fGje2w1lo2CGtOYQjsxF/bebRBKHaxDH+jrXSDDQXEKHjVEi1GxJ3VD01AbHJl+63F9uNFx9KPux
f2u9BpMkddpN2YyIEapTPsh/QiDHKhtd3ahcRj3R91DrUvoDlmQCTAseQHAhgnlZXttZdQxjDuhC
juGOPOSWu2OkcuSe7y8PKvLIX7a+vKQY0nbft0yLwBwdl5taghKWLT0hXkLEzANc8iuPy5sQBwfn
dtnsfULO8Ozz8dny6LL56dHBMZ5ykwmJ1UyE8rouCsOiera0mcE4xALfxUp6aPsS03TsuIo3JvoD
fpuXQCcjEE0ShBt508qbmMmwVGDHnj6lr/mk40qgLa3O4ykRJegqt9svVhZtBLXRu3QSy5ZmFJHx
ct8Y7Rs8suywvCELU7x88l2JnMRxah+saHibB/emyjCSL/+Hn1j3voSs5cuAsDy27AbGXvvA687f
T5dXzB7KJWltf+5FckiZnyf0lSVix9z4ZobvR2IdmCk99eT+euUMBfDjKUL+wDWt3nLUTE+tU2JZ
kCBwMaLUQ0/OPky+cTciNmRKMG5afDNZnI77xbajdxWqhkiTInpbB1oofyw3aa9qBKsgFPkKy/ci
j208tPr1bOQtszfj9uOJf/20y928637GxhStYN1ToC/IiVsvn9LJnkwv2z9KE/KvLfeTBfuhZfuy
SKbUWDWD6mloeWnft/lw2am22C+sRUfOfQaJXuRYeC/DjOK03P/LL9Esb/3X3eUPkWP8SqUnY3Lr
DRkULmeJbfzh73F6n/wBrqWyO778MsthHag9mnCWF34hPg7Z5W/LDYjqP06V8y/5cUDL43f517/c
XZ63PLb89R/fqs37kbnH5XLKLcfa8mWWu9ni/j/fX7Y+HpwjdN9qYKcfv1egdBY55ia2AU7V5WNZ
a3ImL5vjcqp9bC7n9/JtmPn9eQImywedv3JQ5g45geJCcbtvi11qsViFiq/M3nKaUDYpyLGYxI+i
zsudG/YJgQFhqHrL0z82fbnX6J/gcWX6JAeG5Uhdts4358cm7HAkd+teqUVQn/4ck5b/ablpe41L
/rIJUY/56bL58e3LeaRyfDkW6Nx7tptimrfo/zMmxylIJ0u8OssXEfURFLZ6WHY2pm1OY/lR531/
fgzvHCvzwFRW5ycvH3m+e37tsnX+Gc9/OL/fl9dG+UOXQIRd9sUycHZ2WOf75f5y5rHHk/a03P/4
8nNJuZycG5XQ8z9/6fOx5c4vgaKAq1h2vK6CZlo2w65jKrMciL/fXN7iY6gaSXXaO2W6QSyNYU/e
LGPJcnfZWh47310es+Qs+L963vLkwf85oJg/LJ+/fD+YJhy253PGd+Rh/HEwL4+6ek6o4vkFy9bH
s5bNr/c/veunZ339gK+vUjTYzC0V+FlFjSZ353IZWbaW1/7usfNTlr/qyyxw2TzfLL/H+e6ytbzu
H9+11Bz2wPklyxO/fNTvHvvyrl8+KZAD/qh6dQfFZjlnWyoJRl/BsZMz5/PN7Bgl+FR5PTk/uGyd
H8MLwSm+3P/wXX48c7FTLm9+fuqnvyybUN76Ffn2DMnyiLbmHE3A+UT5dP9jczmvPj263F+ev5xn
f7wSAdQI665LZo2SHpPj6idJH6Rfi5t0TsDtBy1ix9LdtRXFN3d4SMYc21nTqQ8MJ6OkWNq31IUR
95Ku+EBz9SAq7B2zZk3Pucj3VmUoD7rmu8iOi2qj+/09MmSykOrRBSKfhAc6xyNZoXf5iEtQM2Sk
YJOWF/MU5Rs7aPFKiuwCRCXlRuok+NEAI5IzWe0Gm2odekeCieUY9/Uf/hhOZlRinVxUSeI7UWfs
tOXyulxYzzeITP682n665C6bv3v6l8eWS/fy2Mcn/O51H58wJO6F1eywR7H0k1O6ZVq5nLvn+8R8
sYihdC7prvK6Ke8P8uT6ePC3f//ycstsJ5TndklvUw5qy8szx87j6+WZfVJBzxqr2+UP03IK/n4z
ClCnmGnxU4tqa42RBPwPOXApfWUum0KmIYQ/7fyiU0p+6AJUnLAR7T4RvCC2UVPvKdjZx0E1UvAY
JqyvVjw2ZXSj1daFM7pXRg6S0UFaIWEYepOZ8JPMO9CZP0udlnPE8OxFTP33g+ZATJ1BFosoH9D2
z82mg9yEnkch7r3pyIakv7fJYukopc64a5XuVP+wgtCED8fMsFKclo+4CVIVpjp2Ci+dipqkBdCa
Q1jMKCibvUvk0Vozk5PGdXbPJV6qCdB5Fra5URT/0eq65yAc0RekGQIYUE8jdTaqfD1VMArhq8qR
FXh/qmGW4Pqwx5E0TH+6oqVHlcIySAwlp2nrJ8EaN1rqTSVbMKNgFA4z+tsmXonGT71cFG+K5l4L
vGIsldudVSrvmTJOXoZa1itxe0Sp+ZhapPbaFOaqsrBvkAe+EHkT7ImUW1MmACnqf++s6tYhdgST
TLVOLfZqn+LdezXcvL3qpnZGAo2oOTa3du1bXprlb5NTylzWclWE44hcPuu8KclvqkJ1r1n3/bRx
Zh5VrPGYUWGXSGoUgbgCgE5Yrm3pas7LbQXBv5mteEsEfYbVJ22o3KQeyzYq5024qorc2qe1gJ1H
Amw2qnAHoOXEKk0E18F7p5XYCBGj5L2jkL9I2UKDhmFIKIWSG/dDUTknc6oEkhB0iFXz4M6Ejdt2
4HrCce/jsZ3WidpEt7HZPYW0/ROYeN8K4ovIB9S+QZpEV4d9ccUAFZ86zb/M5zrfdoFFQZvIBYnt
OuW1OXt5r5nrbhA7YrlfMMHgFEPJhntcYKZDvHJha82ws5T8uXOuiCGa1oDGGtjbYCyo6T1kk/bC
6pNVJWFg27yhmezXPv/uSNE5p8zUKdgFtP7VGlJn7Qrw66liXVQGXgWbrCc5+oeGHPWoNwHEWqf4
59opzS/qLtiFQuvQhmD2Mg50FxVPKaNnKLvjNqHAWnX1Hr1kCw0otehVuFoNY7h5y1yz8VLN+iYI
+piJzLNLLXydDPUVV0F+X/dJfMzNAtNZoW045LSrdqJWTr8FePtwcufIuR9gZtgDY6cvym0xBBcj
GID9YHJdKeiwdXoR7KbuV2BH+U0yJG+ONuyjxim9uMbembfW1YTYRic2Q+/U19nK9UtGioQKQjeg
2hbPyYh1BRNE7dVV9SSd0B5kSHtNBA2Lw/hgSk5e0oUvM1QIhELp0S2gSde+eCq2egFmM7GaH9ZA
KyGenoLBnlZzq19Yg/5DcTrXK5SIeRTQ6uZuKn/mlRnexmpWr8oyH7dBU1NswuKKw7m+sB3yWzRr
eNZti4OEGvEUEbXrKvZPzQ8tHJcZxlwpYrSM2rMLrVwTe/8Nr2W20RodIYE/EiaCs9ttGDHQpGNs
Q/DZy15iWmbVuizdt4xSWzYOOzQP80Ua5rd2lZwoxwLZtg8JkRmJln53I66G/crJaw4/pVbunYDP
cEEe6dQ9c9PcCSO51R3Y+3V0xeXPMhNQ3pV9CPgdvam6xwSu/wzyVdkX3wdAdBvh4O4dUn/dpOxI
RUtPQwzxqebjyBB/1M3+uzsgjk0x+qJF40fJu5uM9OKBYALPUGZE62UW7h3RQjyuOGs7YRh8aROz
S6EeKx//Ou2j1PaAgz4ieoSn4NoDdmP95NQ4+kTs3+p+5BW1H2+drm02w1ye6lQWyVWFnVBol04X
7YnPGK/EqPiomMivjgiFXmcBnFMaANMF8xkSZOp3UQhrXyHPa0PiQ3xkYr0BAiJC9NSKOT+0NfZA
YqHyQyVYEVo68fR048nDRvSLuWMaYE5a26kahku/bPHq02TeljRtIres91GHNyAmbkWO/JyBHQ7X
lMLulnANRhdb0JQdRbtx3OeypWeq17SCAjV4V4L2J2QBYtWN234wAGUXPWSKmoxPkcANh0qam2Fw
acz6g6mW6H+mJDnhJD0a00vVlMpVqs8cLmF6OSgKnpYs7g805ZBJQyyWcAtMiTsKBYACsx4HSp8B
naibkxPYQK2p939nfDxZuP8BdXCg5pMgtYTBStcAWBh2ckc1foMJIdqp7LFNYhAHbSThj1grrmIH
YzMSOvSoNVHb1PIvdaW/mdv45NYMb51vvbJi3jUVxVo3uqQprq9NhIwEnXI1UvzgUrf0ct1VzpWv
4lUwahRyKIvoVlnjrRmZqPFTfEEAi/dGnruno1bSCx45HU+q8pBi0VgFMsfL9eGlGtF3tRkcL33x
fbr6ykw01AiIGbBrhxjosSe3dd0TeZImEfmz1u04EWWfrRNAm1uKRwYY8unCHTjFK8f1GsSPa8ID
ftDd5gT1eaOCmMa9jxDMzLQH7C7tLfYZMmYLHb/lcOhS9hChrdvaHeOTpoJmVnyvLi+GsXHvgigY
DrVYFRGhbLqFItNGTjlkmId9d9jHoNISOsopErQYt9xkwVBoBwOKRAUoNHPb9ZAyH0eB6uU6amqs
IaOHQJChb47uO30CYJ5ZzKYrhR5mjt5SU5rA0xWQE01VPfjajT3DaRvI27R/GO5MuLfRU9oinsHA
C+Op1igLP6ZJLwp3oBlN8rBVZNOyO5m9jnMoOQnlaRoSexcYA2d9qtREIDXPRGFgWDXmbyM2jqgh
QiwnIw34NkG4XLt2uO2h3Dnm84RSY8zK06CkQIiA5qyMMcPX1Q+PThPuNTuvDm1cj2sLAhoXuQN2
aoXOftgdXGtCehswYY5CG+/BTdhB7GbeVLrBxtDK+Y78LSrDaaiI1RyoGNb98cofsOKCBfF0dFOr
GlnohEO5N8O3Mp8JErF9j34te4Kk9vBQ2CD7sUdfz5m6KY17VBLOqolMhThILqipJVWnJMBV5Xzk
qkQnuKs4BSNoVXBFetQXoP+hKpj9gcRbbaXC53Pd8D2bkmeUJrhGqEtc1Hl7B5vc3cJAMfdj4LyG
WfLNzKT1OgD519ow/5uUuK9AM+9D+3vG+od2NPj1OsUdq5XRRWZe2soPOwirXdSxdpiUkzLMw8Ug
e1WTYhE0y7wlaJmKMZoW5NLfRX1zsouZnEM/oGtPSFM0MShXOgTbSbPp+g74GroVYRo3umHEh2Ho
Hp3Jea8rS1uXGRYWt6+4Qk2XPTKABAnv2nLaaQedYAhn5AuYxg6RcgOmEcObxbXY0esDglJcm3iR
IJ1YWBhctMWmyZoB6ozpH0d+qj2eYLFVnvJBZ6JeuMVJj2imZw4sXVPcR4wOtnNgRH/IZmdDFvZ0
UuubZEQdnmbDzxmzLxHUZGYiAcIBHq8zcdkSH7eZyx6gfO/i4ig2lgS/F6ZL6LDvX6kNUKmgIlqI
aXdEv3OOumGXx1UNVU7BmBmpkZcZcgRi8DOa4aYbx6PLPIhZVbqbmwmgqg+FpnIHJuGJulNG7DBG
q+7HOBO3JIcieqERGu6JUnom/vGqMYP6qs3JLhvDWoGjq23JcwNQVZZXLQtoJIA5aeDjFqACS5MB
uNLk/MgynQYhrrt1aeGCAXXwEBIDMTEDGP3yLrZBCmpQjHpYtp0BaAYMb7xJ0famJBAGtCU3MahC
yN5v9hykm9KMWSzYfoqA0MjWaRbvWDY8VQX5FB2aA/xzDeCAwV47MAhW2lzt3bwGA4mSwLWx0kyk
d6NVh0xsH/P4plMNOUNHE+/k2QuC4ws7ogCETR4r34TKotPMHp85KZQ9cUsdR+GgE3tOsvj92Dk/
TcccngrH/V7VaY27JX2LYsXa+J2G2sYmC8ng+ErFVZ2Y+mNa298blD00SDWvDSxyq3NoEznOTaVt
CMoc0SX5VbDX8hjznMjuwSaZG4JFQfkgdooj5SGPyV9uCOL0iynzVAwMrNXm76SFV546pohL+S0t
M+bIKZpNUEPQ9Mcu3FrMB+oJWrmDMG1dULvTwk2vGFeDgVW0IuJiV059D34EDzbwh0FPtV1gu9Pe
mmMSJNCu1xaAj0gw0SG0algHoFc2NlxLeH23OtebLTlm9GFSLrlQ6VlmrFTKm4hVcLHNMPMK0yd1
LCA/d6wah5jUnilHaCfeQKE4le7mepiQlZctpz6eoaml+Jw6F4laQa7qWvN7xnIpJpIVvg5hfmZd
gwlBwjb3RHo4apvhMTDVVU1bbKwJFbJiArWB3wv8bvV1G8OcSFl8MJKlJKGZ9mRuIY1gus4m0MLz
kK7mcLZWlmCV3DvNLkNun2bZtJ+a+Daz7ALq4HjgpEbH6oNBjlv7OvczBNcj7jrLUvGK1v1tjOvR
lGzN0BZ0TmrUaaprxuRGt5xwHIFQ4hj9g9zUjqSfhFt/Sh/VmFQ+nYsW+BLQMzaMv8YJ/WNd3I1D
8+hEd6FoH+OWoNIuSIo1ZI8+j60Dv0YdNNbKh5fhBvx4wplxLo8IrLqKExqMkFHgGHBC9zEsMTTQ
974FJmTtUJTlO5tIIVMD69/VGKu0WdOu0eoip/OZzGgQYTekSU92+J6yL9egQd1dGSW/osF6pX+/
k1/xEFvdD5MqF5mH6UM9DlTDpnZvtgEMwDiDdZTXm6F70n1SYG33InK3gWl0RIC05um9goBx9H0i
fblE3OksQVZQtsqtwHkd+GAMsMypaLJwTXEVDjD1XnWFPa/MEXsdhWE0eLBlK717mPXuKdMCHbyD
DTJqrq9UHBl0BApA+GbeEFWd5lu3Nu5jR/ZgLRsaWCtrENN1V8EUa0hG3kQV5ofc0ALP7mKwpVr7
IUr/P23xf9IW647kJP+ztvjq12v90iR/Fxd/vOgPcbFr/svQBHhlKahX0Qnzfn+Ki6Xu2EThb9iO
ZkMJRUH8p7jYQFxs6I5qGa4lfRSfxMXqf4Nb1nSbD/xsMFAdYSJpxkBpE59j8tX+LiZOCaBRJz/s
L/JetCPQd/JXLheVlC9LncvW+ea/fyyQFXJ3qar++7fh7CWFKyg4jTeakQEHlZ9fLL3o5ZW9MIhg
xNc/lRmx8umtL0OwUhmHBUZiB9MSB+JAhNDwWDiFfsjnwfZ6GablkKpFne7Ae5Wgowjcykneyo4C
20tcVtDwXzoUtR6LKAJbLYBqXb9TQ5glBpzpwS2/+Q5qQRnxVcOmAXbz0JL9lckQMFPGgdUyGGyo
iQjzyQpL4/6RasAhlSFirhT6tDJYrBywWRo1QU++guqhoHGMXRTvXiCpHo9Aul8GGVQmZGRZR0u5
nAgxM9VBXSfkmmUy4AwKtnaAfLaaOuNNY3GfDVzw+BxWjXqyZSEO/IjENNCyDLAyRM13iFNTZbBa
G80qml8KRljC19CTzE2ztWUYWyxj2doyf9TjYA87pDsIpX8fREiS1pDfJwTMEtNEvJvP3HSLCDSU
wW+0oh8DfijPdo6JjIYrjMHZjzIuTtuTCVuaClLdIb9CPI2vHKQHcC6YY9ObL2Pnege3jIiJopvJ
pIMr/ujCNgFnhFu7r7/lpNe1gavCiVDbyykCATAU6U0dVuEOl9gsw+9qUvD6WLufrcJES1LuGju7
nUvnGYk0ni0ZoZcHgKjqrqc9sgTsASkcSdxzSN4zZASf4Ro/+6iavGHkOKAg8YN1CgRu6ClUZx9J
NipAd6gWqETi/ToZ9BeS+Bdje1FsSja5duXX6gWrBSY3YiaNpXRRMlTrhNwEFsqotdyXHgYifNRQ
5zpJqn0JNkdTfxZ9n29i80WxAQCmagakzSKQrU6qC6dPs43ghMSNW+fMXRJ+vaK8LjPX2uROrHBI
h5UXWeKayBHrmJlEaxhU1UF8kzuE/rYfnMILrOIRL0CJyaSstl3fD9syVQ5WZnisET1RQVLRZ/Nu
nOBpBtjz9DQU6OYnToGxPpZVjWzWhhI0QVYlctmv1pmlxp6qh1dZAOtYS5W9ZkEs46uCr6vs17TO
XjGsbwoB+aoX9l3cpr9UVbbATcJrWD1Z5kRKi3jJWQ2vbBZ3Xr8s+80DUUlvlLl8z2hvRW/oMOOK
zUhOzq3GYlYP0h9JmHiqNr7Oaf8cAhjYE4pNOmubvzglwVRNK1aKYTw4JWX1buC3UvSKgNb2pLiv
o1bey/EV1IFw+dEEJof80q2Gcd92JDb5GBmVQag7IPPlqfWjdyvJ7hgevdkNwEOQV4QbETalRVz9
EOrFCuNSZ3zT8/JbDexzr6gmcxq0Jx83Noa0THyPsqlj2qvfxLV1m7SKy8QkrIi3J+9K6xz8Wjop
XEp0Yyf9DkchfTdLPc3YCojGE8ex4Jyw4zHZYJwykfZexkbyrc3QrHB2CQUiOoseU7tTYOYaXQYp
SBOnSvGMOfpuznQ/5hbcZVyRIQuH/ZSi7N9Ex4CpxhaPMxPceID5LrNMGFHmoBeXRjZeobXn0NCr
fVeJddCON1UaUDAJGntvZ0a0tpOHSSnLVWCXxgZ7wWVgO6+4T4eLmhW1k8R71QfUHlvOXYEdYBuk
OgWIyvbMbsZKb0CMG50VnQZWSIkzeYpJ/LRgUXdLKSK/9itzraIVU4G9WHr8LFy0oSWrpUCZ0JDg
T43bycR9hWg/c4B8OXKuN/8qM3NvMSvcNaMNn0mIH6U/rpvusp5Il6+NDUkb5aac/BQJvXkDsaPT
qF9HNSnh+sDysUnM7MqoozvN6tYVSvQ1fQKTmbXy2gkH7FsJCVcXmH7JjyKMtcd4WjruTe5v/F4J
jikEqlUrNfi2YEGpTJZHEZEgKAgwK2q6+hy2G4Ni7HqK/a08tcYZhFBqWpOXxG8gsw6+KY71rIdU
t6HxdYXyqxr6JwYkHoW34HbaRREWb2UxXHMxuKhp5aywThAyKtJbiM2tFxRAQieKFcN7pCPoy7P6
V0jQ3ar1By6V7fvkT51kUX+L26bcU0PZFFowbxGPv9OmgdXoOIjEbHERmSV6Ns1LbBrTrRJ14DJZ
hSUosSgfOu9zm7F4Qxk8JKwtm5bVfkYIvUJSoQaSnIHLvFZtxboy6JiupzEsLmmPvA6jfldP0wVd
kO4Q9lN+0ftb0odoSYEI1FpBenBi9Ls2J4M6jqYbJuAPlYpn1o9dzh3KjuaMwn/yCQK0mFRPg3/Z
ArammcGJjDAxMcETt6NNPuovN8obpuoKcwedNOVZnFzyibzcGZ/bgbqBXxsvfuWvRcd7B3b3jsTf
xkoDrrK1ZnTn0e2UPTp6QDJzemOLuVrbahp4yWS9m+lobzEuUrrX+40PtXPdmvYdb4kbIGHQG1Qg
amrO0akHIFEr5aLvwpNawh2vCI7cC2JTyLHf8WRWe1UFnKm9G0pmGWScQSFFFJClbgq7waeb2WEC
joqePqHbbEpN+1X1Ltnc1HAHq3wikSBa93H+7mIORZhW7VqmdIjfWXy6LbzVpplgavTDiV7JmtwK
kn7rvmZ2UTuUqaguN/QXnIplksXAhpr8FAUEU0ZJLXOUPFZV7tpI+hvmkQ3LlzDauDmGL4Ph2Gui
Yd864wsJeRBliwbopTH8+n/sndlu49i2ZX+lUO+8YL/JAu6LRInqGzfhiHghHB37vufX1yCdJx3p
PDcP6r1ggBAl2VZDbu691pxj+gdJyQXo1th28kn6okZR6A61aI/MFUxoKXrBxd62eTMaJohBz9fg
hb4prJT2ldXsPMmMT5KcHvPauo6N2q8nyO9O68tgfyTFaQkxcHRIfSNZsztqme7YyM265suiyE3H
yNILRx4ppyYahgE+vwjhZfmzbRkw8I6z/A/pJTOWAbChnnApDY0DpcSKgxo+chuR5ucmIBNHyWii
mDIHEEYlQoLSnwK/Px2OlrFoJ/fhj4xvspxU9N1j2u8FYUK0cGxibOdUjV7QsLAMn7qupHIaSSqN
H2jJ/cSVtfAFWI0Y4xn/F9w/IP+xLrdgA0BB91niUEihcjbId6nWCnSBQbOtTIU0rih4yHA5nAyp
mA0vTBh0sz1zDDAHSfYlRrdNSYV+VWTdD1HHP6ZI/lZX4tEL6H4V+sCUuW2/lsFkbcbWMg5VlDUE
qqnBxjDGZzqX0c7M0uFcedqTDR7dyWk4rylYGF73Q0c2goNphuNMNeQFNtUINNwmq8AM82Omtd/V
xscuSPZbamtL1/wpTa3iTlZt6Bl7q1QAPGa0eX3bOpd5SDyAwoV88ovO0SzKJJPmt6caoJEZgb8q
iWt18GdJx2Qkhosa5tXIZJi8gnT2sScLpZqY08Os755IGb3mVXXBcEM5StPzHZRgZAFc12SPfOYA
LhJ58CEwbpoXExFPlI2IOTeltFvLhcLJm5ct3QlmNpoZoMREe8OgHBYnGZQSEWTlT+I/ymM9myyW
W3h5r5ohK3tVIgE6F/3sFe8RfIBAppXVv0hjKrl9PJ50dBWXQHBiG2GzG6Ox3fdcNvHWJJkbyZ2E
xj26DGmsEck4T9uFDclqLsepcGkI7PXOJM4PTtQVxpaEuFWkjx7Ulu5U1YLcCOLBdrU33ceo83ZD
7IlVL4vDIBptFZNCiFxYgKkApmuDyNh7USl/Si3tFtGQG5SRoG7VDyjZi82oUHEeZe3YFkN0Lj3r
nDKQtEp+qvNJvg3UoDVlDE6tZn7B0kZgtA5XJB7ypxKu1DEtykfDLpxJzsROTR9q2ZpukzyFm3JK
yy0VSw8UFp65UDUh48ue2PbWRNi7KT3K8AnXHiuLbdYBJEtk5aVRN5BE9VXVpf2lV7OcVOGT79FY
niwmp0see/pnKPsS1/7hPitOvoc+M44lnr2wOi6L2Cgo1bwHtMuFcOi49bu573xYUtrlBDjZ0od+
26ePF+JPmtcPKualLh0BrWX+r7dU8iWQfNnkqT+SEUlUnl9qr2GjtWsz03FnLYx924ajuZKIHz28
7Tflq4+D7k0+rsTSHJY5q57pxDlVIBYt8R+bUCsdCZjNrtWHoDsykBsApOK1GFK8VYvUMdW9CAfY
LIfsUuCIrVK/LErYRd72vulnndyyO0q053QiJ9qanNN2zg9YVJLL31g2MgM7CxDhvt/19g+qEiRw
F9CpmRXTy1/z5k4xebNz8MKfd9owp3KVWNN3NTRzLVS9i9ivsv1p7yun32TEv6lmF1lZOVfox0C6
LhJTFh6UWJt6MN2B+kE8x7nbrZfycUkTS1R052tlDnYnmZ31RukXzQHpEx6KWUQYzF6mZSPNn5J5
itEcqCD6mTF6dDeWdATijarDcmtItUnZhBL+L1xXi7ZdmwM3l1uFbNBI1gfxuWUE32hz3J85i8Dz
ghrfboQs6ZOoseO6gI8B8eAhzuY01GUffEV5YH5CnxWS7uDn1aGZbV7LLcAL7c4Q+CZnS1g9b5Zb
SdXoG3JivnTzUz3ZaZo0eEuwXw6+UCG0NLRmp2dH22Ct4Cige89b9pnrKJvljfMlYeeyCxroAqZT
OOdBkO9YHlrbGIodMVZuALbJ9WNyNZeNMacLFnpRHvraQ0zmZ+5y1zSJ3MEFzxo4e0avRPwoTWOY
erPOFg5mcVh2Mwzmm0FrfxjUu7f22Nz/Jr9801vOks4xwG0b27NDdpbM24t/bFHPL/vLZtmdJCJE
jCqzEb+lLMNR06O1n1rCfKhuLweOxJJhE3gp4iMT72o1v4PlDS3vZXiANoJVT4tg/ADFonumzpGJ
8ryJUG+5JpmNZTnVByERvoullVQrS48YStQHQ+8VuD0jbMZozuddwnhjThQHCYKyymap/7LhnP7j
1ghxFTPEn/vLw/JyJ12ufgNml8Dpf/2eKccyyqd5v2nVtPr84a9NtZbua/nnUMyJlqXOcfd2Uy9t
ZG1Ky9xkvjPqyDlMq5Bx/v2ZHQ4g/IBsllvLE7uB6zDVmxFhAoeEGrWbwiANd9kDhMBBNN9va9Xn
sm1mNhB7VUypbSP7ckZ6aGE4hZRB+c7p9Gl/RvYa860PuxBvXdtkVMHKhk///c9rWi05uF1wX8yf
7fKxvmcfL/f18wPLrX/3FJSExq7LGNEXMyplJg7DnLDyjeRX5CJR8GSZrafXPGDwHNDKUD/zIa8u
lHexqO+Xm+WonkMRmVt7uOUjDWZrkeG/W07fvIeUcUtnKmdDa36Xlm9zAVr9dnMxnloVK+kw6Fzs
kwySbyGvuZ3puxiG5ZJIqpmdBUZOfuHS94eXdnn5y264xJfODyy7QVEiAmgRbc7j0ZKL2jFkcQz/
ue8RweRarUScKc2qJVR1uUW40Gbo1HBHmbhyVENu39778qBRgzsElZfRRBlZ4Y3U/uZRhRMoqHbL
zUGCP0RNu1kn8+Cbklt1iOZby+7gV6xAU9zjhyaBCaZ0+3djJBnDJmPT7JHsFelCusvHg3A+JpcM
6eWYNKi/bZVev/12fC83m5BSaNyTRrDskvMWu4miHH973nJky41yUQxJ2/528C/Pef8fpYKwOUsL
eutzdjX4BM4nEg1IL0aV9fYCl1+pzRmoMMyyXkvuJydaZMtLInk4n9TBfMn7sLs8gHlYrJc2w//v
yPyHjoyGl075p47MyyuZdYRx59nvwJc/fu1fwBeoLraiQWYxLJtCxO/AF1X/L0EQpWr9noa5sF5U
3YIJpJoK29/aMcZ/GbqhUDWm1aLrkMD/n9ozM93pHZ2lW6DsLMXG/24qZLIpOv/od/zQRCpPKwFB
vseyETpZFY8UWXyCmmWa122aIZCYKfLAWCgFxa5JPySTMUov1pC6sNDeVAQlJK18lpL412+f5O3t
ZfyvrE1veZg19X//b1X7+6sjqZPGEYRy+EfGBziSbwx6IoJGv5NJyco318/Qp2kkWJIBfVK557r3
YCjoDrI8auFFzCQZU1F2Lf3stUhhZMe+AnmAklkAN+/kTa1NOwRRuab0wbX1wm0KMTufCKvXcu/b
f3j584f34cPFgAn0wrJMYfL9//XDrfwmpmWj6PcJ58QXyKlgQSZQ0bEoinUx6Sr2/MC+BTK9lf4L
XZrm1ijqkS56QE4f5SEq0oeysbKLyOlOA/5srEZ5RpC4D3PJcljbpNtQLQml7OoHVaj10aMskXuo
v7VCFqdUSu7/4T3NH/lf35NQdcBElm3x3pSP70nVQniaoH/uHOiZW9WyWGMnAF3RQ+5CJLoSgWKc
Yo6PbRGTE+ChVjsYSoBUU/d6YMjlszUAvKfIu4WEqlx060kNoXUT1qk/mFBhaPorqwEmxeafX/p8
0vz9pXPuANtSOKu0D0dTVmRe6wPWvcM4AYAiRQ+j4vZpWSFgCD0SWbvgmE2zjmKMzwAuhq9FvW6s
fmsw19xF2BIQqwLdGTAhb7WWqAjyW0J3BtSXvIUjATRnFkzhehRExalVFlxnlwNATPkY6NTThJgh
yWFsH7xcEMBaUVE358BlerVIEBSwOk2q2psynLhCk3tF0ATSJKkv8p3QroZPekYChX43oTy4F57n
lB6itVaiZVeO/iUMTNCR8yaOHNGZqWuYAVX+WD6PA7HoRig1W4Xatu7JOkkY+fjVxlpNVFX40lHe
P0cSqWgMFYNbwxhfWZECJBFF23W5RQn2FkfIf0FB1g8a+bQXufT2CGjJ6yAyt+/JhTbjJ/g91boa
oCVICvWiMarK/VDLCByk4seI+3CfhvVnKBLYOmCr3AOl2Bkp3pF//r4/oNXmsU2oVCwgYqkG5l99
pu/9hlaz8Eq3gwCQQz3s1AmAUIlVVa7H/I/pjw71QUXZo1t7zH3PQQh6J04t1IE+BbNJ9ZRzkBdu
a0trWmSIs1vl3ksO6sCBNTkRRlNln20js1/+w8v+KxTwj5dtMzCT1s0r/wgFNCWZboxRKffJkOhN
msEDjIorSl2ATSZkxzJTI754H6YkvHo0tyzBpPixtl+Z1apHUw5/WSzvdj1t/n2dIlHVIXFqGJod
qNih+88v9wM/cHm58AM10KayzbDwcYzubAhAZTwod2ze5Q1O7Noa469hn5yCNm/XlkXYVpRZIET0
kzJl8QmU0nMYW83+n1+INusIPoxMQAyxP4NQt5infriUeaNouDTxLbVZ91jGin6qXpAImqc81OiM
SO2ntPsCxgy54USQkDrY66ZX1evyUY51sw3HPrkg3dSdaQT+xUI2UvdFCcW8qhWyqiKJkFZCPIMs
23UEju/VsHvoYj2/ZOV46D0F0Y6n1GvK3oRjStmI0yX5jOtNepuMfR/+j/8zv/2b6+K/OUQ0nB1M
KRRhaH8byXAg4WqRPRnGS/hdR4x+7C1ZBd6lCQfTxMNYx7/M3LpL4BSARQ/J18gke2rszI0aasQU
RwCfqRdUe2g3RxUqCV08aXAnmywB1MX/CXRp/v1CDt8QE87yIwz1gwZEKSI5lChS3au6sYAth53L
IO1Oov1ejCjELAP7COhlxOEiNjatkPNjWkX6vsZx1cbGTSGKdKPnw3cDmPmJxFcovVb+VZdBU3EB
JlnV0uJ9oEbXfqK+rpqdtrf0F7PxrZ0caJRXcmrsGf+BiCVwUqhgnBSp15aEOOqPikhZ1Y8puXec
3H5+FOrwEMuqdWpiGiAWEoudNAgKD/DIJ6u7lBYyfKmzrtEwNQ5l9FtW+8YviU51FkLKlkiQ0CJI
1SzOHxXb157xIlX0aHL9YNSkA801b8/UpEMaVNiXeFN4Bro3RuP/eKDof5/eQZTklJAV3UCAY30Y
Aom/goM32sqd+ktCTMPUPYzBlB8nUVU7E+H4g2R3PUS7PDmN8IlXQT/uzXwkMVZK8RFRa6VSpx/w
T7k6gOC21QAO68OcCup3+6gMHN9CrEtaE7LPtadZ9rYo28IxNUJOvIa5IYaDRz8zkWNE0TWWMvPJ
siQMTepx0lr1bOWg9omJ6En01rcTIYiFlSePWG4RIzck8SECx6iKta6PBIwcI7ZBiVft6p9HD+Wv
+NFlGBOajvRJ1vm8DPnDJyUNaguOSFfuSCpe4OeQ6tYGn+OEA7EuFd2xTJIcvb4q116YpvjQWKe2
ab+K9aE40u5F516M50wTo/PPr2wBn/4+rqHiYkxj4SArqEWVj68sbXw1ItCuvveFlh/Bp9U32zDA
JMfPHh7HUyWk0yDpBL/gm3IUsqxdr8TjYuEgXC+Hb0FLbWfM6VeNKmnnypq5g20nn0bPPk8qsYg+
skSXLp+01Zs4pMg5xQ4CpHGTaTu/1eWHXnvpTa6LSNDRkhYmVQTRvJJ/2+8VjzSbKXRJOS03uU5F
d0AoO5YTOQRlQX0Zh6VRzwe/huRI7gptjWjUgb+Apy20YQKKvAL1F9Nu9+1iq6Xy4PSG5miKMl7i
+DWKx/YUUh1KGJqZe1AMyNVPcaooSHw0cn2LgiwNAN3rwMahWvsqqfC5PkGgz33MgnSW//krwRP4
V1GbbrFckjmhNEY1VQc6/GFAm6zYFiX82Ts66vySSlOHVIIUOiMLiKKTToZR/gi9odmKaSTrIAqp
Y2XBUzNJ1b43YtQB4ps1VPHFGJFdUwicCJ0t8JMw9d7D5LcCAsBG7Ng+mMzInBMzWNvQa9mMdi9f
8jrctk0c32TlS9OUykPsDc9NB6ywzW/oi640eHyHD0ymtlp9JzjUTTG20zc1jOCh71TzMW2kQ0zv
a6WC28d+SomGsrfFKU0pLWzP2chb6miUezkM+RakG7kzMr7JKPJJ33ugYZ84U8AsqYNvbyJPiyyI
bEVAzdG0xsyVK0B36aCrawIJe2IU4Bm93VLb+5DqB+EN2sYPPe+khDWw7SG+GiVS+zxGlCtVwhUJ
2QLUSFa1Qa5HYQ3Kzo/VB9qE3n1co6E7EevnOU0ZvSi0P3cRFfahgmEyxR4tnGnkSKNn6AbgIJNS
hFc/sOxVGRWdK6Ia25Iha0isI4A1PeoyDvRyRV8/cmD7A2Vn0nspk89jBYob2CAtoFr2N+agHjpE
vie7UNJNVW9qm/lA5fXD3bMKnxp4G10AJZKe4dnmho4x9oV43GVVwPs09MugtyfJ4NUk67T1qysA
zXIt0xknWXXp55nZKpWBhw6KReBi9zNS++Qo9/Ul7RLZNS1vcKp2pG8itXe95+jh601c6Dg/lEjy
3CoYydbEW2CQqHSJOlu7dU30tYb9nllZsI0ImrmPOOW5Zij7zjJveuV9rqJguoV5vyVCO3QqhQMi
0qWtVNT5rozNZEtV9YeeqOp+EIjdqw4yawUuMa/l6cjXFqLpyA9MjBVYmwQCJ3V8CaHdbaKCYrkc
JwUdVfNWcKrshsJuzlh9q9xz6e+frLz9aSm5RS2hjs6gCeGMEieLjLGuLzQa60tS2c6UthWpa1Z6
VG34yDIWlMTjemuXOKGmuk8x7tXnNhSYcHRruJNR1joFaPgu422ZIXRrK1FL5DxBsQ1D4klyIy9W
osf/2Y+t6XQeqzC6Q0JW4kuf/MoTTrAhEfYOp9fF5jV7TLlyvx7Oo+b5Tov61gnpEVYrGsb4SuPK
ciTNhNnZtW6PR2y+C27i5NdXPZka1J4qH2sgJ/gcC3+TG2gHAt3kUJOHTzq/hRJBRpZJmMjLMMs4
QT4XNR3+eNLlW9I08m2cxv6GETZLydhs+JDqiASaNtXUVWoXGd3k0L8UnXdoct04pYH52npEExpi
IghxMK8AVks3yQk99VBPYtOGSG8KoG9qZX8fAx12pfZ18HBgd1GN0GVoaCAKjvwNQLLpoE0+Y23Q
/BRNNFzseSMKivGlRVGItZ04gtWJ3W5Ifoyp72MV7Ju9pHq33PKAe036U57V56rCGYhvlqaLXZGA
FVSf0jJWH01fPQYSaY6h7ApqD6ggQJ5KHLbfwmn6MXqScPMpJcqSxLgTUqkVkzF0TEo1HAvjOShY
C8VTEGMPUlaINsRtmcv4UXitBwmXkagufuAFGP1Tj4YT/mZKGczvulmEVkdoqWoyJntBCIrpiVub
D1/LudBcDsGjHusbsu8w6GnEjQdjuSXwyl4pRLg5ZSfyp16/FpEAgFwqV8apgJBb8i1VWtboL9Fi
xSgOzDSFoIIKE5YF5e1O+hk0CopKEiC1PA9WILf0Z6jRz9Js2BssYmvGEKQmuUx07H67yeqdfXdQ
ofQsxfxu7vot5ftlV63nNs1y04rsK6PytNXnUr2R0e7fTDM9821fDvAV4NJe24VJ2R4fz9sG6sFZ
FXRjhxkMSGIETcE/NxU5AWFh7MXSax4YZRHpqj9oaVYHXWNeZAqPcHb8I+AG2WC7Q7pcEANnqt2u
BGVUzt2xoCdIQ1XTfYTubpOO3evb3UF4CoBzuggv20M1b1LNowkTpkCFdXwiSZnWB9rPDjZt7LnD
QBN8lNr6sGyWtoEk00bAJPbdTPtqi1ktWXl2PW7UXB63aF6efd1/xq9TuRZu1ZWdpckmmpt6yZhw
AQoC26G5Gx5FxskyVR0Oi2l8VIOZB6mmWLv7Q9YOxr77K1jxw+7UR5kzSaWxIg8m2vQ6fNOuRgg9
03bF3LhcNhhFYGL+uUtih46aiqyxiKaoNG+4Fhfw2f51y+8JjFgt+xFSkAorKD2S7FoNymOU6P5e
argkC7Kb3Z7B3lGRUVWBirLJBG+dm/mTolMHpb8Pdi0ebzK2OgdixrEqc2kjlJ9yYZ77PoJyLRsm
a1oUX7Fl9qumRJ6m+6XnDLpJrHTZy07S93jJovyS2E9NQyK0D6ltA7Hvtbdrd+pDY8VYScpXB2UG
oSHZgujSg8IjvMwgHHUELlYn4Kf7EnWfoF5x6Cv5l0ROta3GJLYLTs+AFW7cJHsQyhsc8ruhjlGP
d/1GMMU5WfGY7YFco/jh2p/oSgmW5DWTQuQeWes0U50yjSDCGG7bSR2SZa2ewO+UHk2yuvHUNZQz
fVqKqYLre9TqI6WhXTZrC7AgoowP53ZLPG+4fO1tv6rd5a5oabDOz1tuLfe9P/ftd5c/8+8efv8L
RkBxsOmkgOy3v/7P9K3v8+e/KUoCcuxxQGo7v67l6fHyHLXsEhcd2aEYRygN73+8mGdFqIJ/VvWc
27M8kDM8Teu4a/hGADq+/ZflkfffW/72sguPQ2XOjx3IH8kuraKWLNVhG0WcITkQZc4+FkhW3vwg
ux2nJFgg5mmTQx4ZBEfTC9vDsplUtSLIEvqyETUM+KOyVceugflolWRjIX61jJjlpSHko2zGFr35
jhWHrlIMK9TvdOshtMqBccjQJBxi2ppI5A1bhgsUPPaWxZm8PLxsWtZBB0vY8VotC8yNmUZbenmE
q6BxGKPoWEXR5C7PW+5aNstuatAqlfBK1/MfWe43EgRsy60ikakayJHtvP8CM3lc+KyW12kxWjvD
I47Kkpp9GjfTwQAqf0AJQd5EMklrK6VpHAGo8B6N1EAaN48hnm8AZ1luZqkErrAm5ZNhbX5s2fSm
XMibhTRGoC6Ow1KznUV5sGzeGEh/xbYJfEJ/0JKW5/yPKLY/EFFcTd7/zECM3cbGv4YQA1WrQ5gq
RQR1PjxjLETTPGd/8ps+3L5RvRbg1vvmDZ32vr9Qvv7H3eWBdzzXsuuPM232n3+F6UBH1F8MKqv9
E+j2Bs9cfnFa0Erv/7sO48Y1uOQYOnr2QPV2bwS05cnvT3v/pwsi8H333z1v6Ya9/+5vb3x55MOv
9Dbq+Uk721pxQ5lKwfEN7Ta0Apf7G5yu8Ka6eVwUS14ap+lu+WSKBa87Eblbp8LYLd/Z+ze67L6J
md7UTb8Jm96f+v5Fo/Mlm+vtSV03QwQzkU6uFoW7TlaZ9/eTXWzqlvQrFuKLEgYmNHic5QgYJjWq
Py+yqzfaFaHT/gZ5AwufGvFulqX7RSyVzf36ZVPVM/31fd8zfGkN+tIgScksNmIyWGFwcC1/dNGR
GapCBrdKUrkE18KQqm0oW/0bIHX5Xiomvlu1zJ8KVnV78nbJJZ+/4KkhtI8Ep5mj9eHjX+777Ssq
MG2B5Zyf+dtNLy64N0S7arX+dyGFdLGIuDuOOfDuqbWgz5Qiu7eDdxw8qXeSyRgecmjT/qpgxSVb
W0uqrS0pYsI1Pa+lj08PU4eKAySlDTZF09RuZ7dzmACLzUidqjMtiPOAW//FuEmmp52sjPANw9/H
ONqBiQg0pP5sB1a+TUqtX8AzPRl9F+5VuE6xXB1JUrxjUlN3FFq+EaxZG+NFF3Gy0RmCuebRJarL
apOrpUmQT/A0VZJgiqA/RX1JUFlpfcsZrNDUR/IKOH+wkUKu9UNofy0rbEh5i2V80DVvD38ABWhB
acyUv9qBBQ1HjSbU2coXI/YnokpR5qspXAe/Ka7xBGG8zfq1J3sDfi0W9JI+vobT8DXDRn0MIypQ
ssziiQ6TytzANrdVjbZdi4W6GrSc7C9l+D7RAN7CpLFdz6/9G6SMQDh1phM9DrHGMHOIrpn4gdl4
3MKss3eegWtbyPZDmfnhg6in0i266LlL9WZDczhxlLEALDHm1iZKe+NV7SiYaUSWuLUf7ntOhquf
U60Kg4TI9xDPWyS/GKNucIn1yOVIB9/hYwcAhcMtrLLvUiZnkBMG2DBZtKMOemNAKo/6ZAb7JEwu
UQRrPDHjO3mJ6VPbzc5dXf82qKNM2u5O1oz8mJPqCPlfzh1YJW6LQoe5SxftPcsnpyTmUhiR0VVr
1Az4Pr5PQrt0dgH+HapT5g2wddXoV5pTp4zl1ATeR/CvUYI2OaT0gU4EtmSfrJi1mPY01JX1iusG
boPaqjsl9xNXgCVqhvYUm5RxDKUub2o9p4nXipvUin0qc2tlNdLAPNuD7p13124kmI6o1fEhRLBj
tMC6EDXd1WaghKJhGi9TKz7Cqag51CIWelzoJEtcJt3z91lEEzPKfAInEkx39wYHpNN2unVCO/zJ
74Sy1/NwX3bADFrQRxAfC8upPNA+Vjcax6GXvra7JNbv4wBsLwnSFvMOatVQ+SZJEjmXHe0EIIJQ
b6fGJuy+NPaaabgQCu3VpFoSw0VxsSlib7zcmilZPnptW/lE/4YZLCv0raL0G87u/DKUHFhjn661
tMqO2Hoeg0JTT+nrRMv5U2N/U4vxAZCHd1dC/atW6sPNH4DggcY/08JLL4YgnIW5Srev8oFsCXLQ
q6EyHtUyPhM1GJ1qmVCbihqV3wbmeZTSnvAW+kg2VqWJ5vqTBVCtl6M5gp7sy6wGwKfBbmN9ukcU
IRNjSAqePtK/gC1Dugvr36w6dspkb1Q14tXxAa+gZUk75O3PUZFUTzF5C5463OAa+6Zf362U7Lqc
vJLQSCgV0xVVEsEUKVHJSAGzh7JPBoOA7YPJJvmFpGScLPSObp7QP8C67x9tWMqZAbpdhdFZxY3h
aLNnrJnsF3RgyYnkeQxLajs58kSNcEQ362iejgScgCGkUWq0U0qN7Amx9hRyz400gknDK2e1L6HB
bD5LOcQptUu8M3GHP8cm+xwUCLvbKNtqJBfRumuLYzm07QPSA6LbVOoJ7DreVGh0WyTIHuKbTdLh
JSusSxtAshyFRGBdBaijgJMxBgSDaWZ4iJMpPdF2/a7K+ZM91E+NP1pbvyBT1pjOUVp8zqXqYhrV
4MokJUr28EVuIHLkSGk2kV15ztx+VLSfMrgVxMCvCib/bDpLgbSpqn0hWuUpHL+GQtP2ead/7dXW
3LVR99AY0S8jjqrdkNA3mRF0CcwBZOnVU02HGnIG+bvp+GCFpbwBjGmSS5pNj31HhVGbs/o00JOC
VWtiRtIzoWs7IU5qEqlPgWY5A+2AkwESgGCU2QEk4SUcrU4+jr68z4Nq2xnjy0SOzKbw6+ZiwFHY
5HmJF0g8yr1enfwMMs8QDM4QdZYreawAR/yqbkQ9amViVMnC/pTJiXQ2QKk2bfGo1hYlLa24Qs9K
HStU2lM6fcsJX7pblOuwNjwylTM3Pd2DIenHz1odnzUtOdVaFDzaUPpcJYhK0gaqol5lffAsaV53
FzKFsAnr8DiZ7b0bv4eqXn2TaggqRYkVsIk5aKlGAtmOeoJoxTCuq87vqQHFxX1sZgxKQsx6Ozf6
OCEqEpruXaO3h+UeT/OrozZkP+MIKqUJqyodc9MFQ3LC+C7tppo5lDqFAQHTnDDAR92w4P/oGCfO
fjRg0TF6zouWWBgYEtHziJCQHItgTSxwdG28tuKwBlfa2xWbIbsOqZEg/k2AymnaujbVY0sq1lGY
BY6sZvwB7PMy5socHhu+oq2G8pbNw3ZKLXrMdM5vJpVMvSrYOc1A6X5E9NA2u4k51E2YjXvQ5Nwg
1UYSG7krGy69uvSYxPhWdf1XNrb9Jwgyh5gwGIQiSfhQJ1Bx65AgnTyaboEdv2rBmJ/rLgP4SJ/6
0NwlQRPQLPVtxEDv0nZhKa8Ltxwzn3o3WJaGqqhq7rvc7J8prXD4Ss20qnCt5BomVMs057lS/0px
XnaTiCW8VZKDqhMkaiiTirk7Hi5Vf/eLL/zLad/zKUDFJozTxK0xynAogS/WdO61ce3plEw9Ppl1
kYnnJo+ZXkhG5ZBRJPA7xy9+gkHaMlUcPr1a43QaKc3J9HYLLyDrtg5we6jJZ11PnrteZ/JKidX2
yoaMjd5kPjA8xUaGit/X421PlsxQUf2MTF5EJGm4PS34pdpIzGcoUVxBDCubrzTvlIsMC5MPEiN1
/0XLagWvsv/Tr+jM5fSZ7sMgMa1sgpOwb4PfmY6aJY+5z6HchVbn1ESlbZjCcFSM01WZtOiAPYhG
kaivkwLe0fSHTyGrZirIU/jkYdTyfYzKpTFO7jTaOBf1nRbZPwB4JK7ccbriT4LOKOqLFDcVzgpt
E9W6eJH1X8zqkh1GK+FkRsbh0hY/aeY8GK0q/9CkkEKybb5w9So28SgcBU/WvUjEczCl02vgmx5J
BBiQa61kztjF1lGPYWsVKrQ6gumDlWT09r72D1xC5U+4cL8JElDssO4PEM+m1ahPEmU2rz1NpBme
CjO9AiNhXo96ZBMmcAHrmJVGxVz6xFK8tWOBdW2eeZGQ2npt7MaKdZ/KrNo1c7kEQxBdNqXIt0lS
Ftt+MJ0AjwJlYSBaQdojgIhiFspxZH6x8YFb4PRXRmKWJwTFTt8P/lFuSIiL417eNXFpr3tfu+Eu
sm5G1rueoIKR9NgZR39HKZu6ij59Ke00P5YMBjXtGOJjKcPl2gyzg+9zKFvtIUIzs8aa2+xKqWa2
bMbJnmYVv43bJE2Y7AeJNqxlWz0hSqBePBPGoucC8NmqkZtk0wgZIZJt3YqB5LlYlb8AWyucROGC
ImiqZgPYjXlOX3Ph2xVi+FEaynUYt0VvMlbDxDvCKLihAr2qCsUWpcz28STidZPWTpga4gZX6ws5
t8ewLSRXJpluJU3kzUd039y65+UwrYrQRDTdPlDSh2iUIKNZbewMkvWLCY92lKraW1W2Pu0Hpd+b
XNuuqmnvqxL+bduRLCQwdZo1DRhdakMoiPGVuLvDgKnx7Js1nN6qjDdxI6guaQYnPZHCTWJeMgip
YBq/GsUofma196rnX0JNHh4w8l3J1/qSIy29Crt4AZ6tHBpVTzdqgUE1ynq4d5Fh7CSlPeZxX2yC
EKlfkCnp2YT1/X/ZO5MdV7kwy75KKedI9M0gJza4t6OPuHEnKG5H3x7gAE9fCyLzj1u/UirVvCYW
tjHuaM75vr3XxiETIrccihtaLJw0bLOwunyrb+3G056hN2GiCQs6bbOLlYWkXFd1H8HGQRjurTMe
ghawF9o5xIXFXsW5u9fM0Q1Q2/6hNk5MW8mPVTn8feB/UXlPhznS3is8xgyPxMk17H2bRvONGOEw
acf7Ibs4UfHe4AG512MPs2jT1L5VVfPdyD+xqY02DFyYZiGkrkrrjH04dfdT5/bHDAJbZT7ZTW5e
ta6zsP5o1VWPh4c8RdFe2cnVC/NpW6Oa2uVafYo8jZxs1433qzwzSnI9MBViAzm/bqmXCJocFv6a
0VpwwUPtt8tgPFPG24/BoH/Tg6VY5SUFuAeXkLqbnMRPDVqISYP6MrjyoLpiPvY2KGF+hYkW8Fyy
Zby+yz6OTNbPoqI+ykT+QYa4j7WG12Ym3X6aNRtSt4cgGRlTqmAI+vw33iu08UQuMjiqspONetQO
C+0RON5r7CoXujTVLRq/KzVCTZci5D2C6NSPFmfzepMhdr02xfQG9rA/MPKDQI7Nv3BBpdDPB9eZ
okQiWgYcwFQcmN48C7diYPFNtCZSSU+LwDrVIYAQ0uikZA6ytp0qfTilMjSuadi8/ldpICdtOMqU
c8WDY3ZhvWE3ITedrdq7lMxHoIzq+KS52Bwyz4VWsXgd7f7ciOyhyTLtHKW2uQvT6TwRhsxVzlKu
Jo5emGi67Wuj8mjK6Tfza3FQJuuHPmLuTZUyPoC81jbMic65ZX2jwece3Sz2EOSqv6q5xrY/lwoR
JpY49z1GZo6bA7TYjI4YDEe6KqGvksOop4BTDRxWoKapwZtt7m1N2WSb3CuaIyVgGDgdd+N6hPNR
TepJcbyEqxvZ26KsyFmk8bFnRtwuQaJcoJmDnMsK5MdUzPd2Xij+IrTpW3o3ZYLhXvPwAKNPQH0V
iKE/0Igw3qzqlzozPppIleyYjR0Zh7+xz4izMB47qhoPWebdCAuvOU2qxa6P1fF+wv3RdbEN3hd1
TxSZ5oPlKWfqCxthpuU174xdGRXGwVbDlHO0G+/mBbUSh0AvdCqvJz2FwDrkgvE8sq5dVBadL8zk
jbS37Io1LNxaUdctBS4S9mLH28eTmm3RYco92De+LKrfMxubTLj3Du7sgy1s1G6tHm6UpUACRPpX
nQzhdayjez0a7uIk9F7HTkOiXKramesuuV61KzYJs0UVYeCpBAaNysEsDh5CwcBwwG7i/Q3o+ja3
IifDuMsMuGcgjQLFIHyomjY2DP1H7L+/K0mPNRKEDmY4Fi9ekXkHi0bZtuy0P4pQjasjimDu2+ZO
Sil8O0kWHB8xKK3bH0qb9nm2NLdjkKk3pThkooovNS0vhJAqvmtbHU+V48n7GMetTX1GieWdFPZL
XStXG1DnznS0zu899Yi4Y7p2qWduuiLqr06U3ylNq27tZUISNVZ6K+b+bYbS5+A7+iUHZ1MUsExC
s9dfJKdEr7OT56HtaPwOzq0RevPdK4Zda+Y/dd2LmI/rT42lJIcsREVBJjM8YHAmDxiB9x5Ozx3M
pDCovJlYWhcfNuKTe+SXAErB8jgQeAMGYwsWxIZHRO1hi1oH/iS8G6YMsk8ALjtCR0DnDFdQ+4ii
Kj1wQiLuiGKGXcs5DcV3ObNHTszWl0FJqmnpKaqZI9C+pNNet4cmRnw5J4gdIZI/A8rhG9Lmp2EQ
6gSY4sXoQMGN8Hz00PVNvScSsdd6OhhYGKDTJPTv1A+PEZTVtPzGWf1tyDLl1Ft6+qgZNEPqwDXb
abtaElyXyYtqwo2O64jk+Sj6YVrZQJvxEViPdouVErIpSF+DKbmbjUh5Yq8IpgHBpeihvLszCdst
U70tfRRlB2j+FKVE1TqlTC+ktSpTDPSqAtlnx9q8d8WLkpZekLmJcqQFb6Bmmh1M8jrRYBU9e1GY
zinryATMs17fdVWi0XCCHOo8lAglOVBbenmhcqfDYMyG1gzAqfZnlcRfC5qWm9+DkomPMIiMo5zg
WXZOXO+roXnKcsdFBH41aOEf0HkXNHzN3Wd9TRWPqceIuq296W6amS60Sp7u5jJ8m+q2DiLdjXAZ
1+LOkPdcjZKLIpxvawkmd6S5xdGrHbJ3o8o1ergIgqptx+E2myNNxEH1RZT1e6X9nbRWTjkVe1k5
DL+swj57eSgDAYJ8bxGiiLXaerJECZ64spBNNBOjg8p7GDxtOmZ1y5zVgNwF/fEPX/vBaJKXoowg
OFAy3RqgHjdlbTE4IulnKxcJRxyq3zstJQsgylRkt13hF8bIvhOX9h0I9lMymbtxbpN9jYjbJ0Bk
3ilx2Bx0p6L85zCyNow6f9S1/MUdkkdvjMxjFCVjYA4MQGx1IC2MCNNdVVi3FbpR00RQb2YVTier
Nn73SCwuGlldI2GjgHJRTyQqLDH0t3KbEm8AbZcrXMJIxZ8TchkboKBbvDoMMAY0jqK2rnE2FOc0
C+9kqe5cp7I+ZH0Fc+NejII6EiF90c5K51+Z0kbbApzmpmvnBkhVAgSrr36vYvhwdH/AhhJvG2pV
6Sa23HCv8iWhVc7izpaQhwFwg+z8Q2QxdC2L0bRhDodB+8GAKwGVSDq70Y751XCr+8FOKDZWubFL
K+SpGUczgU6SsMi+vVbSvViRVj5St9W3WmI7PqOply5tkj3tZtQDieVeEBy9m3XdnpsIj0TvmEnQ
5iFkaAFfZ2oEigd3pPVBboYd2ttJLdAkpdU5HHqVzrZHb9+L4ueJlgRSXfQhZaVt08YmFg3t7UGo
2mXOa/MaIosecaqY09OUx8Q8xG20o6wE6XQpPaaQ1AkNudezkSq9MkF469JvDZPhS2orr0NI/8VF
83mOsvpOJIt40VN83aB7CjIvOknvsXZS57ze5IrJPieKxxzWNspN83fMHBXhMOq5jVTKD4gTjJKr
S5nZ41uWOOhO46AkhPnOgN/yXJveU86BcI6EF9jCW47qjGLcmFPiApNxhxJO3OnA3b1QzTnHw3al
7KpgsgF08afxBqAtNZZsT9RXYObqmSZLd5xmMnDjKu5OFpp/oAeXhgC1l2RMs4f2hy6IQE6q7IWr
s3YpCYHYtM3eVPT0SUVZHxTaRMtGM6crSQpbZc4EeBmg0YNo5/1aW9DaR6YoCoiWOtnD1do0Mf0P
1W1xvP6CGUAi4sDZPjOUp7Ljnt7Dg+k07zoV2VGpEgfJfYsLVdO/J03vBlrRckS54A4kFHrELfpG
Mqh1zHI84HGghhXrBkydZkvBJjlMsFQ5BWnhAYUIcqGpoLZUuO52sMnJYDJi+0rYPKnCGPdSi3dd
bDiPJVBho0OrV7narSiz7928KGiGWjyWGZkCUsJFYq52rivLPaYlhUItqTq4X/G+GnX1Li6rV36C
OjBnhuCTod0bMV+/pEO5Rdxe7Bo3tbd96Zi+wYh4j0a3PblUWOKRMN3G1i9TrvxQ5ECCrVvPO4fI
tF2dvHZRMR5irMSbrrQHCqvJNYRtTf7K0F1yF7wNqN4CVvAPoB5+4urFR8rZdGMgX8HxE11rEI3w
0410B7OVsxGcGN8aMXEoUjO+WTDyKXW8kWcU4h9Wno26q28i4rzlmFq4b1rNj0dvfmjHobwPxz8E
nXXBEDO7oOQz3dtxmN6NWbpRnfJbq9biVGEZQ5qnIqNJ5gGNbNldwdDBEbGYP+juRpODdcV0ZF3h
K/4kuiA/Vu6k3NHsf/JARG8p17W3UWLyDcGat+0T1xwwfU3hnIUehAKvuIJL8zB4MNhk9qQof/Kp
q/b0DIetuUx1ZA0niMrINVdzlDhRwt6WJjFoAuMuNavqztOc4paLl887OljAHEk2mZMI9myzJJre
QLCqlJK8DdPkR2Zy9pzokp1Ei4aL0S253P1UbyT4m8NquNAlIyhdMKOkVVTtQS3QmrLdSzPQstIj
pbrIKX3rJZU84h3vKxpWIu7JmxnhvTu11lKJ0g/rTJGvgOo3VQ6O6Ph/U873rtUhsLWdvZ7M0DcB
iDJHp3g3puO9FTHjjMKHNtbGOz4BI3R32uVSz4MsrMYAze++4s+CelRqPupQ52rPzcdMdMIOHrV1
aiLN3sG8eI+W84njhOW26ZQHYMvEmg3TeEDHqEBHdJzDAHaFSfVDXhrySt9A2TeSKIhmaTvWgsu+
9NDsmUA/y2XEWjIsRhKTbuqeiwPFLnej4L/YlB2YkkFUhBrYFJ+4DjeaQJMFQy4NxbmxyCYRNbI5
8kmVLd8JTWI3YKanIBeN2utQMS1r5E8KmBlp0BM8ZFmA1Kpbh3wk5PyG3hmXWmrnWp3TO+bJS7ZD
Ym3d2KIXUdYVZlHI921nac8U9Acq3dRYYX7I6RlEZvoQccqKQN8NqjM9SWGxBiBydGXadqiX4RlB
ImR3XCguYDRKoW9O1eT6Ydujy8FCA9pKf3ZgtXVIeAtTx15jUOaVbv2bECTzqDAuvpWEe1CI8zMl
sb8beBQdGxpzD7dJar17JsTU2xSO2h9U/jel0bcthFIGfxpwwjRpQRM51O+K84CaDxdtbKGRXuyT
CSVCmlinKmrS+4F6xhamDiKJLu1ONXILepr2rXa7xJ+ZcF1aW38L7e9jZEOL1nCjSVfSr2jlBuYy
6gJwyBtNjc1dbOovg1H9MPVG3kKi0QtPMH9mAlSHHuMPu3icYwzJY7svrb4mKkYJZJE8Fbok/aK3
u/u5KshIS7eVFecwLOnMZTmHeq0BMu20iX9PJ1SmbXTtppvp2Zmeoe2k/lTlHifIfIIaMSLQIobG
cg2+pBf6emUcFGZKl9z8oSDH3Ud95NOUaLhs9nCFvCgCzWXH5w6mNdEuWfhaEAXgxrhHSq2jTdzM
MkjahGpIhII5n83IF5NR74ESBF4nz/00yPvnCLHS2YJ4XaSvDJ0aHzFzygW5VYPeng9uaNAqIeHq
qJfFC1Lp8eyZI+Q3OkWjsIxTL7Pm2pIHvffc+YdjROVZ1Y0CjChLlVWXZ5lpr1HT1rvQqGaQMdys
S+Ns4AxVJmpJuSAFgcK2jdG2s9AJAFIkbUlHNuYmEcrpvnqU2IfoJPM3l7BHaEh56qZySvwK2aw9
T23UbhsHGzsgQ3MzlvECG/O2q72spL36NKc/EWLdNWZovwvmK7Gnvdej0z8aeVKfHWKkN52Ep2sr
ztnIFlNBQjEQOtVVHzr5YKTfkSVaT52Z7YlWJTFGJSAToFwtep98DH2bdX/IBPkWM/Lf036gqot6
nYvy7OwY28KySBl/FckpicZvpJRzmgN/63uuwSSySD9WfcQYTZSnZdJcZ1NGG5TSC8itpJDpujXh
JMNz7KX6RYk5U1KG+uj5IClavQ1qij9aZwE0tDiMW9Ve9CrdeTDN10IbH5HneX6UVj/TZC72Wqj4
k25pJ4jiVzMkj0J0uHc9cyGMTkwM3eHc0i46e2FxqYGs+7LGxmtWjLqNrseu4VUnesYvEb73E8Mk
2+/oclM95erQgSRfs8eHVr8l9WTsVsZIqbgQ95McvAd579saH12AvtvdiYLqSSLBxkPLoZdcP/e5
2wSRy1miBOS1RRWQAE2bOnAmRPMQeM+h5GmUFWVHFE6bpYEoehCXWWU9JImdo0+1jukVDWT4YggY
khZn+61no0hJnJzaaDl9IA1vIJWcIkWxQT5yqTF0JUiEqr+4ufO7aNBFcd3cF3Reih6I3mS7Ca5L
arqzZXEdmKoDwip5kEgQSnBvXTMcDKmqB6X4gdGl2g9VchdTkN3gLBEHIexA2HKf9anzUx5E1QbE
fPSPld7ekTnT+q2l5LDhqX8ClrA3STYYfpx5GiNtXbtrhu6awrPfFNW3gpIaOUymw/kFdKpeO91O
hszyHEQTk1c2wcHLO3wvNri7MfJGFH1Ffh3L/ueYatQlw+xoTM5Lo9EiaZxM2Yxmilu8K2TQ1ZAh
6VtgESTyxXY97coE5YHsbTC+VvseGepNr0Rx31n6zkhkdBWudj/18UyhNg99ToTTKY4w1KulSj+M
/hPzv0XzKG+K6ajHdhaPq58AOOczAs/q2HWMi0wzfUrbajjMpf3amQ74y9qZcKkovyzJlaKIsyYA
ue9ht5HY9Og6be1cMy5l131EbdOdk2FaBKTWp/H5/xNR/i9EFN1Ah/SXX87/6D7+1+8SAM50+yh+
/+d/3H4PH7/+T0L950v+oaGAoTcMGxKH6VAC9PDO/TehXsd2+d9Ieh0kPZ0OzzThdBH/AoZFVH0X
/+d/GBZPWTaPuqauu5Zm/z8xUFb+yl/WcQuigcNQgzKgAZ5Zd/4NtYAwwmi/rY1rHNEHHForAKaZ
ErBbDVCr+3xLuDBA8wILQAzIHTpDl8WMI5bcs1lvX8IKBvhgkcBnY8AqOx1LL2NApa1A3mqEf7Vc
QzigaZ5p44cWD1h7pAj6Xmhbac6bWSWLecAZBWQAW9LovLRFOAVeCiPP05iHiArRmQv9KhLXAXi2
XlkOAIKl2jInKdkd8yIJcw8tmmqgBw2QZPPZNSINSGwI8wFp5lalZhrg9TuqnaKetNqqdlo/CmZc
7TPjHhRoavVmeEQQljh73FCQcMTpxxgkHUhA2SfXbO5ih1r1hCEloMSBLNIjC55kHk7TjnYOdfOU
q/BeFMprNHml7+kM6wikxAGW5g+KSZBYVrR+qatv/YLG1+azZ+WHKqSvX1UCkO10nes49uXQaGTO
yZOLp5tqdySCUZ0fMsZBSMlRplFJYhgjoIBpjx4ugM36ChJsI4yvVO11FzAYQjTPt2OyYWi08d6j
nVOoHAagj/fWnNTM3wsRGBCfKM0UOYDTxuTHrv/0vXZqK7Xfxp2AQZ2UOxLew51n/rJx2W4FZqY8
xulFwmt4I6rL1s7zJKw7qXZFUGZ3ZkNkHlqoEXSs/OMI+T5aXFYIRKNgyYTfK6VPppzjQ6sFvJjm
QEeoLh/n0NxZGWU3C2Tp1lkisiyaJqgUMGaB1NtWKn1QElNKkQV65w6noSfeJ3EiKnWdSiYJpmp/
ULR7qoWoZ6Y2DVw4FXY+Lbq8zAjyyCMQdDiF9xGD+GtOEdVffpuKMf0zqoiac+eGk3XNhGrgOHCn
fh+RLlX7iL/ze7wH55CUyIvz5OpZdIhEBcG9/2O1dC0arfpRgvuEHkIzkTwue5NzCcP3o77hY0XW
5jLBLLPwPFM1PNYSVr0SmUx6BuNmCLGVxSK2gTtZzRiOsxpNSES8bEs+K+C0DVY845waabEtQ3NG
c4CJ0UyiF4qJAzUFYzGkqbUfFlyK4hHfp9CLINTG4YrtYSOTno5Mgv1gULLRt8nzQXKZH21pqZsQ
LeQ9n/qAKoRjXuaoBoeItlZWvlVJKvAokiojjGcjj/v3pi+f8qh8UVVl8Kshtw5eMiI+Gc/jIKMz
Zpz6OMUtirSEBv+kyfmV1gn4wKhVPhQjuWpSIBlWPeRVOFeJf8EEpyhHVPXqrV1iqsJZAfucFG/6
wgcudEZiNTh/5Euptc/D2Li5hXthflIcltNVyViEcL8ILu27mmvXTnX73/jwq4ujhpcZkhw1v9xi
4BnGZ4Yy7ZZuWOWrSlddE7rXVIqrd92qQyiiVHflSOyyJYgTDV2ArvYELQE+RH4Xepk42E4SHpPa
pBaag82ncexuccMMvtUpQ2AJQV7TUBE4Y8c6E8TSCZSBIDzs7dq+ZXbmo7alfBmGr11nps895Sui
XenL6bgzssJ2T5UKRC4SiI0MUkgNfgmdqWkyEIVYpcUlRjLxeZOn6bW0wqNwTA43/nLFhvekya67
84zxNzBD6ymLmHESExxQ5BnOfTkC6uvqU6Pa36Eyk/EaFWfO/dS7zJACn0Z9Uytxl603lLLEqY8F
uUdf99cl9HUDjjIXz9nn89OE9229vz7/dfdzzfVBp/XY0vrUX4vrUyOE9p0Ytft1E+sq6+P/2mIP
3O1kZAxGP3QXO1+v4dfzkPtAf1/U75+LCgYvpDXcrEvrSuvN12syhz1isz7tioSXfz319Zqvx9ZX
r0+Q92tuwt4K4Rzl/Yyh6p+3/fcnUNbPta7w+XbrVv5a/Py067t8Lhok83K4gwT958P/9eW+Pti/
3+mv+//6nutrxjastqPTggj4Z7tf64l2eJqsiOCjr99xfdnnF/z66l8vWZf+vfr64F/fbt3G//jJ
Pl/51+bXn4D0AwxAX5+wRjniWyIn0UNX+KXX7a83pt3gyF23/9eHWJ9aH1yXas+kE2ZBPNLG98ga
9M8XfK6FeW+TkahHnkfm21lHY5I2tHVNKwTj2AxMSkfwxZuxfiggrJ+cCasizXpsSWO52JLWR7+e
6qAwYnSAZ7Ks/fX4umQtL1638PXs51ZEhNKRSfk/W8SkRoeb7v/YQL6W2J0W7GcyuJAk1kW6YkAT
1/tTQt5fXCa4rr8eLMNsOGbV2+cq6xPr68KYmsGoyjvs0B7nAcUGzlp4lRaU08ypP8783PWQQ0G8
BBGKznRZahekqdEbhL10eUoLDZAM9mQvHPdfhyhCYU4FtX7TO13niKzOrTdzucr4zxgDl0dXeFsh
ht+O+M2Z3NyU5fQ9p92MkdnBcIqIvzxNC+1zvbHx+v6Pd7/WW1/Gv0H/nXp7jQruMMIhwXjjHE3E
ioTZ/Chjr921raA55M3QxU1DvoeF/VSFXOYTG3R9vXh9wY1X0Lp5y/VuM3YIibvyQCKuwRDn5OZQ
aVVPsU+ek4J4QVQNtzmSp/VGLEtuRXObdjxB5NDJ+GF6KgVOPpzUZWm9W3ezth/c6qgguDuvN7LK
vG1E92JbYT5ChNG65Zk44mrD0I3e9uIEWm8cykG6DJdiLObL1Ry03vSJ8qfWLBnUVV1VCDSNZG+P
9n0rRYI6ZtZRJI/4V5j82nmI5H3ES24RBmyankNwj4JrERVSRrwqg81u6SBQhzNOYNqMEzHzSFRk
qvorSTlt6f+pEiGGPTTvGt5YjLYNlzN+txR5GP2hI/ZztFIUO8kXbihAkFKHVcYIUF9qJyIitRMi
eMeklATxkaHfgh9ezXzrEopWvyUw4LAan0adLONcU0mRYN5yQhKhc8VS/mvJs8GPMifAbGIMp/U/
YM9GMhT1DUkOEBS26+/vLH+CxJZzbPLHlZKsrj7jFZ0c5sZBbYTcr59hNRhmDmXKjfzHcJjPJUMD
hnmr+Utf/hELQntxQMg+b5MEzsO/HHteMRanT9ueUZg3mn7a7tODiO+WV0/Aorcqjs9DStSDuex7
XzvguvSvx3As5HRkqF27y9nQc5Y+RbRDE85+bSye6BWi/Nd96IlJwPwsWUq6nFxWvvj69b6I4utX
9moUpAUwEXSv7Fjr11t3uGJe3LOf/8PyjBsezZgSxeocW7/wuvR1sz7WZUQuwJz7thotP814y3dG
bIOXZrXprQ/iMSC4qBONvx516y60Ln3drL/BeperCcPV1DxYi3d/ZYFHwJBO683X3SlX32UEIqac
1PsuwaSHjZYz1+eiYY7eZoCxRYR5T9TwggJPDfjg682/7pLxsCuMKNx3q9n/HxZ4vywh4GG4syyh
iWj27BYnVxojoAGp/0bYQr704tNfb+JY1MEIPWZDOHF4MM1yT4H6D9GIZrAStdff7wvSvj72dbfL
y5PQW22Jq7H3vYXHLCs5gGeIYJN02jO0bNxhCMj8VJJwu4mwK+0nrnnrFzI5pK2KJgvSXtwCNNGK
DcGHua+jUePIaseTrqBXN8lAUfU7N6RRqQ+OvUgiaHBMRGhkMaCO0UgvUZI+S9klQSTqPNBaEyHK
4sbus0U/Ey4ndDiuFA3/22yIf8sfyoFMEFycPgXk6NwjbmixTh/WvQPRWrYb4/x5TXL6/KcX9MDX
zuDACT+ZT+VYlltoGao/LnMjM/8Ytco4eW1pnZ3lRmEyqDRdBvEI6nW3XtU8mZzymmQyz4Oj3LgH
LM+7Ie5f+9pTdlGbR36TU1wmL70tUEVb0JVy6G8xILmObv3eETViQ6KfzdlROM5zXDeWWflT0/d+
qxKVqRBzQNxNVQZi1rNDrCYHrRZHWno9EwJCrAjVAiSO7O8EbBI4ynpfCysLJgqXWmqu4ULMp4G5
GL9RDIuTuoy1x2UU7ejEFue98ooXlWLBcMsLcwgc4d1DYuNYattnae8Npr30P9cIAOw2XG+RRK3v
Q+aJsQXCV5SOHzktzJcRSkjXMdKxK78A44Mtiau7kFAw0KCSQNNplxrmE6br5bH12TmNx20ruue4
51wzz9FLGObhLu3gwwnzx2wq00kXkXYGxeIkbG4kEvuUNMOLpaAEiwqq833e0SvOwGOsHwxeuyCJ
R78QgXzXUhcI1JncJuVPjKfnHDfDNw2vWuDKLggjqe8GF3n66BGCvpwp15sSqw7wcPW3KTgW3XZY
sERPhFMkh/YvNPwKiV955aGndSeMK/bRGe7QWqcQaKCClpxQyAXNcUqsK3D0HjP7wxnaftel5HYN
augPXQI/L0SVv363uB6crTpKd4PcjJ9vuRkKuPsDRRY/7znNTPNbNbWvEfYOJtuztp0d2qGOnb0i
vYQTn9FspTM5XdOudKHU4r7pcKivv06xUgtMDDzQCCtaNFIrTkw2Sb9eltw14/HrQW95RhHTmbJ3
vF8f1xf3+7r0dbOuRo0eL9r64Hp/3WqWlKQ/Q/H+evxzvXUVVbezwLLtP389VqTymJS0JUrrJ/7K
PqiwE/gSKaxvTqbiCyt9Qhc2X71Zyx6nNpwPqXxMW4+4NB3lRussJTRl2hmhITYRQC5r8n5Esnid
64mE6ly6fj8OKLrnQWGXa2x8w0hb+3JfuFpAycIM2rjHVYfua9MYA3HksG8kmWs/w5EYNll73ytc
BZsKtc8mHHBfmKJHW4CSKFDw65/kMCuPpH/91NL96Brmd2G4JJIvHTAnjtprqCnatsyS6cNpk8tM
qvOLTu3rQImp32mDNXxHvrw+L42cGB5N5iciU8KnRutf7HEePyCSxrhjQ1SYUS1uJUrBteTyEevV
Y6mH6iXKMbDVIrGO3SyJ56Me8yFUuvt99oHsB6/nbNcwYZzyBY39bd0qvxq7OgCtqwem6o4mLMOs
5e0wPr7HKUHQsm71k2VCHimmGh9oz7i+UjFxo+d4bzRytEq6tIdGePOrrOPj+iUwgGG8EAndc9Fo
98x+lkTL5Uxjo6cTUwnGUG3DB2dOtHM/xhPVNT7t0sWePTv7VijIgBwkumi7+vibFVJwXD5VP+GN
i1PcW9IhX9BC8vj5cc0IdXXSJVC5gF9cSmOKPjc5OSBfRkt/pYPaHaqpIh1EdPK9AFy5bjKu3DTo
sD+dhOVkT/0wfl8fV3P4KkUUIoaYCuM6250kJYTPoMXVzYVU8UJlsDqKsS12mmJHHyjV1u9uYgqg
ESzwZdFKeU6y+XHdoKytYjtYbneLp9q+VRWMpfVbW275oquITxtCEyED9NlJs3Cjrk+q4uzFuvw+
Exm/y3QjPOiqYxE5nF/Wrc6xo23XXaxHFXu37nbrC81G/Uk1GkmyOiXnGLSev378UmN4iRLxNans
rQYVcDc1tQmyFEkkPjMyySej/Fn25slMY/1tdBefuU5GXpS240M0oi5c1yBl5mjZSvpNSUx4xhNa
q5oT0oNQLEx0alH9TEZzH1rJ9K1HWRfEBvlF8VIdBS2OrJodbd0OOYs7gOTxO6MtHQyH4Z40LxSL
z4LS5rIdAAFBKpXhPYcNGmAUKBg/lPF920KFXteIisqP1CF8Fx5K3AzJx5mJgXZHmbggTJ3v046C
3vLUfY8mnb871LnQu0Vzp4Zx+7kNmz5q0Vnu9xn+lD/WWnopK+rQeYweaH0XrOWbYZ7Fh0sj3gcH
1F0KAk5vVgiLcX0XfAKzl2L/rug0l6NiXAT2tZsjEAaum/AGxOmYL9cV1BpKkAPY59p1jnflEhF+
ruUgZUgn58fQ2wXXdEdcAfvO7IIYLCSBCD/z//pAFUnqoymNq2HK6oo6ofazlg4pdc3Pz9Oo7rZX
lPgWKm14SZKu9xvDzH8Uynn9PBoGJixWVQfcrFUvfRiruHlz/WMw39YVxLQYO9XGvKGrqPEYF/Se
ow5WYs/fMwyUqZW6/UVLh1Kk7NRHJ4prrm2zOBRzOTxiLUZ+o9nNL0GYbG735kdjgDAAI6HeGvbP
c8lnDAYC5l+VLnr83JoXP8ErtV5DJVcCulnZ2dEU88bOhII8dsMPlz9rXTUzOhLg+qR5hE05HCpk
6KjvKusRCw6GkeWzlRXuZ4qzH+THp36dNe0N37Q8Z5Ygd2Oomzc1b+7XVTl6nnsCY18prRDdyiFx
akCh3cnKMxn5lOKHEacbc9kqwnccMZ2tPGjTpB8YPCn72TbSJyeiJF0yyv8FLoX49UH5nsIR9SM/
V0R0i50Rz3bkjkFScHiZs3lbfx5bd18HtU1eTdE1tJFHDQ992d6NQlFJrqyXkdHbuubcozHqBw2o
ajh4BznBDu+G9jz2Tf8kHdwd62pTlMMN9abvSlqjoiPE/irVKL6MPYyHPnTib3OfXdfv4tXeN3Xo
jRcnVgYE2m6HT1VV7zQHr39C2eanNlzXH6hhJgfMb24fBiGzI0EoE06IyHpKBtKK1lVCO9q5tKu+
hyQxg1vw5NXR0a1BgS0DKxHdN63QzuuqVOo+IAZynSwkVtwwRypBAtvRLj33wZ6LieKrYf7sizbQ
vVZ5z3oDnTbSh0uJAf1GbFZCkmDe/Sjch6kvrJ+jknNR9P43e+ex3LqWZdtfycj2Qwa8aVQHBGhE
kRQprw5CFt57fP0bgPJenTx1KzOqXx2KpERShNt7rzXnmIZwAncqAx5RkXTlXftY9eNhea+gAYAV
+dEd/QVa9kM7YExm6Db8Nmds4z260NoOoyc9WdrUuUAmhj2WS/+U1nDiv99j/qeWh61vCUdT5GCS
5kvT8rL59cufKf7V0vD9v974f+yN6zPa+t/kt+dVE/zNeY3z5rcO+fLCPzLc9X9oBAVrBme3wsLq
9wx3FXmFKGvg3S0R4vMfDXOLrrioWyI9dVnU6Jj/2TBXtX+Q1SAqBi8zFVlU/nehIYZi/MZatwwV
d5lCpIQ0B6T8HqWgWmZRI5KUr6nM/RkRlDCpodetTJtQNGQsNv9TUNCSHtSI1Aw7eNDOkgM0VgqR
kjAGwbNIu3yyWDMmFSiHuB9nTEoLShTFPZUUY57jV3NGG9rqUzsHVi03PQz0dBsqHeZ32DHz+pOu
VJmRbTe3TJbiFSQhhUTBTeun/q60aF6t0kvWyQD/g/SBse4lGJWL6CfiNuuODK0T9d7Q1UdJ23nd
jK9mtIyIE9HL4h7n/10q9u1136foG2XXikOCFMe4WEeBKTmGb2YrXzXPfRjtsXyRjYG5gPxuTMGk
kjl09VsKJCpCQCl1/BGbI+zVjop2+a7kLFdk3bihtvxUmvGlLv3zKDaPQJYNR9bKgm8YuZ050UlL
KXwIYQgaUfOuywyYAVzlL33A8M7CddAi/CihCSyzaA4WueJm2h/URhNcYdIeMT6etDg7S0qIlVZn
Gden5znOipl6sp3Eiy4K+dpsXzoLkqWiyjBBkXylA9y0+Q2boH4ctOBKDYEooa6ztZSEibgf4Pr5
1riG9WxtDG2YbGgxpE5kl1zAquDl1FJBeqiRch002Uvhs1UHXK4rYLMeYRjTPgir58I077yxvJXK
6sasjXsrkB5q02BB3EdbK9UR5ZPvGEeI4suzTMlWoK4dq6wUKIf3fRVh8y4/ygYYSa5kH7MAEKE5
dRnPTfRs1/T9O8a2d6R2dDRIffdjgMmZO9XJlVdr1LjD9SDApCZN2rE8z44NfYcAbrBrGPR2R++R
oav8kuU5WF2cWPMy8bf9M9EUp6SRPrWEvZUUd2TiEtiVoUQKAu0rpVKnRfqeUgLedaMZbL0nZHji
SwuR5liJxLY0Wg68KiBKoRzp++Yjk1ssigbs7hLSdN9bbwVmPUKYq1OWPfUidmgLBDhTZXqgAGtu
pcdYZlNZEiEQnaqvmXdeK4OFND++FCIyNdE8+9JY28mMPJCn5CZMdlkvQGxSMdPCgDGwCXVEOiiT
1tFqhyU5e7lgM31M0nDEHk9aSxOdWqQ6s88wWLUar5RS5PNQg0oxfkCv+ahk1rHBZ7dqxdntK5Dm
nLYDvHL5Q23EG6G9MhoJDXaMVKYwo60G9XVFFlbOAYHOsyjutV7/aClwOTEAUKHzCGGoklvGswm5
RLSzpuGkmIhO8j4vcaeEVwJU+7LUSdStcVsZXkG6gHfUknKb+vFjif4CVeAWl6m6EkdlI8khrJvm
jkCXeIWV1VUzjmRdhlGR6clDwTTIrlepLhAOm0c9GrRoW8FaMdnJBoIM0oL7UTtoAAeIK9AF4tb8
czMoe/xxe4otGhtVRPWCUVqmKliMX3zAcxqqN0JQgvetwjc1HXb4qdD7V7eeHr1xP7TrXt+agoC4
LeL/3eENjSkdRNdh6V+Qunbtpu9ymuLz94FuyY6SkTIrajwwE0tBQDP9T0cWkHEWnWoJhoRffkWN
sPWtY2ZVd00lop4p8PtLnNOQJW7a4JBUlKTCpD7rSvjQq91aqCHboGjZ9UKv22Le38jZeAFlkTBK
cHhFL51iUkqv9a/aROk+NTGiGWHY64l4a0UczLKGqMNo+k9RO3rWuB188wTw85POJNHBSX9plAq4
QtbcUd1sbXWE+mlNWYD7WHfNiSElaL3bLujeayW/iEX3MhT8k8qUHVWaCSSHWxu+uUOkOICSbNdH
CLCNNn0Vhupe6hWnk9X7nKZerU7mCr54KWXMPhPx4jEIYOf8kuSMGi/GnzD6GhAoYyhfC3LRuIhc
4XI2KvqEnDKf5dD0bmxJIUq3hJqcH8kiR5ClYb9sUYTw9rJpRK7oEdcYK+I2SXW38tpNCWrvXY+4
VrTBTWRq79OoQvgNTN4kxIRvJqOr4T9eTUxr7YbZdtipez/JtnGkPnqh+GnMCvdcFdxgwoQdqMa1
JxPXjubaGImX7zBQh167H0TUZ/jz+J+KlZgO6CrmXDzCnv2L6IGeT5trYENDnN6oqQdnjLmz3Raa
W7XWVZirK5liRpJk56RLPv1oLijU1drqhldTGUTHHPC/ldIqnM+u2TQGLYFg1iD4nEADdj08VxqM
hH1aBP5ga1WEF72OTDuurW1pEt7l950Tx2CdmK8czcx77zL8/7VUmIBw3hrZfxiG8EKCLn3BiEj5
tlS2aHepeRriU+Y15lpTKKHgq9gNJbINw+h2ZGCRgRDfjAHTiR4fNrVxUgk8J0BZK2rTRUrb0S4j
1l2k+FY6jrgmVg9iNpgOiUabPtK3BZFVpWY8DkMV4Adpd5ZcSBukXgr66HHtD/IzJgkfTrTyhtjm
jNKHsmy0sdKnLICuNA6f1tC4Qmockl65pzNJ9R40gDG0zxE05M1k9lc1sRZtC+E9F+pLSaNsvjTs
GhDjNUWWYcjPylwImYK9aTVkuqc4O8oYMLp+I8mVt5L5IzO7s0prXRfxq0pEsa2H0UMxcSCKkYJK
Pd2zEGvRvhVc7wYNiYdRbvIMQ2c64dvNNI4bJMh0FRqk0RMx5WZSPmmwKqCr8XwhcuRm3jivwuVV
n4uMbhwhilpt/AwEUqFe6aJKyZd/uAine2tAP9PPFhjrOZTAEUaT/hHE8kY3StgDvfBmqQaOCe2k
0fPb9bFygMqs23WZvDRorzZ5EeEMVjZkkpLLRQzpusckRco3GSGhRv5LK+d2EWZ3esEprqflq4Js
COoe/Jeq/FRIu1mb5b0Sixa0+T6AiJtcFw3zIS/H3y8q93nH6RoU5gP5sQDk7kPq1VShvcc41gki
D6pn2UxOI352x8+ji556n1mGz0GwmD4Z0eRU46PemKBpVKSOUDkaoW9sJR3elKKAC+KLx0J5mwAs
qH1yJ1mFYhvP6bFTFeYCEgWHKuGKCNXkDsdetEpS8VEQMGcoWPQoL/rrruYlYg71vSDNTpEMW+yw
QnHFvFLVAX9o23d2rqeovLpbySzeNetGscSXXjM/6mBWptX9dQxe07bU6DCSmC7n+b1n4YmGfXBT
G4SsRBOdEwUTtdzoPSUQ1aGQSQfN9E8yqThqsmtFIDlD7D8nSvwWYSIAZHMMlOjSyNGRRNODMWI0
zvBVKjUN85oM5IkqJTJ0fMrBQOES7lI6lbeTqYB21HF5aJDOk+S2TYhhkviONQ1B1LRrCuk3fe5D
chgIGYmDPWY5rrvAfLn8OUKm3glygGRRp95tEdCQhcMTJl+Pi1dx4zGx5qu0gT3qFf21iEEo8E+5
Jvf2gN1EBmIQf2QSpVwfX0mKal40x/dojh/xDYEqfJasTVIGkGzumZELEKpwJuTr+Twve+8uJOKc
vgRhQF4QHkSLlIwpgFVldOcZV7WCjM9nB8nFEzQ+u/H5AA0FDV7mV18N7nQTZJWQeUCORyLx1Dp/
jMErrvXyPavVSySUtCCT4HUw+ycj6D7GtvmUJx09Xv4WWhAACpFthdXw0gJttPFFXFVWt+nw5m4l
r71IcroZtf5aqrw9EWIosfzqhdBDk3kHiNR8E+f4KKJoi9b0SY7SvVeWX0HDEDtKyUsvm44m4T8a
mNDTvTtL9AVXZmW+Bw2+LjHrDxIQHkuCsWAE+huwnZWXGS2xGvOAN6wYx/OWep3fV5Ao9HRHOI68
GcWS4b+9VXPzTYm8gHmvueGCO6TEOUhGZMciWRV9WxuQ5ghy6tOLElBa9c59gUfGpyjdRFAYg9hF
cRk7RlyegafjbLdm9BG+cC26H9TsbvR9hv+VBycNNvDks9iwAEiKmB/olO+ZEKyrFitGqQ270JxU
QJnyierzCS8E7mFqTPirITAMLIJqcF5mCr60BW3Z38pVH8CMzCm1yI4pWu+qP14og2rbqi1vxl56
EAvz2Suia4HSPqfuDB3A76hjcE5qnYOXMm4vyLsu5JxqYv1jrKVzLJibaiBHIZ7g2kOus0vrQZY8
f53XlPSVUBRXoqGeKiXEKyQ94GxzdVPblF4HLL5Pt5FBIdm7i/pZWpLMs1rYxb0eMQCGmNaoVLd1
FayhP7Zk4wxbZeQaRWCFaXvPXi81u9keI/mzt+lOQA3vZAaGnHo0vSs9vVZ6LEdeatwravCAFBW8
rnEs2K5+0a6aPPkE+bWRSkhSVAHl7jMMvA9/6p8sQ3uDU/ngq8y3LfOK9feNWhhfJVw9+DKDY6Cw
HmbKe80MKbBybSVp7yRd7yRpuK7C0yAxXvoe5tHc6iB3bSSc66XMZAGKFSht9MFuqGcI8fPiri6R
M0S6tooB9duWWFa0FpPXtGQROQWDwIoveA6qkxrXlLALhnkkN9dNGF/kSakJuw4+IxPig3+nMe7J
uvvezk3FQQ2NLXJie9FmLDd4gykzLHejxsNrpUuhuzxM03ITFBzrAyW/dJuBzfG9cfqWxyzSBcuH
2VL2uybrStcqio/ldclAt67ABOD8gmRe0NCAZCOajBWesIhu5vLcUMjtJhLoNa26lv70/ItFPvIN
aYYVMrhzlXhREiw3PWdaW2VIcDM9yu20hFJHNwSzDADtGowv7+Bbcwc0EP2Xroci/k9msxql6yau
bxdpFbj1U09baT19F2P6MN5pPbr5WeWUGGNjN0EI8mbWPizfNpu/l6bVvrNoH36kMQUCp5hr4h+C
CAgZ3lbhoKX8DmFcm6HkiyBoeZwLwEdirLUSXkowauDTlq+FP5sUp1/uLn9tLBqicJZLfN+dks7V
8Xl/CzDQwA0rr56ndY/TIH9vue+tFAogq7RkpC83d47nrRI3jPl1I1F1+XP7L9t62RPLc9+Hw/J4
uVESC/dfG2xL1SI4qL0smyI05rD1b1nIn9tn+U01oPgiI31yFnHUslFkMlPZrn4uM9um3DFq5Vsz
1K5ZJ4Ak59djyu4mV1CVdWp5GkcdJZCs2flKAGwtn5xGHi+/KJYi3dhM/rT2CWZgw7MG2voTTDX8
mhktllmV9csH/37XSJSMbDrk2stffu+9MCDXJeuQ2yzyqEUO1VZCPveFnOGSJHH4vXEHyn108H/O
GlM2MGkuG+/3LaiUwZFIU1OY6rUCcI18IDN4EdpUdH+2MHopVF1mxhj3xwGUi91NWvUYuGdBVueV
p0SfxHUhah2SjZQTvZeF9fLfL++zvHK59z8+Z7XFNGMhYmc5EoCLUUsgkWj5l+VBN7YqPI7lYFgO
n/kPoMPxB0RaYXsct8sRPLRavx0zbTW1pZvRuPmVJ/9X/wvJ5jsvUIs5jsC3l89ePnL52yk6mEzd
mBrmerVbZHfLqbkcScvDn+dyQ3XnK5ImT4brGWW/DozkxvDR5tjL3y83P2frL4fo993l9xNl0K01
10Hmjf39Eph2G+GhqUGbLHs1K/16I/vV7ucM/zmklueWh6DJjI3Ydeu6idlMRrhefqcuB/vyFz+v
//0QXB4ve2259/2a5fH33d9+vzz87bnvw/ab4b78ChcLpWOSXpEhEFchbyVy93D46wQLzWVj2dJa
2Ne1LY/yOqpxDmk1q6G5vtxjE3N14wTY8GxEMeVKAhoTpoEi4Lc+Pmemsu2rdq/NCkRqjecMwy9N
GnhlckONCC74VkEFVpRCuxXGoblabpD94MGVKl2EyMWTSAMg4hei3ztGbuCRJXZ2ZWJjpgpa8pvl
7//6bmZ6cCxNGbJRMUEVvxvpgu/7+cYLIcWA0JzvyjrN8+VuKwOqCitxg2Cv99eWpvv75Re+z0Ch
m+1aT7lC/yac+Xn4I5IZlAE2/iKS+b67/OoXec7vf/r775eXLk8CoMihyMnRcK0N1bRenvz9z7/f
eZHs/PIh3x/9yxPLy37e+uetfnvut4eDrr1kXmWCZa01EKSMCj8v/XnP74/7K4HRhBgHdElzv/zx
Lxvnt7f55V/9eZuGEpjdy6ylfj4q4uCSUHQGWYKucclw+uXusGg409GCc6rZ4p/tFwlh6dVyszy3
3FuaM8vDGjR8i1ZuIwJGYv402yDKP7OexuVJPwbpMbuoXYrmswJ2HmP5ZzKMu38+jtNCJ+bQZxK6
XPfBAKUzC4ichUVj5c/jqFUV1RrW6XnpzGhLTk0zD2siAxwWIRY1iFC5kE8RNQ3yx6jTckKa5BBc
Dd89nXKZQpBfiag8Nl3Wy3SE0HEGors0dPy5qyO2gk24vL5dopMS1cPSEvvEAC6PxQxp2vIQUeFL
Su/AlWb9szyftMs91MibPpgqKpVgGEIosWufpU2CvoqE7KjofAdaAjI7hNI0af+499tzVSUarEJ7
EoZmzWwz62OXmyWk6/u5SASyh9OJHBV7+V2nWuomKJlLzvsznOW4yz1pVuf+PBcu2lZNgrcxRtmu
XvT82qztHSaLifCyh5fHeiU/eHnuuUt7bem+hXRGEnvZzT/dOJBm8YrVNRXjeV5XzjfLvWVP//Yc
ptKawmD5Hi0DwXcH7vv+sqO7jJoa+heIaezOZRf/dOT0ZSj6fjwP2/rE1Ctryu3SjAvFHLH5cndM
6YhwTSboJg7Lzy6EBbzsQXVRqv/s0eXJKMupzTJXbQVxFmYGVb3Rucr/xGR5nUI41vIYg0G0LtPk
XqvxjQARynuYRhFUKP15SStDq1uhzv/j5q+eowKzFUIiEJZcMViYNUJobpqMMkBtKLH789wIjhRV
P9VlS/RUh0Sp5moK3xTfKnbUIDW3r7snkNacg8t+8pddtNxtuYR4sk8gal1zrP/siWXH/OydoILQ
KhjjuFp2wc/N0hn9efh9UjZ6DqE5/lx2w7KD/mpXoZVj0MvlYutT7lp2SkFmr1qk+mY507530XLm
mVGnITRHBVoHRsk5TEV9NEbAihk0wEie/TpcNMhHJjyMWSjNhLh4x53fuf282XzcA1egIfDMLI+/
71o+sVtiwPp52YTivB2/t/d8b3koqR1rx5AG2Hy2hJFsunVsPi4XyOWMIRQL6+9y9/tcQltDnDH1
s8KkNQ3Gf1gp7P2VPF8ZAoG0KRFWGasiNMxD1rv0Lyk0L79dEtk8pFGuPhUPy7FUqkTW5fPNz8Pl
3vKcRmTErmcCsRxp2JYr+mdcbf5PWrHAA/6jtEK0UCH8G2nFZ/+37euc2R1Wn3//J5Fg9/FffwdY
ML/yn9oKQ/yHLkmmpKsilbE/yQOG/A8ukrPogmRRHf8N4ok/dBXaPxRqIppF3K8EjADxxB8gAlX+
h45Mw4QbYCCEQFjxvwERaP+akq6ppoGBWSFMeCYbmOKSBP3+egkzv/6vv0v/TyWP2y8RjG0tpttx
qB+UNHDN0BXuy+tka+irSQbLcQUJlC5ne9e8qu/+XfMA/gnQ20guzrgeCPkWHptiDxhU0vGsbijt
aRVVvS20Uui6WCiC+7jBLbsrvEuyoVK8zl7p4KC4p4yb0jK5lz7KPX2uneVo0X/K2f7X6Pp/fkcL
Cz6tR4MfMsqSX75j5YHukVNz2iJ8f2glMM3ttClN5Ybi1ntbtV9zbItdxOGzFkqXXw6Im+/M7L9l
8AUY8hs2GTKUf9GtfH+6yp7CciQaIn3kf/10lNFDiXATetG91e/Fr/xCwShYQclcp18BuB0U+1/G
rXrJPUfd41CKb4W1ebBuTcKXTvT71LNUHaRrTDSv6XHaxee4deojOrr+3BYr6JbH8RWRwYjX+9aI
NlPk5NvhPX8IrpUbYlPMTx9FOX2F6SH+jFFP36jPWFSYrOdETNraoUEFYNg4nOz2pbxP7wlVB2Wq
4a4zYBw6ymSTEIZyglwmH2PNdXpNY++DKqGyBQxgllT2KOvbZOTclkdKptK+3phXNIFf8nvI88F7
dMfXWQ+P2de0QQNKStTB2+qtHct29+qb2/66PdG9NNfR57hNHbCcoxuieyjsL3lfgm+xfDsSdjgo
6reJviGJnk76Rk13oJ+wq14ohqayW93TjMcmLMsu1GX/brbn3Xs1yQ7n8WaC+wjZfVWZd/k5/gQA
QDtOOOR32ma6UNnPHtP+jk5VHjlsDv96fMpeoaaxCAPY8xWVK3huSJYlpnZuFq18f9uZxDCwQVCm
2HSkYxUVzlNH74zmJc0skMiZeFbFNZoE41y99Hv9Lb/xTk1+lG+JXDYVm5Ivrb2gWVmXcCMcyZ88
+oxsW/9G33cAQXEQ4v5fFa/JVWnSU7GDc+4oX5Hrr+V2nRJMBGPzjfo1IRIIQyLd0Vbek1zjTbwJ
75rgYO7V0TGocesrVL1utp828MVc0r0pAJJ8qT1LH96hQMNzmJ5YilpOegIy8RIc5IPis2nrgrbI
ivR1EjK9yY42Bsg/O4s24958tMjGUaGGOclndU4GezjKhHecxGdY6drF3xmVHRhw0lYUnHppZd11
bAkq8g3d02sECPI2em131So9yRepsM17/00/tvW+Eezw0bsnSSG0ObSLFWmRrWYrO/2YnnpIIm6q
XBvnWnXnZIpt9tavM0IwtuU2ebIcricoDNtVdLBurAccsTnWomI1uM0q5eywk8/uqLI193J0h0ap
PCGoRBawJrxeZCEa2kZ81T/hKDLOau20nQ0I03NIPXjVtyCXSltyLaI63Dk6YW2dYTZBJ4LuxEBv
awTTuyqa+3dYB/MX1NcoAnYdxeSJDQkjYEOjbOsVW9Wwq1V1JJi33QWHOMKyyzVQIexDBJThgmCZ
s6EBd2BQ+EjuAxfd7nMMkXsj2ygZbjBC6Zu5kbuL7puX0dmO2+BeZYFf2Bnd4pPROH5ja3feaw1T
+6qlAXfout34yBTeVS3bOreePSCH2RDoI0I73RDaUlN5OintPfDfQ/McXMHqN57Hi/hIpDqR0bZ4
kU7w6v799ZHh71cMjmqaksw1kvwNSWKY09AW/nptJtzRRGgjl9vab5zMmuDdGY9mWDv//mP+20V4
/hjNklEjMtjJ+jxE/DoEVMLYIo8ot5rU380fwbRtN/rD51SHqT2mJNJMJUP8n3OBv7j0yyhK/vu3
U2URl6NOu5mENYbxXz9W8UsiaK26hrSRPsIe91xtmGPaBh8VtI5MQdJQQlnJ2iseIt9SHcl8zZU+
g75XrzpD0HFWj3e5B6uDdBhOtYRlSAukGNmjeB23w2nAM7wqzapeSwqAcBrFqmsOMhRFWSrW05T3
dlzWx2bgkpGQeQU5eQ+BJKLKpJTXaj9iiIrgX+trr6zrB7logWsa4Zw0CvolyQjmJXXz0qSpR/ef
gZ4apKx0tNPy+0Yz2ltfq+WDlWT7OePeSeO51wnNc2c19fVgZOFm9BnIPLF4trp852unhOboOtHe
W7pvZdYmROHMOMOW4nwKDId5dxpLG0UkFL2FDa3HUWGrWQVmg0TDHpwChsIQKVrCuZF1NyFNeYfd
jgoC9XVmYRSBhQLOAymSGViPclEJDt74wpGq8KutmvgoLz3EXLyNdU89hF2JmXKCZZ7LCKVyTbiK
zXELy/zMCj1Gq5Wuh7AMbFXLFP5J80u+g2nCNRWsH7Qh5vJk+9Dk96HYyMKkblTi59aDmCHmiQNb
iUTj0NQGyDTazIbYM/DReEN8Om50QX3rrUEFIuMSdJ/CuDCSbdfJgi02Wr2LiesZ+uhGyYV3S+Y/
y7TpTpNfff5fOzfTjypXvS0SSsazST5FgNkCASNNk+vaWg71hzZEIKOSK9N7aAQTnUlCR88QPykE
KF2/1Sb/ViyIDomlo2gGlA21G4nElkG7TIWgbOhFPuIGeygG9DynVgxStx7qyxBkt5Hn38lh/RGZ
pO5NHMAohOiX1o/zfbV3ARwRPxIKQHFT5CzDJDmaKPAVYzxHDAmZ1boapgBUYzJUeYxtaUTMECEk
x4Bg9VAmsAxRyUq12NMmMiQiGzdCQo5cBa8u6nqUZ7FY2xXhUVmBU96EH0yIgbkWhs+RQ10Ukjv6
Wh8eWeDkUaNQsmKgUPFGiBHm6H5Lh7fVbxA1k0PGyNAcO/bASPctYesk0wFPh1MU/rrtbwtq501B
oRaRGJxVnHfBJkPxMu8z0RPWQ/IJV3dtkNVFg9khyNGtJrhxZrlVb3ToCCmqhG4mAOSQQeGemykK
Pcmz+8GwI6ruVYj1kOgV6UXrYNVWIkIuhIDaZxS8TsPt1BE+MnT3JpoLSyFx2hBZKIermdZUT8he
maJ1Q6jvU6PS9wosjU2YpqcxQIhr+54huzTHGDSqVrn2hNakBm0cJ3w6+djvtIbMLbvQOmfMpHIn
69m4jVKA3rGHxEbDIocPpboIOQ5tYAu+A4y4WoEXla4A5khXMLShlClm7ZjImrcjqCcJDSSsj8Fb
FUXmmpIYQpcI10YNTmC50UdZvkrCijmbjOpoUzbmDeKgbEYk0EiTkNSq8EHdPhABMal9fGXorxDZ
mbQuT4XmY4YN9ArIZbJfntFICfu+18nvnBHRfiJEamX4EmTMkkKAXxFJGoDNzLC3gmIOWpkgF1o4
pLuE7k24SkZbPE2XuqfLu2IKUGxNpz7kZyu1ww0uVKaM3rN8P23l54gwEqc6ADI8SK8JhZM9CQS6
5Vg3k2Bz7Y6fx1vO/fIaE/DwVW0kt2OGcA1C6dnOz4Fpi89YxdRT8Fpfg8M/tOCgjvlbumfKLtI/
sOUn9pH+ZO7r22CrOohkDIPr/MkocErTu1ulQN1VNtSKnEZ0NRVRl0fxhh6nxPQUdq1+xXQWTxb1
LtPYSWeAJb5NgbF6lkibMCDkA2h3DCaIK+D02pt5Y36Yu/Iz7J7hJ8aRQ+SR2vLC7quEJ/HQX8sY
eEfSBjHyMetBNeAkR2TWD/kdE3n/hg76g7GhGXMKN+RAGQxiJJidla/kZYo22cp8m16iySahrXZz
mZm2PTI2MeThmdo3W8gWsLe6vUx8h0/RjAsoApHoiHyq0jbAzkix9eX12G8Hc60wu+pd8tIldadF
fB3S2eGDrsRD1aGNcTVorMS7l3ZRuuFgI/Njfg4nVydeYzXw9c4l16Z96gKlNdeBYBs9FwTGE4Il
VkMJnYx2vus/Js2GzCMmp0dol1SMlV2BAOxJLmBUkyq7ykfUtTYUT4ESzInGL8G4V+YB120Od8+z
NSJ5S1t3+ie2ccz5hSFItCtlK7M9dNxGa5lMAnC3HeU8G31E6IZn4vyIY8g/0dgo1b56y0GzvfE2
NS342IYEnZws/QpBKasQPbv03W6wnoUjlzDrqGlX+rNQuN2WwyIVdmxiw8eoeWsc1Y+u4ernsiRr
cJvD+mhwSjNnNO+MY4bvNDqa4V7/0FzhPD14J9ZP9TNe/ZJUgbuhgmxr+y9MfZ+y62LXfbAmyyDU
fEJUPeqH9LWlzqzYzWN/Hw4rwjitI6cN3qt8a/YrVFD5fbGubom6Q7ZiPnMGoGhksRYh3V7BQrVQ
cXGA35NmpDraMb7X5mqzI2OGihA1uJ5TPaINgnGKrAzaA6uf9gCmj3OSKZTgIlgzRPuOMnNZosvf
lPcEvo3+jq/JW3fdTS49Ef6EzNU0r33NCWOXFhsb0WAhSULASruWStfYe1cmK1DQpTl7as17lLHD
DsqArD+08YM/bUi41eNN0u6FNzVzUY1KKHdWmrVBHVIerdOYYrDHq3AYdh36OBsNFkcu+CrBBt6y
b4EwXGEhO0S+w8wm+SAjL3oSQStfe9mWta3urTIm29kuf4Mi4LGaswmRwrxM/Aez/7nWCBedvFRb
2MpcM9q3yFXJZWVlHmyzwTYAEjwlm0ZfMRlgAUaF8SFEjX1qNl66IjY6RhLX2QLqewRjJllBHCIr
nxDMayRiYNpxknPUsESlLuAmL5XAwmU1aKvgzIqcGPb4rtswy7PuKMG3jzkznGFjrpRdvZKepDUa
zPtkQzHnGXTlxPCxSw7hWrnPqCu4xvUe+BGJoak73JSiDcX+zHrmuVlHuzBcqYeYy5jvFA7AQOMD
nArJdkeV9+2egKa98B3OrHTNbBtcIU2bUAvxrZPUmVxrl+fOcAJtP1YIm9ZZvhaP3qVB/LtqWdUV
q95hWd5c6pPwXO415IF282Serdx+CXb1HsGQyzTh7A2uBU6Cq3Z3izLP3Exc9HfWmqRdN31gCG1u
UOlL18OagK9j9Q4nCKK2fIgRP50EiEdMt+6Lt9bRDlxh1TvlGN4TRbxV5StfuVJH1xtp/eLbIEEY
weiuEG/0s3owbvMHLCxMMMPMyXzH46hDAPbB0gCKxL7aSU9GfTWdWNIdGWEohbBGDN8ay27QX9I8
42Q1HKOF2LhKU6fwrtjuqaM+lXvc5AWKxieJpCaFw8A8ktdSgcgRNsSgBMJ2kNbsJ4/oKcXO47M4
XOcATaIVi1SK7l67JqcKEV3OZOGaVaX0UZdvzCoskInNtXpG3mUrRA6szbO8sW4x3dJARFHq48yE
QB+uSBlp7WqH0gOZ/XAdEiXimtaxPKINFIkUx2jNWfkFFFLZcdj5j9N7elwuc0TtXKUvVFd61N4v
qb9lWmS54026oWlz9sMrRXoLhFVkgpI/hChTnT7ZTzTCkII3exNDfqIfuPi345Uf773+rsXe7Qtf
dlduTMPNoxuuPxaYv8S6i68AsrkgCh4Fy2FF0B+SZyoQypNEziW1Lls6JbtpXZ5ReCIZTc/+C+MS
FwNFebW6dXvoTvklrG3tHUcPvo1HBHYmxnzMz2yA3o4Yyrg++iwFkXdJbnI/FPdYPCZ9FZMNzdiS
rxlUJK52z9FLY6zik8y89Dw8ed4tEsmYCehO4YiN4LNVDsrI1vZeoE8TIZkR3fRW3ucvuXetPhTh
JboxCyinW20bPc8TT2AjrwDmVRpeoVNJdnwVnSZlOzFQPErbYq1uWvI7UKas4FBvkPzgkzqEsRNU
m1Jet5+m5gBx57KJd4js2/bZvBWno/f/2TuP7caVbNv+y+vjDpiAa7wOQU/Km5TUwUhlKuE9Au7r
7wRUdajSO3fUq/7tYIAESFE0iIi915rrId+jAnmVH+iGS2YBj9gV6I4ZeGZg41yrm+zJJqXmtrgT
XnBfkr3rJT9p41d/jK3EfrUJ/ozH7Kdu3BEA3bCoAyZx1eGh4iu9wmsDIvvO9cbbTt2Z0aE9Rpvx
TWDSfuKqbkDk5FmpjV0np/qBpgejiLF3ni3KlLiSbigo/TS26gc3NHPXBwdijPCvkJ7nx6u42qQY
wh51qpcn876kWBJuw/Qu+zAmZrGb7MMkkSS5m9xTom2xWRPybF8jku0I4iGei3WC+oY9mKXCezep
LE5UHDkvE5Z0OC6rVmyKZlvw04tY2PaCK12P3lRi5WEKVGGYilRiY0i0ism1xAq0Elc4/dMXyDv+
VW38aepfNZDWW/6nkTEKeuwh+GAOk9+QDBbdIZ3yAy9lloCNiUxn7Ghe+RpL5rgr8YHcmcaoicOG
r/4TYjq+x+Fjd+5+Q/t+84Hw4T18rz5YNbrNuqg9/09jbZGBr3rWzDB3V+aPYFgxZqm5p+3s43Q1
rrNzBn98pa2x4/TXZB6+EsSSix0gG9JKy1PbrarraDOp6H234jcBagTU72pSM07iqtpT8OPyAkn9
On3ND/EuHLzmXdJypaz5WKFj8dJ+xUhxQ4LtteOc1N3w0X0413wrFSKWHqer8Cr/5T4GN+0V7Bvx
7h6i5/qMxX7m0T8TLzrmf7TpdjRR83ksvcb4QEM0qrfDL9vZlbQpXJYy4GD5oivNeogyw+ucQPfE
MKqnSRe8z0NlBkeM315IDtWpD1LtNCwHNLW96jKSONQG3hSYqGYl56PLZjlv2VseZvcBF/Ikabgo
S+3kDpGG4W4+u7Cn8uiPt2nQ7vssDu8aMicCczDWMw4lCrnOtFUDUFytiXFDQsqiKoD6XqKejWEx
IY7wbDO+CcKBH3bWdF5WatEaMMdd5IYny3R4bSjD14jL1S0IL5OsE9Vd+Xkl1vij8ER1CcmEJtQX
IHTbSEfFHigQ2/1R3TS2g42xVilGuSZ1Tj8MNoRZvGqzX6GSTf+gZSCDM3TslU6FXXWZcLc0ttaV
T8YfYfIPDYiAdeGDCQ0FA5eCtWE0MC/VAciYVF/rrg1pPsUhOeh+tjWiIXyOoq1ZkZqmxPjuooAY
087wa1wxdKurnKGwqIr2vmJ2hJGAOC+UuvUA2iIdBMu1pj8JybheJhOFFKc/hTPz2cf41KmafxU2
xqslpm41cX2IZQKAZaSSKZT4viyACJY2RCuuo2F16gx1rU0kAlQVM+S+8O/SyH8TRkLPHcNLV0Ac
s4iuYrltblMymAkORTFYHJLgxPr6ti1VQF8QCwgzyOjORxkrkZFJRdYiBuvdpzCzQy+Gbxl2zrGx
g7NfDi9WkiPc7hX6ZK1168c/U1lDdHW1D1GmLMs6UAgdcgKC3iPGX4XkPZG+CofFCsxJl8zoUsH+
0ALa8Yf7KbjL4M28ZPKlUTDkD2r7ms/ocA30c+w/VuYfMME1HfL0uQtTxtUK115fu38q8ng0aC2k
dfpUTnJeQzYC/xnEBum+wtJ3+qHAfkbAj16nUsM/E0IgjXAOREzA8vou3PvU8io5PVW2cPYyVhqP
LBpq31ZPhyHof4zzHyOaIkhgBequn1GBhg9cT+7GCtutgILr0WAn4DvU92pJeToy3N2UiAL9Ne6r
Wj/J6UdfKT+6PLxGIb3pXINqY1f8aFsWY8tjs9j8ozqHRCu5WEM2aqinEfLGkj/FOGmBua5H9bFV
xUs+JHvkk5b0ZgCFWjHqjJP7zFU5XEkn4BXYvzS/+VGY/THMWBCXOVNUo2if8kqBeifw99q9+06E
uhb578Jiahx18mQXTJhLAlltgZZOvOKsfaklroVE0MBqyS1M+vEMd2EblCwZdHLN1+S02URMpzut
xiR+H5o0lQrEN6skxEelRSxmYBXplX1HshDCAFAdnU32r62+JmX/Hg+MNNjaQNFRD8ragxkh+dNh
ILnoJvA7P8Hvg2VqcElJVVbLIYDXNaisTZsZ46Ya9XbvYK4jnzCyjp3GAGAHj3IQ4c7GI8W6NG47
1dMU9Q6P7bZp3JYcp0c/jH+agCuoPtnJxmnbg46LB0lbybiou7goOuoWSoAuA0HSUxTRQeQSuTHG
yl3hT1yrBv22QJY3jpvfRT22yYrgog6JNTYZbMtae+/2TcP3rX/KMKKsIt1iJYMlaKU3tC381ov7
gnayagf7kjy9wFK2pYahjbeWb6ee72vBlNasRbPqEvkDFRHzkZReDNfw7OxWz4bDEk3L41e7JTNW
xP54LQiZjAPnsSNPEh/iGsQ8Zi+olEXBWnroQn2D7oJM52TUb0r6gIoK69pyMRykNiFpLjYG3LAP
sQOBn8jyn1XKyrUIsyeSYyBK81kZrlHjXIe8K4hMLSkztK3/EYK8NuBxoBaJiVsH528Bm95A6aKX
LgYUU0en0d/CgYls2b6q1inQymv6GvvSJljEaRvcgDTuydFWCQmxlfyqGI2ZChdcefeFYx6yqnpQ
XQfKQL3rejzDgGb6Q1bXv8v06I7qzyDIGE5zJG7I1KBeNsSPAiJ5TZRtk9D9rU28ukWHlQiiiQhY
4oyvP63RHT0TGFzUhHMgDnVSQ9HPraQqUivzWtXp7yMnZ+IRR3cqkYlmamZ7o6LtOxTSmwr3Iahx
BaQSY7hMyn1DWHNrdUc/rtVTgQDci9X0fuja166McdJmE9MTHT2gxZwoy7FIKcrPoZObMTRugi4/
IZ246QcSCxNXYkyPWUpiUHcUQkjShjxeAbhxZWV6vfcTcKNQ6mmcAfwHBGavCzd7Koaeu0rKaijA
T2kYPKn2sG4A4+P1IOKgxwVvA2HANKfvGq5mKyLJZtSMca1N+nNKYsIOLD3q3fRo4tP6OZnRSYOV
fohV7S5zmIOmbfnUD4QZS6t9GAwquH5v30m+p4hnucDr7s4QTUK+CCLggV4raUWoiG1z1yDDTSpj
7UekghvKLiop9OERwCGr5QcjLU+dEz0o/P/PEcXzpEhegHqGjMSEMhEoyRceAnPu9upBdOoJ0m6x
0o2MEnIMIi6pRbQNSxb2oJlYYPrwACNFFocYWq2cotnRFkdbnwi8mwSabxdDlrV6YiwC3V2HE55W
g76ON1IAAqzH0tAaf4rEjb0ej41XlMlhUrV9VjgHEbeSEHFNWYUygXBXWASCDusexca6x4uSTDpk
KixqnuVPiPdZl2mIWDw/Vm5H0WYHsxTxunYwvIF031ZEMO0gc/7pq44ybgrd/7FTVHPjWJZXjTFL
h0ZeNTq537ILCUsFOey0D03mUNds64MvnX1qR9QgavOuzxhyy0keYLldJ7xFXuTb5xLe9LoMGGxo
WqVp9FCNRM1XjflDH0rTU5PsNfHVp74Ox51pmTTq3B+2GlDow+NiGviEI7fJDl1gvQjouF4TKxjj
kPMJwJEryM1gL9J+W2j6S9sFWK8sagLOXLM29fR+Iks7LKeHOqEDwYXdFBu4wMwARP/o5JidAkf7
LTMSQQnR2VHHL1eo/qtt57f3QXMoUvvd0iN13eQWHsXxT1wg/UMVh2mLd6gQYiMH6msasaaUnEPC
55vRqwZ+1Xb1y64qRjaLr0TY+Nka74i1TrbaHEqkdxC8c1178lUZnMmHYOGPOqLwZeelcfSQZLHc
0qDBjOOgCqpoZScdEohpG6XQ6wY6GmNPXSNo7SsobigwtPLKVuF5SPfOB1ritSOgiyjvbjpjqzjk
JeihNHbIoMWxyXpxXPa+3RzSAkJywcK1St4jOkMbzSBEtCeg7stmuc+pR5eY2ODtImWsOn4BXLDI
CSyZtfma/qpKOKiNlf8yC7XZuomrr7vZArgoBc2wo8IXYtUMCF9YzdrJ9dApG0RV1DRTVm6zLpO8
4+IgqDqZM+M6qdJ/bAg6vFMyYgeg0FjHJh4xk+tmYR/1ECD2sslz9CftqwtV8Eimyz82EfICMZnV
IW6slnhJNpmOzN+sQIvYpnqfkVCpEdWb36p+r+86aSbntErE/2YTfSYM/VuRoKb9W5Hg8aNuPsZ/
VQguD/unQtD4LzBJlk3wkGGYpKZ/UQmaqAS536ENivycA//UCGr/ZcwhQo4+6xpsQ0CB+mdYkfNf
Ls+mqhxRhab+h2FFus1T/YtKw53ZTqajuQ4+KsEl9l91DKAOcoLLzXrfDOBpw1G5mnDqEFZEeyuu
a2TdBF6s8tpoN1VGQbC2fBxOWcZvE/FO4lePgdvey6BS8cjFyTlv+pL8HiaWSc0MY5hh9TGUk20D
/2jlSOsNNImPqYRokmIwt9o4GUdStA+a2iSHyrVowLwgfq9PLtzCVZEJn42M1lpLPLSQbrY29Lkh
EhnjQ4VrMX6vnSJGNKRzpaXgn8PgPgPwfdZZXuKedatT2kA2ZWpbcsVSlG3YK1TF0vLWIdXr2unS
RyJjr0aza/DVci0NUqrnqvqMuhM6RuJGXjiMf4DSoduhoSEZv5F5AAAUIInpRBGK1OyCIbsBgeY/
ylz8Uvr4rcJovIOJ091W2I/LqiWCLOVyrBAfBkn3aCdc/lU9ir2rOivIczLiq7hWonWj1rRbCQRc
MQRn27EIUMKJ/DGeNHtbiSTbmEwxfVFhAQzibFcH/dMoawyk/c7x+3xHXORMbqDqEmTUnEei9ryi
UI+dErwEJVVvxv7H2qJHENqPRRUDEuyjc8al/0iHhZQ5wPcYLjIpaNtEmuuVxdTSlvcfTY0OpdKj
XMylSSAgZielRp9BGAL4OXo5OW/iuu4oDRNo0zEm628iwnKrGrknx3jf9oKdivl+07bScxjHAeCs
WnvItnbJk6d+ckoN67V1gdQaBubhtrgvyA5dKVlneGRrkJ8bMAZlKo3++RG9RUxm7CvWyokRm7kx
92VD0axRWdy27bhXdd6OGtaf1wzISzryKaf6WVUGPhQGJ7y1a8MonPXgiv0kp+c8JBzCnNKNE1PW
nUa7fmjNiMAf/0qbbOvsJC2MLq2A/Qm9ajRRFRgaC/YEXDPB1xsFbcxu7Hh7u+xJtwlFrGtrG48l
HYDkODruTGrQ2s3U89Mo+dJF5MvhIIs2QE6TqYLZax6LcHrWB75qtUh3fIeHrZ7qvucjHpmcY7sE
0BBLbuC7iAfX2QVY17cswmjzM3u3qR3puMFpG9Se1RvKzRglL/l0U6AaPqWE8nh2m14bJtHuJmrL
fmDOnLhVTDEz4jvf9e+W9VLGWvcglR/4C5iJdWI6CklCUWVRq6hj58wih4zcKXyRTHWORj9NrMAD
hE2s/TaZXuB91Itnkv+2RJFYOFP6fD8UfARWlZsHiF0PBAy0ZwcFEa1uZ6uxJrjT6X5ktdbtrKy9
K2qp73ydYJFBNHCfM2igOEWdVWipa8iT5c6nh0U2D8HoSbIr/MLYuXQd+pIvD9ilrhs8RdemfZ2V
Z8VHtthRaEuhVlEqrOH6o8UrC3dvoClBW/ZGsuVdDS4KjG36wLQlOPNSbC+4pbAogUnlzQMxaCt7
rEn+trt048sRmhkfKcsy+WEVzHhih+Vrb3Jaq/fmNlEspNQ0qSbWdmkwR3MNIDz8NESrGYG7GBp6
M1qHtFqUd4ONehfrgAt/J32POtYz2Rj/LgKEhCKoHpMGOYdvUssi5A3YTN1TkZ5S+CxNQr0FfwEz
Uei6mtyLP4GDLsPv+Zwdd9qPkDXJR4ZjH7npeWxn/akdsvy1u4c0hSxDyi/EnVoYGA6dZ8WCGj45
Gilp+abvlY9ETZ6CCUWWpnQHI6PjHDakxuT2LqiKD6fI96UPQV5XKamH0bsyZLBkwhRsQakfrEZj
HVIk73VD+iV+wb6LjLVqK9BTW63zzJIfUK0nN0Vb0SwMfX6nAxhRUzpb2HwnIFLZxppPgvVEdSmf
DckZ0+cqdXcJocQsQSkS9LHYxPuZ0P+mG6wvSNszVsPI2gJp2qMzi856Y0Rmw1chLzbKAcM8ZcEI
2WhtV/Iq0VySsFjb972PTKIo/a3M7QhTWA9npWgQV0fBR6yUe0mqrVdEv4Owu6Ii0XkImro1YTWb
xhkR5CoZy5wZxdoMYtd2YJaSANC2AOPBWii4TlQ0QFZumlsrcv5ENotqq9C7HbmUr02pWudKa/Rt
mtEGHQxfvUamxpKReLk6Az4zkkl59qMJQprRpdtMb6tbfaTRkqfAuOryDhlaeWN3SnTO04Dkssyg
xkR4gDvZd4BQu0PPwbMTVMdMq8mtb0q0SowqSqEArQoU/64joNE1YvqpdpRsiVD5DdaXGFPdvxrb
cCAJUP8z6bF5BpxhbnOdkqYeVc1V1VBhnBIuTS0/z1wXLG+I9thUjjw1xfCqzhS/ZAIXGPXEbbaU
MmmUZF0Oo20etyT9GDdurgU1FCqfnDdWYB2YEisoC8LCug4JkqcxjZjGD98Z7UmmnZ9uyLqHof7Z
qXRwuoRCjdMNtKlVeEeSdBXPLqJ7F5YYApcrCeFkx9SMfzgKn5oK2kXWItsKVMCvy49xQpTdla0O
D8/fDMQmr00n2JSJmPaiG5BkY42wBu011QMXu5h7bfs0Ktz6WW8UaHou6rUR+lZRc6lReVq+xXOz
ZriWuTrtNcv/BbtHXaFwpPDYO3gF+oZulrDBEJrwt+1Y3VNju28VcCCGfLAHeyesVIeWEqHecc2f
k+6AGKNBk7cG9U2nZ+Urh2HjCJQCGB3BYuEWXlc5KEmn0f4wMAtNG69jOSoIM+V1Fmv7ERoJlSI6
zVpWvxpGyxeDq23il+dGSwhGXRIBRu0985MfUHX1s8+0cB7KsNu3kHoRGpdMkMwejuTAaG7D50EJ
qe9yw/KPWoibpG/RC40uUhtIPVH82kQq1vaY3nQrw0dXNNfIZ8NtD8TSgzQ2eIsUbCqow6Wl+FEq
LIN6haiHyDHNw+Dc1BTFrwrN3I6hflTD0Gu4yDE3odTBhYHAZV1u0vKgESwrUIiGNIEYC8n2tSgr
lVhVz8oIztKUcxSlhQQKEXN/YFBEhV1EJCk0pFKm0+jeU0L4BfLlwSr97hY2+bZuYuc+yx+KFlEP
6+2GHmLUn+C/r1xpngvG5oyx8R4JLm9RAomLrouxC9ptpMakkUd2dFuKStK0nriiBp4j6nKtWzSw
6zmRm9LP79jPp4ekOI8DSQxyINA56B6XTV/GT3Cp4+vebrpHMaD+Z8Dt9j6Aqw0YV4ANk48vpEb+
HsHENi2eqSXB6U5RGOgL1JioRzWugRFvRJUbB79sTdwiKoO26T8yJBbXwvfVbdCF1YZatf2oBrpN
kiCebicmvRgHu30wwIgTZjy9WoPpbrR8VKC399o9c+WVm2Xmo2qOyBmSZKvmWoPIbr7LhSCd92p+
GildmGErHpOAH0cDx3NfAEOGtFaB/aH8ujFSSWs6bIcnEB7UIVJ/VpryL4SD+GWOMBaIsFzDU1T4
L341pWuu9UHPr3K1RLFbWhECJf1YE5+MLhOhzjGa8HtYA0qOXk3WMkBN3VU011XUlgVcDD631bly
Qude0yYCqK3uKU1pohRGPWLxI+lLF3ejndzYkjKPMinHEhgokShasG9Ma/Smvn3EDUZsJEpra4hs
r05mnDMeRQntcJKlj2Yuek6DsUYwQuM2U6pwzxAXbdE7a6uo0H70Ki3esK92NNyoTcuCHpKfbhRj
rph1+r7Vd/WENSCoh1Us6R64pxxgw8CoddDc/KlfKbiCKS8GZbg3pYWEgXdIY7qwz2kZXLPguMup
V2UaPKrK7VTUUBkqmpQSNI3xuJT2Noyg2sSCQmLb2Y/ZQEuwj2rsSm0BGiILtnXkjli9tXecjojC
RYuFxGgK5BjiJPndkMNBATefym1O98XhHdFMjwpP/BIRpryqC4m9qGxpF0cqidAWTdtBtuu4HwGN
DN3v+K2BgH3HXASNCl9mJ6nPpvFomW5zsmmRrtt5htIp5bnW7cc8c6ubasp3Zmi+MzlHaz25Kh+1
PCZu/94kpXHH5eZUkx7pJXpvQCZA7uBqQX1mNTVolsq8Rzf2naJjI0HK59rJnyxEgUyyGC2kKnlQ
Y+jD5nhwmJusHJd6Haz+D9Pit6GymsyaQV+DE4KsSb8g6+8AmGT7QeenS28qCg1SRV8CU+C7iZod
tIhi3TaofoIREByzuLWZxw8Ibl9IpMKOAUNu00FQMpxZWNYFV/lE2qXfpQ8Avc/Q7N8ci8UKAaEP
HZyBdTO2vwPG3amHiteSnoK5AIVpxQI1KSlPQZNAQxyGyT7q7LexRIvT4Rg4UIKcNqbAkaS0EkZs
1nsOhCn0fawi1NRRzxA6Sv67gCaNHstzNIH77BX70DjbNAgMeINA+tCmI/Z0mMsG0Z8yKLZ6M3W7
KloQqaSMhr9tuzd3bYpCDzrFsI8tcPU2rxh1KEO3n4TQf1tY6N6QskwTyNCpjdmbfokwkP5TMpsM
uqQ+DBPCjQg616mGX+pKOKQ6g8QjjuGdj/FhPVtR9n6XrYktQSMTlGdLy1og9uLV0ckdjUL9WtDp
2SdFcDOmKS6opr2iromA1xrttRA6ShzXxos0WTcI5SO+KMVPpge/EhvBE0a50LX29lBMEALKk2o3
j0FC148pHHTKRTOSyNYjOoqfvFCezdyEccuPC/kBlwsgXoz4GY4UUeNJiCsNoaLGRbKhga4EyIxz
4qx2WoJg3tJCWlU2RdNJ16+aKUrOZv1u2bI9iVBeGZWDYxmnT65b4XWuSySzEFoPbsT1QcLuP8he
DmtKSz3RqEypnUrZ48fGzdZCtK+uQsajA99In2+oduUrNs18zTpIjbCXXAMPSJgpv1HpPgEVr9ZM
sD7yuHyflCE5cAG2PJ1fLMGszMKIstI9GeO/zlz10ax+OTX9LX+S+Z6mFFV//IZKyYsDoLArGov+
FKF/FgsZMdGuCyZ8ZbnmHgcXXarZG/o2CRnKA8msUfjCOOWiuQ10qXlVnb6C+ylBK3qkYRdbK1jr
zv0oG2svVLvYpDXS6jIcsGAjJpSFjxWPzCxEO8yzp6A+Dt2mrFAXjM2JsFnfYxamqZQJg3Cl1+uo
61sEYizw0ob2NBRA5inw84pGu6Keq91dEwtB07Z+ZuT60438C1SK7yrDmtMk5Yo6bbH2A0mJqqdO
NaBmbArX2LR9hhhXFQ8Z2VueLZiST2qoefrwIw1VdSfbYadpVNBqkhJrdfoQOjLhyIrefCbguZK7
O6YjP6ENNB600nJ9Fxc+bgKMtw6MV/pDLCbMxuGqMYlfRHWAwpb1xrDKBg/8uwDhTB7roKylwhTN
Qe+wMZpoO0E52rD02xRZALRO3symn7YuwFcMkAGZCq1j0WDK08zbaUAIFtPn9sIqfo4a1jKSqcFK
kr+MHomuQGG/IUmpX5ObXKiICwtUTuRetNtJgQRIWaoJ3jSDJ3CZ5yODLtZaj07MNaZbm8zfdYf6
AC8EV2jdYnEAOACBNY2TmHLWZq7h54MptqwoEaNOTJqMRqXrpCibII3fCRtzPV2lFDMW8Sm3WuKe
JM0G6muU0Ur/cTQh96Hc+LGs4uIKHbBiXPsMZoCuRjSdSN4F7/OylHAan2dlxhhWTzCNQcMXtrvp
g+EYTnfQVVxSaqXiNbiSxj6CVEzHNIgrhN92Ue9ES+DSPO8v44lvUeWfWJ6ZW7/l51sxK5xraCpM
tFVGqSaz8xJydooelqF/01Q96RqZ1R2aVrzHSsfyvlePImSNnOtFhnL3YKcPima+1COaPgIYEe1X
2BssfR3Mpcqxgzc7qAjIJ9I53TZR1klPVzdIK20fiOpxdGzy4+LsFhA6w3Y4SzqbrFxHpX+TsnC6
6oqRbD0/+NUTQQS3PH0QckxxVcZ3oD7PtNf0c92gAWtZeG+okmBmGSi6kMQ23mdG9ENWHf8lS420
KU9NNDinwkJ2OxYwpaQmj74P5TTMUGCLcniIJmdDg+hXE7v5ORhzZCeaeVr8ev+bIPHvOxgGpvS/
rI3rn+3Pf7AMrn9mH//3/1yDObj6GKJfxbcOxvywf3QwSHogCkJYJtIF1ZpJB39xDjSVlAic97iA
WK7aunXJjzDs+UGqsHmUPTcXLvkRBu0N3dUsx9BcloKacP4TzoHjuv/awkCNRifExIppmprlmuJb
C6OKRTr1QR6fGwa6oLL8YmWUcACSdDjHCxhkAbKEulsxNXSpt4VkRykKeogwaqpNFZq/RBZih2QF
1xPliIwAtvK8MUQ0QEhwcCRn41umAQoxSog6bl4BIll2c8fttM2yK31qH8veskkYeT0lQUCwwFeK
mY9UGtVtlcl+e6GwaAufZbldusT7RtlvEtbhGs7ksGVj/7W33JSZEWxGDQmGP+OlJhPS2kJnKegy
sarpoSe1k0DRn2EC+qTozECWC7Nl4bMsB1wMAOEMnbxQkBZcy2VjSrRCUpinhZszzFSdZRPNYKRe
MZXtFOEHne8vfXMAHsuFs+qYX+E4mPkn1kLd6YriPsX7tf2k6YgOaNLnri31/pAM92ZZU3g3ZrBO
RWf7c7PcjCNCFDTyeWvFkf0pgNewmhob0w1QmIFAK+yzIRMX0/fXU9n9brORGAADuvOUI2FyM2Il
5E0dg0Yem27ngGtZ2UrCpUZG7S4dulnvtNP8Wt1rTvYoQy5NZVhf9xr67dGuNmoZB7chdeu2Pk15
QnLmvAcGtdh1mvaTle7GNpRZDA7f3kgSZaUkU7Yp+ikFLrOK0wZ/7EyyWj6b2Kqe0qmt/Ak7kXhe
Pj+yhSIC2qi3tLei6C1mxzMBspcUx3zCAD3W6B9tkTcby4/kEcCQPC577l97l/uMskcPfrm9nHO5
eXnccp9K1DGCTLCX9SjL/eW8f/M03w8vTxvoIRa3ZffzOAruKa6/vFZzeXHfXsNy8z+/r2bpj4Jw
QqIzvyvLJqvVf+x9u69DoL1TTHdb2Ntvf+rzLfj2Nn27ibsbzrWkiLo8OOy1clfTMkvnKJho/n0t
m/yvm0kTQj273F4O13kMj3R5zHLk86TLIwUIsbFFThoyaVj93dN+u+/y58sl7/Lb4eXm5ZzLqwGc
BfUeOcF6OWU58HfnXZ5PYTWwrRP3fLnr8tDLfZf/7XJf0ug3NWssvuHze0KD+4nclAApEty4JWK+
bAoI6VLjEllf0um/7OrOnP8zBjcxmJetblX0HlQN+YOlBAHzMZ7o8mzfbi5Pi0wKetly5EvI/eiT
htz6qbec83ePW+77fPByzvJCPp/hcvvy6G/3FdmgH5BeF4eeGg5XyDdkt3PGKRq48kgnZiDrY74d
pcQaet93l6h72N5cRr8fKuWeydZuYWB+AjjHuW8URVjMLpTOehkSvpwU2PN1ZQFWLlTLy6nLTWkJ
bTsmJmVi8i3SebNEPy+bRou4QiMhkttpbO6W+5bzlj2zGWYl6l8PWR58uXl5mn5G1C03Q2QOKFN1
cKfzu5PlVXdc9paNCccZYyxxDl8OtM3s8MMrLLWkPXKF/rr5u/uAh8I7h4AzI+UW3uuyt9Bul71k
yedejgTasC9Fp+2GNqFNG5FzS8PWoTWZR9ffT/583HKvsnyt6cxuYz0NEfAzdVg2siOgNisDMkVm
uBmaq39sEOhzUZxvLge0RGEeXhY/1HroDuqci71sdKACxCfMbDLTDV6G+a0yGvo+ZWMoxwBp8waF
BepWjTKT3XNxMiWXv14wPFw2y31hYb6TUDFjTPTpONj+dOzmDS17bZd3zaGZRUxJg8po2QNWvepo
gR1G6ZjHft5oQwvYAHFTqGY9attOr7eBmO7rObR6RMPuLZ/58vmO84ec+hNfmOVOuXx3zHkQxMiV
Uv3zfEOvuXpbqCPbvqbiOL9FyxvjIzNHfWzv/IlsCFe64rjshch9P/dGSwKikwWrryzHObmEl+uT
mN1Jc6K5OuMr9bCgPCFUMqrGqtnrA8W2QUz9A29UcTQNooPqEvO1adYGPkP4BIQTUpIgqrvdDOgi
cQRE7jHNJAtSAh29gXQTeG6kxw9Kv1nitcUye1uCty9x2593LreXI8smR/+VrEr6+DNVndLNcvty
/MtJFOewwSEzY3RRLFzs7dXnU07MDEmOihG+KsaDo/UALMhGnuaFIIHuM4du2dAu9PyyN/Zatre0
wDwssfbLxphnXsvel5T75UGXc9oFhfjt9Ms5tUVHVZ9Un8oXQdLLZlqYn8su3zKs6eU83f3b46MF
/KYgfnb97Zzl7P+P+5ZTPv/K8hAItb8DN6g3lz+37F3+1W4gglqMGUWC+Y1a3q3Lv/vt5vKPAhA3
p7t2HpAuG20ehC43aTUUR38eerTW3xr1YPGFnVmMxTKaXU5c9gY7xU18eczl8OfTRmCzCW/75x9c
7rSRhXDF/dc/u5zzP95nQTL1qAhtLTWg517zTV82bVDzVN93l9s5fevPk74fbkyTj/J/Pv7lSb+f
+uX25+6X5x70gV+dAlB8eer/5/hy6hQVxAxrv7/8jb/f/fu/dHnRyag90n+Mt19ewbJ7OeXLUyxH
vt9e7vzy8M/jX16OQcJMw7orVhL9yyb962aGJkZUCviN+a7L/ZcH2ELFEj6lb5e7fNHqR91MMbQt
u8sRmTra558oRlaIGRwepqrHZbPk3dO5rI/EPOGDXnaXO5fD6NIp017OXPbCNNTWY5pXWEH+OmzJ
ebG8HP/ydHqeNUe9L0sMwPPucvzzLy2343p6nEqczYQ5u9SG5te1PHzZ+/Kcl5d0OczHfa9oeYvu
GExmV+vPy2/l8otYborA0vCmLr8Lq4vJHricpWYEDfoRsxCG05xs8hmLHy4zoH5eJF82KP9CiOlS
9eyhgq61hNYvIffLRunImV4tu9mUmGBIi7Y9uh+1NCPq1B2jTDr/ZsTosxqep2+Xm9mwjeOj6czA
+ZlPShLTG5MdKgijgTQGmdAoxW86qAhK5uZdEaASfyDJuT4WsnvBNZmdoganZasJ8iOFu1nW1glP
Q8PPbdE11X/RcZc1/GWFP0U1ELiAYUaReXxSJfqFJGCCGybG0TIYzP+bvTPbkhNJs/Wr9Op7coEB
Btarz7nweYhZEVIoblhSSGKeZ57+fIaySpl5qnq4rwu58AnHCQfM/n/vb0ttP64ThA8maW8Ohn6+
i+tO19bpDqbJIIzfjkXQI8J67BuGi8Yovf81d11LEessNp/ccV9LquVqRL38r4Ld/4RLqiyb6tU/
r9ft4pZc7Pfu38of/7YtSer5Gv8p+fXn+/8mPZZIj5VUEEAJV9WYtL8X7jzvN0TKNMRMCKHKWmt6
v4uPbRTGylEKDKnl+46na3q/xMe+qajdQdx0PaHLff/3P9+n/wi/l79D09q/3P8jP1N//F+kx2iP
HchwAgyqtPU3/yNCbbaK1IrmyTwZijwTEq3CH+6C8TakI4YWJme6jQUk8f1dQPQlKNwWOaKJPXX5
JhiltZwuY9x0YZ6cxvFhJH47vu/qV8uhpx0//GE3/77xf9pY/x9trY310LbZPZQvNYfuD5y50pUE
hvkhWzuZCFt8qBx5BWJKLBRoXrm+3LQDNBDkta53MnLzyWOeVS13M9bK2ui+CiAQgyMoy3PKgnjj
ZMFtXPqIMeR51lFGOI5ifAk9EAp179nfWxq36YR1P7hnNQSxIsshKL2oHvTqZuK7Av0Yr0ib8eDU
5bt+zYA6kjzJnf640iUmW7Nz8F/oj+pCumP2jY9vSz+kX6JXWRNMp7fAr8aDXtUIoIXoJape7w5r
/9tG1Xgp9TbpDVw3mHJ+iQNHevlWvyZmdSHhogHVq6DitbglAwWfkPagXq5Z1ml6QcfgMU8PbYjO
0jfv9WsiHWtIRBGBe/ppfHqIGHiLfmnIY4nYzoRh+h2BPNNZ9DkVRv41/V6/2yF62syDN0kIHNVc
uYvLYldHFBgBMtS8t3bcTTgfa7ZqzNWtXp1Irv3Qnhx7OOhX0MZ9rHk1wh44M3zsSGC2wDYd4tmy
nXu3vTrloeUdacEK+Ix1u/jwGh3B376q/rwW+pOnrCM0oLoYaAAaG4Lb1v+nk2t+bZN+K+p+v34B
1uPAsgiM+Kh3j/7u+sP1d8DJvK+L9KCX9S4M9DLPtXSBFJ259NnUdjK7+OiYE+O6iOCJDLAH8XFH
CsSEOnFoCLJgWR7Kh0Q8ByAMzJifA7gF7Wpzu72+q1/cEhuARuo0I0EBrkY1MN86CeyLBI5lj2aH
xwOQsgNC+mR5i/kMvd4WPmmMKmitcbMKwbLqwCv0iDjZKimAtvz+Vh+BBaV64rUglGIpoPACaYH9
p1e7rxy+GWtLnRgKgtV9MOFE5bxdb4F+20hcivpscQkF7Xca6vkwKCodyVB+Qci2UdDmHOmBA8PW
VqFdCGEWRbsvqEi3TZ8+TUbwrEKDXC27ekvbHEYEntjZfgjy7ONYyWQXu7gCickKW+/azt4trMHt
ortcwIS8SNz2MMB3hd9bYBuO+BsYS5MmnBZgWdE+ErxSb9MEt9lsju8FGvM8QvcuQw4Yw4oeMhgt
dAH4nfV7e+weyVnYVpJAeqiPcYqzMU/C7b+uof+Tayhumv/6Ikpm1p/bXT/f8PtV0zd/cy0aWibW
YoQaK6B7/N52/+ffDd/5zbd0jLoCuCBM26JJ9suyQ0CZkFw0PRrUvO2PV02bC63lO7bA1cNF9X9z
1XT+Ch71FNceiKeeZXNJd3xt6PnDdSgYDcR5CIfPNFd2oElnTqAT530X20Meul/tft4m/ld/sJ4q
BSkgU066G1r/tVZIa10UlmhIw2DfOMOZyFBa1TyP0nc5pHhVsjInV22cggsinOVUwIB2VfNYWZLQ
zAGcMiUHsV0CYIl2rkVckTovyV3ZkbE809/ZuPjWUzPae4UP0f+5KI/ZvEQnWmeQSVpxsdpe7P+b
a/M/2CWCqHqXvSL0JZo/yx93ier9JrBG5ZwXw1OnUMQ29BjjLqviGYiJgVtS4HVpK5S8i31nhtFJ
LOmbYUlGtxVYl5lv2lWAVnrCfpckvFGVSQAvgk2RlvLgD5wRQyVfZ09W5/962y3+fGzdT7q45slD
yMUX5lv0VyU8SunYfxlYBJHIKtnH9TkIg9e8JuaxsvPHfEKalnd4iObFui/GTwVF3u1ccX6rPSLh
nMb/VCbGCFcgROMekqqIkBA3Zyn2cpxPfZfu5cSZMfFQR7bIIPL661AxQbIF/tbSDwGPoZRp3exq
45jf5HRHLLE8wjRBP28033MX/3wVdNc6i8Exl9N1HkIi+5bblDbXJpr8VzGEL17V0Z2KrbO5oIIF
oWPhrLxK/yGk4rhpq74/EBzystxkQ7CcjEGccwObBFGKcmu0e6pR+GfUtEtjyOmL87WJQDtHcnif
6VjWPtAr3rcdo3vMxM2+BYqLU3VQG9l9E1EEKodhlo+5H9sWLu9I5KfMkZ/qETWv1dY93CtOw8ZH
DFhkLgvjvetpz0Ve595HWX/yhKcznPAzkzLMoKM3b+D5QIaOiDzGOcfQTD4XJHdvmwkXdcdKgGXW
27h3HvH1vod0DjdiBJuWAKdRs/UlnZ+nAe96Ojlf/Ohs+TZ92rp7iF2g3WblQGZHt5XmSIdhySJe
+bwscq8whGzKRl8FHahVjKVua2cBchTZDCgXcfSK4suSzv5WuoiJlgVk/9C8Vi4guXKMq22ttd91
CdvS8dFIRtecHsUWZV2xcxNw43Hm2/ci6Ostumg7sJBa1D1Zkhha/PSUgaXR/JV8sQAADNMl97qv
AUAiN0LeQTMZYWjxxZDkP+fdyCTbHIoDwXGPoU8EwFzNn/PhpRnmepvVxcdqdt6arv3qZfWeMsSr
50/+ZuiKby2QABE11caK4/smRfwf98MnWVefF0CLDgC1zpth/BjLPvQR5TjBtVrIjZuAengYpKZS
3NZoZzCNiWM8Q6FMG4ZclRUevcoCFKsJP1QWCWd25rMZ1YclAqPVDfcz4ea01G4iBDqdkWz9aTy3
afPuiUdbDRdshS+thdg2NKcvqGug4qAgtZP9Asms9OGGlKBYJ9owUwi00Z89puZetjOi/uwy/6ec
GTHicT75qfeso+wcY7lJqsjcR1MCYjth3lA4ctvnMy7B8imR7ZdStJ+jbMBuQVQcR9KmiPq3zj/Z
xBKhppIjw5FTa1lAhVVgMSxLgCEHnFjl81LSRfOyr63v/wjYliabL1BLvtCHqIgA5ITuwblsJ/UQ
D+5rwt/TSqL7NIivzP2PXVO/YIq5kNXz4Lnue+DyBQrnizOPzdGzUpTKwZOfVLeJtsZDBIBH6D5l
DggiB0CTJRQQftAB2yUfjnlofcdjAoEhAsM0ONlLj28AMTr1EwlA2TUxPoilBE1DzTtuSTxrvfIJ
+9nBSlPW0TF6GuScE9xu35eF3CGt2rBm9Nb+Qzylj4nUThQDEgYM+MqnfuX24d7LiJtWih57e4e5
DXlnSNi4XYpzG/TnRA+Hs+CrcPMbDI0f8BZghJunlypDKAXghuHsaD78/Ny0W6Bylweq7riKAPWk
3k4f33MLybThUGry+Bxkwd5OzL01E5fghJ+HGnfqMkzf8ehgASUDe2MAte2sh6CyHvUTifJeU+zi
coIw2AVPoczQuKP7igP4xr7/5k/2Tehfg/TstSqE0j28LufZnIEOWArAaXAss2XaxwiaIyhNmCAA
tJmVPJYiaDeehMAVR2596GX0HIyuRT5vfxaIVUgekCjrrfBgOeO9qZpz0VmfbHfvJE22Sz3vTnrl
p1A11zR2X4nPTja4HJBqfjHBeu9wQtzAgkCurxqMnkj+kggrYdGCgutBiPWd94wRU/ODo+04L8kZ
PpPcelzeMBkwo6jsj3YcnZAW0p4qxHiwHfs+q5qPQTQ9SA/eblh4Hy24N0nawoL0gIT29jcb33HZ
EbVUsNAEMT6efGjWp2ZVP8EivikUevHKhyga2W+CyT/9pYISVbiLFGQww9FNmrxEvko8tUyZ5CIy
/jHZ/aOMtXcs/ypNpu9Tk4ykwMsbNVITD3F+HEp7qA5idu/DzpGgnXKQCv3zZEBZD82Z8wvXnhl/
qZta73kNi9Ym7N4DdbDxbPdziotvlwTiS2UEnxot0A16BfOxLA4TcyXbkSBtzNvciynJQ/veDM1s
bHvUbkrNDkENhMbP/ofEnXaG771CrVCbnoix3VtSxV/mfNn36LO+uAxEki46NKjVqTpMeBLjrtin
DQxYXwD1BCpXV+CmFp8vaNrEYigNEBnTE1GrzYOjk3NNYjBIvxuZ79vdfSQgwfm5qm5lEZvXrg2/
Lb75XE8wOPkO00b/4I22BfsLK7E3S8JZsTuOsvwegxcnDYMe22y3e3yKx9BS5y5EWJB3drD33ecu
jIFGBGdvyogtz70H0xn5YzvjtyW2iY0R85G0xJeoaYujg8CAk0u97T3veYRgh/L7IrrhDhuXw2Re
lszQAlIrfM5bwdJ9yaRcji4/iduDmyW3Y9B/WihocS7OJdKGm7FzPhBZv/O6tPusd10XJFB++HtQ
CH4N6/7bYnAQ55H5Ono6+LgAFex4n0Ir/5B7oFH6ztq30GW9RlQHj/iHzsm+DQUy/YrRdkfG92bC
Xq4y44Gg2zeHC+J2cWyI7MULhI5pO2SwXOu6/OgTEzHaGd61+tzP8skQ431SNQt69meGnxejn9Ag
xe7GdUh0CBZt6Ni0vGuzhO7L+u24PG4d+t55NmdggeurLZ2DSAmTSeT3NsEkME/ex8qLHwc9O3fa
/QiO3Q/u5FzfG6phw51xF2XowTPmyI0fHyalsod++LoMeaULHfjf26Mypb2X1UiDph3PSKm8czcx
uyY5+tHWvS5O9dYsqE3AuOnmzwQD9xfcP6fJcMjDymaxwS0Bj3fEBUMx84Jcvt460OJPhmTko5ry
UGHMOvhLvCcRrLuWanzIKDfiw0kgkBWipTFoU4WOUFTlGS3tobpJnezZAlNGh50ZTOrY736XgI7O
J+bjy3hcYszWVL03eLyhljn+c5JG9JcWsEMdonxgQB8sMNcFiNLATY59GXL4W+OZcUl/UoX6HodN
sC8WbcpK2PHpiCl+FiR3p62GfFbQcfKguQOTZT4VxcSFMIwf65xGIQgZnEgFdcch79ttRVJJ1p5B
CSAyRq7cBo29q3xQfxNeZC0m448IoKf2jGvmoDyeBwMNbegQCxPkt15ef4jgFuEOybrdEEXXPhPG
sXU5PIwa9pxc0L9ngfbW0i1HMoeueVe2LqOnka73oG/MtWX497vrE9Ysr40c4+P65GikGIaKoiZ1
+O9vsB+yZpkYGZl/XMX6+tlchgOu0Ye6p4FcjqYi+BxytLCPUbjIs9F7Fmy+OKoR4hCKZohw/qnL
WRU0q2xmXdF6t5rEQ5FQYap1UuO0dmrWxdQMmF8EFbwb//O0ShsjG8+sO0KUTIRxroQF1grxo+15
9TGGnnT2GkUMYqXCC5ePDx6Frz6Zg2fHrdgtevV6NevS+hHh2hFaH8x0J8V3LPhPAScmOid1fpol
igorh+A41eNN3IYEvXj0OnIQnHjii7NqTPMaKNz5WeQvdwmuL871LuQKo4W25ixXfjLRfUPh537y
Iyijs+dxHmgLfIm1BUUGIncUhBkJENgOqhCgGlKMD+PERWEKOvHkhaD3mqSPDoxgGM1lNZD7cXZ3
jiRh2jIc99EVVnyhjgpn0qkpj3oDGR45ZSZsJpu8BOQBrrFm3D4W2zZNzHtcFXs5lG+MR+DUEOB9
E0fNxw5fHaPEYl9nINitvL41OyT5BlYvtJC4KWnQHQyrwslu8fkt/LqbcXA/U194X5olPec5o9S2
CS69AYAL32Wcg1XHDOM8RVYCeqzvaTARVS9bzg9FxaWiywGStpELPp4Lkp/AGM4wJl1rfZ7FioZb
OGwec8dprsJqvL01Nh8cS0y348JkysznFutoAT+cUkdE2vm9NcXM1YEKMMd3ztA+kkdomYCKOWQY
ahRfh+5mSQ1F3B4XsNbIi2thMRJLSCJ+CWdKjpGhGF16BieKaMhePS98xD1CNTVN4EHHQ/g8LsUP
u+b8PRKWYk1Nd1ZjYF/mYfxcp/l09EZvueUn4u+odBZMxjXDXWiorOdfAbJ5VzCqyk2e5q6ieJIV
r1RhmO5Var7HcPiQpglW9j786lKDPlel8zWbvOiaBnQVJirbu6qLk7su6OI7wx6pn4aQ23shL/NS
z8+GNKxdWgycLTPxRPqc/xwabXGG0YYLGdwws3r5MBFNAta+Aps5UDlFWOSLm0rfDKbzMI/usI2U
lRLe0YmX2JMPaTXmp7ifblv8QA9gQe/GxMpOvt2113AaXzIvg1OrdsgevAd/VxR98tRYGFmRs50i
DGIRU5OnedaV2sa1LmPlvMaykfwRKfZCSfDP0QR5epSh2BeKq6pZvwaMRnZcxOxz6ybqnA3l3smb
6q6qkZY6eeicMahsqdc+0EehH0N6OlOkrDtlrYBg+2y1FB4WR97KMgrvhcBvAdKlPE5DeImdojhE
efCtG9LqyZqg1hSDR+CSgz3bctlh1vJ5aABIogym01Oecbhc7cEsry6/3AaarmHaL3k8XKLIhWo9
Tu3Bi4pPwWKlT17R75ARtxiCmYKaOZQxjx/EsACzRC18DanKeJjKUhzaRTDeuRP1El9Oj/FsoUt1
F8CaTuqSZsc83nIr2MwtzjVhRMY1cADx+vO+b2CUhX3/Pck6clsm/3OQ2x8HxUhmWppjNc4NDAtv
E9VhfrHCcgfTxD5DmTxUQ9SDkyBfhrGEoA4Rv9lxOWDkC/cGxvgmL8JHzN13AXgHUsQ67Fr0ASLg
GHZhXCsfn4xl5+gYlo+LmUFOT/LiGCdg8HyyySIoLhQUNmE5Y1Ib0/6qw3SbRzfOH2KGNECZfRDN
cm5BEfd2BSi4MK+RMd8znk4OCEL9c2BABe3VvWlWGF6gGeD8n+8CYHGXJnPw8+Sg8+JOyTtXjpxl
mmI+mmYAmEQWL64xQlazzNvmUw1IB8plv0upcjwEUbcREwPG3HSfzBAQ3hJmDohjMKh0SFKP0Tm+
p4ZB9pjusLOK/eTCQWsn/1uY5/NxGfv6OmXLznOXg8AzvaNWegA7RmlNOi/g8LrT4A5Mj6jATVmi
iDLAVYid66ZJX8ijvvWGACZ2NwYXQgH8rrrmJRL3JWuvomzNR2qWG3R8wBKqeQQBrWqlLp6+WZfi
+KaquSQbteExNdKLU3PDFDi4FFGEEHCgBToP+SlRFRx6k1qSgQMJiYFR6B5RT9nGqIwLbp8fiF7m
fWuS1pJQL95g8ej3CCoxS1magfZzMa4mm4pCnV3w7fnYtoN7kWX2bgFuwfiDY63vksM4pTBhFBN4
gDS0VFzieCIox5EHoYEZBqgV/dB6M7fqIzyb7JCSmbvSA7X+UAy/L6ZlHZ/NgUym3DUvs75Zl4Q7
0VEdtAlqvd/NWbwzEwD4qRZaO1retC4VzMMZ4TvEOJN7aTPfKbbrE30c+ttySiRqfwYutdbdioRA
FxNI1M/HiGZi6PLracm1f48f843TPOnUqSLT7e/vXVew3vzlsV93TTPJEew29BWbkDnor7fUHuPZ
EATEX1cImIu3rC/8uWhVlGzdKMzh7bDFf3jm133fwEbK4ZSB8v/zN1hf82uD1rvKh0M5hRHxdPrL
RHUgQdQgxPq1wr+84x+t5ddLrIkjF8roodKjRU6EsFExju+DMiYd15AuDfsyAnKqn64dn92OK5IJ
bPMUh55Jki5S0/XG0+J9iqew7db7vn5manHz4X8voaTOTN5kng87OfRcRWfjQ1b4z1Ll5fanKGsM
3hUlH6zDwAygr6DNoa2BdG8VvQXNBKVHZNjhlosO7TwaZKHO1wwQFj5vRXNY6xgTx3ybiuXcDOO3
KC/Hg8DyEQa3vaguWGky9AcBF8jZFZwycCvyK9rEGeN0d3gByxVvmrT6EMfej6is7gFt70JbPZRW
+EWWabmxhvSOSuyPhojPIX6owbAQjRZ7O3gFZ6bdr0NcYeV0/a2V21+lbiNT8CHXpTG+aA62XMjy
SBYMGvX0nubAbxZAyrvI6B2CNXw+vZtv7dL4EayaHOtDMTovSTo+R/Vc7XvhP6wdhCKIqfBm47tN
pgLp5B1+y+pT43z3Jyq5rj/c5+ZwEnAsTc3tauARR1H33cGQGtl4baL0mhvhUVjhG93emKKX1iJv
heVfcecHDBAjPm3cdYz/kh7rZK/ZlWHxAb/NFW4rHnUECzU9Yte5F26Pl5RcLYrpWf1xmN0nt2zx
kjpAc2LjW+s75k618b2oJ9Suy0taDtPJclAgNKq86Zr2VBmkPzN2S9MgvVRdEJ5yNT9VoRzuhuCH
V84Mi2rAD3CsCQCDONxK+7YOsYvHOGzYEzb5S+CAGmeJNqPFbEBlLxPue1BYOFCvDYMtYr3Ie1DU
IVS92IDaUeo7CcP/0KifuvplTufxh2BqSiMN1e7bbIyHegrOVh/c1e54UoO67QroWh2xuLEgji15
diyStTzwuLBnk/m2dp1t0Q23te+eZDzvVPdGDBpZA6PxPqr6Jh0s+Fah87FKPlYi+TQFEdqEAFCm
XyVXdGb5Xo1AiigiPPlCBDtfVl9Lm6AW1ar9wInkaCe2t517G+JETYYcv55xQxw84PxAzbuAZpJu
eW37iiZEbiPocCp3OtmQoVKiHg9OyUA+1BMZSSz8riahzgCgsggCTduTnZE9GRkFLQcYVWB52YHV
CKBEYcilh25dfJyq8xMBf+a2WvxvXp/dOx5JVGIKyGKtc36MwaNoAAfkBSkGlBSffVvOe88NXuLS
I5Ot/cik7MxcQsIL4m/nmMA2Q8d9iG2+cDURLxw0y5Uc+O9gNdIo/VBm6oc/gpsZyuoCABg884Le
LVDirSVNcuO0025JK9haVFS3IiMR1ZPoIEEy7zzq9+JTmUHrLHOPQlBG/99tZb8xp7racEpJT2mV
YcklucnpfbQ+9XX02G8qTNEDmWcUA1sKRdVmYRdUpJ/tpuIt4yJ3EPpYq2TOpOVSudad/hckAJww
ikHLqOx92nF9NdzmmR88ZxoJ80Q1BDGkGJebkpIddnSK0wsXR51F4TQ6jQzFA/RaaK8R+KMcDng8
Ii7pFgnZUYR3Oa0CrmbAFQIzvNHQIKnAo88GLvCQK3c2FhSKP7eUe0A1paTG+LgKUNJPuzLF9Ly0
aN799BWd/LK38wYrQlN/CDKPbC0nu09bgpAD4zWfSAZZRo4r6VGwk2+iRINU6x1pJQP9Lze/Y7ZC
Vyv4MDjzW+uq94Z6CH8N6w2SXTOJfYA3M1mm7x19yCZNn2JV7r2x8LeBDF90Q5puF7z+LuqOvsyO
zVjHe5njZ/ZSuFxjTTJ7EDCkt9IFNY6bEyQ2wjsATLYDwEA4xspM6rx456NYqhvbpZLnHbM6YMas
JSiTLflA3Oitaz50hEjvB1m/izpqj4mYw31tIk1GXZmBbgyFQ8/P+TH4zIZr9+oOxv2kC/adPiKL
/lxkiDxFT3RWERCKoYx3ESU3aVa+N7qeLoYkofuB8f7Wh2vtDohzKuyER0+eFL77M8zk95ojqKHs
bFjWxwEKxqab48/B9GMyyNGF7ILcShsWae8alL6Jc1pMSqem/JFSMjhUFa0DKjJb4OinyF2KEzMn
AnqZzKA39wk7WyIkWQ412E0fu59ji65xkr7bmcj2brZQEUwqD8jH+Lg0/nvKObQy3Bcvta75wtEg
LHFv5MOEg8v50rU6lqnPmm3Xsk0wlXaFQVpwUMh7GEKwH4pWbXysZxzt7H2JYZQhQlKvfwrnmcYa
lhDV5JyoZn4QgQmMUhlPPoflJq/INusg6JWw246TrVIcrqfM+N5kWvwV0tnpXVBBVk6ATj7VBDvd
Z6VadvMyig2ActuuEPP0NbHGlYeF5M40i3pf9fO+sPtbZRKm6SQMktAl4RbIwtPa8P+XFf2/s6Kj
mUS38c+lrfcpOaNl/ic5K1Ie/abflTnK+Q21KL88gXFcw3SRvvyuzPnpUZfSQ5a6Osp56m96Vm1E
lx6yHP//07Pav0nLdV1f8kH6vf8rZY5gavRnKQcP4HVHHmuxGZaWz/5ZiNIgviwmadUXIwazWVIK
H2eGxl6qdtRrP47Nsq2mxWA8ATOoNz6kvgXiFMvgLiK/tKC1fuXCwWnCcLLtNONtq2nWmInjnFVg
GBfTQVDuOGTkhY3NmO4cjUV8ZRBQmWQC2UPgbMem+zrVpIgtLa2rPMYa5S87Z7ZOKlIc4ciFL4ud
KxSe4UD+HYMaUUrvUkn3Y0Wtcdu0JE02JqjqoYVEvS79ujGc7QT17TKbOp1GkdiqXymoaDIv1Yv1
CNk6zUMykoz0o6IdcKnm8PebsK3EJWiYWqcu14b1LkPZbJshDdr+evH6xHoT63esS+ta1qW5YBgH
h2lvTYS0582PqB2ZcPg5CiMzy6/rjWn1OdbjQJ7cBEXMLMRFtUx6fy4R6kueMUyKJR0ox3odgPiF
0fWSXemF0aNWynjsie446Nwtn4DboZWUKu2wuP66gY8KzFSm9CTTICFNjm77blC62uCK6grA5YbG
MInid7l0xy00XPIfUzxrSZM/iNF/lxWjkYH2xV6a2Wu2MDmM4urN90HeEQfyGIxw+c1I+iXQ8YKL
MkELTejtfN/43PsRNXDoj0NtpFtLTcup1DmkvmbVNj04o6kWt2EnrNtpnGHepB1dYxVK8wCh7mRG
c3o2fHvjiZZEqKq3IrB4P+zCKm4HxayGrbkdW51b6FybxO5vgrnfJ534Go5wm+IJVlaBiO62Nrhr
NV2ws92Sy0LjLhtjIHowzoYPM9XqKVXzjZx6hcK3pTxkEDQhhoZfJ+TSw5ip9jQ69qmtCgIBI1Sw
Ud4MR5vUASIB0gENSjPOR7wzx8lBh+ObEQDmfLwpvMC5sWWH/mVqr/5UujdwVOTR82H46ucUkDai
gskqC6DKry+QifTPojGOFl/9dvZn+9bSW9210UcQYDN4s+iwPrfoF8iYoF3hervIXF5kmKAdcTrI
jljObxqAhTcgPtkfbnZUKIu8pQsxxnKlHiHmHt25v5V9wzHf6qkoCcgIhWX7p8fG5nMTpXdxF2IK
T6P8aghlnmajOYgiJOhFlbgx+fBMz3fgLeoHf90UkQeXgqIoJ8Bu6yrMaZbDJyfdfF3vCe2CTE2y
XaeF8EhJS0YrVfd187i44csUM07ktyGuCB0QtjQXd+JggWdEkJW1s03S9XD8Aq8Mhzs7VdOldxcQ
yyDYdqKOkXhIamhnf3pI0dZcdCF5P/j5W6RdnqOYAfspZgCdYIhcjrijfi5WHqG2VlqeTEAwy/Y9
87OBCt4EPlnfjNkXx+Uvh0Ghg29FUSBvqQc0Q7drQXqc1odUw3TKssj+bWxkYZwSChy+IxNyqpx0
p5m1mGWIVaZOUerSoMERJbDcZjJ5TwHw7iMblkeib1an6rq0Pjb5wzFJM6I4LANUdkCNb7HkiRCn
+FQNihDICua3F6gvdqOdTto1u27SkodfrLix9j/3ZE+NvsQnusXL2VBLY8JpT+NpVl69Ey6BYOhM
SXcrGLRO/LAZIBPKYHZltrXDUhDHrl1Gv2ydnVnLswwOq3u3NQvz0iU2SSvxeDDdkOBFsIG9gmNq
YLMfku7FXmbOxr4PObosnmXATgd6SGveAG5nopfcGrNZ0N/GJiY7W+1GCvMEWNr0olqICmGBoaGO
Di7z8MIeCGVDGNoX7gnkx0//uMxHLhWrlXx1Qa9W8nWJATgAuxiKV2mY0VHlE/03/QOY106cXmpx
e3VmX5G+gIkt1l5XCSh22SrNPgF+yMUrQ2Kxml1Ro83EXHXjxWigbDuF0wO9Yl4SdvZ8EaRCg9E3
924fOAd7aR/Xymg9tjacXlhfn932e2jZ7YUW3owpjunyhRholyO1gPe3nazI3ka+/BH7SbNfX5mV
UAYnBLQ/X53KjClyULbI1vu9lyfg/kYRn1y7OzTzuYbjSt9rpEbE6XDvU7DaERf/SWRPI0qK81++
+3p3iE3caYBqb+c28n/uhjYZNMVqOa07Zb0x9O5wJ3mTifnrWNDCXhJJ3OhgF3uXSgDCNGXSB4wh
ZdXRNjOXS5vqH2jqUvqfoSg2ggovuWkJ8/NBXZa7ybPLEzOwQ0vr++IXzc3oluTe0mbY9JIKXq8S
C88NMtHVAY953kOjc0ks2Dgm9T7IeJSxGQWYQ/TB7DhB9HjcERCONEgnrz+ZBI7X9cIO1zfLRCeb
8bpJpcXNor0illpV52igYa2NzihPEQLFwSkDznOqYHv9Uw9wu/SPZth0h/X0tt6szu9fd1fjdx4b
1CpCr9lFZci1FazJevSHpsXZYF1cb6A5AgoLPK276G6SEAVkZZJ6JadgpIzMTWehihBgPtZzUL5w
So/IIC0KIqVaMdwblSRqi8Lh+rnr+Xbdlr/cBctqHAuZHxCWMyCEHh50dDsgNHIA1TOTYj/71LrU
/9dS93rTGpmza3P2SGmGDrjKuj6Kzv2RM/7aT5ERXYVj7Jaimk6ieDYCmZrbQv8yIyckhnvgWFqP
TbXCCRwtF/M74MEr52EMalrpmpBKe1qM4WdyQ9BqYoD3sfW0nuDEXNvptaccd1zZCCswIV9ZCeui
o+vv6zO/nsZt3va9ff713PrS9QUJifNnb3izsT5QLSbBcAS7sd5bWRArKeLX3Z9LtkzP9sipvZYh
kCX91jINMXiu+7FyZTlck7o8OoXnHm2+cSGK6eIkmXmTaPar26vzUBlMIr18hupefCe8z7pYhm1d
amINDpZS6PxoImQaZ7QuJXqpiLVbel1cH/z1mn/0mNdOcKONEA28XtevG5J//h97Z7bctpJl0S9C
RWIGXkmCo0gN1mD5BSHZFuYZCSTw9b2AW1G+dR86+gP6wQhSsmVSBBJ5ztl77faoN5CK/vP1f/z7
9RvOjI90fSRVo4GmonmyXnp1XSTj/fqwaR2SeDxFih4guHSrWNAlfe2Gcc9RmWQe/rmF/nm6Phpm
sJqb9dvr8/U2++dpAeCxGObp3Ks2gf4oVPA3r/9Kclqfj8t1hJ59NxQkMG1iHavoevAEqGJOLjKW
hmbcjtC37taDcsl4hznKuuQkqHr0Wm1Cw0XD6bNEn6dJEgSGmLUDTpqRcYeAWzbH1VXr1NHSZV0N
tv8w3P7tW397CF52FFDAMeOu/6oMEKvVp9ll9QlWx2q3aEHWR+tBFqL793fqzJnby/pVqhYkIOvD
Fcykx05VHNeHk6m4XP/8FINeNwx9NeSXqKJBVzXUAvT5F9fxXz/871/58yP/Qe1SnQGu092uX/7H
34qn2Jv++s5fD9f//a8Xsv7V9XnSuPyt9flf/+OfHyXSkgwn3+kJTnMnFojl3ru+m3+8ir9e9p9v
//np/4evVcUldRvRDqBjwtMcTlNHPZoQmGQ4uyboanM+ipEmWYkEZE6ANyu9uVmpmBEfgega5vI1
TbyBfLb6FWYvgQA+WZxlKyywXO5Dl6n6O6XwF1v0D+hITTDH5Ds38EP3BKdQf1SAJQu0MluC6l6U
DU5appApHX9GOygR+YU2LbKOfnKe+P2+r+A1Vwl3GgzZTINRujvD8DyP3riTjXhzKgvZuw41fnAv
oOUuWpy0m9QoiflY3qaF42YaZbfPNW58jrvv4RcHDfvTrerTlmuh73ZpV8bbAajZoS773wimwbAq
DJCxGN6NXtGxdL57KXY5t06JFSUK2GrbPTkNP0wtR0u2J5lUstGmPTY7GloD6TC9mqtj1mVneu0l
KjPrUlW9ZOlL3mPIxrc4/jVOn7kfHlKT+NwBhOQ+KuO3nnEOStX4ZDUUpGWlyCw3D2Zf3+t11PNR
EQAG0/EXWNZdLXz7YIR0JFKn3EctlZts+zfNdX7Z2q51lgZGMXFv5Z+S6Tc9ZSqEera3W+SJXV1o
Wyt3gjg3PxnfPRJAlL0OxScD8UCy5bqfZP5RtOx1G7LOzEQ8NJNL0A9NfCZ7bktacEnFYUkkYM6P
mVSxHWDO7lRlSEhFbkWn1FTwhmn9qpaOYeFozA7gkyMQ8A++13+IuYt3qo1eEcCnl4zB05bGSb+r
KR+DkmgRzcqcjSrsQNG33id1TBay6X2knOnnlDv1FpPUjPUieZ4VwWfuMl0wCEZy2ICCmwGZ4yyI
oPAMzpzoXmblxzHSv3ljax3MvDrFRWM9ESrxzavz2whDmBsJWd69Ht0TlXLoGzXuZrKFfNoZKM/D
/JAQErLm6kSFvCsJdP2lDd0dfxpA4pgq0Y1XW6RcIugsvaNZyzKZsLfaNDhBK5w7toUKYxb3ftIK
cmv79izc9E4M03TvTxp9aS1HP2NtVMf5quvkSFsIyQf4vHqVd4E1MnzwEIrsleH2COtH8tMtIkes
5tz1mJeX2tITrjqN9RtYb5ZVxj54KVsQsai+EeWwJ+rtqzdXi4Ekbsg4zNKLZQzmoRncp3JrppPY
a7keHko7+96Y9qfd2U+WJ8R34F9vNUsU8FIStr0GLMO4aFmMeRyuQlwTPDFbV1FFWgaZ1ggd4C8w
WmCue8PpazlMMcdMf3Qq2T0QFi3m5Fs1dUwxiCgUKmbte3bvGuFnT21d4XpTFg0s7ddML71Mwn0e
x0fygWJSgCFZF5HTw47sE+p8kstBI/1Ca2nvQsv/ZrtwhJqLTDvrYMGSpnmN9g+BFBYojcAlxwq5
3GwCMEjIAosZjNqi9hzCOxjPRCGE8jebXGLdFHTCkMWpKgb0cHl6SCRTk6LzzwVGCqRA6a0JCQly
ouxHlQnuAVikupieOhYHjCANm9Cevo9Rly2jrvCtCId02zqYVcG9x6P4VrsacLo+28cukP6+sS6Z
cJtHTSFQTvWRUB6092Pvd4eQNWorJqjTSU+Naymq6L67wbt7iAbTwV9wGCvCJiROKt8pewRu4lfi
GBd7MjFSj8nHPOZby4vhaBiQlPGshHvY99fQaF/N1mbQJKZyPw38oo3XYci/6gSFpee37hGp/gLJ
tq36gzYF72lgUGHp2bsfqiM612c9RvHCNOqXJKJ1W81xfkgthWDPMlFpO97eZ/jr4ZJBQnzXmYVz
6Kr8aQAugC7SAbYW9XnQ10m1x+27q9OatCp9riEHfMho/KG8ZuvP40sf5Wf6V/h74N36yfCCZBNI
P1FAqosvk6buIW1/YnrqkbxtExdh44BOGoM2Vh3CiJX4GuNa7EZ9+PIAlGTxkqrru8O+nDn9Esjb
tDLnGzZIqgeP3B0SafDQ+SCcMysMNB02Efmo5a42S4MwbMxFqAM+6zHw4IQEqRwOSKp6dsLkDSMX
OnrcqvJD7strbgovMAGwb+rEAt5e6r+mEu1dmny3LFzzBD9ouLuHT9kxOxGw0Tsjw68f6x1SBCZT
PwYXBWlYZ+6RPlRNEipjTusWdckyKcQCNC2xve7W6Zmf+IWT4dCK3y37OhchgbMe7esRLrcVyndS
tc8V1fC+He2LdBznppfxFf7dEikHHBNJzo1+M6C0oicnIGIASRiLsUkISWSkeeQu3AR+TwaBC/7b
SOc3JCT1pkl7sPiOUZLmMcnNyDx3k4wZro7FY0iP3YzVh2WgFkj5RLouf8VGqIC0GL+N6iGyaUNZ
1TTulDWxFL46mXHpPuo4fbFm7YN44OasQqKy9HkgwVS1N6xlCOSi+J6kriv0ZQIG6vui1B+8ue2J
V00J3tRUMPt9tY36SMcmyGIcMz2Ug/nSNzF8upj7Mg2EJ0szX9yQBTJLavFYR6U8tGVq0ubRnqwK
QXiBVWQYUPXJvkCoUGGuVClm+tgXB8L4HjLyHgwXVbuS8x3hAg+qEjSr+cgKF4NiNLE6WOjZSBS8
aGUUn6qqto9WS9w7nPwwJ7ZiEmDpXfelhl0Kv+HBTZruUg3W5yKl0GvQM1aSbJMeXb8iv1bFqRc4
Eqp3qIsSKWT4U4/Vs5z5PWrM6VCfY2zgPrboMLpi5zfsYAfjSbfNsx2lt9mdN4ZGZKBAChbUXRrt
MKDtrKH8zKuxIhaeYME4HTY0f3HS2N5HmA4JTVS2gKbf3YuJEB9VYzow3UNKNkVkV9Fvag66+FYk
/bdWK598sHob3UomWsKAOJLziNl4LN0ceVfC9kkIP8gMc1/L8Ykqlxs1V12rYySzbI+2J2ArZUWQ
jPTpmWLvG3687G4kFHREJwAGDnyB5V/jpQyZiyebqnOXkfGkezCyJ7N+1BOhXzRm8oz2L13a+wQE
1JA1lqgA/Jn1oz+09Jo9PZgjNCRzVDOGb6oLLXG0V2QqtS41n/ZdY1TKKFvBwsPfsa0yb0+3qXyI
Et8lt22v+sr/wXLUbEw283vmn36QS6Xfhha4qhBnXBxdkOgRoUxDyQg2T5jAjIE7oU+tDMQwZCk9
uKYoAoGFdkcPPNnKpGYKTmfyaDlpuicvzICfFpVFdZm67AudY8IgmCmCkOXPKrV+JRp7rdxF5I3u
mK5xLhQxzGOQjc8lW8KDUdVO4OTyVI8i3lYloWsmSwMLoi8ex17dxVlj3M8kVeP92Hn56AdskzSm
3Rmz1iX0ze5umRW31F4IU6qBBqXvohPXRJcchj7ZpYnVnka9TQ+m0+ZMsmsm5ArPhGlteyNx9hWT
G+4dn9Ip6v2csyonBhYMuwvvUmQZbLTir6S7pqW+L7i/so0Mj3ZRP5nON4Ad+nPY6rsxGol/9chr
I0bZbpr3bqBxLnvj1TLY3Puu+YjJ/g0V+44G3qPuwdSomhJcoD5HO9X5IbrC+akytAEjGrJfwW98
itGV6yHUOzJWjrm6DJL4aNsVNJPVE6JT0gEQRe5cdXZljBqlMB56Bp3bXqifdulNu8EbEYdIvqSF
GiGA7fzquUtdEBoBelEEIAh/0It1P2TEZE6v537n1gTRYcHwEHwVEn1IOXG3Gfv8mew7AgDhTJul
q+8KvE7UYx6JHIkGmK8xaNv9NuKi3zd2qHZ9JkHb+seqxS/furR8MwRuRz1Ed5i6dR3kfhpQ5SDx
lume2eI1d/if88qut36HfGw07wVqCHZdWYCqMcXqDWAZs+IPUtQYyEuYt0RKvLd9KlnwPBSEuLj0
Vn44qn9GDvxoEZWhmpkeA6agbTijw9bR8kzqYyoL3p3hvw0F3iHhkvhVk3YvZ6xpaTwVnNljQCPt
4i4+bEZMtPRpABWef8I6vLxL0Ph2eh/WB3fAGNYVw7m6DEnyaaN/x6aHkto2Xsd0/GpxQWPQI0ki
Gn5b03wrsuUDBAnAZ0bZRrJlXrQTQVbVC8kF5KIU/ls264faHX7LQr0YcXRCwnVgWw8yOsax7rNZ
Ln3nSXTlNdbUcwbt2cm1/tzb8kDo87Qjsc7OBBZw3FKbSlnJbjDVtYrGcxVCHFHuhzEj3a3HyA/m
Gp1/giP9FdEyaJ+o0u+kINPEcRp16a0bo6EIJjbg63guXkQW8ntKyw0fmbmb8ume2oVOkK3hAgx6
VmGfdo3o5euMkfFGlWJgRgCJya+snvAPlq1FBFf/k7ntVyzxFHQzjUeSOjY2omhWiV8Nw7N9XZgH
fYgaLozY2PQ+q3Zoe6SJ4yQZtIGbaESSIZN1MqIZLfj2EPha8wokctjvUi3ynrh6YBKBTBoR6k0e
A708+SXmeN64hf2OeKWbSHcos87d+cknCd80/TgnOxcNpWJcvSH6hv7InBDQRzOxa6svIAPZNo4n
dMLTJ9A5GEFDegrJm9v4YiiPetxK8hRhpWnfZaRQ4+OaZY/wZvbmtxZbB4r4R09P7v2UTwl4C63U
AlGlPx+anvsThXwjyaVMkvglcrFvEzO5N6PMO8cT6aeOFlMhx9GDb1T6IYYVQ1ROyQ4gl3oAjYDg
oB6/YceqNunGVqF8IgR+wh7J7l2qkl9IyC3SEv1urOweWS+zm3hqjI2YKrkhxEm/y+gwJDYsuNwd
P8yme/fIrCgQgzEjw2Gej+kruILY0N+Bz6BN7LDtlBN3Z3gOyaB3Nx1va06anaEcortd+1JjyUXq
Fm6QU6BgFhe6T7j/Gz/HeiGa24Atw5LyJSEU9dqO59xDTEcQ6mclidrL5CD3GmU8j8anqXb3ei9E
MGTZl98yn9YacQ5dqNCdSfBK7ObsNc0RAdqEJbjodTqJhPTkGrkv0n4iSPRFjl9+TNfb0V9Gu5Gg
ILwfiyrJdbjLmQCiLMJ+wpxqkTkRiiRWADfi/28JLt8y/DrFtXuza9Fs5yrS78pp4C+xU4U3xM4B
0aiq6mSrI3tDiAtbyOseYmIDNkRsszykDz5RLBAjPvUobA+4Zxqsf6x8vObY9KqgYWYO44wtkrgu
NSq+zpA4Lr3hguQtKaHepCS/1BH6PtUMA5mszfbbISSkxvreiyTQxnwnSTIK9Nl/wVT21RfV16Ip
sYvkfigrfUOlEvIZE33wGqOZBBXlARnK2Z1r3zFhYyPGGHh1k59WXjzYxWyfEDYh8GTfiS1l2hiN
eRWd9oK5mSmxAy6C1K2N/lqEcqsoBViM53Kn9/FPbYiSfZMdFdU9Kt76mZvm1aznRzfi9CwCc/mc
gH/423EweY9gELZDY2CXjzhbRCw2mpsYQURu0yD8J3PU36t0cZEgf4GBVqdOisTY/RbTgN541jWz
kRjkIcPBKH6gH4dDd8wAFjA+RWbRdOOzM6XPyTA/KZU8Rsl0Svr61nfFvm1vdma8k1EPo5jAneZn
DekkGrWHDv9GZ2p3atFal7O7XwrTGdAvFy4b2ki/N7PowwjNFxw4OmpReZBp85XG7kIZa85DQU6t
rb14/nSsbXEdwFxu2mSRo4W8XbtxcAEPjwaflhlaAQZtEVvfvHl+bqwlU+edoQKauowTEiNuSqJ1
X3DGEO9cbT273fXzklXfkqTj/kDPSAtBvwq9+JKd/8OU8rMsP8cuRDzNgKMQ4QtjJLBlzbZwyi+D
F5vP9VeE8DW3q+dyQIZPxxJjR+l++pzPhy6T7yUbbJIoWZLSZso2Zl995Gl7alv3W5kwIrJyGgXq
ZE3lLjfqb7adXtpOvLl69210i32M5G5XeeGjp7D1ouP4yrzs0Y9eR0veG512F/fpSYr8Zy2YKrWL
xVWTeyQj7hbwjrVvh6bAWYzDy9CbN404xDl5z/rudxHdzK5FylSTEx713pW8jE0l4/tQR7CgmVho
7C9bL0h1tZZmlWHehsGolpQzukjstNGdI+g8h/2baXWYz763iuTsop8etZBS0MUBmSdPc3L4f0Hf
/w2zRZfzfxX0tb+jqvyvXBlr/Sf/lvPpuvMvy3F8hNbgJA3T+pucz7D+ZTu2TdC97rD82X9yZSzn
XwaoJBsBIM492/R5Df/GU1o65Erfcl3Tw6ZvOcjz/oGj/N/wlLrvLCitv5GZhG2ZvASwUsKgBhXG
PwCVWSfnbJR+8lCSuiea7lwu42wHKAcN2ek45UA7Kvkam014plG95LplL54iFVjE5Gxh59r6/x3d
4q3ihtS8Uw6hxbkywQKhDVoPLePWvqnob7kLdBl5NGzZfrlNKu2aRxJq8HKoXMxVc5Eaux7HGjVm
c3J0cof7GEV3ChPhQJAAJJ8oRm6UDSPld5EdpTlcQtP6meZa+NDInBGI6b+WHvbx2cYBxJAFSxRR
8tODbJrkMSNoChrhTVeed2d0xdWWRPCxpHwmTkyMwaxdIgu5TaON5b7Rl9yZdarULobq9dGaNuMY
6rUe6TE1lUMvpawPdm7fskFkTFTSkgE1zVUV/gRz5JxVjr2xqqsM/JHDONNTOp2ehJDTUO4JpWMD
shz8QZlnM/8YMdteGqqqXYsPcBvxbjTAu4uTx1wOtLaAvP/nkV6WzyqjH0qOIi38yNGOGBY3A+7H
SzZDzp8lwaTloO/+DLx8GlhH9pbk6cJi2K5vTvC/4a6r82Ag+S6gLfA8muldGoucaFND7qbKA4HQ
Zu7Zk7G9Ywd+T+W6mLaxUKOg0DV0oWSn5buChi7mNjF0TA0dwqVRxctFLZT0zikKvY5WeQkYX+/p
GRDoaWzU6LaXcDYN0CMEmBaRtzeKyD0Id9BPpv/3X/0/Pok/n06VZMCIW/llWuVBsJM/MshFTOWp
OsCxKM/rAU1SG3iV/ZtcPTQzcuzOkYMATjY2wQXLxbA++nNQS2iBkVfhwZrsvcl/f14P6xv6x1Nm
Pc0ZcaaFLwHQRbyoKLYZ5knGWsvDGTrACJl4m+jGu7XMHmjKMdddHv15ijuPb7gtlAskpOsnvWYs
rY/+HNaTYX06T4p5h03Lab0s14vRnUsq2njRH61fXM8O1AnfzYIG5DpeXX91fw5/vmbG2Niy9AwD
pzxHy4VMTB9kJnORRujLYf0O6VT4ceoRT+QiLVhzlNbDCnZer/NilRt0GUW87YK9MAYceq252AjJ
mcc59+d5nu2dqX8kD2BEabQEQMWM8imJ848oI/uhHyqUXpqHVB6w0RmI4Iw/l8P6dD0YftptrAWw
SvmUItqgYX+oieA+ImYzdyglEcAaHqKdVYOM74CHaJyI7VP9hUTsNzIEQVcaYucmUjtDuHuevBm9
/ir1W1+UFfSg689iudjWL+jLSrgezP88Wp/6IFYOIBUOusuHMC3/ADeOcaCgv3KD2EEU009ZH5FL
WDBK04QWkYlbzbxvDoLAYEyyI3GGlvqeFK1/TrQ4PlvzC7/ZDNiChdKAhKPhPMS+xK/fsGrHNkOn
Prq0rvUMf6DYry9xpUPEBdtP5RjkNy5itfUbQ5IWzXdX+M1pwjyl3/QxfZ6mHmaiToJrNj92foMT
Z7Twvg3dLZ3VZ9+ilTa1EYrxcAdbpN0sd7ot3qxfia/nJzqE+r4p+p0Rtt/IW02OEFhehdUcfY+c
WjZuH0WtIz4ci0d/L/02PyeFuBuLJN+XDX+jSXra9dW8kyOkwm7Kr7XnlgdPqXc1zjtdZe+RVfkn
U6WMvgtvpqM6s6dbTgWl7s2WuaguxXs4scGqdLCOSspbYlTRvkq9DJ0pfP5kILQ24t2xOa6toCW7
YVeie8ri8i6vybjiIkruFl4vSrPCjorr4vej6TBfqD3R/lrJaeqNq95g4Is7nUI+RNZYuP5mTCFB
TmQOk+2mjvjkLnM6ynPtLdQtFXcXP5teVctwdko1WoZx+SsDJLVRnvypoYg6z7XuBqZHCqPqOuRK
w2PoaXFg+MNLQnl/qNPpXku9/hRNI5xaVVKF5xNxrRp9fdxwF7ezi1OZef0mRYyeE6tCf8gJ7DCD
tsLcDtRMj0ilumitbyJga9AlqK45kH5ZEMMS9oGdSHIXx/sqQjdrW00PKxg9YQsEi/1xuh3shAGH
SeGdp57OGl6ZeKVMc2+aEhJDkf2e9FkcIn96ljRgcvAszzkc0QBiACIF0wV515tUKTNmLZrPvm7Q
qU3Det/U/NCpyx/6mURiPnh1McpMA08T84+jX/GUOzcv1/JdE9Y0k8LiRdW9CjI31ffIJX5UaR2x
L9fOpbkCF/voYcrri9l7Yj8z59G0VrtJRGUUTkxFZTHYm8HO1Dc06R0cUTntImZWLkTcq1eDWin0
Djs5+6TPHFnOSlPYJKbMsdGOxtbzzDcM4bEE9yNwJ5XGqYqHnRDJryyKGemgbADLqF2ZI2z1qZm2
A/fzY6+4gMiRe6cxV+/EDHtwAKFygtU0sc76gZE52pUX88u1JkByhq4FeCo6a/6ll+aDW4SPZe1e
M0Ke0QFWP5h3vqNw24TKv45VcbZcrtvMaFAypdFtNGPvaOQuTXEuVTwZPebXmA5gKO86YlBfZjfU
9lNFB8SmtnBAIGUT5Y6tnWWr9L1jaXKXC5Im0rQhtBtRGOl5r5Xj/8yNlNuJQFbtCVu7zX0giyo9
uJPDNakXMwZVgdUqJpJeTvLBX/QBg2877AzGnxHy4U1GDPpxzhHW9KfY0d/GThi7WrPeqdrPI74U
ZIsvfQKlABLTF0ww+7Fsn4kJvYOMowI36rNTmzkIaa3SOJfVwMtNw2NnYmUOiXANau/Ykgj2sECl
eKEPSQL+uEOWcE0XY+EUnbrC+Z1O5ve5jgzS8MSdKUIvsMTQbiOTCNHYumFV7vdM6nyYAFKD+SW0
axGOQKPy5CLM5quumOO3g4j3Ve5ojKJBuZt0ZmgrNgFV6CfohftU85u9Es0VcEQaVEPsbIk5v+ul
upkTQ3mgHI+Gyzhf5Nm2G/pnS+7MLr5nat9eYqfYtG5BP9GuECxkg77JdKReVMD2tvXwPbP0Rxvo
OPAfatpog+rexmyWu/o+qbJpac8siHM8M06XH8xMaldvoa/ZP0AthZc2bEqs+dCTiAZnsk77ndju
h9FlKyMs1DQLEbzsPuny53uXAeNcdvtYlt/jKGEnPtPEzREcg4p9iz3k3zJBXzpbiEziUR5lLS6k
LNPKtHz8aVrzi6Cg/sQvAr5del/b/cbH9PwwewXzzW3spjYNd3woc83tCOMR2YOY28ZKTVBmIv+8
GkjN2tsY3LEvE0w+lid5414abWv50KK3YDiRaDujJMd5CVMaHaKu6UtURzdJKXPEEGQoDcN0YTsx
bqA4WfYj6/P1UZTxnfXpuHAnJ40t2VK+rAf2pmhH/vOUW2K5x1jyqizay0NRpuSdl/ZGjCkkv2UT
tR7WiKZ/PCU73j5FCrk9+z2TuwkKsOmbabYCoVONAWnskosrGdjUDRPAVToN/i6nSqLnzUy7PcQW
tocyfzErMe01v5sCzOFsbpiB7mUe/1zF38miFV9V4ushVYodsMc2CIZnuCsakk9ciyh6sLoMHxbr
Q2mG/TlfDjoDrUMSJ3etBeCDluJHFmlTYOKoT8ZhOKxfbnWCSoFfHAvhbMyqmc5OhP6SGgPDhbBJ
8TJJP9AgN55JVv01YY8KPETv7AaT2saaf5Ywkf526JdduREVCNFMH9sK5c96WIXURU1/zl8xB0s0
1iqY7i17Iodgee7nIcF8hXu/ynCLVV67Plzltn8C3PTF1YEBYdnZj1mPjxsjTXNm7UL4IdgYyvGQ
A3u7TR10rMTSv9lm9cr4eThyF6FTSSrxNRqa62wV1rMVhVvAT4CmKk7uStfumfj/krGZHRYLGVNI
CbOhRrUW9qm6AXtTNzguv+fcyfcrUUQjVTvQW+oj5FA+YohB1w5xKH4k5cIjcH4mEeADa4KLhTre
3trLKQIavKFVWzj3+jAdw5L9Qhk7H7Ky7LsGnEoeJ9Gt9GtK0wJBWqblqMEdZoJda3woSi537Kon
hplF/U1rKrAq7Zvep9Gz42nuBp2JvaMa1zYW2e8vA5rss8P8AZ/K14Sb4drrvbEBkhUFZIzlrIeG
FVg2Hiei69v7WEbt/ejY7D9FhUogtS+ceYwxY5ZMJ9FLrspqJt7AsSPyAWJ1NfzpUeXdlSCqGx8E
Q7rcTh8s/TettOxmNae0nOERkoy4M8u0pTWdI6aYEaIXUFj3nT8twMhkuk9J0N7rTrgdMh1ARaXU
YyFNpMaquQ5jQf3PCUMDllFM3ayMRhUIMWNYior2pIAchaXV3vwp6W6ygolU05hF35Kk187B3iDG
9rc90TTwo/AAF7CZe0xXyELVZD10iVcBoR4RHGpUMkXHS7fNaGvBUz4yJDs77O/BTIj5gowavheA
Spjd6QbWlQFHpPvVGFjJUmjdR20M99oQQ05oMHtPycBVrk8PIzBWYOkPMYPz04Q0RIMB+ZiqON57
mfpo/eiHVhIH0E/NcCutegs1TLvawgwPPnE9CVa1A/AwIguosR5NwWRnshWz05CcYYPRh17mF6L0
2M952xIbD3pOp9yM5mjSE2elShH+b6WpN/cFukaXpJKkv8MiZt1SQyOpJ5uOlip+9uS1BNOC1Im9
NL0ZHlOQUuaAlZqoPA7cpEcOVM3TnauMs2BHEQxljySw1fVTm3+fvJTypOJzzTFz7WIJlVCOobGL
u7Tb9bwjgGudy8lVD4c49ny44LyahB18yTJz6ObJ3DIa5J1iOWMMQjIYTYejbNK3yqGQnbP+joBz
LQsfUU88YbXXj/xYAHIR9FEPHKulteAaqqzZ8LkFwK6yeyOBD5WE4Z0XKhO6qnWmn/xIn3m8a0t3
vFsfUaIQxKGlYuc4bXnIqag3JdtU6h4w3yMjaKq+qxaDxpuQeKWLqiQU6WXw6QFpFQEK3Iz0c4XQ
zKoSvNwYYja64xK2DBQpHYdANEzADcc/W0XjfMsyGT8hm9i8NeT8IuVZnGjikC01jhal93CoFOAh
GvDDS6xC8STKd9lzfQF73hPfIW6DUxHZVXrZtmw/dXSnZFBgTil9gbfUKGZYcQvjYZDsyUY9v+8Q
fd17NY6/vPscRbSohc32BDkreq7n6Izs1zs1LT8iT6tfow4z3XOA5cYMn6A/oBlrq5uw7EOKwG0T
t01/IZjqwyVd4s6XKeYpiTUv1W0+1TxkamR38mhX2i9Zu9NeWkjXROm8Zm01IORPv8neb296bEM5
s9A/LGtsN3dPEdKEkxbZ401PC8r7CQsIfMJzX7ZbURXT2RI5J4KMkW97OlTZMbpK29ibBMk/xKYA
etK+d6GO7c1Tj8QQ6STdcAb2odzIGi6Q3RdjMFl0IdDKa5spV/BVXf+FhSY/ARc9UQL/rO02v04R
usfecdU+zHv3cJoxzAWoDrxdNRKN5sVyn3sgNgrhAetjjeSM+Z7h2GWL2SMcNfT7JCONJc0Gc0fX
2EFxifNJczJUSzEuw9po79U8yqelm6qOuUzdn70zkqvqAP/WcSY4JHMib1vO4eoQlZ/WKASXw3BE
9K+flf7JFmMkFmbC0GjbcPRjQgQcD+iB7Jp9mTGl1xJ1wOh39HP3d8q2/cVidy/BBm6ZJzpYUEFm
Fs1xKqeP1M1tKBdcSs4AQdZisMdtxQhfsmvh26c0cfLbkFX2I9trSBdtRprK2IfbBeTAUMT/6ggw
2JRO37PVRXHuOja4ZS30NmHFBlvq5XNDcss0g5r04hG5qDJIBiqQSqoEFk9nsIGdHXbzq8WmAVi9
H1vjtm7FmIICKrV7ZIhV99oz393FbaWffdt8aVinLbCMyA2lS6shGjeNjDKUkdUdk8Pozh4VvOmJ
Zgyb9b6nb22HJHc7MzpCAzagEWooQ+biEMn8p2onf1dMA6Bw4xVmd38xNevip7KHU2I0gOrbjQsn
4uQBHXqWQi4axA9rnOPLmCMAqSd9YBnDvzvMADPRHl79gnAWy4BEX8T4gkGDMF67lGDArgy766Fy
2fiGwx4G0vQtQniWdUCUaUVB6EDIGVRdiDovyeNbbrP3dq052/uUr00iNq0eg3Oui69W4CJD2jp+
2G39lGR1EdhNNuDmCVF6qvB5njKTtqaWbjIwE1efYXVg++IOEUwYCFeLTzPbH3QDPlWr8Y1K6muY
hbpzOwTJVIwdfHvjy+8N2iaGeYJKGUBwSXZRBtYk9ipcUj2NDmnYZlCTXn+RSLb8FskWvILyBb3Y
/7B3Js2NI2uW/StlvW6kYYZjURtOIEVqlkKK3MBCEZmY5xm/vo+7IpP5ol+3Ve1rETAAlBgiMbl/
373nzveDFd67cDrSdHizh5Qn25q3m15030VGGCCYyv5O62MqUeSMnMtuOVi6PT42LTpkDT0Sdxg7
DJys1XZ23VLk7Iynkgdd1BT+hXSStyX3GSM20omusfDCqjkXJHd1o63hMMpX2TnNeB7O4L1idDE0
+nLtEjn6uEn9riUuZDrWBuL8Up6wVguE1573RMXOt7bfQdwt63e9Ee2lmtL47PHXz5pXbVF+mbiT
auOYr+G3Iqrr14ULMRnpD8aOPz9pDaTgWoue0xAECuSZXVHS/zBSBElrJ6rAEZge/X4gJ2qydzlT
232hR86250GzjxGc07KAL5vR4j5Ofjme4xafBI95jeAqy7xN5P9CGxNzvLHyIEWcsRO02bMixarc
O8aLRTt7587dtBU0a5g+NMir0qfKLf19yX+6FWNnIkthhJo11Z2I7ua8dc5t1oYoLvP81Gf5o6Hh
+/UnDoDnQyOcIoRb9KJ5ADDF3opFG06JCQc+ivNbChMk/YFqoBnfnXHT9Qe7IwZyJJqAVpBnnHq3
+o4lGdb3KPog1Byg0T4libwxoiOjogNmfL6RFT1wsgpKx+ZYn5xKMF+r2nZHDXLceZNm7eJSKwP1
RRsxPArDWO60BkmTFepnr2YczPQMKc5hLZODnTbi2EMsCBOvfTR0czvVNbfbyaHU9btm+822FNWL
Tmr70Yks7SaNkMkuZn9bFdPXMV8N7rJonsPZpqJYDCv4Wsqol6nL3u1mxhJRrNYlLAo/aJbioy8y
oq1wX0Pj0nPqkSWdE6u8JC6DC0DnLbyENj1Ldaqh1fDmZjqWpwwR3cnRaTpV6T3P5OgsCAu/dQsb
jVJW3fV6f7D4ZEE9J0wMnegppLZ5WyLdSKb3pEymi8j6mnh6q9nbondvcs9nklZpT06aeme1EO2Y
8nZtSmSVXdw7dQ2nY4JtJyKGkE0h2iCZPO8WjWN5y8cWQ6Ld26n71XGwN4Zyq/fSrzPnw5lJ/UgB
n3vBZLlvhaeVd9gpKsSOJlC0uT2nSQ8zkDnr3svmfW0u01MpF7Pf7fNyePJHZqrQrdv7BtiY5w9n
20EVxuTBvGgeqoW1QXKd5WlzXhMjPVV+Nu3K3HgwEbA9I8riXCcSYJfMK7IvW8aJcOC2cVd7J21I
xTbR7UPt0LAcAZAGiWDs6nPv2jZDmAIOWe+xqBjHqpo/7LFJjiYH9a4kcUUrluTWjwaxRY9t8K7D
92l27EfAGDufR/LzCDoszvU7Dd3bHXPe00rA06VBrY6bh8F5frIrp7v3DZEf2hqlYNkN9xQIoXYh
HqG+bWdnt2TY6FC4zReE9aLdITzgYcDUFEJxtiszpz3VBTfhApXerT8zY6Hi9CB6TiILPS7DzMvQ
ls2tR+kwcTC65bX1MjnmuW4bEWhplJwigWDPbHqaJ42f3QOsugftN97klAO7zJ82tl8lYJVL6jRY
pCcb7WpKf7Uz8AnTwPQ3hJlQZC5o8fRInfdGVVp7aYXl/uFzXY8Y2dP2Dz11m8AvxQdJJTdTNxak
NGErm9JuQHBLAp3TrnctoLftis5qG1Oc3tT0h4NlnvvAznnUp0ybDhMx89SFmvqQaHUgGiSjsRkN
XwqnvQyaa50sj37zunh1sBTIMvV8is9O3j/pYqi3Y9Xzt84M02sxvNShLy4UcF8ig2cJ4h56vQl6
ZnfwTkRrV11DRKnULTPn5uQYmL2R9hEUDrVdY21gO5nYy/pGPOKfq46Tg49B0zQbf63DqGegotQY
3R9WNFfnsvGIc3GqY5KWe0tSQ7qheyvd6isaOTjPy/RtGBjZijndq88xiAYT8eq9TUS37ah+5sfJ
GF5j8hL3cQXRcunv1/CLO9sR6v9m5RboUiD26dwipkVD39svdXYmbXN+R2Ke7KbWhrDlDDefvXxp
Af6l76c6gGofLL+XuAFOTDWXYm8ha0m17MYOXbUfQlqjVWxvV4GXluZTudP8IedOgFlGgSKMUi+2
uSc1CGo77TpQcEV0ongIT9VH9mi5MFqMKWb4btvzDYL1fJ/YCWQUPXqMUJkRwJ4mO9W372UbnzHU
dERwiwY8QZqgF98KSwyUZbWj396nLVKFSHqAJ8lTgAfswaSuyR1xjekmMkvIpeQMbdIU15xaxHl6
F/Z9EmiUam66BXiHPXNyF3SxSEGBx82Q5pGLhUBAt/niAOxizpKgF2MuU53T3AALWEBE1X1BGcM1
6ppIKnLv42w55RJyG1lrtU0l58PT9PbGVwK3FZsVddBXI9VIOUhRxvpgc8hkggmSxHhUmYKAu5Cf
RC18+au5LPJd92mWmR6ypXr9pQ8dWoySMmYjjoQFqE+u1qoaG/p1U6159ZLuWotOEtNDRsGSZKHW
xN9rajOWX1hlmi9r39zFDdnPRT3DT4jGfL84Ma5DufAh92OCAyo42u1woxYOT6/TijNDSHf1ShYG
Rnm5WmMT+lyozdVkMJqmlQ9Ne76MIlvOXbTqjAP4MuTfhruWs2+nZBiZEilk3J2pqtM0plvBgDe1
ZJqIiIOu1t+NhVjGWBZNYWN3N5mqlzIG6W58z/kCTYLEEjrLN4WEuai1TK7FZe7AoEjv1S4aifMp
9r708uNUSfpz0Suey4jdb5TXj1LKRK64gXBPHoNW+5vVJdhMUDQrEWZvcjws2N7+WoxWdRmAyAej
jEC2nDFhXiUrwjQHjb1vpRmRZC5lRCqZyWw/2CIzDv8jEPuvCMQsnu4A0P7fxLdn6LLxf+y+ZVX/
L9S3n7/4F/UNlZgtDGabvuU4tiuhan9T3+zfdNcWlg0LzpOysL+pb7bzm2/bTPp9YSLN9iy0XX/J
xMzfbOHAe3MRj32Ky/47MjHLkzKwf8rEfARqpq6jZzN8U3cM71+pbz7q/R4xvnZOYSvRxKHwQvjh
sAXO323nLjt1URzKDJ134YSkzS3hTTp372uhPeRL6OHk4lko2Sk2WQEHcwREaxyxky+5LceAuDBp
KnoJIVWy6dIKDOt6SOZOue7gxOUHKPdcfakIIH4Tz4uPta6KJ9od77BwgoimKbRprOFzGTSNeDAs
aMSYVJyTRcQppYZwmxv+V731nn2sC0DQ7iZ7/i5qvM25PcB2Wc52SXcCR6aflRcSkAamLUxPcVRu
dTN7qvrkgwBJ8GvHstYQhendU+ZIDxgENdCKPLh6p9q2ab7Pzdm5GHimuiTZiYLH0qiVf8Z5HgB3
POPSLGscAd3wwNSQgg4xKuPMMCxE9QzrDqZYUm9620b6be8wpH7RvIjYVovP7CCLzabuESl3hcK8
ATwVmd9Xw94vPdEeWWM+NXl2gxTxmaLevLHqHtLrgHm01X7vnfGlbspv5K2MPeB3mrpG2rZb00LO
k1XrXpvbV0Pnca+DNl4Z5TgDfls3mbZD5N5qntdvjPmLno63Y0XoIL2JW4cQdaLE1k2n0XgwyvEB
lFa1pZZTEtsUHzMQ2Gn91JczzTIT7POQXVYMJlsBGAVYZ/KtWWKAn0tCCpDIflT5QxY598TAPNtD
dHB5j0M21JR3k6TdTYhxTAvRQjRGGXV0DWo+9aXEmT/aIruQIMBUIs+Tg78+IYOt3e86sv6pzmHc
8CUs5Ds+LXN5TPFg7/0PkSVnrW5h9Q7hC7zjh5hjbYYJDrtkZEaEnV3MjXcybCQ2GkWo1kCcH+fx
62BN4hi3/W1Wm/W59saXSthUfwlbNFYnO4wehQyno6PCweSmjgtlSY23AjEkon3IRZHILm7VYEpr
t5iRHzueE0fiv++skfwtywvdbTyW74Wo32H8LlDovthe9lYD491mI+ZJ0zO+ZGX5fcE87pe3JmBT
kcEcIVDRlPVgkFAzNrrquZrcp7UQCBHwWiz1xLNJ33UuhFIrCh9cDGlmeedpEYaqxHlavWreUsRz
VgRjjkX2tN6vdO8YGlHc3WIMyW6vi85N7F1VSiuhYOLaZVnJBT0t776AXmgY+1D0fwyZRfyAoF6z
5g2WhKZ4rWsOkckjiRY1flT7a0M+ISMzNIIlORM78s4QKVqPeT/ax0jXKC3p1o9mbNMdzUYgwfEp
dPry0EpEmJWYK9IASrdq7bpPawwKodCv0aipxSARdWpNwerkzXg/2+L954spFgMyoSOEgPZ1XVtJ
qCgGOuifr/3j7Yj32Ng19pTatIebeepp5CADVVuM9HprbyQpDWqzoiA/hy5HBzOrrC361DzjEe1k
8t3TXaaoA6CII+OTA1NBgmRhapBe5h/jtIKK7ktUPC7b/iZaGVKotcmqH5aF5/h1l9rPFPYumWE6
Xn8+kb+kfmzhWbIDTVzQNqYpquKKwJYExeqZQatyln6JMFI/V0YhLWk9UBvX31RBR4mXIa9NGKhw
czNu1L7Pd/rMbVI7kJY9Rf5IHFbL2e2M1XM3OOEhKxP7ZSo0JKVEemTpN/r3Xm6iw4mE9XWqXsMV
f4LfJCJoKq95MLqQqV0/2+eCJvPQ9OkZk/TLtCwt/PrYPLpGeacwQ0PfRJu2LpMT09hyRKoaR+u3
OR6pVu58gnGxkWv1wSrIP50bvLwFKMV5GV+AalX7cqzcTYioYUfHTdy0ntkczah67QTJe3hML1pd
D/seWPA+T1JEybSF1/fZ8NEoLcgcwvW9tbAwOdrX1RK49bR2DeY57e9ATJ8yU69u6rX71nSGd9RK
qzsWS/UBLYEiuNPEx5je32sCTrpwvewIIt7dQ3cqAFlGX5tl+IMIze7J1cPqwcRwYOEc9rR+eFkJ
JL9Zq/JhCGf8Njhq39w5I7IufqJcT8Owc9t9HbvSM6a/j31MUy9qxE3m88DtaIjGdFCwhZvxY8vZ
xZRYohsWRLBGyaB+KYdmF6KvYR644TKukSxFzL3suYkD1wzPioelKugk3TXlUW2LkQb46J/mieyH
4yjhRGqBN+N+HOlaMZoobuZEYuL6Xqk97QFr0OgQBNd1XJGeVP3m6Q2JTlTrIM+j/4UyzWSEMkBr
QnZWi5Du8E0KjuPnTrW91LoZ1MNCCktl4hORWlq16LkBI9jgjEfn2y044zGLuZpWnmqpaFBSDyVi
UGtq33XTW+svOKc1Ktm8h6JGLeRUk9lZThhbzOxo5ISCJhqmNvWqLaPCEhOnXNHL2AjXIHO4XJJT
LtXAauHAZqEWKbeVLEFYzpvrjmK/JENz4zAqMDGWn4wGNuYqF0q+cd004qnYhhF4nUK4TPxmOTH5
XI3lpE9taxOz0TSrv9vR2jFroj6f8n1yRkpoZIjfhpKQtxynVWz72GM2voA49dPR2arjupKlAhJL
ylecGghF4/oHdZTjlN5fZdbHUYqEr0d5kDPsKzFRvZAvGU1yvdpfgYkKFahOBLV2XawN4Vd9ja1X
HXeldVELhVJU++rCY/QStm50KNyGGBpOCNtYk5+ngcG4AWec1r2HZefsASjWJz35UEDLUA/tXRaV
4A/V1yq/MqWF6T0r2w8SY37Vx6jvO0o7I3Dm/hjK6fN1oUQs1021pvat7temSvuTIH6O4Bb5narT
Ta1lBRlRWSjEVp1l18X1HLyeiF5un3QurGDUZIhKlIv7rITtdtUcKbibowojaueUSNty0vyhVEaf
x+7zGsWjSsaUfCySf8StLcN7/feB8yINIca/O4bW4DOCh3yoDtAn2vHzyv1cd9L6u5cSkqQOzPUQ
qSP2yz4PdAo00BIUszxi6mr9VPSoY6e21SvwGnFGxfoXQ3LxPi/etpOScbnd0Unk6TN6xYlh3yYp
4aNv1CWjLqVYSvDV2nWfERmB15l2oAimXWgxji63DnS7oJN6IyX9Ua99/oDcV0UQqkcHUoAvTQG6
dAF4f6/9sk9rG1rrkoxqCykvT5g5HLw8IZUzBsDmYwQ31Y1DysvUWunH8BP89nd1CPFw/JSSqc3C
DrmnqSNKOqN77FKSvf9WkFVdTP5yFBncKZ1M7IeMfN9WWVU+77N3/tSkn5ek5XrIZNY0RO/Idel2
NnOwDlalukz/ATqtLeOxTAvyYiVIrVTEN3W1qkUoeOaTz0SyTjZkzECkmN13bAaM6kj/Y7sTLt2z
HPPfUs6cc79otnS1k5gLel0kQfyCk1SbijOpFurQq30htfmwbHz62H/dLvNwrfmSJHfycxVN2NfS
j+AMZJ198OVDppAfxl0ySHdCfYRZoe4+XwMMgSZH/sRsMD46qlX1EuOwn7+rNiNTx2ZtuprMmY/j
j7DPaOZKLdpocCKrtevi3+0rNY276PVnokJ+Nf/uLWbmKnuUZ3+qt8nV72EFOjuOlQT/+LV/97u/
7MtiJFVrZ3E6yr9Vvarn3jdvcqa92qpmUnI6GbzY9j+MST6OSoPLBxTJz8XY8XVf902pvNhMXTvo
rekF85QTmjMUgCvksVC/Fi2QlWkS8jbql9XOX95Gbf7jd0CC7x3MY0TLEszYWm9GbIq9+qnPt/v8
2bGeARkJvg3DQoyoXlcLV/69n6+OmJr0ghNFs2tuE93E4x/zMlwZ+r7TqXPJERvxQrdHgmeIZdK8
jmKpYFhQlgHwL0jTcjGrh3utjCp9ZWQ363MlRwmalIo2arwAP5FDGBbvwPwc3MRcEUADQrR9E4o7
LFphbVJZLJKwvCwaBn9KceWNKkCrhdoU6s6rtlO/MCSghrauvNQ/F+q2rVbr3uIUEtIhI2jOTdbw
o6BJvefvJtJULjwpRVWbP0vl5avwrAJJBLBKW955Rj0q+dpCqDh8FrVLfSC1iFIDcFqRB73vzPWx
kw8uYITUkuWjUfg1ATDyEaiKxxoPBqZ6UshJaFlGw7tctrFIuPepeqkqkqq1ri/im4ETUd5AnVz/
6kyrjUYEXWcnF2oNcenOTtD09PLWqxxXaq2lcNsacIM/3WPy1p5NJqfgZ11Tbk82dKUFgIiNWIue
iLw/ePKmADXR5i4ZEp23Soy+HCyqKvfnGnBpTFnI863V2KvSupCFc7UGtsU/pDBx08aJzb15G0p/
07Vq7g7xsCtDZ9jUqvxL7hneDzmgIG3b0LdNTO6tGIgDSDumcVOsHWIqgAHslgias7waFy16aJwK
+Y+6lUrnEOkl3E8/zVq9RIvb4aXxo/WkLFo69SzSTKR1R3UySlNfAmIpSSjioa78WGqNY8Rz4boT
lLG2G1qo4qodc10UIvWCtfOAoP9l3lLtnD6C19B3kGtq22kPs6Y9qndTZWq1dl1E8kztje5twLG3
V2+Uq2eXWnXngi/eBt1mtaNz7G0mY2eM68MRZyn4GsbgatGoU82Jd1YKBl1HGo4QW76qVRZWsL75
pnoa6mwTfoFaWG07Sjgc99bAwbW+Qcs+l4qDrU4+tUioEULgKaM/KfY1OGhMnbdGw7+WxPI1splB
9Mt8o+s2aofrdhE1KJ9of6hmhmryVHSocJwjviQPQTY2kiThj3PK7zQs6Hr4CICikIXa/L/2wc7U
fADl8P1Hs6zukdlNd0MIsaAz94xrKBRRwvdBph3WAlFo72rPo1hTZNOhd4hN190KvyoDryxQ5q1F
cyC3mBhpXawPRvEE9AFzB+Zzcnif624V53SuXtDe44NI6CD2lvsVbWV8mWBpt9WqPwyDUV1IgalD
cctwO70dFt06gy/dGKnHBRHF+8lYevhL9jYX1gOiQ/0L1t/slI3Q3DrYhynoGqowIChGnU5sRqFy
Tsfw2IbrYxYuybHpvP6MsPMCbS88TqiMwQE5hyTSiafC3jJ4TD+WLm2OrhfjzJkQ5vpzB2e5y+9K
QN17lOwEqAN6RHLpDqd+GI7w4FCaNo5zFwFChrajUQpe3iYaUNvJm+CheEh2DA1hPwZoRCDmdE9l
q5FhD/T25dqQNX+A1EMS1XT1xUJlzSCXflSmzTFxXfgGsGAtdO5bwjoVTT1CZ62RvASE0E7u8hyQ
icFs/ACveJUJYQgcqmOax8hKgDSso3fP7Wx6AQEkDotJ2CimCFqapT4FEXpgmuMYY5CZUwaJup2T
gupo0QIuVjRcTFHq27EeQIbZJgFbVVLtNCFurbItD15jgNejNmPTy6dU+OjU2ktOokAgPDrmPYXU
whq+OwnCY98k3HmJgwH968YeWIR9XOys2d/b4fgDyEZJjNxWrFONmcp6ccpivg1rrBFool9n3Yz3
TVqSGTUI56aOVwGtb/i9Qk+yGUoDMCmV9SXVP9yOIm45/qgj2qL1qlPh948rIQxbyx1uy85GBm7R
82wtnUpwnj41+DACq4n7Q9hZeJOdWX/sSEFtpzLfrTqcQKKQm4PgSQGoBjNFD0kv9x2kFXg75mZx
AodwL1vDlew5EAExPVhI/av1Ei3RsHEZ+h+spZhO9Wou22LGtTUlP0aCxZGk43vhz9DSP3QDZuHA
sG8LG90juLnedF5R3VqWRo56w39cO5Cu8sWI72aNRCcXuT3F6Ers+oFmBkjxP3pHjjetuN9kTDBp
UFa7Iet42JsRT3NkNFQgiiCxejyNpRGEJBjvrCo3dyFANuA1/m7mBN2WnbhHYXP2EXBeGtEf9bwu
TlnWfNQzzZLKsPrd/3Tv/ivdO9Nxzf9vXtPDHyXKv3z8Vib/0r37+Ys/u3ee/Zvrm4DyIA5Zuvhn
ZpPQf3MMuGq8jOTasQzz2r0zgTz4LuxX82fU09/dO8v/zaPd5nqGIEea5p/934I8MAX51+6dLTwb
w6WHwMz2aOHxfv9Rf//2lJRR95//y/jfOXG/a1Hry3HOa7yNmKrDIn22sX0SpojpgEJOpBn3VICo
QOvutBGm3R0KoW87+tdHv/HypxobUCdJWv1kB/7at3uq/9G+YMC98WbmeG4+zpfK6x4nnyJAofXE
4sSzNLUi0rsUoys2pCIVyNj4Z5HHHFnz0zxxb/aNtzIk5ihMVvQxkE94L6L5hKXdmXnc39h3Te6E
D9VH2o4J/j6Aqg6K1XXy4yPqBncPi5kaUWmnu67J6p1NgmCweKApuix6860cKZWUqAw+RYJ2ctPz
0PWvafyEhAhBj49JoE/ROpve1xhEZmCg11q66M+pg7Rq4RyGOkVprPYvdkUiIY19baPlOU74GGav
VPEUI0+vhtbOoeNet9FLKtVRgtcsJ3B1Ew7GslvBv211XG8nz2w/MNn9GePO21WW9up6AEHXFGHo
sBDyPubiVGDvwANj3nphHlKDE+kpsbvbzLqdZmjaGYjoMiaZySr9if7mOu9QvovTnJHniqCtOa2m
jgnOz5K7JV4IGiRmuXLHW3jl/dlwP7q4yy7WaN9amuVhQeexNCOa2rcI8wKSCgkpdht0prOXHWRW
tI1qeOstmH+XOufJ3NMZHHWbgMoStK2VJm+2iSI/npd+i1EYgWkdd7uK8Qtxk90Lc8Lz2E4rCGIa
Z0Q8CnwPutZ/D43qW0vWxmZeXcwIHtJAG5qb59Jp08BpM/rsb9c8107kC947FbArL4nNO5/I8Lmy
v3pG0d8jybmQY1KftRHFOzajIxqNHDGnCKxKW17CQd7O53SbZpN/XlbH20yQPvJIQKQfwldUhcXW
rQiNpCZS0MKyNgeSwYE5ZTggTZfwJxE1eOBdGzubMOfjkFe0rZk9B038oyWFErshAv2iG3H4Fwen
1P4AoNVts5l2HNIP9D+R9QRXKZ4075SiJSUwGwp2F/EgnnAG6G5uXPgVSL095wlAL1oNlPXR80cP
w0gY5TSbw2mtR2jUo/d7D+jzqM88iPLajfZd09OZ7vX3GXzEdjRptVKYvwWG/GMqQ35l7p59l4dV
1IW/k44DWKl8XmOa1EOZ3NoiQkuJmbTMMncPI0bfGaP1jh3/uVvx/hOphAO/A6AUanzUvO6CanFv
q2/J6i6bcZ7LzWI+Lwkl/qicHn0NL5TRHIF5mLSZiyjIk/AlmrQ/REKPJJtpVVvOQvfZDLwme15c
YPdFr3fb2ij/LEisZirSk8keWpwvkLp07yCMqL040N839JAsnpHctwhEOvPHWo98yx9JiqCoTIwt
CpmBFrz30XhVAC6zubd8/6U12kvXkncDCyfdofztz3326mftZQr1wK5x9vfuWjxmvxvz+CODdL9Z
56HfLS5+7kRnckgrXQYJzfTTyXJZ1zV9DxuD3F/SjOGWl2t9GLCCYM8O4bXb51CMFUg3+C5zhnx0
aewPC6zODdOGQzmPTTAhEybBs88PzEJeSpfpiOElJAJkeGt1DCf44kHPN1xLjQHrXzqV13w8oLd+
bC3SqiiMF0fT4WZk2F4wrcmxwwwULQEoXb98pZPmn6qiAdB7RisQxCB2NQZy5A4EtjDNY2uuuwTJ
074QzbsjJuAsudUEVQlyXbfeqhxIVb8MCbzfJT5OxMpuHMPBJjVnxHOO4Q4rKsJnGNrUZ05LU3pY
fZzuy2pzo5v6l95xpeZDRDTFuV2sRXweGyPcupZMHLMfvdE8TBWjdGbO3qZKl9c6h++TeL14el9z
S1AdH9b9Kk7L2AOCYdw96/SfZihkC+NHmLg3TBP1S+lvwBzdTPQQ79alB/lIjeA2c2kT9c73Rt6u
/cHa+UtB96/wvmu+Q5xMEQaaiV9ibHVz3/V2uGkyrdxC5dFcnD+e88MujCcdHPoGYZi2bxGFuu5K
mGeVfKw9CfZDUr71MEDMjZZ6pMxGRrojqWvXh644hUdv0D/0MWn2vRUHRCURDoLqN0IqsPHD4URl
u904KcoVs99ZkfVn45ZfMocbBq40Y2O1oE8N6qKGYCg9ODrsZT+/DdfsyawWToXe9Ldhaz1bZoJz
Eb3t0jQDDUWuYwYiwYiqiIo4/ejOSiX45+BIXY4lWa6otWtiEKtqsYi7u+vHEOMDtlfs6VvL5ySC
m1/5xtcGGPt+7pb4AL5AhquOp56MC2pBYNsdlP1TLp71yuihNJtQPHsJo9TH04qj92DVHo9i1DVb
SYaBNpvgLN5EbhU0qAy3bhg9tsZ6Kpla2HGNxXM9YYQzqBUP+TYOk99HrEa3qP6ZamR8FIc6fQuZ
fNMgSY58667wy6PWZUwtDIOkcB9xrd+LaeNP03cxNqDiRQBH4huBzq/+4hPX1YD/dQrm+IDwsmb5
ntFT3VFMQ665ToHh27s+ysii9k64LNxt47wli/juxIVB2eQL/V/45P2DYU9vEVkyu7TpgG9cuCmE
clJ37l0gq/yBfUnOtD3carbEKLkyiztzTwlTRbI2+n3JvWA70F7i2bbs+7Cpye/iJlmHJ6k7aRuf
jhXcKZrJH1ACiwT9b+bGN3CWL0bdMBxBnDuYaXQpeuu+Gscv2VKgkZgFUYicXPgrb6uQNOyULJIt
/v1TVFVv7SDL9tzdth5J04nRvfo+dgtryX5ggBUUd6z7uhxfV0SvEAuQvPj4OqbZM89RvwSc3HsR
RxqVkZrjPjBeaYjRyPOnMolfy6b5gcaQeVc5E2fmQvsY2k0uXmyfxGquuSDUl70bwwdiflRv7KwF
VrKpGVvVFtiYwiHpY3DpdADJRkVQvkZCn6wjT3Zwq7IurxZT7xSbgTzifUbSY43zBgwujN5TKCs3
NPz/uVD7VMCVeoETgCGnOyIcknVB1Ty4dhBanUtWiw6LFGCqbifzO+ryapuLMz+BZ8ZGimJWtffW
0SVDjA4AgZjVckrr5yIb7O2YwLpUSXmqxagWmaz7qTX1glNP7k59EE1V9kJFT5OVPxUpuPTlSeZf
BGq/kC+qNbVQP9ENzXdH9tmuu9Saarx8vqdaVT9s1DQ+z/WS1ae0+VCxatX4HCW6f3KBeAe1lt3F
pDkgwMXOfqN+wFsXHdNCePKuXR3xWZCUf6bq8oRDCjuTZ9Zna7aVRe5W9WLVqmr3XRe/7FPv8Mu+
kOykorPa4y/7r5siTMptmmJArSpu5LEsrP7Smq/dyQNhpiraqHLzevH3qv15PawqmipXtXR1mPNZ
pleq1915+lJAINmXap/uRdWxs9GN/X1OqLVf3rCVQCtqVslnoJTq+KuFkgeoBp/aTADxgJbOl801
HStT55h6w8/VKHTfcHi7exUnphpzai1TzK28L+TDZPihens+NjbISRNXq1vSlFpkPZhGxCkyutTZ
eCmCks/DFkWw2H+uq+8+dbmbY9sC5K16cCqiTnEU1Nq1TzdJiRuB9OZqy6RGJaBQq4qqkIsocEhm
5WP1b5+6BVlt97yUo1DLKwqt07ITGP02Ru07mDBoGlglF9Gy0C5Qm2oN0xKt15G64lZt+2NKgrze
78OSgHCrrr5qvgCrk4y0UdlDakn7wG5amXX74pBxSGtgb/bL710T4m5e5yeju9hLmz2JhApRG763
IXQpT5uSfcNQ+pD1TXuovRBrKVV53PAvZWU5B5iAj6VFToFDIlIQVwuPywFeA/dLJnNuAryPohYm
VMqQtkNXKaY4tGlEnh671f1uGkZ6HGlxWAgTcXN4ZAWkeIWH3Nj5iSW2Xesju5wZRUSZdhLdkOAl
6LLzJMG9xhgWd6ZZ8YR06dfhmKarQDwcyGC4tRS37nX8+K6jm+dhHr9SPMZiVuf4M6K226e5ae2a
aAHHMJV/coW/wGqqT63PvEzTEGMOup4fCnjku3zCxkbqQt9hWAxdNzot2oJ7VIRb6JNQlqMxuTMt
RoSwJzA4qnywzERMuoL9YkSBjke1SAEMEHip0sDU6nXnLz+jXlUd1OvPVR089BZkAIaBW/UarlbS
xdTqOmLDqGbzIZRStVVAxTPkQm1+LpiWkKec8ZwfaGhBdzCQ0KxEiMZ64NYzAFof1Wfj0sPTRv9h
1tfxoN5IdQLVWpuhIsjadT65M7QZ3l+9FlKz341aNiFKZV8jp/j64p7Vi4PsI17f4rqJwgTW8JKg
rVVauoxInSM13T2BIDhNlLRQrV4XOZyCYHKnE83USgI1COSUlwInO9dIjv2BKajxue/6glpTC7f1
J6QuJKEEQ+ndXF+IsuWb2aWExcm3U4u6q+2twTiPIGS+L/W9oGFLAlILwV5LCZbt2pdcM8RBdb3V
ccDkzQvquEZF5VNBlU9jUz6XdERKhoWsqdUJnVaLBfjXjRlTwB9bVESj74W7oeCjtU5k3kxpbaID
Xnaq7cW4/Ce70pf9uF/22SaQCXMy/XxXAaSJpIqplI9ff1IfmZCPxnOR39FgqIokOWkrjmjIUKdp
uVWdT8UTVGtjUSxBrk3H/8PemTU3bmVb+q9U3He4MQ8dffuB4EyRoigmU6kXBFOWMM8zfn1/B+ly
ptOuct33djgYklIcRAIH++y91rd8MSWEZj9ujE7dsnH1VxWnxoJNDjKhb/zEeUGcGYvzC6x6XRW5
nsFyfvYB59Y6L7TTTHvESVbv7O51FFC3HqFZIRRn8xgPn361RgHy9J3TWUWEVh3m7wcBkXFrD4J7
NPhhUruENADuho2jk/m6s+P379NhXEx6um2FREeGxVIf/GjMN46cfBv1zfO+uiG4qLJ4u2cm43zn
+R9aQ2hZvzEbo/kqAuR0XAYpx9YPvyUe/Pszzs813/1f/syeEze/P8L81Xy/7z/7/u33h/n+8r7/
LCo5WT2fnlltRTfv+yPPv2zNEbzfXvv3+wSJHWwnBTbV76P0b78iqRZdk9m/X2jYfET+IvQCc11U
MDqEaigfGY+0XHrZ4nMqzzNgmldBztSMs33+YT4Nn/qmCbDwRuZ26iFsi5E6uvtwqVeassAvxiEz
H7nzcfL9ZrDsU+WFzDimqJBX/VOkMTmf7UqhzeW/FzP4KUtBTGU5GrxGXIeLWck00z7nFyFX3XOv
Ek1nw4v1Q1KQZ3mCBehtaduAvW1siHv+hLxqmj1C1nAX6FVkMTjzot1sQgpH5QyozAldrt6L5neJ
A1dxRtT9ZDSbSklYl4JuE5I7WKGKWPz/wcJ/NFiwTAFa/te2oEuQ//r+j12d3LNf/0CP/nbHfw4W
lF8UVQbjpDEoUG1Hxvvzmy3IUn6xhfnHYV9p2pbx41iBeyi6beIn0mVT5Z/+aQri4XTGnPMcwvif
jBTMn/1ALFzADGVd4zXwujSLucaPE4Wy8pHEY6XZIppBnOoHr3QFTJBFdqNuhDYZnnqzGhn2wzhE
Pdc7A+E1WUQ5oihQyKxThMw7Pdtld7VzQJqq8YIVPFho4YNdi4Q3RfgJ7qkXH61cXveSDtPnGKSg
kfKTZoRPtJtOQEEL1+iHTQfMzXEY6JW5bW8wA1zCAQOdUjwxrVijoYpx8PcEl3r+1k+TE7i3ZtnY
QpivsSsvY7owSSvf2uloVTad94F8vlLS97GWwIOIsGzIyGc6xfhoSvmQSQTWBQDXESZKkXlyMlwS
4J4WdI1xg4YEpnU0qTI1+ojGgXFKbZ2KhK2nOijnOGH2qFu/drS4K0ds3GvYkcjxto6WHgWaJFb1
JQi5TVm11wY6ygKqEa3xd5TuF4kexhT476OxtKBgQDVEw972pFdLzxbuV7Jnu2Ps5QcfJhWDGWmZ
Zd0T3MVj2CTHPNO3bZZzF1ozJQCcfjyHlXWSQvmAQEJwK8+OJ98Cydhq2XjGQr0Q09pUuVUSRMy4
Ahc8EuUIcqEJPxSyixwp/OzV4yXE+qwGxksbMxTa1169snL7ZGnDJh3io4m8XzGmw9jzZ8bZsVe6
SyB7O9XfOTGwBoa0hA8hPJjOejQeIug0ThXveyfcVygeuyk6hoyjDCU8FgrZm0T7kbTR6DjQGQmo
Sb8xmhhOm3Pq0f/klvlSjvXaksazPJnHZvwsJ7QvHT34gDpHZWjmh8EIdp6pHLxS3/aZvxqxEi8k
XWYqbCvblmeGhoKtdlCWIbMspdFe4g4AsZE8+P3KAQpUBMa2aIJ9RMeU0Lu9XMVH8QkrXn9ra8hq
U/yVfdOH4QcfZTNcxNtYSNOttDmo9emqlBsK0LdRbqn9E5e4qc2YmQvitJZIY3dl3Lq+1l8chv2L
KocdaxY00FQYI5qDULE/MzShLgj3KSpWxTjhd0O+zztYDAclwDrjj4cwSD5sH5qNTFBDOMBZ1bHw
GNNNHJNTaWxlGb2UQaaAIfxw6tG2V0M8XM1gvPSF/gKsbj8J608RH1EO3efnGNsYbLJ2riEQ0tdP
3Lb0PzzknoskGzb+kNwteTiYWKJ0PpWA3miMekLn+GvGcyd6vHL4YrTRRxXXLBLNOiVsUIbuS2rp
XuM8h4Ow9XLihivwuGQwpB3xg9F0Dqf4GPeENkUcq1L1HINYiIZNVXYXPWmvlZRCcmM5sL8itr05
U3tB/5H7w0XlI6nM5F53X5yR7KF+ulnldBOfYCuPBymJicBL7+KNEcej4vcXK+whbk23emyXHcEh
XQ99lD/J01qwyRUuLX2LjztbYJM/Ayo9M7zfABZmyL/ztYrHq+Bbxhgs0NDY0aLvjZd6qFek/m4J
Tv3qKGScsiaACnpupWApju04Hg7itSU+a1kP8zNUBjea1E0UZccoZCkASHUwjXY5eaLPnbZA7pKP
QddXYfjSk7OphMOV7uxaHExOWa/LUL15DQGI6Q301UbrrJehIH2FXKebrO9qyXn2i3pdGRGCRiS/
GruubDpb1XAOjOGaysayyVZFOpyldrxZUb+xM9JxvDy8I1j8DJfs6aEejJNeyW8BGZuh5y871Wcy
KZsnzRreHMP7lJGPSSPwo8nGA5kjOMx6oHrhqhmpqIhPXMHpPnt9/qDl3dLsFXQyzbacYpGuAyaP
0OJSPhPmVg7iS2NraNNB+0oQ6JOcR/um0ralmhzTct4xgjUNOCR4p02GstUrTaXHtp0OTtFcYSiT
mmYtIm840McA0xgfpTBc5wjMNA6vAXOq4SuH0mjfam84Dxybld5eSzgqi0gvNl4wMQggeZDFKqw5
rSalzeBqJEIrehULNpIYdEPRo8OVrYmmG3ixe1OWn1TvRkDWFVwAahG8p2rwXocOqE8T2ll8FGuC
7FgnnPFrcRLVKueYopBY2Pn2Sys8kErGlcbRX8rW2HJNDJBaNRdT55xnoVrE3Zkp9r3hOZKM1Q22
R0CrRDBSONXSe+T0nB/BQxWcxHOlqnWazzhlOCkqLGRP0l8bLJUKGOUVEvdHepmEOEXsL/FFkhXD
kNYv1AhJJiovddQIeYNvCcnzsx2Vd3LX4K1Fylvk004oHRpQdGgfQEAPbOPMfcQS+0AgGDyGESon
CU1abJnwPJtPSTiN26ij/xeUNSaY+AV299mBUnsYSd1GU/gKA0BfaNgJafxi8vQgI2dcZxsJTdaA
xR/g9y6Rr0OPq04Rm7HQxJI3fzX/bJzCcdOnza61zKcwiNT13On83vOcv5X06rcWKGoKXjZzfLHh
FHvxeQftWP7njqDBZac1D6TYeXvZ8RAFSYnnsp0INdepJkhh4qYfSyLYIh1d08Q2GeQSOxG8YTb0
izz5HIQ0cP0GoAJqWp9xP7rZpBNKvvCmWEqwQ7FEv31iCWnlbdmYjIGk1ZR1y26KV5kurUjmXnAN
WOTSi11/mBXN9wF4QoZZZ2yWMEKscjla/KQBagN1F+QkPfaylUQ7OEeLJ25adUAOYJfTlin9yWJE
uKYoYk9CrnZALmMiBecs1/MV9dcNL1Bi3CcDXyJXAVwZ9r3KFJsMqA7RdNa+MoFwMwTEK8Uhk0kA
ZVpz4Gqc6DdzsPBJFr3gGZhEVBrkL7HxWfgZB/YUqW+JFO+7zDjZekHwLcGycWVv82J8aQsBTuY0
jyoWD06BbGwveNMufjUy5K5Wo0ehA4vkSyKjBQBhBV6GPGposix/gwqbaYytF0syT0baX9VqvMZ6
fkpM5n2evZmM8B7qWwmukE6n7Yei/vzNH/+PrE3POU4ZIaX5yTZPmeyo2PNN5qkMli2FAv7HMjmM
OAyjHmQnw5ePMt4BSLyiSbx69nAi5W+SxkNJHTVY5epvnpmImB8N+/MzO+weNANiJxGNP+W6OHrf
ZogoMkYoypkoT0b0iblLliaRh3SiFiHOyAFpieSYJ1Eq/c3TC0XRD7wA8fQaeTIWr0CGHCf/9PS9
ZQ0aCPd8qzYU8aw1GQo/qSxoW1xipb+YWniv810zPIVGeqh0VjUK2yAavyUXvQ3/23/P/+oTgJzw
5xdiq4AQbAVOgvXTJ+AjkAnsGhKa+PCNobsYVCaJdLDJShoLCgMgPpaFrKA03FapVlnSXhjQrTKE
/klCweroWwaXq8L6/O/fIrFH+/Mrc+jWWoi9FEsXr/wHUVYR+5hxRjvbOi1bKDk7aIH2JNUoWuHB
U4Qa6Jri9ut8eBfghsNkfKMSu/r1mejsu+wMb1rAAjCXh7Yxnf0NvpTPRTLdGi5dZJG7Js5YUduZ
9L+sctiIEsR0+k0cGduAE0BU6TJBiHYyXNIg2tupfJ40Y1vxWfS+vSQrkQDB7hK11UrRX0CPrUsu
fp4NbJ9uV2XXl3Lst0ljkOtK7hvyqqAjF9us1jJ9z1Jjepz6N8ln1DrJ+FF16LkaHtrqbCvtxQMm
WDotDx/dKxJGuYa5KNhIqOOoWSSyR03M/i/NaQ+1fXeFw5h961D8y+Pjrw4PHV2cAdhCNtSf44/U
JHTSXNWzbaDWEFXRQjvJPk2+zpX1cFOaavfvP3ZF+6vPHaGg2LXbhC8J1sePn7vTKzZ7U85M34RJ
k0TPUbo2I+0W5f2l5sK3tvX4Pg4sapOIQW27K9tdjCbpXqOuTzpjp0zPQZ3tspxw6u7iOEzi1OwR
/R8Hg0xBmnTjWes9NhLqY60ewgZUqJkhaWm5dPTZw8R6CAT9IB63t/FBSwujM7c6BajYFSQcCU6Q
7hV1OEAdc8EQ3zp2VcCwVnBu3DF9NUm5wOO2YX+/0aPkmMEgDuuvwDYpU+J26ZjM/gclXqpWsQ1H
lYFWb0P2VMjL0Atp4SOIUskRqRIQ0LZ39Gywqez135SmRe7TXdWyIDPaf8zi4Ya5/xqGrduxBaMC
117UhOq4yleJoX2p2I7mSXgXRWtT9JvISE4ohhl3j2+dSjmWhWzZg0tZ7UJBtPB3tH1Jy46OsZwe
A1t/UXNj23f7VB8fBin6kPCxqr6xtP12jdbtriTe3iKISjsPhbYNRmPLrOTQNfaL2UGEY7tHxXIY
V9i0dTCk8z4pN7dqO7HsBvsyexpULlr8Hcz0T44pEhhy5ALIlZXugC/6zbP1k6XQJvj3R5rzF+sL
mj/kbtj6VbK9/nicTZaUl+RyZ3QvFZIFhivA/RflZnnFZ/EnA5rcZn+z2v7Vqm/IlJy2DcrWUMW/
/7CkVQw/MKqOLLYxG7KajWn+95fUvzhlLVNRdUC2Ci6Nn8WsYVDGTSLLOMztDvq0UdPESaZrNUBV
h8IHZHwBdbm8TBO1gV2TWkyIZxB/iCq7cqZDRMx6qDkrx1BEp2XrSOopZtvTqfqLxUJoZcmepKtD
nVduHUVfMVRTN3XxkSwFuvNY6FiI43S4tb566yKW6qqK/YU6rYoxhQTuMKFsLxqff+vFd+jlh6Zp
DjniebEvs7TpFjj6KS707aBRkhOLa1iXqR+2Bhsd8SIN6hAGYadRM685TQv0fZ1dfCroMICynsLh
HGvR0enbq2IZLxgBD7YZHbNKOwYqsUH1eBDbpiYIj/JkLcH5PXB4HCb/0fZofdT0C9SKJgLdvcXQ
5Z+VFoWTF2SrlvCUhayGHwaXC2lkTxLGx24gJQeXTMInaScaobHkHvB0csVC05EhlZntNa2rVVxa
L/A4UIU2F2cgx4HX4nn9VazgOvu1f39wK/JfFDgcYg4ON8oLXTd+6kBmKkkvjGeJsU24fGZp58JT
qciUZd9E5JHJ5Ew+5CAMXczxzUIawk1fF7tgkJ4RTiVLMixPFds8wNWHVjdPrW7v6+ZmMJcp2aGL
rVvXnet0uASS/1DbKlr86IsjpFO4phdMdRmwfx7t+B6pPL6l8pb2WbvTQ2+d0/jLsIRBqEV2QQug
48ynGhVFBSEql9YzTmJVLafuLfdqZHn1IfT6N4uVn9zfu6XlR73gmUZ7L+EoLKxho9BcoHvnScPF
sbuL0rbL1hjWaf4qNqkWEV2VNGyMqVkXNEdqTRAFqXbovzALvWGhPrPBG2CvajTLRDXmxd3SZzNH
hMgJXqqvtJif60tKFsvYwnKmCDJq0bJACRoRFA/GhQi9TZv3N9PgLwZ8fLQ176mgRdfYX2NDulC7
/+ZN+JcX6L9YxSjcxH9I4els//Qx9z7a86YnrbiHgVmDidELi75mTw4DB7nWDGfdxF7p/83xBSr4
z8unTfnMFVpRVMQLPy2fpa6NGlyXbNsExi2tkqO4zgGG7ZJ21ePdyZP06PXAkuifxVG3JHlwW1Hw
FCONFzqcKieKVhvET6tQsmlZUWTHtDUrUndELYYIGxvfQs+rhaiXbBqlFjNouhukNb10Tr0Wzm2x
ZPThsZWkTd2ZGzRIOJoINkbB6KXjG3qRU8DYX6e5F40V4qwEJpN8E+tuxEEXZbQQM9hYqYHPclVH
6RHo5xLP2sWn6KGeyMvpTUzMrIxPM9IfTMwBqC2PcEmIfJ4uQzIeUot1Q5zDvhbfxd+sTfJtUuRb
BOS4BIddx18lKzmOuJ9a7huHDdnG+FFNVl9UF6LQwSJwaDjsa3auk75sy+TU4A0wvBf6gSIsx34R
HQq/k+EkBFxu9RPWtg/RDrG74TGjMv81Lx1cqcORrEAgjx9EHK8bIFSmTtUxTtMbWRmax0oUS66Z
uQDJiSDirBRl3WRk94mAjrofHyGVmax+QDWCUlCJHJJsUMjHyX4k/CCw5WOR0ImNrBNK13s7WifR
tcbmAeo42o9kqyGWWIkmHHuvN/FHA1u8qrFyLqVwL1t006L2Iq7wIedG3+FO88az+B4ULTEIROQl
+6oNjxnt5A5CFVp8NBawicMYcZOHqaBJ9K1YfUVnLWe/qDfdI6E28yZ2bK/22L8pefQ80Zwh3uxZ
2otVt6VJLnvRUWV0oEzRXSeYQslaNpvBXcfPUUkGKzTd17RDLeRFqF18zOTGi+i0peT3VJy9mWy8
cAmHRMnlg+qyCJ6j0gRbzWMl4w0950uEHzD3sCrG01sXcKmjmuiyFJFFtA8c+ohOtUY0T/rLPrT9
tei1NU1Ce7Fcoaiiut0XxXiYD3iGHqKMhOO8HXreT1Yvna6AnmU4DtiAkV3toG+hh0jUQL8TF59M
b9hBGqeu7paZ/yZL9PXFASe6rxEX1WJg71ATdgW5lhEE7YXa6m7JxIQnILu9K1n8p27TlXSdWY5F
n3AqvPe/uTxpf7Lc2GK3aYA1N0wWEfmnKj8ZtahUdSPd1tb4ltW8kVO/07xP9LloeLSwF8Rm1G7T
B9qYzGh6waFYit6zOLBqiKsLUMpoRMn1IXQvuSTkN4hle34AS/1aRhS4VfiBJuMtsiVBMjpx8X52
YmeJ9AquHR6HB/pB/ap+ipHuLuSctO8QqYbecc3JyO5byQl+vKEdt1pZEPfWtufUYpMO5WAhGwUl
sz0dszyEfkkXyZw4TQYTMASO/ntRORgkmXAvLJoaVU4vtMnpbcoaaKBTRrPANck8G1RwalFAJ7x9
jprx5pRsEbsPudIKF3vIh1hfgklD+hsBx4ZAw6pu6s1hpbI4iTXnGQXwCTwWk+7gLpPZZ3f9jXCS
yxDp26Yg11LZd+QaiGt4Ejasw/UaYNay7Cn1xHW3TY5omtbi/Kst51nRnjvmGkkkn8WjiTLJV8XW
ONzHj6R6rHJmAuKoiC18RzyIQ7+/or0sOgPYUoX9Zy92GgDGr0pskj0xvo0pL4C+fToSlOUo621V
UAXl7UV+CEsLO8XYbzqUymZWEEhUfyRNe9WQHIkTurH+Wfr/rz9cNb8F/b7RA6vAqTc/fft/r3nK
//9H3Of335kZkN+/O4ZvVV7nH82//a3Ne366p+/1z7/0h0fm2X97dct7c//DN6t5Yv7Uvlfj5b0m
dvefJErxm//pP/7j/T+Zu2saO/kfzlTxDL/dU/wJ//1fVwx973X9zun87QF3v/73f/12r9+G7rby
C3ERIGBVhWu/oZtUJL8N3R35F00xNItZvGJpNre/j9018xcG7pxXukq7DVgmfabfxu6a/otjM8F3
aAQatoZL8H8yemf+/6eSSHUcMJy6TBNBdpyfGwjWWGlS0BvZLlAsiRxZNCyzcKTXtQZ9/m3GKOSa
ytk0yXbvkuGUuN8BC/M/S+ROIFQXiIX5+5mzMH8133xnL2QtremhpVNoWc03idQcOiz7cPe/ff/t
S5uQFzVxmk1meuYW6/9izhjGoEUSsdCMzTftrDNr24hkslJ7FPypvTKDvuYvey93JqZl/HTmZpAf
AfVL0TAf5oZUrc0ybIlnk3albvrYaf14pdvxzRBKuRKE8MIQS+Z06MFUDCmQXUWGDbyYPBIW6ZEo
K8vMDuGEsz2tS1ICWY0i3UENGvh3ZWCcPg7FJwxG/aKJ8Yk8arr8JcWfdBoZfBjsHdaxPnnbAKKI
m7ZcU4sieWzk7tzrQbwieDN3SRoFvkiYZygU8K2vuUEH6aGtoo3MXGxr6GA0/CHkmmgRb9AKDW7w
UlTaYRz8aA0JVqFiQYfgEyYIW0NkX21CnRYbzKJywqDZf4qDLlinRkFXbIBx0hdrNdU/4yG71n0z
rUzPgfOSqNAOBstV0vSJPEEyBC1ckrpUGGvbebZ9pYNroWIkUeyXDNdJUVQDuaAEqY6y8zB2Mi36
lHhKecwRydY16zWgD4JSxJi8hHvXbKJcnj5JwaVvoi8JvJYsnCbIUviHPFlZxlqngOJsewIcdDcK
iODsbQkvC2FIdFieU0vRt3JYLYAOPmL10ddcSegNsYgnbOqWKGIY8gT2Ua+LYavryoeUSeYyC1Vn
XybFWYur8kmN9wb6U0x77PRGE/q1bOlrqKsVTih0FJmitC5D94tF5saattlKGvFxhImDrQFMGzmm
WAq04YsaovqN81BZDwxEQHqYX8nHINF2PMbR8IKjs9kS+NWhDpheQ08NmchAkhFn0PRcJ3m6HMmV
lDM67VAW9GUQkl+rB/qb35gMjzUrBnDLYeNFxS7DGgpIvtrUUM/dRjX3MEY3VZo4ZNww8Jexag2l
J7YANp54f2R4o62HoHGWZmwTYdxpK6oDgCtduDaqnpSI3i0qc3ggFDldek+OGu/IeFlmdte5ZmU8
q2H3NWklOH5T/tQ0MrG4IiCMdFq4xDLaOHXcBRqJujF5c16BDQg4KxDK+pJVFGbjELp0YXGzGMYy
Qgli8m5kJroHzBQKRjUawEWpMNSNr5WsZSvodwd52pY6uWJqywA/To2tmcsPYAmIKdSZXg6C/G9r
+VeOjmzhtyiz5dDUFiOZQ4gtoeFL5Eppo7PgKAZVX710tO/gDG5mxZ6CYNLD83tQ5J5dx0i0W9Mq
C0IVAEFNLeIbaizQKata8jchsXEJengpr6sNrgVnzQH0hLqALfb4UveO4H5rRPWKF1Yy8XJbzScu
PfDrHUF+qWK+xjTO1so6NORlX4oOKPuBjNYCXq4Oa9G6hxVgvbeG1WxNm+q3qDxiwlQdw2Rcf044
zLaW1tUuXX9WKMAlUkaEIPlMqzoFR+kcYerz8aQLZEwD0/JsE8l5sQkcp15K6hChh6Hat3rl13Lc
EUj3EvstqS5wibYsIJtE59QIwJKUQfZoiifJy3QzdT15geiClp7I+JKo8YbKOLey/mtisKbS42zp
Jw1d2JxAMRNIW1VEoDrPZMf6t9oyEAuP4YDQMtuR2+vK7WgyQCdEPlApOUfiBzddZC0mmkGGqDz7
Tn5TY74jUebuS26FR5zmYwg9JSMLOGGfHFxG35M2asDKiUnNLQwrXDbJyq8LjsaAIJmSECJHN2/a
AMOYijVbDL7IEbOhQfiA9GjNpq6UWf7ayqx8NfXlzmywvI6egMCVvXcIVAJ1e4xw/WiSYW+/s0HW
1505Ishm3uoWuxYG8GtiQnz0uFLZVfpi6B9SisFZkQxsx0m4Q+Pgu3nxYedkycZet5Uqpd36fXId
Ui+CsVhVmwxJ0BLYh3nGJeYiBGIvLHm7SWHdbH8tSn/aepN2g2rVLUl3lUBD9BnMXEfFZWJ1a5Vl
qtARQCTjzgKjYoNkkbzWtRWldnuDSE/VlvpdNjaYSZW0g578dSpo2MdaYxy8CEio+tp15asG0mSh
K229LFsNo18M0MiJsq94m+/DuC5S5kqtNDwSMUyMrOzQ4ixJynEeZYvA8TGLE3zp3pcql/udSBxT
+0DZeWmwMWjzAlTC3JloU7KVwHljEMcPyuYX/PSUnomSsdku6AtPVr1VauX1LhhNgKKN2IQdaoVT
Etaat6yC6Gkcos6tb1XaiW00b14xNR0iBVyrzjCgQirTRc2IGdxWziHsxhPyjSzo5QWKu2uZci2a
1N7bMOzFXp2xaPQxAqsOUlqvJRh5RmDjcqvuakb1BUE447FosUnbQGbNKflsy7pBvCO0cZEcQHT1
R+aYEl63ig5DUNrLjIuKX4+PY0xP2awbmjbR+NAxiqFsKIm10vSLr4SrSJqMA1y1A+v0KTQJmja0
8lahCN6MSF+kaA2PbNhItfwIZiBwm66cVlrOOVFndbgxdfMiobJziM5CB6wSk14MSJO9pemnh0iR
T1ZmPHPmvMiIhve47tC0xAFpA2QdzDcxhURcR/bKIvbGsOGkx5CUgp7yoSMpoAzyGoci1AayRnfk
Zsr7XNxogfoKcDZaynBkBlwDKyNmUZ9IXArg2hKY5ryCNyKFkbH14BvaBubcwFqnl/YiTI2r3KEj
CLzxi2yT6dNjkJLswEgWhZyqK9/O7lBjYC3MiQ2xBHKuSdOLTIsMc13k+hHyEAJet5BNyFPPy7Xn
/OqBeFkZCrtSYuPZpPa2je6Onp8kfWXNr9eOVD76TWesZ9+RKekaPl0H5oOpc81yUFUTPZO7Ok0b
l41nqyL3iIz6KYP366USgVKLSja6yZXF+h31efGNHatmaC7KurrMgbE9JFRiScCj4+qztGWvUVrH
2sWMyCKVBD6xEtYyOfCgL/CcteBPp01OqKfEmbehLfoY4pe3IE5sZ/cbMLarBkzNZf0/ImYc9pam
dpuhjmiKBca6H4LHQcv7PaFtlcsum3krPp5tXhbuDAklD7dcq4l9yepm2mnh8xjc/AowHHNBaPPi
5ZhOI1bYYGc5KYqNDhk9SfRL0hzpAVYqhnhVJaSXnDxSAakJHTVZA+e4RjMtd6SSXreDdISGZOzS
Vu1Z93Q6DlTsvvA3yrimV0qkvJeGhPwmNYMdRmUXeQk+euzcBJcg9mnCrlzKYQ0f3Wvxs4ZQ+Gb8
Zuq96jVtD+zPa7g+/pKTRNbsC9bVatujn9XoEq4bn6gu0GN9TehiO0IIYffdbCMFnymo4nVTmciD
a3lfo55YMj/pFlXiT/tcls2VZaevaVjVMNWAAwuMq0UdJbxymLhey+45jez3PmS9CEiJykjj3uRq
sndK7dMAmiEu42tYSiqcJfwCba2BTIvMuxPiL5zmGBLQebwNXrkMe6yrIoBE8ZPb5LQKL1x3iYh/
oQ4MYJpjBs7McB2jWE7U7r2LPSHa2Xt+3LujHHw0Q3JQhEemkK+FTbad32hYPsQmQs8hw5m1QQek
qNyWhE+qUdlyMwe5LocRafT+KpNFwleBCSAb4iepNEoiwLoV3esS5gUWGS/Ja5eir3ALyDa71LlU
o2kRc8NN77+RnjPuJm9K12qZ3TRNQdQsT4qzCWJ/G0oMJiU/qFzEEPVGY+Om94EGvLT4QkWByT5l
sbEwSTf4mstCJoAynWBKDNmnksV2bZKOVozdIQzL564PyNxrre4g2YM7TjaRtO3WmhJpX4fNnerh
huUp5LSqD+TJkeoZIdSO17II7wGcIy8AU5fLNjD0fQvkKSzhwdVGS0KehXmxSBN1TzoZkUr5ZxDZ
A8PgEJXszP/t0ye1VDPXEYxoUsFKBl5kn5h6ThRSgpfO83MFAfGrFcGBRIWA+1WWyHdvk4dkwOwc
mZLDsqLmC6ZrnN12lEnsCP2tR5dxQQAwKfKODxY+DTfsrI7MbsL9eE6NpHX7hoezNP+aj5hOmqgJ
Dm06mTvSdSn5InnvmQz8ncC6+ZamuIE1seAJ+41REs0F5a3MXJD6PHeL4rFpiWnwPYseYO3cypDh
pv97cvcYyLDH2powA/OLFaqvQYwlshuLh0hVDqamtSutmg6EzFIIGcoiLNCTkX1h7CuZktoyoHcV
ECrjpMM98ppmTr1Q87RblvYHPkFpP9/IciAkd4b21KcTx6jYu+r4YL7dJEV76/J6QKFv/Paj0pRT
bN5dsZpvPNNixJFAM0MqNBfpqwnCLBdS0OIClAiES1lJoP2QddJLD0PTHaSBfiUWlSU+pe6bmg/a
jp0sYpNILFoSxNM16yApBzeRym7dfA5ZjECvy/o+LFPj21dxT7IsqcK7jOsQ8hKDOaVPcN0ikwgC
0wZwiI3ft3Az9BWIZraVenl2Mj/YyGZpbafSXFol5JxO/Nv3m/lnScQo2JeGYuWIXynz1NubUXTJ
FDSkw8gARgufVD3FvpN545tOX8UdBT0tygluWOSmcyol398EpsyVWRjlGlSmtGXx8+gVKmzSCl56
4dphwoB6OCdtkFSi9wJMn/alaOkVpLEdoPaoAg5mnGazr/27DdcTV0kloNqNymbazzdy1JFf0qpL
rTZJ7bRzylgRnTDfSNNTqUnmbr6sff+xShy2wTk0poaMAY2bqcUt2+gOpGeg8GOo3z1AS2vFU9Go
WxxUEVDC1cRSjNmCtKYp7g+Z2aU5hBRyykh6KtmqJ2uyJXe+JLme6qxZA2SuLgFZ8UGqn+ebVJK/
ym3+bDRW7TaO8qmkF8uF01uFFQlxcRQe8goiQKc2xaaqVTIYDH1TE/Zpock+MuaxXF3xM9y4iv4g
R1ZNpB6wBM3/MmQXrFfM5fCbZrm/DCwlvOtdK5NcbtQHb/KegqyynouC0kC23SIgAJExkXH2nJB1
NUh+bSpp4zlC+lgQy0XwBjmvAynMZhznbkMVcSXp/WBYPtpcnY0BnXD/UKmvk5zi73PaL1kddRhF
FnkRaZ/rIlLRsUK7IQggPyBg4M3yY5coO/JXbHnYGbrx3rTJNZBTZ2ugWl8PmrUJerZnXkCyyYQJ
csqyO4wt5Y0k3j1Ngc8jwuXL/2PvvJYbV7Jt+0XoQCZMAq8k6ERSlFdJLwhJVYL3Hl9/B1i7u/rs
u+N8wXlh0ImSSDCxcq05x6xT0p6tODch+cgQyU+/YvM03pZR9ZOcMSgwyyCJaDfsY1WMKKVwD1Yr
1ZmpEnSubBoJ+BjcU1R+ChAxx/Iyppn5wA5EenWRDds6cj0zZEUsphnQAOkvXlCKbD0HXQ93lXpi
snNsJIPqduxuvbrKiRTz64W+M/qnwIwfrAHNU5i8S5PEPx2JRjwaT9iiPpzXFPPnLWfFwKtbSzyF
lgZXx5WHkYCHVRnm06mFaridwbrs1NS4p7CAFxI3rVjXGdiXAPwEQaBMnSzh9WWCFs74riH2HGwL
PftMOcIGBHlt2vhPxTxRxRIFSx6hOZ4r7C4bo7V7L3SGz1SLmouVN68hEJd1uHhSrzSIzg2UR9eS
OnA5CWtUlDdTlIBD0pstfgEiiFwxrN1l+UcLMN84NRNhzH9P17uohaabu2oJMLteTItnMR4Mws/k
DPln6TH1FYDcdrnQwDi5wOwThxmxMc1wXAQHYCr0YhubwXOyrNx17y5213D7h8k9yfqOXT2ZCwvF
QV6brqW0n9uRieaVU3C9QH0Ff9yutgVJrGT0csapQpweUC5+www409+AlIHBnofUChkUqrUtG4rr
a/bGlVp+vZBj400+h6+u982qs8M6W1l0EG6uRQ+4x7+upSJOCQMRL9edTsG2RmWhIDFD5PuRA8UW
4qeoyGErowyltO3uNbt0jzJYSBA9DUOXtoovJO2WKY/3ZcCH14+pTZXrdnv+PZoi3Y4vTI6AIWT9
0O6Qphnr3m8BKNAvWJmj/YskanGcTOfokC5P+2+hWIM5SYuHMGCuKZCI8eod1oEEnBnht7OiexzJ
DKSJj9KtLKpLXPG7+soUXFh3gQz8Te/bmHunwT9ztMJknQqWyCUofKMlMFudObygakcY3e8KmKSB
kwIWAwpM+2jw3HJZaoK7zlB3cW+SSpAEXlpJeQCx8JAE8TdNrWTH500e3bYM9XqTzhEKvbJ/TuKM
WWmFr8lZnAQLvbLmI1jVKHvQ4Ody4zRiYlSN/t741U15zuaI1KwhYMwm/UsXjLvETej0ND4mCDde
S5qLLI/9dqw4RUPMR/G5o6kBpUvT4xXdxX5jWP4IX3Qk9k9I1nJnIs4n4s1Wc5V5iuxP8DQLkdNa
mYNzSnAwet2sPvPEPRDWeMrQkzLS4N9351drUDdxsqnkmFwqN6VHZwvLKxt8qnrhlTR5PX4zxU1i
89PdsobNiHkmkexUNz+OAuoFxSse64judUMkeFoZ5UkmGa1NLRYXkKdeJjUOUCeC/UqzV5gs5bYc
0GNQaSVudbbplaYQQkednu7gVuTE0EY36uw9GhaOVOZPKz2FVdrOt6KB4mo4xqpqtUca/Y+bymf+
UooffUPbdylj8+FDZ3e9iqWO1maOfgRURQ9Nyb/d4GpamW1Gw5lyMEqDRzYCsYF7LRvoiofA2Eq4
Qj5nPNjP67zMnmwZnBU1MUDm8DwuH3Q1mdVJxesRYw1+fvmlKmfeqvYld1PsWZl6ZvTzYpmN2ISd
ae6Iuz2j1sbKbPsJhV95WxHeymBByzhlALQKfXVoQiH3QHjP5NzSLdMSf93ppPmMr10cqYMmpieH
xFlhE2hesmZxVqsBn1uACzrgycbY0swXANJEuA612N+nlv0gJQOBqHeJBMdPNwv7bNOKaxqdsUlW
1jdZMyDrSn34wfgCNRLhZC02xLNvdX/oIbOZuTdpFY2AwdpoKA5BtxINGjDqyVzDBc76S3Pbn4YM
ibgqSgLii5TC+C0I78Iu8A8TSYp0DQMm1olY0TihgQUZ0FmoZfzuk8gMuRYNqgsgzCsK6Yo3S2dR
8W8crX63avN7/MqZEpK8mZ+1SbdOWRC+5vEXO9WQ5l2bbIjL6eY2ZSAv2bIR2RQRDDS7dK1MbTtm
TfnUmBwgan6sLN1hv4SUB2HOsYveCRbkm0ZaO0n1P2IxDLQHjG3bTBiRkqD2utS+KRPb08ti2vYD
LQEzFDmnLkN4Pm2WuuJfyUjjlD+YrfdenBjPZis/I4MZdIUhFDlE8ZJntMoF2aerSITHuquLbbvw
/BK6ifkknkDbVvW0DXy+c2AjnvzIrfe+6k8ojPBRgDxy4zn37J7iJ3PhG8ZTyEKRfwQCFF5pEdQT
wtcxmJzAnnhQNEYGqp6mNYatnacFWpjnxGQ8FJX7Ocf95SjtQdf99jE05WsxuW95Uo503UJ317Kk
N6F9S0TbdxADPZ6GwFiR4bds0GJmRjlno5AKKg6It2kcrLUqpfaAX3ZDzoWXbyTMlW6gb+wSx7ax
DQQRWoGVbxAkw0LDjFdppH02WrOzfDz5okG9ssSoqJGIPacmQU3BCrW0L77sXliTgG3mI1FtOmyL
INTWSl6M7NgLvmlV/AxvWV/ZdQmGUGdY0QSIb1OiYdkzQ0grT2CXUAuOSwMvgcpf1KcErupuSLfU
NAi3nU2d1qD0jLDhZc6YmLHXieSxKo1vWWPZYWTCsTO8DQokqB+63SGr0nP4RHAdqyE2QexCxHfw
Nri8RB+W1dnXhlWjpe+E21GsRO0rQwRrXRnyEtMcPMSFhvcNlRnqSGdtmFQgaXsZw7BYcYLP1nCV
1RahK0xp2EtS85ac6Tq0160in3nMDSaDVbHtU/erBdICw7G0z0E8H/rlC9XQI/K1uly59QqZCdsB
q+QrwnmiIQyPiQ2LiyWBJTcje9Cpwz6a6Grj2I4HxbLbsC3nKMxxSql3uptfFdkNWIfL1TgclHD1
J7zAjIPw9xlLkRgYX9HUHoHNLQCjypsxZto6MyJ8XBvnp9qJPENwkpPJBr+PltECbIRQFur6JZXx
BxO2ahu17bSie295phY/1kViryyVPPQTh5g+MrDL+UoTlzjlm7Qk6jnJkb/bzfhkquImy+p461Tj
CAmXCWRY6jCu2ppvV8iiqpwCJh+KVWc9Mze6CWq1JTmKjMyJulKnXId0t6f6/QH+lkNT2jE6ZHGO
GHAOaf5hfiF2N25l2b9pHZie2irMgwXUfR6UvUGSYK/CnGRla8SY22ESY41R60pXuLTG/gjqjsEK
a8YO7hBwwbnbOJn7WdCiUjOjYNI66fY4t8xycZ8trcOiN4vU2bW9Ge78pcb9c3HNIr4GJvztvj83
NWiGyNWWSIEqxz9wjbLIr1EW16vRFcpFF6FaM8IpsRkscVOc2Yob4xpWtAQM/H5+7Uvm31n6XF5/
/Pqc/7r6++WWpxdLM8GWfD2uKBHH6C5iFjNTvH/Halx/9s/N33/En9/3Xy99fdKfp//+fROapU0A
33I7+vGAtvbfAQzXOIThCl+5/mphh2Kfzaj/cD486zMRLirQ860ZtF80xaZ9h5aJnDun2OdU15sy
tr9Iq9n3/WtUFZwNCSgPp7C4Vaq+Sav8LZ6H6T0EVZuHSp0c2Vl7TcI1ZLPE2OUKyfn71SvBpnLY
4LTA268ZCtRPPHu5iNG5UwUsV38nelyvhtKFyXW92uiYtDOLfm9vwhWFT85T/+vx6+upaxDD9aFr
vPT12vXClvG/X+n3neZMbWlj8i45B/953p8/6/dr/bn9T8/5p/tMrXUOqgHNS2yJtYRHDAtdSZmT
4V1vXqNMmv88er12ve/66PXm9eL6An9u/tPP/tNLZUikqdv4LOplOPK3mJg/KSvV0r0PeAtoDC5P
MsqaPcefx4vl8ejP49fb14ftit1P5xxwkhDo2XFIM6/mql+o6a+r14euF1bk0SLTDn9+/G+/4vcv
B7f424Dyfyq0p6lES/bxM4tyL2K9jr7a/6knA7Pyv6vQxo/mH37iLwWaa/yLYs9xdHYzEu3o4hz8
S4GGwuxftiGl0h28L1BUkZXmIH5CVGxkSLsLhB5Jk/s/FWjS+heBgZbpmGxkcATBkfm3Bu8vC+Vv
8eA/WyrpK/3Ne4Eg3jJR3yiJ1M0meWJRqP2Xz0fHJ95XBadVM677vd30j1XfkCwSUObA3jjbruGv
pF8+ZAGnM3eeTjkktgjTcD/xFJliDPeJsbeoGC2H6ZuVfdQNwhBNV/uSWLtQ759cUzCJccN7hpuP
hKue6sJihDxbax/V8SqfzedEs4t1osvmRFbtR653DEERgk2VN0byYgsKgUhgA2eC0pWEkVCtqK55
nfOE7WeYn5ISLoNfWfQ9m1urxr5c5AN7G3dEKlIZOLtQsOfNvBucZEvwH/ACUArBDGNS+4pdl4Ti
RAITr9UqQ3IglZDeUEQUTSLbzOpQR1SAKhLlxknmXSe6l4zm8ywAyxluvgM99tS47CYHBX+7i3H8
VRgr6OjB0AFuV3bZ1vGb98oBmVObp06pAhlbeLAV78fagCB9I4in69XEdrHKjsWg8QdIUnUhXslz
lk36UcV0L5db5ljJ8/WaqG0Du7x+JjdAQEzmfUbk6+6KBEAaSZPNSbcEg3vNsFH+zMJjHqNdcqsI
7nxjDu6KStvlxTCfZlTOFKl09Bhj63fBbBGDw/L3+2ZX+NXdZIKaiNytIadwE1mR+aR6OrWF6k3m
SX1IlrT/Gvi5dtHdgB1iwEZBaY5/uV7UzqRdSlk89sZn5o4KMYVq5cpJ7fk2C4qOlB+5K82M+/S6
2mg+n3IcaTEulwxM7Zw0hWdYhUEdL9nflLmiE8HhvW61xDkNlH6nerJWIW38o9WP6uQORc1y6Zde
lPbh3Vir6DYa0nU2damDM6Hr1rUux1065HeurWuAbabuEU9VuJsCEKadstrHvLbMeyb4vctYRdTP
ulZwob8Hxuw/Xm9Ii8J1KPo7sAErMcT2c585K6ZMjPtBHB8NnXZaYjfxj7nUSwR5mIHjxvgxFg04
e6N96YHMfcZDVgHON8373vbFDQ7accP+Z0CvqXc0InD0awEkehtusTOWt30lzCVdoNjopH/duHln
PUnbwJQIBNrWhwjxg3wctWL66VRATAamDLDvaPNodvhWDHzFUxcVAmNckrHth3BI4ndBNg8bqMIh
/4VyHvlduG0GXHBO3gNliNtgX/E5389+3q8jwP/vzhwcSkajn/TtwU6MF3dsh+dGFfM+XCSWTmM0
P5IZf6dvywsNJSyhQ23sRs3ygXgPwUuSOCaSloJN2aJTyhKDiDgr0NnX8ag7yJ3ozGQdY4/cJ2U3
vapGvE6JVtw1Jl2gsSaw3vEtKJ9N0//MPjQwuQ/J3BhojKpjmvXubTOiygqE7e7SMXJONECiNV38
8im0u50V86vThlAiWjb9k+PXzY3dy2dXmvi20uAj06JqVQfmfFcIfTqHSUj4S4ZW0+HLdmQDB6vR
mWl0pO74WGjD+JhLue8sN10PTY4wc7kfmMUMXXwSm+szVFO70HGxDyDPWJN5Od0ntRrvLbMdMOBG
N3/u4rNMSEKKjpFtM9EY8/JVLw3kYE6hba43J8SK9M4XW0XGVGLo01dLJBeYO8096rnkeSrIuEmG
d5v20XlAVPZEFMhtRGLB5XprDAagMiGpUfSbGWCOzhMrEDVqNgUnet/6Kwowcuct6wkCVndXW+6L
hShUoVJ9KIRM71sirPKhQVwEU3FDdFx2NusRBhCdHDA0bJwCyXSmZB5y9OWTCY+Uet5R20L51mNp
2jVIA7/6RWegY2px6itsurZWulDy8V/lbFAufH7sA/s+ZDAAA0B3i5fA1JpHLRcZrj+CDkCAlFtF
Ivm+tI1LgKDyp+OIi5Pq2tdIwwpmggqmV42cixu84ewXl5teseRz1F0lD3Vjqh/p0lsMRfJqYmRj
+4SCjO2L82NwwRXrHF4rpAMG6uOg+NFtOOXXP4gj84/ks1Zo+NrvXuP7JG1xKYesf7E1g1jFSGSH
uvetLRJAAqMCzb/PhQVxq2FO77cKEmBfmXf11OS4LvkKV7nD1NjNcq/van9vg1V/UQUfSkYe/XGM
8lu/KN3LMCOfCwMV3PAnx8/KSinE0+mH9BebhBlEj5ledPdOnwGq0cPHajBZq338wuRvpCcZt6ek
cvo7MylRaDpx91pbGo2SglBRrYuex6Ye1qbKm0NZRdGzrCsazjr/0fVRZjYq0agIsvkQBDoWOObD
851ld/cimLvj7/uWm3kfF5CH9BcfjdjZWS6u14acvwdbVbhpx6Q/jkqymV2uJRBpEIyVNHVDf9wY
AWffMWd50uvGXjDEkHekLGmFLTE0blbdpWLYq6T5Froudm7flevUNIpVHxScBu0UqonPXBPd4mrm
TeD4cfYGco81B75BMvmbYYvhkETBPkx1ui9FtJ20mBP7gDZb1so/lT5b3ryNbyXNuvqOVJzsXmOV
XdyTYqvZvwTBPCuTk8Iu06ECJ7Kpjn1Spms70h8HP4rXIvbFfjZ8ZtFO7W4LUN6GUb0FbrYTQS83
Y58Me2uoP1mEZ0IANPcSTCYto6J7rfCFnntz/DCxPZkd8i5lcX4gt1Wty+kx6lOsWr0PWweLcp8g
O1amyURefakpfprjihWVGaQW0pOpx3sIbgFXqm8Sq9ZdV+vQdeGlMWm7oy3KRF32P41xOoAwbVbI
u6Ntq8GnK0xi3YgYJDLNbH7MiG31GO1qradyq+yxwuEI2CwMY48Ql6+gATXNt/VFay0I3wZGbQNh
fpBt3Mh9MSr5JTLt3Cr9VtP9cd2Zb04Z7qAq3HcFaYFxOvxSHR5RZjEQzyL7OeiaF/DauwZjwq7q
EtIMp18JqUcrK9XWXTu+Wn751ROPs3bn4EipoYxBePqkey3D7CEM74O56FbWVh/0fuP3/nvhajio
fnaRzcHcdnB/yEQJOjJy9FrsWmlup4FGqMUsGSZ8sEhiY7JIrfuS+UeVfqEI/DGbqO7SHqNtDWQv
yk4+NM5qgO05W+K1aPVHZB8PaO7dLVkEptK/B2hOw/Tik9pQSvbNASZQqd0EPRE4MzM/gIIcTZuZ
+m/u78bGWaNrnThYtYfe0D6SobnXA/3Q0KGKNSDaqtgnrMSkPY1PiJEQu2plgw8NykbYLYnoM1k+
I1QOIP+YEGU0Zx5CniWcsSJkCbsF6Jsv4MhkNUm+knV8qKTVrIxYR8OX8c02bNQlhheY1XOBfaR1
OdcbDMyrS7VM6eqwOVE/JTtWNYWkcDVCo5L54KLOBD4NPJJ4OwnUwie+xFWXxi1pxBP/onL/KCuu
LWV3pLPAZAGUKz+/Td3+TWXVsZhJY2z1ctdo05PO99Fr6yHmbTT2mZxPAzkKK6vii+jix2Ujtgit
MGlOCE2NOMnXLWb5FczGXR12j1OSHTM9RjDg6DXZI2j8/VpsOdQJjXPs0JsD/UUvjFvalfTUXAPI
uBW/zZVBlBwWu7ZxgrULrHh2JY21pn9pMuONvDvkO8J6Q9N8a3RMinCTAyMOf1Um3xFDq776MqJf
26GbtJ9V5r4rR3zGzk/OAHdMz/lTy8haMcAkM+7byaZPBj4nSazEGnJVTXBNd5c0sNdA/3iRNn30
hvMyCfNXbw+/pqg6mSVmKWS8WZGdzDw8WA0fuZWGX6EVQc6kj1xY5YeAwH1S4cTpC+G3zrmoj8p3
O+ZY5jywc6xxX4ThmYL5B1PSpaP80Nj2rVO696mc7oqCufiUjW+6050L8rPNSjtSGiE/r8OfBMMy
qOAAhL+BlrBotn0X1yv6xpc6sY/djH7GIqueLpsCBe00d36OBm6ocw6SGY+9waBu0IY7TcR3+D/f
LT0C74HrQcuh444z3eimOwU4TaveCDcNRDV09nGd3fW9DzZ7VsgUYPHWWXYJbNJukBsCdCBzowsD
XIQh/al3M0FJhvnmV0dMzqomN7JB4pvFG0IWYKD1kUMikJ3sjSG6NKlsd7bo75ypWxVp/e7TmC80
hbenF+SINXAAxujcVf2Ih0aInR0FnjArfT9VFm6FApYJ+ZYmQ4dVrmvWLft92oRlTb1RSKol9sfC
4T1w5zHElQ7fym3CO1VDSSnq72RqjFXXGzPBr1sffOtX8BA/Op3xaLt59JQUxqvvc2pHbq95GgCy
3mqyLVVWc7BcDqnc7dD7w5Mxq/YVw216GmrMo340JduETKLaq9jKMfIdzgws9QctfYqwxKykVZpe
ahD21vUXdn6mF0ysJkE/Tl7lRjfmFLpMCEHMV31s7bQRqTuezZewjWhRO/lFJROaaRcFOzGnx4RP
7ajxnzLZPExGH2xKPb1o2iC9ynIuw+A0qCsWco5LRI5ZM3jUGco4LP1rQxvf7Vp1B/aJByskQZ5A
mmxfW8lbFBegyjN28Xmj/wTvgwIu1ZgvuEXGuYahEpFA21S01Y8Go2tbO5uJjf8jI+PFRmZ/SMMY
1kHB2vdO7qSJXNqc963Dvtnmw19VBqrIIlL3hK4xNcuddVU7D/YyQQxq40WXNqfLOiUxqLZXQetc
Giu/n3wWeJXq56bT+k0e+w7N1ePA6ZWGfItYxGSDXk7ac0Psr9a7EdxY+JlpyvDFGs5Drn+D6IPC
2UZ4+pMs2IjKZGMd4GxfUO/1gsDHpLCEYP/n9vVOw7VfEzmrzfX+ISM62iYQ8f973vXhWIc47Y9A
S5fXA93DP0oz4m8veX1Q96kIzVE/XV/yetdQ4YCoFJpaGs1r3wjyI1HqGIiQ9K/NgaA96zDUxW08
0UjKh19hRjHbTkSaSdYWQJUEIEmtPRRNezHBMjm0fZidIGXqABxib0rK+ZeKp1+VgUWkQ0jfuMbB
GIZfMyB+fEHhQl47ZuG6ctsRgdaSLCxJ55tN+Wua1uwpQ68uxbmYIkSUP+eZUVeachboLaLZSptU
ajQSjGj1tWrRnjcOJNqsQK6XLBf9hFTvem1OfQdaaKXWslPdvht07/rg9SJs22w7D9ZzlYzappfR
B1oy+0Zv030/mKiiiMJKR/Q8o2zdVVwAs9PNAAfxgiKsZDdyunaQOF9vl+zxb8puDxDnvrCEjvYN
4R0zn4EcHTiYbhjeJHaaL7KMgvl59pqac7id1eKvxNPD7CB+nx0SS3sjkEe9N3BtLRfyP9ds+n+U
UgFf4jFLjk6Ps4yhByE38WO6kP0b41ZT1k9p04PTH1sZvKRDcGySzGsjccZX8YWA5FmhUiMnxZLj
bUb8TZKdCPjdSA2JsUATFs9nQ5BkYpvyFGjVxmR8JzvdiwrY5CNZDPg1QjY9HBtsUrCdyKNfMEha
LEOZyVZfRfdX+fbUbVpbbVpXe6+IjFsNKr+NRvcnJJVDBCVzKREsi3K29nElpvedsI4qX5RV92PQ
odGpYCEzHybYTOjaO4BGj94fJT5icqR6VRe+C6AXRsUoq5mDnh4d+gW9bmk26HdO7lZe+JAn0t8b
3XDr4jkFKUwhlW7nxjz2W8cuwlWilSfMXoCRUUR1leC8Ly/Sjy9JMFbrMe5gAOcYxtlQM6NN+DcV
R3BepU9FR+OySG8sdlFO+jRNjKwRDb4Krd/5Wsz+ghRreTFVPWzx9n/6DvD/OvYtUBTpnYwPht7i
DzHK76RcwjO0GwdE0lG23Y1l0xFwcjY/o1vcliz8q5GqBY3oQebjkjPYl4fGyjajU6LW7U5V5j8X
pa17MItQPimiacvLZObOrjbfJt9/1NIQDXYT3hTxXWehVG2bUq1DK7SoGwUq0naX5bgQMbGQA5e9
+h3oYXhq6zQK6bCG0VNp7rpMLZIqdgEUHBz6DZEoNeAL4awct5Xr2kYD0JjTM0Jx1pG+xqlRvYW0
HRxSTtkxrbK6+TILddPij0EJFH/FRebgo6RiTabBk8MZRvP7SPDnjdFwcOZBvTGHcg99IVxnJUZm
kBw/p8nobiOT6pGU4jHhNJY67msMXYl4z+4pBoCm7I6I83xgXBut4zb9NdjNqzCRkwPKaFEJI5FK
GPlKxcrgD3hyHlNZS8/VO2Q947S2dO3ZUbjozLC4CaeO6MjOOurRLk2jhwxgIXJjEOPTfR+U2kG0
P6B67LX2tVMRtp5yM5D7qafmQ5yTr6YrcTug7FinVbRYAqzvWjPOGjE5cJIuRUUQQeafU78BgQLq
hh7KLdquX9UcvQXxnSGqV7QTJaKVLKOatDE42qxoltUiNglPbu8Hb11ZfAk7ORiNdhrNjhzOF5Kn
742eKsQxqnXp+PcCEb5HftbWFs1j1eivphUfrTF/DCQ5KSlmszQ5zigNm1ph1KgPZlt8kM1GPGjk
Y+c00KS3SfcWmi4CwNn89GM7W2FjmNeZVTwRg/mYzeV3yEIh5+q7RBCEeuQeeOAz3MXT2JBEXuSf
ULM+fRYFIbJvxxXntitvJqVI7ijfu3mBgdVeY+bFuizo/feiyLZor9cKhDdW6pV8q80x3rvz/NQ4
4hH9sumbG75dz/jl7lPHeS99gO/N4g8ecEnzB85nZxz37vTcZeR+BhOz66VU9cv8u9VavOAIEQzf
eK45BXSBuJguA0PUzisx5dtiVtspYisYz8GZU9+Wbtt9iqRGs74kp7ASiyBH8JshbjuqN3vKgX8P
4DSDexTeD7ZJUTYvwae0PazKs4fkDt8K3O1Iu4wteHYLAaNrniOBwzIy1GMV2+ToTAfLGHAn+g7d
afE26O5DSHRq4ERyo6gN9QBt11BhWlQp/25B2g5Ow5h+yEQFnW7sgIJnLsb75S3usvLJTQH026wI
5NdtZRt+AdRGtVUWlDn8CyFTbLJ5CXb32gnEdhO7z3IU58HmRi5ALc81q2c2WwcrJSwg+urJ2Dmb
UYgZxdJ+pFH6ZkTOsrVyPWdOXuoAA9fwPOSF4Meiy/WL1KYc+uU3xcdzFuEXhU/uxS3incq5q2xY
2MPk0m3XpFwrXbD/qLXVpI+vsAJSpljU7NrMZtHuOE0m81kK9kVEczMe47X6VWpwxHBGr9boV+pd
2OmffljipA7vokF8YrlhkXeru0C0fO/Rk01FybdS8gbWMR3sZbuN2wdJYyBOdqnTEEzcWz79A0a7
aO0EtEO0EV9yQBJNl/APBg4QQs4da1vZtedbz1Zlv48WWfVKPPshDY5++KbGfenSRwuf2JYUQ88f
bKhJy+fkG8OE3I+QniZyNK8bw4A6crrxa5NFIcFOOdg6EjEHovD0EJT8/rSDto/+ixOqlJ8Z8mBI
SjfxZPlnq+ueh3REMqdXAOVdwg2wxOCNO0LlA59vs9FeEnsyXDy0XKlLG5pPugMGRjB0m9cocAuc
HJLRYR7EdOjE2yw+EOK8kMwdrrIERam7rJBV84Yt5MM2HMLMhnBjZ704OSl1aOpkEg8yf95Iqhnr
KABkn3NrP+b03SWgO0wvE+cf5C+KlHsENHYnFsUMgdYAvQQwY6oJEWOeL1u0x6RKw2YJAQVO0JDN
IHEAxTiobtQS7xA+1x186KauQSa5r7M+7Yyh/eoqwhdHk3wjxwouKnXvG0mXtDUe22p8LQ33tg+Y
ZaSV9oOOraXn0HHCIt9jy9NWdhhxnuWEFkXTZxRO+2iuyBlL6u8Z7g58LPaszPnW0yijVas4EQyE
B9Ffdw9+9EnbXvEVmhen7jo35BsZOpyy0+jn6OgbM1N8cGGSQDoCJy7Uw8puUBfiuHsJzW5TtPwB
fagrslDpKmNs24isCE4arlKk7f1KFMt0sw8qr8qMXYW/dNsK94vy5pnIoo5KSPOCbu6pSabvMWy/
strctpGidnUjufIFGjTf3wKfKm5x6b8Il/1T11wgNPHxHhWB0d5UDBetCA2v6xdCQAdysE6e1YxI
KfQoljogmXY1Hntd0qXFwHVCRsv2AWnii17KgDZI4G6YsOGgbz7M2a7WQd/dKL8/56OJOtKZeeNC
skPxCrA8k0I1sE9nBnXjNPAytPFJT0qwG6x5bsEGDVg5lsryw5SMk8LgAFmdJlb/yylJR7TZN5Ff
vMIm+TwOybSNKnTCfRhvLRu+A3T9TSGm26lofuXY9LYa/AaTPr8oX0TLXNqOFM28KPosj2OT9UCN
dLAGaAvji50lREdMzq+ucej/M9fLaVdr2rICZCYj6GHDn5ZtsyqrV32f2WjO0DyWAbYm6QLZ5R2v
AzLtSYZY+e3GFYv72CDQhIn9pmnUPRvap9AfPmTiqNXUOhsjd9pdq0NTzdS089uO/K4Rcn5Kf0tE
HSLgEfE5TjNOTuJiMSi0fL1chw4rn6GB0C+jbT+GJk31GG4SiklJKueakr2Ef+UyxKltStDU2Zcz
uWYdKXZZv1Ak7J+DqbODUbBGOohzYENsL0bw7yGY/lkxMlsPefykUrbNkk7Aus41VnaagPxmyUTA
g60SeaPWvFt+GOGdoTDWYZO5yonWop5f8BeRx9yBrx0c5JJ27kxep49fneIuK5N3ThfGa2fE7Dpk
Ho0x7h0fWovgYRUiMwiLIyy+/aJHJynPAQ9AwO+UoaYvpYamtZgfsJz43iRmonarvN1Ix868IdIX
UQHFpPXqK+PeHAEY+BFdwv9H2HntNg5s2/aLCBQz+SoqWsE5vhB2u5uZxVgMX38G1cD2RmNf3BfD
lpUsk8VVa805pqdj33DLd0lGgt+/9CnYrxiI1x7nrn40SZ8v3XprGT217ZNboRtWLDA3xZxDaTS2
CWN95xLmnMlMnsx96mr2Sossgc9EmTh5uchUDglfJLj+Ttj8BTFswNi3t41EIQRUYyjyQzZNp3ho
h32Rz/kmt5zD4HOJS8uG8NHpXvYMe9IhPmsm04YkHw9J5jOjy8UhynWUpx5liGNZCF7nYPRbkpT7
DLm4mWzLlhLBWjjyqieeMemQsDtsyOdWe5MNRDiiKKHmrNtaHkWEtFcQcRKYjadvcG8bN2ph+4bZ
zFok8bdM3fQFxGM+k9iDM14ipS4ewOcA6dTcc9hnI0NaTgwIO1Km2akMk8ewHyg8gLPQnqVrB612
xah2n8TZNmU6ueqa/oF97LYXwsfZzKRWlW4OfV7u5uSmNco7u2SwULHPXmle/jCoyH8Nuxt6OLKy
tW+6c5u5c3a5Qh8+cZmx/PY2NMCt4IBIdrzeJ+ZHVk3Vs1IT5D5aaF1NVX4JQGiyTSPAIi5rrGYS
kURHxIrSiw1jgkvoQ+U6B+WWiO87UmFGSy7xntSbIcCAgEfRbHN/of+BsdsXCzYQAAAp0Ux7WmMj
DWLRbTo+A/PIyNW/Si1qj32l3dbk5aETfPYmwcw9zEGdpYHd5NuKP4lM6ijG3eMeNfh+zA9ohyCN
OGS1ESA5mgEqFHdTP59MN8nXDHdWomvvCGpn1AEVVMcXxNWhxlShiKHvM3ZMjUtwdxY/ml5pBnVU
9mTAV+LeCyNGiZr5XPvyQcUdthw4Baxi5nMS1tvZmtuVxdDxoIgWChofXwA9/61oCwgmEJ5z7YK6
r9xx3J3NTLsgKkD5MTYXY1b0JdjDId5JUP3N2mcdp8/eGw19cO8vgzUdTMl2b4hsJzB8Lj3itzko
zGZt/oJo99oLYuLQY8+QN06FQgh5w71SoAL8jP/kbI5Url4B5tnRGA+aw6syPMZvpbnF9VYjbpn3
6VTdqykySND0Cb0pILmY0vHoI3mXxbW+bQXVnlHGZ4iixC5lLmF+NiIoUnbssH9PUA/tpsobOcxD
GhVnocXvdAfZiXRkdDgGxOLeW7GjKAOriTdMPqxLrnAd9wGXC2fvFgUWf4bLGjYWIjU6g042l9sj
wlU9qFr15UgL3LdV44pUb6ztFfNJ/FWtVwepm5JxbApvU/j9udh5oVoPTQxzFtDPmFH/Zr3a+VDh
qQ43hCaypaIpX5twWZhZYvozmI36oOBhQ7Ji21BuGkXj23bQ19dhOF3McklfgXAxVvCnsh5JKFKT
veW2f0hPp82V/UEI760XKbWnHHPj1MkNem90EeXWja2vKRlufVsDjEr044Qv2kvUcwcLM13QzPGQ
4vwdnif+GkN1H1Py2dldtcnRoWyQ6a9jx0VzW5b5RgL7BC4AjSUr0ofOLJxdgf4HXBQWT39d8l9j
u188ZtbYraoZN7uSbhR0krzsmCmPcORTGEJt1rP3nvE7cWUsRH7dfs5pvKeSFu7sot5WzLul/MOg
6mXJH8WFtrXo2uJB719cfTy3kxduw4l23aCQo5cSTkuSfzrQZ1k5jaNviO/QKaloqf2pb70nOLCx
MolTS4e7aarJhOkciAsx0ZpRvwlp4gaDNNqdl7XfmT5kbD6pgHPh1vd9bR0T1/Y3RZdta1cLb3Ld
eOy6vWKqwqBQpFy0w1cGU82WZgX/m27hpxrpOmsxIxVcPC06GgRJQUDy3I40XC5LXjyy7oOU4TqO
OD/dVQVJRBpXTHtkP1k5CNdl0f5mFCfZfSC8ikqGSPTpygncfqSbN87IZHtg2EVH0wogbrd4ubCH
qLS1ds3RcWs6HZb/qMW5jfii/UbaxSYKO8XKcKZuN5kmNrsl8sw2wDvAYBa6/jIL7buJRuumreSh
EX724J28J32My2MbYfqUqUO/M3p0zN9OnpKrkM73UQ8DCDBBOMbjZZxXnCLsuNqsQW9nZxhZZ+g6
GClA759lB07KMwHtAToVq9rpAGO08hUeg3iD5fDQmPaXtDMg3XoIKH8SW1Y15T7YNFh3JgCOI9Ko
mkkOBSeEcPvsFCyQmeUFtJmatXCBfES2h9X1NWtJqQ2XpFRh118SL8VNUZnkyPd3XWUuoXGUmLKn
4VM1WrNpiCyLInsXd0gkp5YY9bq2VqWWX8JJyw66mqZb3U1PeQSlJ0wacXBmcUvjgB52Ou8auU5r
FmMR9zVpdcCIkmQQi0meizreETBWLQX20J5kkobfccGIbYTZnzr+TnPCHGhMW62FoW36ehzWNEd2
ox1eNABhC+xHcnKnl2lyHnUZmmR3yYM/NNZujPTHhFnUfhRlRGka3kjb0XeEZd4oBvs3uuefNThF
a4g0zzodQttS8zYLhbawgPQbw/Q+UyzBwdRY+RbHOsNDHBtSV+xaIOPpVt9xvuMhQd+VHf0lbWdu
4zXJQp9tbsHBYKUpHbxvU0OHLIy7He61NtBzC80anISVDSThgA5EsJR85EgqCMQttS2z9yaoEsZA
fDdxDRN3bU1KeQh7f+7B/Nq1fqvjhh6Kr1DY2Use5vdJbn7ZubPpqgICUY79pAnhqPvbPh4ecg4F
FLVAkrXr7ldbh66D6bx71ere3yRkg4YuvK9cGvau5rosquYbdhCFqY9d3uqq26EzuFKqm0FWQJ3B
ILBOsZsq49ch1Vh9TaR9hR/uxmXH+Z14XXmxkuS9klyXC9rVkLfAC7TAgTmo96Zn3QiUSQezprYe
5AgWdeOalE9TNH+YbIYBWgVOhWNTSKYYSfcWGk2ygWn73hpNGIS08LB+dL+Hpsp3WVvGgd91RBsm
NO3qkgK5H/Cmuu620Dhe56EncRAhSS4a3qxR+kEEBY73nzKGcI8Vi40rrZnusHgVVPdrF8+9iBpS
IJc2sSXx2/ayeyoSv8M450z0nGwsAHE/4YjicWkW3kx2CRCojZ9Lwy4CQ4IrqwxTBc2slVuBvB9J
Zwy42Jw+G0JSu2ysEEq5d7IR1s7xZ3ubV9wd4cpLllACDnP50g98bhYJABD/5EWJmh6vMY/4eocn
oSAw1OtCX0+5yS3Qo+wsYER1wD8/8oda8dEvxoKznGjt63f0UxBr/v9vM9i9ExfwnzteA+F/nqai
FAqcOu7Ko56WdXC94/U+VX2N3V4eSB/fAz/9n1cMswoN3vXnZIr51fUB//Xtz/P//Q2QC5xrh//n
u/j7Jv++Ite7dt789y2RFaZrt4Z6dHQak+NjeU/XV//7Rq6vZmCJKPY/L1xpGSXE9a515szN38/v
75Nfb/15lut3wiUBd6M4SA+++ogcksK8gjCishiNQ6eTSq0vqd/X7zCxyb/f/dzmzTPRvz8/p4is
6Kr9557X76Jlpf65rYXziEOITMbl9r/PcP3t3wf/vNbP4/55GhtYCKzOSA90hz76JukJUmUgdvvz
RmpDYwJxfa7/+hYCcCM2P89GmuQSUmg/Z8XA1lxlkCS8HkrZEqR8/ZIuOJp4+fLPbT8/Xr8rO/fk
ZqW//ef26+Ovt12f5OfHmSqUvQ9RGNff/vzi58V+brveJb+GQf+v57re9s/TXH/0uxoCVmvHwZJR
9PN8f//c68/Xlyt7ghKCf57m753+19NeH5PN/o3f9tXOATENjIqyTLc0xe6LH90QOK29fPnnRzF2
YND++fUgwK9629RfOi4CVO31QT9f/rlNSBVCrAFe9/MK/7zMz2P/ean/dT/dD3lPP8+FvrC+AWV6
vfn6AKsamAH+86T/9ft/XuT647+/1vyi2k9pv/mfH8H/el//82mud/x5r9f7XG+LUZBtBhd+QYIV
GZ0vMkKdEdqqHDpGH1i4m+4u6oZk+3e5GMwXzYYxBhzGqJ6vq4FcSGdxKuXBIpEQZtnSfSiwCmca
LUW2bI6pLRcx4Au6TrxiJHdMf5vjhAzpaC/f0a1rLLbYTrVROpR2/uaLkdE6E17xJMJG7P043WUj
+ZB9QstRo6XpliVjxBb1X+9E2ypUt60uzzb8FsaJ1MxtMd1Nlfq28CFnMXoCM+3YezCHpQcIQj2f
JgB+NYo0Q4S7Qhfffj4+6ZWfbeMaUUQxSsRFjb0CR5xsjIIqibiOQtbxqsHjiHumiiHPN8U5WuYw
0myZghSXQkcLwBDbJsGpRBBAKcwUvcKH2xH0UfeHUUwuENJZ3JNAbRAtxDtz2K6O7iulCVubLtOR
sFPoGB7u6QQmbwPdVVMFW30+07Vkr8JO75bIRgdW8qRtQux6lINIQfG+iGF+Nq38UFbVGZUuhufW
eq+H+kbKCcBAr5KNzbWdCuUUR0ykoApHa3bsck0g1hT3J7oS7DFS2oCaAIAYpTr+fqYAYWcl26Hm
s7M7kwSzOH6KmCHOlYH/PvTadcXGvPWm20yNf1qXD8ZT/jszdcajyj9F0IaCJOd5FoaLXkFjZHZ2
MpSIET2l7Fua+LVWf9KQAlIIKoJxtr0d+cGuVnX7zmD8rTUeIGeHT9qinV61g7WhNn6hlhy3bS1k
kHftt5vcFRFDe3SBPNahlbwzNXKfDQ0zLFQGKvN8Dtww+2iVH28Y3xf7ikhFhAgxKSIzMTFWl29J
iKAJa/GHR+gagRHej4tzH+SHOI0zms8IK8CNKPlHk/8V435mBomZPvIEYwPOpc5gZx9rf7qwmNfN
eF6OICN1unMez78ZYVMmt4wHaovQUDe8SKP/VRM7HxicfgEyQEVAMFK5OHarwBKpxX7KPTGmGNYN
3hCrbcc1CM+taWXabs4EeuduYihSMFtE+fIaJhlifgdDKtFiqAd13jCv5aAkWxO2rYJ+VBPWRxsd
nbYtoja8n3SAkrX3VeWlBQU6+pyUtu08+FKDTl2mm2f6CfExLrFy+fE3hmZ4ISCHNvo4v/n1hFef
lA/tt+sDezMSMzmYuijgG4j7uQtxw0858Fr1NOlgDiBk9x7VtyQwepspGDla9iur9X471xTGNB6r
reaRo80JbadFiEuq7NeWKumFaPI0c0oHQzfQFNf122ikO1Ewfe3Fp11blD0YziGGP7ZZ/YyYPg98
OpWOX73rnSKoyCoCj8yfvFMvUoRQpltS2ZoQ6hoqePYb+ihWfiRD5FOMO1I33tuWJqiTdVCWFonl
NEWxreU5e6S2qMW6TKsb8hOjjQBwq5sILvN8eoWr8xlGNZlKifxO57fZgGLoog4VSczs3nj26vgZ
I3x5LJMOMPgROrhwlP/Zjb23pl0F/QMYK/ZFuDvGnzJHTy2c93Qg02ScX4EEnKBeRkGhw04W6O+6
2Uo3C4Whq9pTiD6E1tS0y+LYWSVzGe+nL4fgjjB/yggbJXeXuRB50laqrYcez6BDJxGTBGu3xSCs
BnJE+gkN1mZYRxwTQSN71HHpp+JDWjUVQhhsFodqxIKFTasOOvaIsaBmd/H7tPJoVltyc0LyYudu
M4QQcJYRsjMWa5NYHSxrdBzy/G0AG7jW/XxRxtOOaNvitbJ1M7C7aZ0D5lwDf5zXTiNoyJD0AMFx
3IBgeHFS416NS3P6VTlMfcl7wUqJICIxvqWW4T41frU1tm8arkEv7AhweoFjpqdcIyoPFARCGg/e
D0mt0RtJwauxQNc5TPJRpPWlbsGYwMaqehqdLQ0rY+ANx8bWb7Heic5oNqPm0NcU1S1zq1UiHVLn
3Yh9azQeJGRC/iNl5lSEI6e0RzuA+6l+aJiqu62LeSiXlyKjsWW6h7p2Ptuk2sjRugPSV6wtke9j
3SUdPCRTph9C9B/eQFIzbhxnARtw1d30ZoquHZjf2tGY3SDum9A3lCMRHtovr2bAFyoSqxOTycCA
RsmFrDs2T5Y+A2IprJ20DPKuhnMWl8/lKLaWniNEj5GHTHX+ntgcZpp885fQHhVEsbeyq/oBDfAT
nMaXacGyWE1LqOT8S44OmXjoamgNF0AfnGg8A7Z0MxqueouUVXecs6yQ0ciWSapkKONY7SELUagk
zm5IAGEkKNXemdp/+FH+5FT9aXRsUsIGBK75vrXy92zkmEi7dmv01AamOsUzIiJ47BvR0NTKKuMu
ITbAbDg/M+S0+Z5dN+rDnFlfMjhI7OUUcG5+TN34EbXMBN0cSagnaRMkTHyL7NfgJs9mPb6DGv6d
MqRVkQkCPDn0VvHEfHWJmJcPFa7SPtGYjmc6X8z40ZoRpMg5URtgTj2Iinln+dFn67WHqMeWQ3dz
U3oF0o/O/d1a7bzuuMICXUfCUFqMnwRyC80aIKeLch0uHqGuvM8iGDM6wogNpqjdCKLpvWjTpUHm
HeTImB6TWhQQpSRXMRHcWFePdd6zXw4XIpdr7BcddV2F5apys2Nn/xIFxiMxvPW8qYOoXpMqAwQ1
5S9+ox1Z+R6TJiQSoXf56KOLXlEm2MauS4f9KMNtu4e8vQW5Z7NIIJVIsFytBsaEH/HEYLB3q0vi
LeoF8lBFOznr0T9lUj7mPUBYhkKYVDh7By/8neeAmrMBAtPYvKIKORl+d9d7eeD2w33VRR92gZig
92lDpUP+7vo++gPMnkE709QyLXrDM8fGwr5asYi91o1OjHM3guwQJ07JndVP8wHmYyiLC94A1DaY
gfDMcLr0r05HW27OvRGgjLzNUxokuHz4NC30nGYBd9TJf5ONh/Ctywek1/1zQiN+38RMVRD0uLgW
8BigOy8jdUS6FQP2CT+wwaxZco2tU9Rbt1Vns/HPnaxgQoVo6fMEzxejdVNDV4CFushQp3qRq63M
2abJb/Ihu3yMrouDoEBlte4N11+1eNjpszBZLR7RU1ccc4iZ0FCv7LZJHjq16UKne+ICRyV573+L
se9PYJADqB/23gu7J82a2M35/Qea39U0aQl22f6jaf1tpDymGsnEb5HM5TRpGqYiuZSENwiNk4ci
rEYTWEeMz5j1IUgtMhAcyjt4gMBdivqKK3ivKnTg1MYQuPB1QsxJk5OFH0tFw+3opxwudfKgs/ys
255zLQwzxoT1KUrkH7dNaI/rjMsz8zlsvQuCky99RJUyNy2lNyahMPG2jHvPfQTelWIxosmm/OhC
CbJKG/tsJNkLtfaL55hVYEMSQaY7/qIrxbCF4LOLR7pr6ExrUJufUZVwNXfutSilPe7USLcJza0G
Eh7o3dpEo1GM50S1Ec8ZOLm1TaPkj9r6xCnZUm9WzN21FUGjz7YcNroBJHwqNK6tLvtgp7/Dhsqw
V8vuTHrjzFy/aImVO8Zst3U9M8WcY7VDl2uCDl3rXvmMguiLnXId2FmN7FVn4u9y0Gh/jND4TGR2
CB2mg0lM1rh1KSoBKypGTJwXFKKzDcKqzbzAx5STzva56f2nQut/M9oxfeuUjOEGyTuZGggssRpt
OhUtCDwLEUn9PjbpTV/OD7NJc0ZVH+Scolb1EY3BkHmuLCSjYxU+ewQ1rGoRUXdiykcriwHcQ8sh
QAggTmG8Mu/JBFglpf2Z9kW8UgOR4pFjbC1zejIE5qWUMzDmE86sJFokZ79tBCXrHKAMe8RYd1CC
jB/w6pj7POcuZ2lRDPWm0PmcrMG6RCOBe1iZl02SQTnWntvMftVgDFjYyJCrqjejPWr61hEjYwBb
e7QkOQUW2zEWKYkx0MMHOr14i3d3CGGyZyxsmnmECfWuYvOLxOdpGxrqET41Ue86UKwoB9vYUBES
npli6Zr8DYUJ3MA4o6AyuVgg6ZOZ+cdkXLFyxv43Q+3rukl2gm0EkyHuE9T1pOORHuozu9d8jhLX
Nj7Jff2dMF/CKigPpjHs1USWZmboD7XtI53SfUTF8MdEJu3lAZskAeGLAGs/ehmDcWMKdESRrq48
6oC0CnQfCQ/iDgBn9aEJu6OGQBHcDdCuvHpO8/IcC+dGNcCbJPXz0PnM4HWjXjn5YvlL1yvZzhda
AW+V9T0hSaqKOQWlhZjMbPt7txze3Xb4lRTdfmao7Rj6B/pOGIJkDgYl/LlwbLD1zeTStxw8lfWo
Mve+Zxi6mtLirHAsacwoVzL131Mb/Qn6p6eQqD1LMAhl6w6vFyixgN7LUOmc29bJ0pl8ZlG3ceYR
o4ZwbwmwPyrAEkTCiDvfGp4NpT0Lvy+3UTw94HBTa9AG9wWpPUqlIYjL+c3zHzx67YhMChcK3mJY
6FIKbApMx8WXlBpyPQ32DbKxlWr6XefG6IdwPefPNQ7QGwFkj2MyaKrY3Iypzk5MIXjDb0AAjuHQ
eb5pI0yXeovPL0rmjd/jPSUMYKjFm5bnNxBKjV04Eq48kmeqckwvtUuYpOp+xTVcT9s8UF/gCafA
WII2qCrZfQ23IjtQSdsHbVGeqMRHIaMcXoYYjtwH9Wv6b2VtosHz0u/Jjd/iLt7AOyXPQ/VmkPoG
oqvpVVpJvgkNUk0Mb1USLrhqcbU4KaM9q3/LSibsIdPOdZjyX/OdBi2MP+B21LFwunvuli7iKyd7
Hkeu3rZE0FoB5AuU0wW+11bg/voSkZB/Y8nvKnSjVRZXly6Kt2ZmJ5hex2OVGfBeQ9i6ac+mDT1y
3f1Khuk5Q8UGQ9X3VzVn/MbX4GmZPqfSMLSXctr6kKYnklHQenbwzjKC0DUZAr0KN1auKsC0DoOB
kF5IknzLMD8JF00TWzCbbb1dEfDb7uNRdiuPOpuYa+N7MDF15M+ApcsdwrcPFzWLOwOem/zikJnV
t2QGtHVl/p3mWH0HNWxrqIdzhFC15suSOLEaxXzbxP7eBQLbf3AqElFRfiZGuDVs9QckyyX08Xkl
rFG622wK5b74+nicGg0lR80uXhLEoRoLXRnTP5fpVeYbO21phcfVdMoRXW7ypOy3CQJGh2EzgVLD
C+coahC9QuQyWM6mIS+Gx62gDkZrKGgHPRfPeFC1dcL078Uy0I4MdXjfxd/++Fp75iv6mSe36Kk2
oa7Y6CyCNgyTFaIOFEloKV12CxS8nJtodmW9qxtna74LUlFq3XwZi17jA20eJB8eTUHzXsuzad0R
Iq7gfugRIMkZrRb/GT86YSF4imZnT9All/UoJgG1JUQFwYjHHhaTIv6u3izow+F6VMadH0f31W8W
3hDW5lCbpzFW97nFTs1p4LenA/g4S7zFoKlXkyEvdj48jegUtoQx3KVAFE0fHZnHTNZiDLtmEwgP
mcJzMh/1T6TUny7O5VZwYGb2ixs7j4YD4zZKzrE/77IOCwrJIG3D2RJhnfbg45vire9swliRhPB3
HTBVbXHj0oxJuf6DmifIwFCHur9ktXNuWQB8i2CYptPfw2Xz6hF1PDdoNXR5ygxnpnHX/qrqcdEK
vOR9jZYhRq41ANQRwkYsEnK0UMX0pfT3s8BNZTNBlmH3VVrqvor7GT6AzZ6mf3Rz64jIog0YUlBT
IbX3mFjyxjQi4Yv0NwWAzlDGIP0zlb/iIt6nNvGceItFZn/HXkOfqmmqtZXr0ZYwZ2OqLpmTjUFT
54dKjfhJBGBLaX9menvTGExifZuYlgz/bdqZX3FY3jeJveEtHPv41oWG0M7DqdSg32QO0o0E/MVg
PoSdhjsj/DOXGin0aj3i2HnSsg+FxsGeDQISBMHMg4G2s6jWZqf/cvvuYPjJI0Sc6CDL7LsLlw87
zj8mXb0CNmYJM3Eat5K/ORkuUzacZZo8YqH4pIT4FIvM2ZVqa1fTR19Fw8oTXMi1ws8AKJJFNRsu
8ub+2qkcdyNL5tqcaM2KxLhBtU43If4gMCpZZqqnIo+OqKAfIHZbK1do73M0nETtE81KKDFLOFCU
XSclEoPBQFXTbZIheUvyxgr+1Hb1yzbzr7CqiOEw5H2h1SskbCwuDu6YEPMH6LG5HEj2ZldARy/P
9Opo5sUjYshV6aIhKVG/TAMWplgPX9MUVazdQ36BSUjwnmUypkZMr8lo59QlaOigm8d05bpJtp0j
95jL8tOx6g+k47eqCL1NwnHKGfKK28HdaP3aL+U56b1oZzRp4A5kYrhaGZjpfNFCggZzNe9q29zY
PaQfLnnaxs4Dz+DsQkWp9rZCYb7oqUcPi93yR1Wm/zC6NG/ANLErp6LjKC7PZv4CQWYd5/Kuibu3
WKF9XQ7BeaqNVUl5tI0cDhR6+Rfsfjs64m+h213o3N6GbSjYJRAUkdf6xk6rY24Vj11svBejQ7JK
F1PWDtXOI+kwtiCdqzJ5RL3AdVjQlKF5XO3ZjT2C/X2ruvQXu9+nweu6g4sfxCznJSggf7OrU1OF
75QH/SGOKVFCGvUnzbM2DTqqALF9BorJ2JPySlsvBX2XGnV0KibtJN1Ku7DXfB0Lertz726bCtIZ
SoslSA0hDoYaOuNWnu3LhvhXjQEBTwDDSvvFvnc19eqJlHNvP87apWJXThxZRhPTi25UMrBpJKjR
nFotqFJE9xXU46kt9BstR8tcz8DGo8xlo+bFYleE+m6a/Ppgax5y/Mn3AhxgxYM2tWhqIHPsrj/+
vS0s9inn5RIR4+bkGTZlZXCt6my28YXc5TFRJOX45lnJmcFPv3VcPFW1Px2kW2Q4DtwPhz6yjoF6
5Zq9tufv2c46hWpvhXT64NWztXmZ86bdKSr0ZuAaphoakEn3WI3ys+9AQCUOV5+ZSC5LV/7ODf+4
LkktU85oqKZvPLe1Qi6JiqDFm6L1U4eFidLeGfTfuIE5aaiwizD8MlMLbI5DCx2qkuVjkSfMg7/J
YVnywP4NS8kWa4g2vb0bur9i38D8AtZ+YhEO+/BgzskJTD3oVd949bNLjxQBj/C5Xl4uWSYwpkPO
5RB/DL734lkQMbxyT7IkMvUpPc3CeSiq2yoFw4Cy5rGMcLhjZDo0lUVL073Fw7hqXO+7GYEiWxEk
Lzu/JzByYUQWtA3H5mgBbsYFYXJG+OW06UV30yt0j3VUjys5IVlD6MZpbR5KZf32iQjbCvgp6MTr
LKYT6oT9SnerliPLdFfGhPEOhNRtk6o32MiUQ2OKrdEs/gzJ3J67rNtFtLeFzU7ZjHwusLCQfVxV
Gz8Wb8nknv3oDyqo9CiaxYvAhrNKvJLlMX0shpfQxJaiPPZocYQ8VmL9HjuJSliizFgS7gHxkcJM
ZleaCP0181mtsw5IXUaLBRqUvdMJOOnpvjjKurDHfnJE8doWXr7RQAOvlQ6CItJghXnGLlmkcCmK
TP6JEZt2sbfoHNKkQqdJ2xPj75wzK8HSXJFMMxMDPNpZtkMZxKOMo8ksbCs853PGkFgMtCpDxXBF
RTyqXRhv3cgeTjMhLJW5F2SOo2/CmTziXFKomjXOYkg/K5OGlV19Z2l91/jlsM+nxV2U4xkxrENX
dASVRgym2pnmk+uSdU6Tj6uN1DCb0jHLZXyIUrUU0Ma77eB/pVsZ7bh3cycKNEuDgbxtGT2FHzUd
FoxLGrVrd8I4gGkQQ2WUQ9OjGLkPwbwAmaPZ2QvN36mLIk8rqIqe+JTSbqj5GXs4avAOfU3HL5n7
gXkZB4xvRiRjxuTWUN6txibr7+uCIVBrt/xrBkmEYnqObLgKoMhPY44ceaCtSS1FEIXCQsNuahfX
FtgBsmfPHWN3HKUsYq7h4rEhhN0St35lmTtL9PVWTeSV1CkGjazcxAYRknPExSGKrPY40G/PPCwN
aTa+OCU+UNE9MzXj/1/OwOboyIYJyV65pK3OvrXA+OocG1NtS2E2wVCXyalzmZ/WDU37yhy1Y8NR
DAMMWGCH3JMNxJvvE6NqL/Wn7OzjrA52xkqaJ6C6SR3Y4zlLWcLkdGO1y0yoEdqq1wt8W27WUNfm
9moBh5OjyGGhDZZxZN5YdJxobLMc+6XIsY25ehkGBFiUBpQIe6jwzXKKthUpfk54m4+8RDZxCpt5
Q+qsZZmo6OoT/trXzuGzDfXOgbKXoaHhtF8X40vj8BfXNi9pZBjMxghic8tIxvHUq+3bOlLw4uTR
lDxG8l7QQuGIYtDNf2UTZy2UR5AIm5DX1qtpa9YsofpSZbnMejYOaQhBGqm9xcZ9JbRC2xi9Ve4Y
FkN5Lrc+Msw4Vrxe/SkcwuELQghVOr2CYzhVylVQE1KJnhJrBSlo2OABCIzJzJ20P1ZByJdtR1+V
SWCh65EuwwyVxqFv+A0AC9rmTvVtdDkf0ZTeqcWp64XeSx4rb49PiXQTkvlWHRrUtVHX+748NiVH
sh3imuJEgsxSna2JeDM5lqQ2GDg7KStsjjmr0r+J1/sUxh81zt99Wd/7RBXYdn03tw5JZwnG8jb8
RLvHoy3DwdD9FEKWWo8VS2ZOxeNog7oMzJgd/FNprDZtrL37jeUhVWhEwHqHpMDSXEIhvF9xZjHT
YewFJp9Kh30OqSxUrOxrd4ZkrSzGKVtz2T6kZjjdOFhxVglbH6vsKWYjOW7JedzlVfLYabnYNt6d
YWkUhmJ6USOAqlbQFR6b504xEXEGfHdR2YIBIibVGfOZdx+d47Z7h43etgDMVXLnsdtnE8xVUanx
1TLYDvT41Vaxr1Gz7xtpx7cRSG9NmowNqFWGFj2vVO/AI9B0h+eszxRpE9+DR0O/SmnBq0h76mgK
EPDmryKjdGh+mM8kfdBtzbtigxbkU2Pr3sTu/7F3JsuVG+u1fpUTZ3yhCyTadFx7sPuG3WZfnCBY
VST6JoFE+/T3AyXbOrJ8FJ57wqhSid3eADJz/Wt9a4IcljjHIk0v1DkvtHzoNv5cUzsp0a+tnjMf
1DjE/7r8MO3hu+5NdizecLB49uyzsoL1mX8nUR7yuYRLjICTsfCbe36jlKuKXFFTu/k+tsF4wh/P
jPRQmLCFmtC+U61MTxW+5LWt4CORBZxqOk1I8sLJJ2sT62G4qYlmOQ1GlhF0Vty9T1N1ywqbsgum
7LOuEpioJT6QejelVUu3LucOIlj1nTnXP9MWL4iO0wdhynAdK6TXuHIh9CmEEwJ03W3prZPC+IHW
PrwZ0YHpKzZ2w7npW8Zs81j+8H34oL7D0ahpb9SSzEktc95HUO1uk+WDi/pWGBJ2+fI3cio/ehfl
YeklYCkIHgEXjIcCg/gqwwKBQJTtAkNCFmz6aVMrnsNhbT2mXZJyHZgvbR0PG0sIfx3Zh8AjM+bM
8oXqC6AyDZp21RbDtgk5yBTDzF5o1YyVOqqxfez9et4LAkjbHpjSmDkRs2Omc7BA1J6bhxRxQERJ
B2R/LSZxbOF4xnq47Dl5ZdXWbtrupq+D+7zkBS1n8qq11dxoqSkITEBS8vkY4A3NeEMN6W0TToj8
yIwkCr8PnQWT1Gcsn3bWs+0pH3fHW63KcB+PBKwr0GWNf1swEaPu1MFOjHM+rI1dz4jVyo12UwEt
SwlthV5PNLw6ZU03AjhXwMPCG6Bk15HHWYVjGT7YGl6sQRVAZeGHljVNf8n4wSMXGJsf3Fl2c1Fd
hgzjQeKYmH86rEtRrjkJkM0M+7s0JDWeuHa/0WVBCWsO/k1Zwafv9mQP9fOocZo5NOmt/QmHbTvx
fLbnn85I6Z0NnTX99D0u0LnIfyjw8Yifmr2fgeu/nCKa1+unJsNMobm4RPs4Zu1ZNjh8yGlu8Zk/
WRlcAyqffzh9Q07etkDLSWFTAubTCl6vcuYv2z7yjhLLz6lOxydrJsIXUX3i5hUvgO/8hBuw7+hb
ICmSA14P0s2Q5o8QIpib+iT5sZFjp5tue5vpgeuE3+I7HCg8VdbhMG87oTdG31wDHsv32DKOUx/e
1i0DYh8tIrOov0DTS3n8Ty9F6X4083jtgDdgl0obSnwmkFyuuDoNDEHtLnPIaWXL7ow5yq2XxkS6
s5bAZm8flKuPFsSkrhgfjGm2rju8QKJ2WQaSA1wKl827/SEyG5wxrAij0jM6V8ZiwOsmaM1WmJ6a
ID5rZmlobu/C0foK/ydP+2DaGVrLTQtHWToLDj+55NSXryOe9RXV4o519PqcpRxA8ja3atqOE6J1
I3ElYXxEbveeOdl3DVGZq1/sB8X74iTDGiZOtvPmFlwtImSaFlvDSJmg2eT5RAUSxCHFhsLAxNbl
Ze7xLGN84gl7SnX6xPt/739vyEtuIvQCZFpE/1aa5A45VrnRx9iO963wP+pcvwRT+8AUAgppalAq
72vmzqTLVMhxwLEW9w5zVIPMteeANzJjGazoUlQc+Wn9wXZkn2tlfbfCAcxSiU9smWaVmhYJTmrA
wsr62I/euaeMi35hnzuoxL1X8OAOPePV7pLPRpDEhmU9UtGBrS0kPd98lH77Qkk0anRZ3SqHXjtW
Tp7pNNnKQ+H01yNACbKzA8OTbRckWOpM2i8jNqqq9vOtu8RcePj89MUHA81gG8/yesSStikt50de
RBfCwvEJhtBpdOevQPl1DSCMjXtx5QEKzEqqu/Xkmltsc3SrIvx0pbe3hjG6anWtdlGr7smBbU2X
Xps6c04Nh9JIKyqfO9ADhVSaJzxBsvQjhrhGaEEf7dLg9wan6HioOGxvOYR50daYBiIQsTyjbKzH
tlzWwYRGd798jOvmzqaRZgTqwI+RbAZytJsAtXzdoPl5AHNXinH5Oplg6Pl2dpV66hLBul2JsWZi
NTLEGKmgwTm1pxEJQEl9q2fTgtrc70hNgFfL2JTV7aEqQX10aMJJCXlHj+U2iOfrBH71muaZcmvW
+hQF6ZEqYhzuOI4sAIxb+DUvCYfFfCTv0rdsAXQEB45NPwCInxEDPZUCVpCRkWyMSbx7Wt06pj4U
FAZvtcV+N9ekQ9hXG1RuVrC2hzsd2d9r5xzZPDXHZPAZh31KPA6V40Ks7OWHP+l3xC9HBc9MUPZj
GTEryc42h9I4YhsxRuLWT8dbKqtvk4Ei7c461lFe7CzkAa/w7kZBGA55qtnXyjzBlQFt1oiXdoR3
oxBM3QLMiu7TtSy9m3K2H0I7vXd4puwC6vOyZt7LmqZLVnInSNddxYCMXpRtmqJGEoFLiUgINdob
bJT8LYjY7NT4YpaWeVMXx6QCVd3TGKk1uxLERlmOWACM/MoZm59h2v/MWmYVVFFZ6j5XXcdNMxGF
qV7x3f9MRvej66stdWsb28zrvWmMzMuoVrMUp3Yv/o4ky8CeABnimXFrVzOFff5z6o8Hk75bQplq
Y2hxlVAwBV4Wj07Hgui2ZG2vPvFSb5VZs2C0zbqXzs5VrLDm8B3L+l2efXfsBXCQHRF1L0TCBO9f
9TKHctOAPiDqZD3JqsGNJL/FHdZ2Jp1XBpiEFUa7DuPseOUWwQNZKwTuIngym/6qC6vbL5T//7Ye
/FXrgWsK8fVS/Rj/hSaBzbt+/9tHqRM93bwX9CU8fzQFGbZ/6D349XN+6z3wrV/Ab4Kcs00Lorxr
UzvwW++Bb//Ce+ubvsf41LRcj+/0W++B4/4CFMCxAsf1TRvXwt//1nLEpRHBEb/4QlqSf3FpRXAd
/39Se+D9/W91lU9RVR5//uvfXSFd15LS5wcEz+w4psO//3i/T8qo/de/W/8nIM09JxXklciTP4Ju
qRa44LYdSbOq35ozfn1hfqtc+BtzsrsqKTWfbi9f7HffDO+0ZfOb0uZAuyivBzUPv/9mYdcrQVd8
eJgaK9uJYNky9fjHLPyAWwUcy/xJUdqxoxwPvLgsg1dljMe8wHGV9LRh+2gPOTP4ZsBwi890A8kl
2jgZD4OgTJ7Qrx9rBlVrz7PPCXrQphZq2HQNA2MHU8Y4+tDo3eSqioLD0LJ/MBBGODA3d7+7Av7k
F/X9P/lFXc8MTA7UFuagP7yqsYeZys4CeZgiTAKafbadBpSmJWBkCZ5nFmYGFyMkhsJPegoP9SI9
JSUzuJAjYFJrIIvFgUrUz8IprvK8HzZBRtbGayjILEVBzyzoNkHFiqjaAcgnwl5HwFvssy53jiKw
jz1WPhCgDvF5bcP/yGi5q5mT2QAvaOo2BL2a0k+fkyUo9GsJcVyS6meybq4desXyBteO4cNudx1+
bN1zDh18Ew9uRnGyH+nXSaHCxJE6xIH1VLJcMv+C4Y7qeEixya+kbbt8SvJppdOhrIc7srEAcqgi
3wiQG/OHytVdZkafTEEwf2XJQ90hOAxjz46sDTaTk32r1GJOwrLbg55dFx7er794r5aL7o8Xpe/w
PrlItdyhf7gozcap7ULPEkq/EfC8Dx9TO3uTmpQu9ku8osQJmxIaPH2u7oZU3iqr8N7idTu0Bs0V
IcA3LJqHKLMDyFqxeWjoqQohCm1EMpyIbXpbVwWvY4t3QHBoW5n9hMM/LXBARXv2lCOt7xqFZrpY
L72JaVJgcHJT2XIG4sSnfJtjfsV1r3pj2wyD3M6O/J7HzniyG/UKj+4KoEIAVM9NcWwiirnZuRD1
kti7KyouPH9kGjj1V/SsvYHmvAvbiRDiqeqH4yS8jbDymzQ0bjlCXLn+OiedZpttv8aExPxZeFBt
eBedku1pHMiLaQ0MZqZFyk/TWymnjQ+Za2yzT7YMJ96o+0JyxfzF+/Qnb1PAEcyiQsbxPWH+47MD
KEjXTf4gD4ld47Y3OcsGkTsBSYWnKR7A4L3+829o/dlNTF2N7Tq0S9PZ8ocLwwXkxGmZ72iP7Mg9
724OGCo7y83gld0Lw6UbKDFMWAO8G9OC7cSjSHZTkKkpmTgk0Sd1lJGKDn337Z//bH92zUrTD5Yj
Po8Ym3Xj9w9SFPayLIwc24O4ki1bHz/mR2MlQxV1fZftEzDSci7+4j34k2/rmJZju35gQ852/vAe
SMbPQT4YwQGr8Sce70ez5nlA3fZnqwBGRmPGrDZ4/Oe/q2UuX/YPd6gr+M++tyxT/2WNSiNLUH7h
BQdT44RJottowAcaD/lVWJv0qtRWvnJ6zKIObkX/McOLsFKjoG8BurhlSdLoRCskyxK3XXHtpdVZ
pTxkQpPSZGpQrnJL7ifq87CrTNieTGIgde5lG8LKd86CVs6n5KVsjEvpeKey56We/CjfUNq+VXzf
bT7i5Qc3s0vrQXNt3tHBSG7XY++e5cVReiwAkX0uzYrQ9ls0MW3yy4jBXAwY02dwrCpSa17Q/ND4
RuqMZHkHDyJcYN4haFSMKm+aCr/M5ScbMj/bZApedYhDlN0yhZ3wFKkpzzZpogntFnhuM/hhuN88
fCzT8uDJx/nKiVgMTIcQz8TbxoHL8OgoSxjX0fA2Pdp99UQzBP8vS+tKks7xNWuOMnpz1SXyEVgz
P5jkxXWV/epNM5zsZXWYKCAfFOQNIRnuxNmhoViAYw8tBQ6NA4s0/xdXhHD+UNXEGIrqAosLUfiB
J6W73Lu/27aEIsy7mDq/Q7S4ewZ7l5b9Lf7ieW+ETFB6eSF+NDGsr69tG4NvrP3reZgNhtfRcRod
uem3eR/Yy3gSemFgHqxgAGJW4IoqMDFAIuyZw+AJ6cDRGGaH21JYT13aWnjpM+Yyu44H+kZ3KZwj
p5eMlvDkwDFM/KUGnoET02GxdgP6RIpc47XzXY4X/rq154AVBE9WXEyfuvROvkjMjePK7zRPNUTk
ZbU4bEDF4ALUe5E5zTXy+k+URwye4fSIBxQbZuCCBkJ0xm9Vzw+2GeNVKu8DFSzmxwaLXQXrpbbE
q+zyYSccf4d/m3QMJ4itJlviBvj0544tVkQhh54tRloUJ5Ps6XZxb7wgUzKXiqd9UNhPqDHfQiit
GNLcF5o5CNjnyUOa4qNQWMC80NgQEYNah4DntcaNmsnU0UGy6bV/4ftSZO3LQ9Q1jOeCiebt4cFO
6wNq+TYwiwRs6XDdEKgk2+iTxeGlcp71kCO0q/6+VO4n42EkDpwKZU2tAIHAdOP5/NzwgC8xG+s1
BUWIoZRPZAjF63wWfG48EU5Gi8dUtuG1WlqqGZgbi4mVSdwW097RQJGt6+w4jgVXMp+7Rqt+Z2sG
+RxYfaqnfNmdWjvHAobFMZKaKwbyQaxOXeQRb2wXRticlOssBSGe2tVx9OVCteWSSGqouDhQSAGk
WF9typvgMaeQJzPBQMU1j/WyONsJTa95rLeBU8cIdcUrGskqHVX8zJTuIXXVOaFmOfVisVYZpCdQ
fYcCgAW1z0QW6t1AC0TscDFMZFBMv6LN2x0zLruDMjmUh0HVrcUkLzLy4DoY/QNCi1wjBD8V3K5g
Qe1LPPgGbabZ2QJ0hRfu5GV8GZYSb1+HzrOrXJqU6CNordjgMWTvS5PVRY2Kp6CI6PWK8Sm6wOeq
5KnMxnNqUV4+VKYNKr5+GgWGtlnmaBtjZa+Kztr7ROIOTsZaGmdgwrEbjjuG54A0sGuVALSHCU5t
P/u38A7Oc2zfTn23rQ3jvQDEyaZ1xWoDjcEW7J7GgrN52H/rRXkfmbz/RWOaZ5rPTq1vHkXPDtVl
t1K5dbErO+PBDnky4/e5lU5UHnC7r/M0uaRByf0UDPctpk16QIgQOIbAOLZ0Rljc1fiQD1OWIJWv
RoY1zAxH6mbrcAKrN6TXWUqVQlbslaq+NXbVrtpEYMvBmwJqF0/amNvvUp/CuPuJMD0cm4H7WI7t
vgUhkiv1UAbu8bIbZHwNARvp3SivgUDBgteb2o+fswKOrY9PojdDYkg1ZU7nzlPftOoeZSveEMwy
NZ/UBEoxkRXIuslHJGjKdD37w0vuuptOh2y69R5r+808aqbiJQzFFKsO9he6b+Piqcl7TAu5fM8C
hTc8Gx9ylPpVgfHIw+i2OLr6Xc6jvjTAO+smnzdTH4ttlIXYTUdrDz4+IzDX4mbJr/oyfEQSWQ9j
NTOAwaZUi/wbCiTvu/Ncm0NBtDWpVgaEUKwpw4sUrCZGamaX2pDlwa8ohpKWuuBfN3YVpwPslQdj
1CQxpnXIuREXwoQdQXho7A7EML4mDvkWh6Pd3ysSqelitq0rgbHV0U/EIC8GEJHM1ummhGyRArZd
6SDYkqzAhTn7T/T4lMe5LBxKmhKekXNb438nH4Gacwx0nG8tSfiX9PN7mDxi0dXrYeKhGduXktpz
Dl3dyrP3eqRP1orB/CmepGnjnbKFaEQnjKYMUCLVZZBnKBzcuL7jb/EJ22wl8aUPw1MtsXG2ogM0
PXcnpDYIWiy3kwE2nPcqk9N3I3njLm+39LOmG1fK566Vl5FQ0yqS2VNbN3tntHj76URbXcymiI5e
W+wzlfhbO56qTVwr0C7wT83CvDIpnV+zj2RM1qGrzvZrLSmgcfBxYIohU0uDdN+dXa/EWRb9sAFj
5dGPwiEIUSi8IeymnsC9JGtNL/2mdoeTCNsX05A/wiI5eDUusCk0nsFYDCvfqjac9Xu1rcbs0JnO
K26kx4LHC4UewS2SGkhtPz/IXm6ygWNkllNR5X+mqcCHGTT8oH31MiweUx9/yFDGN5Udv4bRKw6T
vESmNTOH2bot91Y9QkKLxeHrcwfcyyix3a6FjDyNeApsydZgsNwJfPeaKR6zoWh4ib0Bl6VBh2Kf
ki1sfIcRUTc/GV1OYq2PD3TO55uRfy+JOk06+3R7DwtpTmERIMmXal4aNkx3K5RDs7vTnui4JkYg
TDKnQXAeGwm1l29Gbxm3WpQ/xzUpIFWDBlLRUyw4rtlLQdLwTRsVUrH/KiLLfTWaCxaee2aEzZah
AmleY5brgUwbdv2i+JZVxp5Y/GaY0hQCaDBu3ZpBiSGtjzg1m1M3vZfauxsGAxgJKsLRqMdX7UdX
Og7BBJKoKY14XbnG00SbCpl4MH5DjcmWDQ+IodnZsAzkgGOcu6wmuFgenQaXj8HJtXV2oeeayKZx
uxwAm18/uDOjEqcqmMl57oXt6ryrbBCzQYaRppsNdB2EdLy7WOX4dbvTSDkcxZb86T8/RItAUaS0
+5hdP6xGP5xPPU5JmL/BHqcZGd/cpOBBsf/Wc3Uzjdl8ghYwn9KCnimZz7BFli8ZaOHvO4xQyo0O
TiDPUUA7IbCtm9iiXDhT5XMTFLAeG3oPklCwcgxMd2M/VlRbW/vOFte1a17De92Ug6BdTIvrVGCE
yoonLnGWXScjiBKB6+oidiMuk2VlgEvC/nueAwZKLa5czJQf9FrfDXNB531QfrhWfu3TB5pw9pgn
yijD8Zpt0ojnP74bqvapbLMHlSVnKig/mmE8J4LoZiDeg857c07wHF+zXmpmSNWHyKM7obEsiaHg
+EMAPiUfwS7juu881vXuaezI0TXduVfLNsWJN6k5s/QhhmFcxqtIf4kxZTxMNd9lTmBN1bJ449w3
nVyzm2AwEjHoiYgR1bKKAkMAt6sonWOPE/JUMzpYCCvdQl3xBHEnt6uePXZCJJoiJsC80XT3nME9
VGsjAUi2gOJOXx/KAXC/mWQ37Lthxy09zHPHYywf3D0iDRwPkyZ5ZvsNPfRN9ZhmmiE/e5Wvd/fr
T1/XCoWs1iaZQvbZdtTR6W3B2aLRpjh9/SlwOhuZxyPoFEt8fvLRE6D53GL+LqrCwnUWHwGHgYtH
/Rn68jkMwn25CBpmmn2mffjIgekA24vgV+mSCY2eJEO3/eTJxaztHpKR1a3EQLoiQkcTAfoO/gwO
rj2VWtwExy9cJwMLzcydw7oD5syAWbB1BfPoaTh+aZg6XTKGDEEjjFIBfYsrSpF2c9O9cmpje2TS
HeTN1x4NGCn/YPPc3ELmt9YhL0+j08/eQZBbsl1jnzIsafgFtICRWFPAE81MkRy2mCef4yWNbtyI
dCdulfeZLcv6Iv19HRJDXFS1h3nEIWsUVI6Fs4Ej99zzta2EkFnR6yNpnmAzLt8uCe0ny5q2klY6
Ti8BA11kLizfj8rM32gaYl8Lp2xl5umPNgSKOMKj1fnRG/n90uYmNg17PUTY3YRpUqyqzftUBGhs
eAUx090agCtXsmJ1pXe8XOONM7dU7QHqhQI5RvOugxLYa2veWJ6MN564CzHusDyzhUuT+j3Q4YPb
lAAtHX/d2NnBz7v3wpvIiffiSEkew/rkKqcUlQZFga2yFOvYIxHmo6fCUqs4QS1XDKFBb6MWHdOb
qeqId72FegBJq8bpNBLAnpJ1ZAYuMgJyNAM4/AWlmR9Hl3u8W2TFoQL2Hg7jRfuMpzwUgXKYzrUV
sV/vESq8tH0Jg3qPWYGDqFk9W1g0Gc/BTEmz4dxQj0Fej1V7aJxtZbNpQnMvN0XjA9M0+KE8Q9+N
Pb0y587i5v56e2KeNEkMvcQL0zfNG7Ht5/JZmCxlKcrg4Fa39A6VVNvOw1KidD87I16Wueb2yOwb
ww6wuSGcJIrddCCDe2Nxl4/QMteaV8VPUTEYx39LuuRi0FLx61WXjTHRQRNW9sjuZBgp5rLMz3lm
/xD3vwohWcPFM+N/4vLCT7Poi6AkHvOUwj8MJKSEjaVwrz0GLoEDvpUdL0fqRYnBxn9pGgbQ9ZKS
IimNkPSRGOZN6TzEPZ6/paDp6yVNUvCegAcWoZIByTI/TpYCQPlYZeDXi4qNTx9f+cWi4xo0JHgt
7Aku8O2gqWMYx5uU2TsWVM5yReIwtDdzQVvXrBnCWdd5jbEcsWHlslCQLVoWN837+iVul4hxKNvD
EWgP3QIoPIZXlNsK1wjZ3WJp5Eq3AvgHLF4nOVgaJks+ZchGhXvs9AApZkrfIgcVxjKuegtRokmr
U14492GA/Qg8Actx7J/VYMVbZuLwiXsiugXlvRRA6IMMH+K2TfZxOHPT4ovn+FV2FUDetMp2+cBJ
YZbj0UqmY2O4r3RQfXIqIHlShicdZd+HKOuPgE1T3NTzZ2ECJ+UCdmOENUNmb8lAgLoJOR6XfJMM
3Qyr3mWo/X1ho86ZwH7Xs5sAzASrvlx46BckzbPz10wmN9JP5BXe5iF4THJxQwXahbyB2LKBavNC
b31i7yRsstXXNTY7xA5xwOFhAGeY9I3Y4nK9tK3DSaDKPs2ZJ23XXNs8KincKMQmnIig4Wc6C+x9
GwR7s8AfKAjyjX2+AdiGrmbUxynDFmzGvHWyan+QBrleVNwwu9KKSGMfvZgFN/XokexaKiBk3y46
GrtgUttHL3TjzcT9zG/YfiiKMdfgS88uU2NOJbZ1SB0EUklwHwQ/z5V4ttAfGLUVUU/7mqzD7ZDc
Z9743qj+xBK7CcH7cuBf6pshs6IY4kpilzhyzIFnHe6FNm4jzBtVcqzUoTEFDeEV1p1hH9WgQZkU
vCSOvpgQsSsUKUukET1V2GV8jh0QuWPej2dPU4XSgZreDN63xsoZdOTTkwfl1Sr89z4wfjS6otTB
Mhx8sPNO2UfPYluYpAlSlGuvG843tUhfaqK4mCbGNwznxqqFXNzb+VVWWJxrSgvDwhII6r12SeQd
XC0eVVOuwdffmIqiwCmh6JL2irxIrmaZeqswbw6yMaOzqrzvVpe/0sN+VST40uVCbkhzrkd/ATOY
uOKtxH21wjnaDS1VR9JReyRbMKQzDRoLYt7RXc9OOKvOI/ULJ09fEgc9EwzqYZqLaStc+yOchQqo
WVHUE1v8qCFT/tPXh8hUHQbh//j7l78Z2MfJaKvg3Cir2dtGdN/wE5ysIp/WvsMzpB+N6dzCEeBZ
ojZQdxBEZ9M80QYwAfPA5Hz6+ruMcQjbJOsyjOqoi3Z5FTKQBR1QMqvzodfgyYkTEW3LwcSDSkfr
ZNjWSWcZ+QpWTOtUu5E4ff3p6wOQLyamrN3bXE/i9PUh7PKYMy4GGR1n9q//7esf5ji5QvMft1GK
TthUwNsi+yHqbHzGmwhIVcGdly0VfcgihzJkPolkytG4XUztAU0+i8G3YtVefVGk/vODK0n2205H
fTcl3lC4m9OXEPy/poS/MiUw/mI283//7f/9N6aEl49W/+05aSKMRe//YE349TP/3ZrgYyXAkBBI
QhfSgszxH9aEQPziuQzrmYo4nuB/4J/+3Zpg/rJ4GRg/+ZgaAs9n+vSbN8H2f8GY4C2jGmkyU/Xk
/8SbINz/OoOzkXEXD4RvWcSFrMW+8DudH8TzgHMSjDuuPKqzRfVR9OS/xVJI6QOpG2xyCnmNzQ1L
z7vmBjoSBctoiLrpyaMuDQBdz0E9Iroyp+uyzEJs6gWPpwE+nee/Y3O+7UaTpdgbQ9gjEcF/6Cz7
PI1JH0ThdeKd62n2NpMJhneS6yYi792JJmPEO78MxPpcumk7BM5uPgQdIxI/qg806lJ0UGUKJUxu
e21vZgUKIBjh8TlwePsJL7goh3c/iikpDYZd6i1VLeF47qOcIldW6XnpzIpidcv4CsCFZOhA5pLS
9dWQC+so4zbel2F5bVQWvbVp720t8dDFyOk2QPMdg57r3LTnO6KexraYPIfbn+1zq9OG6Tujo1rX
cjvaNM+5VlzsnYD8axVxriCGxvRIjA9Zt1DcyftTg4G6DAtfdO/NlDso6Hpis0hLRS58KiLYZ3Xj
sKVK9Zojakfu0Dc2nkKitYwxXZy6+MGJQPA+IYdDn0YvQyoSdbSL52lk+BSQ7WwRoYAmg9Fht+S2
16AOV9ahqMVjrXvynrHxaAkLIkT77MXDxXXwU8EQUh5eyoZuJYgKVfIyfwmgEyYS6iZpBqdalOOv
fGLxfHeY5vf1BBbApgczm+AQ6+C4/Kuds/3UsY+JoX0bUnJSbgmbVBeSEiPLudFJs4S7IB3BiDrb
44h70iqRrGOLpkLvNEQkl6n0PEWVm58Ds78Go/eaVG12NU8i2IjRohDIxsqp2AsnwmADX9UaO4Vj
7am3wucWuN2GVhm9Z9+7o4s9WxV07WyR0JlxuwWd68qnbSjJ1evMugvyVvt+wwUXIakF1APVgInW
9Iusq0lEezyZFC2NP6A7PpqiqJdCUWgTWEFEw9IfmvY9A6KrLHQvCL63VUZ3khrenCj3l7jlq6rj
5rbJWbaSmU2LzdkjwyHkJiNRDHy+WwNeTdJY3mpkDn7VugAaKbnDA2ntcefOvJLq1PZfKXm5tyfM
HZgzY6jDBkbnKNwWXfciciakUYhcDemPMZjPbTbWjGk40tRNeBUydu0FbV++am5JaV+HwMmtFkdM
xaAaE3rFlsGnLSKJH7KW1t9pljgX6H/DtXqjnUJd+7TY9VoPT/GjI+p7cvNESBfmQknypp5/prqg
MxIigRuoGyZsCGEm96KDXtrlDSP9nt3nNDfDtkL+fR3cuxC4x0GOALL6ubWh/fiHuCfOlL2m6T0i
WbLqhnrTM9nb2pZ74zdUjicRNLvppbTGj8nofWD37o3yxiOhFiCRlkJ5w/w8Z8ij8diDwI/R2iqX
XGNAerzpGLENYOxyqfZeGF0aCn1pkL60PSUd8IYbKNRceDd+WZFMzzx7LWo0KqRl7PYzh9KIwuK1
dFG7AXYczPZdTrMLB+x9HLtig0ltM0Xmuzkvb1A0x+wWnZ0fdnsfdZ9KrzY6GAGJZwg3Pzphsmmm
oXKfN/NRCSmu8oGzi2mH96OS4VNc0PmdPxSxgteZlO9TFzsbVNoIuKzHL1PFH3VtoqMPNm5SNN7c
9m/tKOxPYzw8++RGT4wHQi8lYopAsQTokiwOLj1b7azuC3bt82I0ohYRIiChmTh2seHqK7bnH176
mRjecz6T/C8mqTm7io8B1sJQmCTkPGyfhmuCXyiArLY/osQebmyX0WCVs0XrC0pNhGfRZvOdgRAc
PySxjbR5YGmbRHbQbIKaJ5Oq5v1Y9XhegahfsDH7HDi0gbBZJxx74iYp9iETMU837aqHNbNylHmV
+WSnMpueCEb2sWRbHTtPQIRSUl+12rTpcZrz5BQi8gdVLrY2swqaBAyObJa5i7F4mrbfXasieqJZ
mUjt7dAPe6JTxOLSMtr0rJJhE4pLIU3oPpw8VF0MFOMZ/cZCYWIG1BoSZYPCbigRy7l+5JCXFWAi
6SgKpvIBMte0hhuRArCUb570+0PxKXP9mgZLI2nOOWuqOSmSkybSiJR7m5uQHjxsRCOPF113DMSX
lK22g00CBI5+PfbHXo3fSaqYviS29BQt3TGKJhhrc+0kKOB48cPMzPa+EVk3fYyBrWFZGwp1Z+Mp
uassolz4zjzHL+nOBSfuxUyfZx8MnC5r3Gq6ukq8+rrlEO4Ztw7htDT2enI+wG6q3iTWKx+S1rBx
PQGDMjqTD/lQHI3UO8SYtd3U31q6e5h99eRy0M5CLpQoe6HLLCBYz2iKCPfJGtVuwKZG+lqNTL7t
PVxTIlzMkhWD+EPfHnmuqt1ktCe6zm4DFO1LFpxrzPy28psbOTAurOaA1k+f/6+Z5W7CroBZe7qE
nWpolCY2N6HIJaMKdtxqb3Uz3Hd6Mo5txPUvyREWNRcme47hgE6t1/Nkn5h0CQykeOsrqqxok6gy
OPElKlg1kOWjE71ynW6nxupDdZO39hTteRaj56Z3ml3iDhZNFeBzsolSgjYm1W8/Nl2Q7XrHuY/Y
gCQ50+9O0qK2lLDJDtQCo6NjOBGMZfywtlmOEtI4m94k8G15/bVPE4tIDuE8IqdxUAf9f3BJ59+a
9E8vB5o35fvtLrGM7GD2KuZlgbxZhcDWC/EWh8l+YMDRg9KSsh1fvAZgllDFo5X5Ly5JIr7w2jtV
A+NQu0b2ULoUB09qaKX/n73zWm5d2bLsF6ECSPhXEqCnSMpvvSDkNrz3+PoawD63dOrUre7o934Q
AiQl0QHIzLXmHNOf1fcKWSxD+K5LU//KQvIzp2a4rUA2qUI9GmUPO8/iE5uXTCtV2E8dLCYztIwT
qiuAkn6vIDKAqO/rAocp8y7Ire9ELDYUx8EUlvT5dBana0nq7tOxgSTSTQ4sYh8cMGb+qdyPvt2Q
IIFifTK7p9LGoD1FXLlqrE7AMli+mVjzzgAm6xV9NlF8sPxUiZOhTmsaOM3DITpMY7NPw+AWKoV+
jAv9vejCyiUF7BZKrGB1f21M/is+O66I5ZtRSSigGqCXgYfhyWdd6REktoNKdK41KkpBMt0S2HmE
ekc0ZSzld5rSw9CMDrnIhG6N6dNMCYj2mIfcxIoQT3gvCPTtTSWijcn3vGe2kpwsZWCKxLWO4k+1
SQFsuk0NnxdZXr4O427clDOotaqAMZskBZsfUVzQwOnR15OcmEAikkg+XHcCEhl61I/aF2+ayI19
LYWXhFH0qKS25sBtKFfSBfUUcKt+IqZ3zO69siToo6Zm10b3mEbLPLh5Wpy6Dbnz5C5qZDlThV4r
E0lWRZ4+mj1+01q7jRnZtJi412Mpq5uKbKp86LK7hrkPjZ59ZaNPkXuqkLqYL+4RpYRpXjW097pM
6sWQVzdT1U9W2pwhagO+6IZ2l0gGw4tHdUyT6ppRdsJfMnSkcxkFqVr1VP2Cb/3ClJe5XY26AK2V
ssYicm0zagG9IiHkwpaOYbt8jBt8ZVkXtWclAThcq5LF2c3nbQI7wCR79e1h2GodvRyQY0zLK5zl
FjyrqUnHYydFpALSS8YO6KPrmWNKIoHEV/rNNQbZDKWMN73bmyVuC7V9ruR6I4HrP02aIMnRgrvL
e171c3aLUlS4yLDUUeIFzKhXWEK5rpqKzdxMAvNO34aGl2TGl4gyDBPrtnwrQc9ChiG/e/ImxjXJ
nzMtSzjmXv+sheZ2ghuIMoHaE/XrV6oUnx0FaA/7+aUOuu9WrfEoaQY10VS/AsLUTnrLFQUz5ZCC
8APproDm4CGOv9wDWGr04UetdkfZ4hiNOQHwaIiPIDlJqc5TSXmItKR8GfXxW5TxfR3R6GLGCnxp
EKf6jN93m5VAxhQYvTlFRGqiFf5Y1MCmHHz4Me4VZiJvaV3tLWNk3LtWEYlqbfHOKupmdONzDxtE
xi7vCHFMkxJ4dA/VIQNUEU72fdr5W91DyUtvmiwi2mp+Qg/l3ijse33w3y3L5xPG7IOtL0GXDWT4
3ZPavV0paK8VmCw4CrX+LOJkTp2EFtPlCOGtg5yY+zCdIbOEJ+n08oza2Ble8GErT8ME4IrVWzcU
v4qadrJhP2kmrKdZhGM/eqP9yezzl9lxDdE8eS0VvwTB5ti4K/jUEUOLJVO987Lr1HD5M73rRDx5
FhTPodS5hdRTSayvNJ87bGnmvR5B/wqwTskKIUhBBMN0IIAQFXXtkwPJv4qS9FZoEGsMlSIZuCo6
LHNpabjoRnAq+uoKhuM1q/JdhO6O3ukh87hCS56b6ITqZf5drtPGURATrbguDHyaHI5gbbEm3XIZ
h2pZ7RJouQza+kfcQWzNz5Nk0ZUq40dbU89RUV1GU7oiHnRr4xc5zy6FrZOPU9usJaegkzIVRXh6
rcIs2iiq/Bhk8o4ssQ9Z2Xu5AIYQaZeh0t7KvHiUa3H2S+8Ot4LAYGkV5iyAfQMMwHyv1D/a1D4x
/6UdEwzoyrX2cyiNzcgUJybODs0qIs6BoYCJAALrkqmdEWV3pmjdtA4+bX24JcT1KV7Esk+YV90y
HLXoHsMQFVhK0WD+ajKEZyAKNymlUrrUOc5jSZQPUe7HDhFZK3PAYSksVP1SehhyccCYuQvwdNFH
ebGgUcCx9l7oRIN05RpM9b3Kta3tB49ece764t0kFDQT+KQ6A+mqjoprtK8gm579Dote3bm2h54N
dzdlkCemFc9UL9DHNKyepcC7xka38aOQ2JhO0x/uCyOojqCpWndoYurxaXyNByncqz3zKSouZymW
5VOo15iFp3rfdFw08AV3/cQ6KicM1+JrSmRj76Oui4y6YKFMyI5qkYM0N4J9tTmHvnwZWioADFyU
yQv0vr30EOZiA4252kmedsW8UjmsABFYJiBC4tE7Zv5wmmI6VhnUiiovv3OsosxturXKOTSBUrrU
pflip123Ixt7hUaEDmlbw2aPYAxO0nSXYJiPIeuJFvMy3ct3bHW3EMWCl+CUpoh7UjHWUbliGuer
d/jo2415Z1jnqmRaEAWCxXxwZu74YXbqByieumIaF/WMFkazULoNoqXw1A4s0RCThTtM/R9FSOch
1QoiimylXytpvwns+lr4JemoUo6MMwIIgCfQq+WPSurHRzm8lAQWrmwPWJnX6Oh6LfQH5bVTI6x8
sknPUXo0OuwAav8sakoweU21Si7sjRTiAtQhh7T59KbAR0XUGJCJS4Aa8tAdxyUVZJmI9BRRSp/F
51C2rLvQV3AXC9x6RUD2dRgcpDjZdGTfrPOS+K2E4w59XrsNCvGm5jmT6AIfNQbaAUpAlCf6XpVN
NxI4U3C1v6OmQyWFF3QyT9D68jvZD5vHLATNSlBrEFTNMaHi6ejYUf1pK/d4oMMO7JtZzzLrGE6A
WhwzxYPf7COHTpT+K41qZKOmhFR4qnZAQ+hvU+p007g/Eag4W0dpHuksOfLhASiFw3TLg0TevKHE
QGbFxKZPKqfXpHFPx2fON2uOY0CBrWm9V5/GVFlJdKJjeUPUVu1MFQ0hperv8DYT6qBTnAwnbK90
4NOOE7Q1S1aSevdqNOTm5v1DkiCj8yvUryGUNczlrEr6xFRxFU7GRhTSrU0EgeMx9gNSQLIVRoDt
oDbxTgiP1d2EZsHwEQBbOLC7rmaVwOTMjhhs+7kFH+tz+rZxqALIzGVquprmSdRRKG+kytjdD+1X
rvaD09d5xcjdU61Sz2WrWXugJr1ja7VLWgLzAvyITUGhMinquz6qruZAq4lS7Apfz+ASaxAr5afu
UQoknP0L3qO5jlnQrZmJfkKK/E7huGz6BG1ka5nRsSvkh4qoWlkqakdr/Wsj+zc1lO48C9wqSY1Y
MmApF6xymAsSCqtYqLJiP7rSe/8M4VE4VoTzJffPaJw3MZFdnKJq6lRmCUcWh/Laj6V9Jh69KSM5
0eQfz8LjMblLZMqXWdRgQFcfW6RYK8q2b5kkVCc1ZQQtJqCm0gho9UtnT2VmIhWbUCai2SDdoZbV
eKunHbCBLQzY57z2qcf6BnoazOda3K01QbofFFTIzrRv2toN+sr+kmRB942KlBH5cH50QD8UVHde
l+5gseHADxOCvqohO/hNuC38CO6XkoLSNJn8Dq0FH86GdrQvPXwNaD6q8hNamiBBMe7nJdMNm7A4
mPPGrwuBMibRN4ZSX9WhUXZhpKylOGJukRvmoQ/qv/Yqn3Cpvof0bXuSdOBEYUXIWsfRLWqfyyYN
EuMwYlk5iLHkAFzuBG07rgV5u+uaayai6bDdqBSswLGI8uC3CjzTUQfGn9aHIoMkTWlGkCONYEib
N6rvBzjUZ+3QiKM3QdIDLJcqDIuNSNlpYzgCqm/LQzF1uz5NySwng+agdhqbea9vmNRY4z4pGMAS
tD0t/D+lDCO3JunG6+cQ9+XZFxFYoXmOAfURiL7Fin153h/1EiXxv3RMP/cxC6UVXYhdPffguhS8
cW8Dzu2rCW4QzJcVZWhxyAzx1ybIWLbSWXlRZ13SoJOHFqToQdfLLuR2cn7KOanMCpEshQ3jD8Tq
UxnKPFBrOtDdMNpy5hUHnMDlISgAWyhzUJCS8SEuG+jfstsL+f3nLqFbB2a5xbYULSW1nwfQGv/1
V8t90TiHuM1hUz8P9FgIHbVkMpcXXN58UHIsJfPDz8auVPp/y+0wbNwSUCjUW84CC3nsKhWttDVb
6ZDVIAsbH6eKlZawM730nPvMhzt4RUNPAbtMvWNqZvLe0kIS8jqyDVtis+UuVZ2qqcBhITUKYoIc
IqYPbb3OMxYrkS2RD5iSucJIcEszBn4UufJ94lV3IT4t4GPU7gcxCcZT+Elm5E/AWinyGqBZ3aAz
vichIcvNuj1rAv1ExvgWukfqFlSlpOFB+HApU2a3VCEJ+tEsRM1kEyoSVcUxTJ/GqCagZkTcykF5
jDT1E40ePht9ToMdo0fFS4qTBHW+UMwA4a84jP4wDwKkm+uoDN3ca6/AWuujPAWuko/VpsiyzWTh
AMoRg+5AXTGqmv5hwmhMSgzQiqnDPmu38rBOY3mXyWMLobT7heDwSR5ITY6oBxHK1vbpjXUi2Ei9
MPeJ17JcqkwopaTQlvVWilo2OZM44X+w9k2uhaSEG7IuQXMQXZhpmO2y4qsU+aWW7/CT7kqVpQrk
icSk7pnqz7FCMlNcqd9wKh4qFtVJCRwyGZP9nIjZSUDKtCTChyOeMAyNaNJWaYxcQmsrmifQr/xu
eKxH8xDFjyj4qbeo/cVrtXu7Kgjwju5AhTtFmT9TjGe9n40Q47zsadS44k6Q7rq2ewtS+zo/bWEp
tErg25pGQZZlGH1lOYJ5Kvg04sZXr5Td1MNOKcnpg66ZL5pEB6ejKJvA2starqz5VH31lfra8A71
iMJIQ9yv2or6VzBSw87FQ9Wc8jY08Coo8DzG+mV+d2uNcsM5Ngw4BlPzbsJ1tyF46rnOqwy4DDGf
IOUm8i1WbiTKy/pj4TH/mTg9ErJ9tujqnspm2ILQY5UYtl913zC9Yp1LBZyxUuwLWZOOdfMoollW
OesLWQPuRRluQ0HqSUCjxihTgjzC9DvWtISOSZc7GV7TEDkQuVKMlvqAELuaVqoyPhbC/jR8fTrW
BTUoBbPoOh6hiEkjxEx77vvDamN1H1RUHLZ6S5nektArYmzudmUQGteMKmauYwSR6WXAOM3ctEJ5
k82SqIzO3vzR0ShS37GtuJ0qvd2lOatU4dGEMFsUzQYZNo3xoLQRSRq5dha04KIOAqknqHl7CgVf
rzxXBjL/+fuoMJ5voObZkFbrszJaL10lE9EyC3Jz9VcHOIe1LO+5rLpV0o2f6MqKlZS4PoE8WwxF
PQ9Xj4YWU0AYDSY26gXmFg6aviTnk7owqhb9pFCs2xlmLqOSiD5GOCGKqPGc1L/NmELohDRsTMEG
+rrUrwFGJeuYRoTMt+ioA2LsQH1DMsfXA/ez1GzkLOU98WdffUqiUu1Rc81rJEENTDmNnfmhMITK
GZNsLFAU5ZaGZJaT1As7Tsf8uTKViz3Cv9bjDlKUBrCsfGaRZa9VevfodQhR1/oq2tsAuREfzX4F
/ZGOusZBSvHX7k1WbiqCebN01YjA5bDumDqHoVP+klsgXjpmLY4TvhKL+Dczf0FwR2pqmjiUEUgj
e6m7ci+0/tKAKQ4bg2cWoPbisN3DblPIGwgeo0AvN5aB3c+vZj2ipG19H2llI5VcOKG35jGrLVvA
TTUojAiEm9aOavarFKj+BvCqNh5jUzlVlfFWMgXDqKwylpI2C8CqtI0PiwhaKMuvmdp+i3y6FeXV
FLk7apQBwSVR8eMB8Mo0gkvvdT7gZwpQG9outNi9qkmHoUYQGLTaLY5NRxqj97rzd7aRb3hpk9Ma
1OLsXr6OHpUYJgvC0cfhKchBZEWxdJ/GCei9D8n3qpWF7nXCwTWWEcHOlQ+4TKF5qIM2m71FOgRf
UVj4UE17Dv7ZxcZ4R50KvodxVZPmhg1plWUGiCz1sjzvCI0P50IML5Kgs8rM7wNS1VdIqEmbYcqt
oYxehcYMGZRRFdK63rRa8mQGg03X1Qe5mY3fkk3ijSUCRp55jahTZNMFEJX2voYnjHHIhP5ZZaAV
vHtDwXo29tU21d7BLBfo1fXPgutWP9K1rcqnqIy2dYWALZPuVLs7hAFXxcG+WlST1IZCkd8EXME0
9b1GHC6NeFQt67eVfMg5eDl6Z48Z2oc6iiCPATuKc7rupAZycYVYALwFdjsip+qNMi6LRStiGdls
My60Ula+E6Z+j5jiAu16nRTatAPflThdak4uc5BTIPsH2dYedVl7wWW3RkyJrY6jEV5q4hA09obC
czaUJIScQ+ulDQPLgOxCNXbpvh4i3XBpB77LLSXjNiGUoRvA/N7LevMp+8xxRLxuQDslnCcMtFtC
yS4yg4ES0LJBlYdxj4SWibqkVSjpulTotlfAnqKRnlgRiS0GdUrMuTijhHbJZH8tJ3nuXnlHMOIO
4XVua+It9HV6KQR3mGXxK2q7lzpGvC/C8KLCNFw1uNL6JvuyLCpIELleraR066b+KEftLcWvkAEv
X7fhU2l0vzQTLj7IghtzjWzD+tFkAAgH3Lzxe9CoG5vuxIpyKfrj6kPn+/SsgTQMGvpDrrhWosQ7
a3zwI6m5Rbl8KgZHyCVWVnKrL4mnwC4okY2ybgNYz6mUq05o8o0W7TAgTAs5EvSqpE9ZvFLQn4lH
oBrLhr6kEgMRRhFAtjjCNeK8ARad5ZR+MZJxDTkBIfEdeUq98H/VEkDIsTxmDTMfzWKkREJypPJ6
1WcZnxnso0F7J1wLTN74aI3KO0UzLJp9t5UwZDFeZp/z+e3lPmYuYG2U2LADCqxug2Y8ajJC7qDj
6mPQhevVEdwBnTarIl3LEObIpbTd+WajX+o2ZgEqQEOX/Bddes64asrY3FdGyrxFr7QXpAE7LTMq
VzaUcR9QMl6m+2bzJQzqU40vVUCFlXlovmSdN1ueuGRijlAwLkgar6KWlI+aqDjAy9gjCcaOMtIg
OuK6KuAlpq/sY/5uJx1KJXwix6Ld+LOrV7euchyFmP8g4SPkz6eJjgx+hDT3Hu3QeJUD+gI+NpIx
9p4buTsatYWFp6yPXhugqM7A+5eEJwgx3TJi0cGUz1EU8TFnOURVgVZIY5VQ7CJUTea7WoeYz0zd
gVyMAaCOXGhIuyxVXI0OP1EYvrEmn1QQZqj221zSX8op7PdlnVKlU+hPmuFLKaZLyyRyCzkNhIiI
b0yB0CiM5ivCm101VTY5RUGFKR+CYa7S425HVyEWx03au5HiatfCbh1k422gXOFOOdcVvlwNH2Jw
X8JmdhWPbMA+2hi5f8mD+lVMEfawQZ0cCWFSbatUQk1/q6iA8OieHGwfnw/dG4CA0xfNoGNRs6rI
a/0OL6m5Va3hiUOhYjC5Ciwp2DLym2TCgpOJwkC+46/DjIGs9Bo3GvrcQR5WOkzWFGbNvHMuUfsM
7ZBHutO6rmc/PucKFq+YSZ5JGhqGkXbTk1m9K/z9RK4BYu/sIJdYP7uedqnSaD11AuNqjwhDYFye
E+pWW3rO8rZT4nu9gOnlx9FJ1vd2fIedobi1ynQcAEHvaZk18sRX0qTMbBiw0oV47FvTXitw4RWy
vpqKCK0U1Tyy05hHBjIi5OGpoSzUY6QFn3kqOwHvUK6emxqpuKq/2sWn0aBMluC44tsK79NwuicG
wGCRIEEa8Pt7L74R3nacqImYEmWxnOq9MXvQk0n6XU0TLaWwN7gsD/Y6F91e19vfwgYInXjjVovk
J016S2LjWwaU02ciO6oZyhm1Qxas+CS6+GKOZlPh+2d34Kaf4XEcvQw1tkSxLZpIt0ALD9ogMDak
DsD5ae46oiMdbRQUB8GDeYECilHTrZXAL4vtQOaaOGLjVxlD+NaY20T7ukXFG1BEHWE9T7m9NQZs
gPg/ttbwTHmGGqEhmRur6ciToi2TFt5DP5ivihieKUc8tRnWMbQw1VZKoWBnLbXo8UupqMgmEDu9
iq6Nj1dinbYeDldpPxUyGDQLQLTS+7rDGMphmtTXyIDWDPkww7PXbZpM35c2tXqwce9TwqqtTV/7
BPmT177VOB2ypqIvX3glE6r+TEP8PA50DuTSN5Dju6aafRtZB1sbVxMe5wHGJMtP/EA7rK8XK7TQ
nE3gyEeG7B3mlovua0y0KHXq6iZA29/1Ikb9q3z0IzGscaI4qQ/Ulhjvba48tXA517SJEZ8kabZR
8VATnHiN9ACzmdrd7Ew8dOZXHaWObWM1Y7b+UTTtqxGtvaJKiRoic7zhZ0KytMJYkmw9bzqpMrkG
qcDVmwntQLt7F4eG29gTtfRa3rHqk6j7uT0LMWIoyVF/CkMwOCkg6EKrVMeWQQCQc+S12e8yA4xq
t74CKsf40MYBFGo6s8tD5T7Q5GY/9OACicp7bT+sXAS7uKSbRImxNXEoYOCh3NOw5MqKTeCxpI37
J0svSV42wq1lGcR9Qo/Wy6fQq0tCk6cH3ALxIeT8ZcKXRG4jCs1ph6DeVEkrXFQy6PgbOmsZGaUN
gWQ0cCYf95HuX/SKyjqeznfDEuG+E92lliDkVUNLWhfWyXUQDqMzaaQzZ515L+mEQRnyKZLU3g0o
ryCnxCWVV+QCwtoNlWRHM8dz87EnNELaCfy/BBryykTUodDr6OH6havKw9eiPv7/Qu3/q1Abv/ry
Uf1vQu0xx2zj/3eJ9vI3f0m0FVn7DwbCWQMNTAxOGyixv+hxiqLwkAlMTQUGp5og4v6l0J7hcapm
oL82ZA1C0I9CW5P/w4b3htnAUpFpW4r4f1Fo/wMIJFuyjvRVtXXEgDyPykv4uzxbAbMRV3aJfq58
xc5ozqoSaZMNK1274p362yfzb6hq6j9Ydf/j2f4hBi99VS6GnmfzzjB/iad/ztGmYDu44UFFBKG/
5PHRP6vb/DGkqf2KU+Eb4fde22Bir1j5rINT/6ycBsfcI2rN1ywKJsltcjc//p9fKvQ+m7f+N2iR
bAGq4nsTEItsAGkL1OhvynXoWCQS0I4+mzUO/KKcasqvbJA8Un7VJBOjtB8QFtCAJ1CzR7Oehr2U
jh0lk9lA3Sg9lu15L0JEBO2i0pwABT3Z1JTIRBvGx2XTKROSP01Gd5ENmLF7oGCzCjiNaEIt92Ue
w62CMhs+iY2nPqxDyAllR3kxZY0xO3WXjVUHrNuyqYuwXaFWUBMrO5CqTtE91Kn2Lrc7sNqH5SY+
UApAZb+J0RgdDB0uBolY4VqdTeE/m9bPqwNyD2PjY84GT1celk1aEZKCb2X3c1elhDT2JhOTNB+S
7cAYLtA4YO4mxpSVXNsWsGsGnJbh/JS62YtdVhYzQYlugdTFNPeW7XKHPFf/Jw37Z5Ao47q3Ko8r
XLfJZysx/ejiIEWUz5c9e95bbtbVKW8UsddrVsGpGtRUtQOTBfG8KeeNMkiF08shw9NsUfZkvONm
plHq+rmdU8uFCuW9QLjbNaUs5glbc6A61hyoGpzlsPHwjHJXs7jggW2BjLPCX5Zc1vR1IKl1UenC
RKjRTvxr83NTKaNXHTj0SpqL8svb1ecPIWr8YVov73z5VmiTnEwQqaiFeL/Lu1z2vE6di0/znbIV
F0TjRA8/71DEUvnX2zabfhZwqu1XEYCm9cq6OlhDwUH682aXPQUs647TgdV1Wx+Yn9WHZS8sc8Kt
tWlvDUTk2Kb+vDyWhJ6/rwt11QnSXwwJj/Mwd3GCLOGpbUzVGwvj+J+bdBqzw7gV85Ggz4b/ZW85
OgTFkF0/o1bn+5e7+MZp3Ngc84Aw+IjKuWlTwovCABdATbDqzlwPvmQihsC5pulN7EhBSVVOxcFw
6AEWQhbPxtIlnRuznR0Oh1CBJdPjGY7zbNqZ83Mth203v+Y/e1N7I1WbeJOf47WImL8gWOEoJiQL
tZRXnZdXky8v6b82+tzosguK9cuj3tylDnMatt3IEeIRmHdI83mtMt9cNmQa/P3mP34F8Rv20Hok
gYxg54M8coSSZYQ9Qc8qc2vYNGRtDt3l0Wne+8fNbEbaoLlESBZ1KIYTlkw4W3FeLH9iUCB1i6R9
/fn3y15DJXbXJsR0zE9bBUR198NIXIDG59XXnPnjvFn2lvuoLXD5zqqQSmIXIBmef3HCNb/SIYu5
fx7+22828rfUSek+mq9Z8cwZWPYGDWXP67I7IrqiYDk/vmxKS39H+9W7tS8xtf15YPnr8ufOn/+2
/I5kkamUZODSl08+/q+P39B6FEaSuG+DkiUu4+xEoYhv2Ae2wZedlvauRxbYL2/N9Dk+lve7bITa
YQD1ZVwp8xvXDGSUq4B0beQM8ycjAkE0WKW+5COsaCNST95ouvr8T/787vJby+1coX36c3PZW+77
8+/+9jeZ1KbbsU+O+AxY1crSZojmk+zf/Zuf+0SvWhN1iOYLkSXWFCA3wXyYWr1OyG5ivi+38NTn
B3k+XtF+GfRbuNkrnG/L3s/mn/elcycX/1m4JXfumEoSzcPld7Ip+D3Ob/7f/u3yZz+P5Mvf/dxe
9v75VP/9JfmtFsg2H8MIHhDD7O+cq5m7EEvUQHHNoUh2Uia/ah6ZepSSuaTOGxaRnJwzvCaRgIDT
pGElUPokok65NK6JYsQjRA4u+o+q5ULBxtLlezVi8f2nH700peeNTC/qT2f654EsLL8Jmi9c2i98
nkWOU62OBvJhGOayvkkBBfWinXEWUPfng3vZiHmA/rn5t/vmUa9CXsb1KpkPe9OT3QxfD5CBWoGc
VAqq6xNCuzLdCFvbWySUb+KqeePj6PaSwhLCCJIt5eYBY8yBZlPHNb170C5aHMd/npOQ6uxgLmdQ
qeWxAwvLXFmDnbuhzsdT4ZAb9dLcZXNDWDTApBakR5fWdNyX3aXjvmwws4AWNfzJscZ8M/Sjtyu6
z+UD0lUpy1l4F6z1MIbPn8jyKRnzeBebNSa0Kdr6dU0GYq//biO1nB1SK5a972Ud4Ag2KfHH9bgD
j9BSqzpoMHZAAezreYY1zNMT22xTGamZdx/m3Swo5L75cFCFRsL4EPGCa1g7+16ceoUhBClYTWZC
fDMU+7lhrjuOPku8/pjDNUY9n6LGxLMIZ0YcFNTlfzYTYQs2kau7rhl3tM8tglAyyFXTI13vbkPj
/dD12JNmlESu4OuivYSnPjNvkVYVa9EMNMJnucCymS+2BzsF1fpzH43SjoU3gWsL7mTZ/DkClt0Q
qBvsnRlFghKV1YZ0ZwbwImT0yQ5GFGI6e3ttCtJnSGPfd7ALL82gKysd2RLtc+atRmtejAmGDvUj
CsFKqvyuBzkFXcAlcNkQfcoobYd/3WTRr2wnw9pmufZF2eCaJVjkYosa/LJHFDXZVmi2HFJcqkPK
O0g4q/hm/nbblrnYwVab747xPf55zOLS0elVsv25a/mNP/8jbTumZDXSORSoub6u57GlnDdJYqkw
3ObdVota0q26BoJty4xI7m3YlcuvFjHvY/mlZW+Yr8/L3s8Dy+/9+RNCkb+SSNTucp8Jq31rVdrG
KFAlWvNGnjLAmcttDnby+gCMOczZmsNynynRsMXvdupGRd8vdy0PBj7gomUvl2KfCjIvL2mJMjUt
2QUgZ+2zVr8OnqFtOFIY0kWwTyqv3/aGH0NUW+5rqm/fIoUOkRgQnfkuPVUkR1Znhvx88+eBn5v9
pWCGqxHk4nYDBUnXkhwOAMLIza1idXfJ1qdjoxJZ4NL06l+yb8yaZ8TmwNzEtnaMx+SOZce95GL3
D1a0bu7prgXDtolcdoR3LA2m585Y3df9qYICwCopciL/MHbPrXifSS9BvKW0FQvitJ616KJEWzyQ
qXTMo4sZbRvBObM1laMFPgHhpZ2dsuiuHE4tWs6ZjorC+NhIe8smnvDmgx7BThvuY8KFx5waysbj
fW0Aup6stTYxYq+bTzKEyDn/Td2vashigQPyNmsOeP8Pjbmnn7aWx8tINTV+EdVKjVa+EzyRl11+
0K8ml7wTj23gBindwDVKTRoSAhnmhpxlothMeWOke7Lh/HBDaHmpXSwQk09VdEWbmZzlTbE66Qco
NavobqA/vLLX4Xo6qAd9Hb2Np9qJfpMjBoVmhSfUkWiJrGgfD2/IGNcIAb6UW+b2+/iVOJ7n0gHJ
s8O8ElzUXbejH78Kr6ZroPC8suisVkhsnPSs7IqPkIVlc6egdChc+ipJCHtpD1XcOKH8L9qNwgy7
cWDAec4HFMtLtodD9EhikObGN+nO/x6/gufid34qT+DWYIS66SvOSoNl9lOTOfqdeKxfNeebsPLj
vn3z9ryqcDttMWfcOOfAUF8PKvHp22JcjZor+4BNGbIcyAnqNktdo3xtol0Y3Pf0VEungohY7rwN
pOhVkm4J56JOuDYeJjRbpIB9afkNcuT4yyfOGkQSzusR48AKl3Pf7mjPg1YbzFVEcWCAbEJu9XpS
3EJB4Fq9VceTebN5W9neWGcPxnCwkDi74V6ZeTgv6rSbgwJHlyskDknzCaeRdwp29k042Zn83rcG
otSXOME5TGtS5nd+6NBIGx+S2DHsTTPsGtvtvX0EjNK4h1ydvaNElafNLwzPkbhlMWjAu34jfxaS
W0wuSk5IOPwgoR4/zC+THm5Po40+Od6Eo8dUuF+rF8Vexc/luD7qjx0Q2qOyKZz8hXhhxkGataiU
7ZMHGdMxf3XZevTWCXxzR1LnB7Wjpu26t/HRLk5C28kn5l635E35lsk6g57yYRNqeujeZY7K8qTk
a2Y/2wwlE2SqfcIchd7PsB5R2MLSCVbiJds2nQNaw3w2PrpbeoUwux/OGAzpBRTZidNf6vYWArkH
EtRTb9V+EbzyPfsjFZfoLuQbg7IhtgR3Ka+Qf5/0LPrXylk9AFhEJoeGIN31aBi+5TOxZ5/JFQLS
mkXao3j1v+JHCJmI8Fpk0yuSke7il/IF/8CN6gDGIBeKIa3uu3yHSXd6Tfba3fN4rz9IO/UafVP4
JQZGLVcU4H/T7TQOwwbGM3lBiE+emm13EzvtKO+BlFbPInC6d1bH8b52hpXmSq9yvjY3BNmuWqd9
DFF+5ytlzaogGldQZkplLkGjfOKgx9P8lu7J6gRLCesEsZt8Qpa89V805QAj7iH3HN567qYrLEDI
xbb9CoPfxtplN/tX7NjPlLmdaRe/pVvdlQqCfC5giWTMHWsumo6P1G7dOway2lV+4nSLNhTpYNRT
JOM4PGGNVVaUvg44BjjzBWbPuyjALL7Rt8Pt09tBBTx4u2w3/Sd3Z9bcNo7E8a/imnezSIAH+DBT
tZYP2U6c7OTamRcXY2ssWrJkkTr96fcHgLJI2s4kgWuHtUhKpcstAmw0uv99sVHHeLnfz/v+6QrJ
UxyH6cEDElD2fHILDmcfWNPT+TmJuZTDmvYmcOpNn1iFGyBq//CWbf0+/c+MvOw1xQV6M0mlwAMJ
54uD2UXSJ9mPFKLyBC/s4uTmaNSbndz+sXo7LT5he90SmwvF9Dj6QnEn+kyTQyrf0A/3dPbm8vju
LP5MU0J1QnGE/nrUe0cocHI+uz++70vOFFqqHNJxDTgSR8ft0WDzbvQmzahd+Im+YyfDrxOSay7W
Y0po7Y4/NZkB+JgjUiI27pY0GAM8OvPDpKDh3eVFoFBs5trCudTBdUSekGS5WlHhpowXR5QNxpOh
0K2JtV6JA4nH71CCgJ3hgQJA089utEFinq0iUun69imFFHxd0uZ8FJa3J7n+zthYNy//tcR51ZuV
NGTGX317OF3EPfq6lucq+YuU1QSDaphSO/Tx4bbwF2f7kuo35pn5oCzv/ySumVi2Gf7elFpiBMw/
HA9HI3Faglyp1X5AAVQaDdinFMp4IA+MTGV6XpThUTlE4aSzPeHuigCK4X0ypmIWdYWQu2AQt+b1
ZcJHiRwfbkajTT8udMStr0NVUwVUZJ7Nh9oo2L0mQRzrY+ifx0vi2O7JSD4QOlrW1w+Jjos1z3bv
BelyRX3oxftLf3lIWYayR8tBujfdaCRrNgnuDze3wf7JJbXjY98/U4Q/4/GfBKe4nMuThdalzcN8
RFL+Zj84Xml0YfdwY6zAx/fEasgqLf13BmVba6vNPCvuFSJ392YYUycxyYvhkdC2XywWPdyaYd/A
wXON/5lneBLLs3wk/P4dJQmDOPhA4Y7LY5UCTd2vlyOCMDgmLhf3s/PCDyhGLZHHi8/rGcUCV/nq
eD9ap7RP2gJIvposehuq07MZcwoX5boY5t0DSIycF0j1dIa5LtA8F8v8cB0tpH3pr/JlT6EqpdQ4
TPCrEZe8XumEiODjfaFmFBGHEfADrM/SYC1PZK76Nw/6jhdh9OVuQ1vHJV1WH3q3Gq+jFCbF3YjK
OlTTJZaKvnO7h917y6W/ORWXbyargOzqZUGQc7ig0O8mnJFiVV4kWD0yuYz7Sw3EGYhOe0FIECMD
KddwclhqMMWCxzswWYjln1GUIFj3p4TBEUV7NtnMz7F9KXkZz75StzVlj9By53hayi/LUgVYbjz4
VCSd+KvFUVlQXtbAquYGm4fdS1LbciaJYeijk5vbG2jTnjioAMOIZpe9+81KHWw2CnhnpkFn+6Ax
5Oi+4M0bfJB3KVFFxMlc9vYfqPpGuCPQ2a24Lc7sa8rY3x39fznjKq+i7rR0ZBot/XsxKDa/D8rF
eF7WSx6ZPkMfpz/3pW8Tqlo8/Y17Lwh8iWutUYfJXJS54m/RGGd0kFpc0z9KKI+UQBxoEg8SMbKk
Kpn3KbPphZQAoDo1jjo9ZP0269V5af7fnppdyG9/p3HpV9MFUQPcgJt8Oql7Ktnv3zf5FoXd5GXq
Rb6M4jiReCW1Y7K5BmmKI5P5053Hfo7Lj9Wuccj/aA2ya10TMS/nRX41r68BAK+9LzsH749ygKSh
V0xFAXyIjze6wQixp0Kf8HiWwY6uLYJSuqmZ0zaAE3BJ09dHUqvcjCYnJJEXxoqGmBQrMwNXc7c4
QQZh0C7K9qOsEIY0hIuDkHpndpat/QC3eWQ5hilN1Lo2fy7ZefqBR0uJIKIvmN0JcFV9JyTsFBoP
EbTQubtPoTx7TQ5yIPREKgXTC5+/+cR7ICeiNI7QURl2z3VIGEbsXVc5kHgiCmOSlSth2GIBkm69
OEhEkrILzOjcPoh14IqbMFQE6VAAlxKKz+6DwI88spOUjP8pneDF81D4KC2vMP1IUEWlpRElsZf4
AXskrW5952YfEAnlOvnQ44Sj7Rz9CM1AqNZlYIpaKNOASl3K8kb3RCFM+52KYYuNaooh5UdDJL2i
1akZrYNQSQ9Dk46lBIWZ0T1WCEmqdOQF1AFJ6dVEhJX62+KFIAip0prKBEFhfqpDZ4EICL1xnL/W
jKl0m9B9sRrNvaA4CyIq2oaikpPdMw9C9aRS7w8rhb5HeCVKIRGgZrS4gFUIaK1LIZLtMnWNF7g8
5cwLqaeNQM79F3gh9tCcSFtOK92xcwqyCBLlqh6FiYclSMtmJN9W7tVPh8BnS4SgCbEOFO6WgYRa
66wahMLzkzCmI9bz808lgIJPwpVffd45iSCxE50tBVqKx1KFCgDKjJaSDGwiwQto612dntYw69Dp
AIYtnDUlBUAWMsWErtN6tFdBcXoCHwEwWZFh9dIurUIKuOd6RhLQr2ADFUGpLgrSAEWSrDtBF3Iz
uicQUPHo9etmKiWeNhVINq/sRc6Z+iqoiGMBBgnJhujoKpC84boKYeSR7oHgr7F6fRXi1BNsOdJb
K8upc7wgMOxdzWbUZUU965SsFnuv24pSBHxEdGfaWTRZ+FHoKhA4IsFHZBTFHDN1JkiAj8jX0frD
4/J0S0MQQKiuemIYsxXoZUFO1POnQqhbVEgcN/aXOnQcCEmbF1d5CIIsApkEocUItXeizgSBH3sB
uV/Uv7Pnb5fmH6C4us6fQz8mAcMPK9UIgvX5a/iELDptLdlN0DkFkQObtilup2IIkC7AH5Kk4oL2
KqQeOoPWDrsKIuHl0M5AJ90glF6sImKwt+6E1l5AIOJoiQUmpRUVlvm6tCOQU87GAsZAFJOdScFa
M1pqchDEoCgRSZyR3TKdkwuoNsJVN8C/KIUkKtrfGQN1uaCTaeMEbVnE3ZMIMtCNkdz2AiASQj8l
JfWR1+vzT0ASwdmEX6lOafc0RMphOuvJvhcCnaMgVCZjSyIQc5H4iAsltstglr1TEgE93pUXhIcP
BW1DwzENJog80FQ8OABMZnTOYiYPVljO/Hk/Kxga1qBEAaqCTlpuJjYI8Ir2xHaXCeLAlQkkLkSJ
6yDioN3e6wYvgCorqssnAChmdO9w1FEzrlsBqS+USLfaoA5haKwCKgKJ/L52u5thrbMuCQTa7NmL
+vkdoXlBSTZFBZ0/QdIAWWy9iCosxeqnHVoFGUlnXqB5IfYHhlH6PLacKI9uR8gfOtGa0TlFSYRo
u647QnI4KEKtZAWYtaWj8D18z0FQhXx1iAkEvkDXrUB9FJUSflIJvSegcpJ4SiqlMWcrEDoHres4
NFc9ScIEpP/B6RWrt/UkvUr43tGa7Sp0TmeWBI06W04RgZfYyAQePt7r+uGgNNQkCVfqrP2I4VvB
XD9/OICq+kkk+NdiAqLxYgyzNAZNMsOud4cEAop86CwP0RYRdgnb6lEPqjNBYOQh3jgiuLtmLKAs
O0cfSE69UES6UpS9yy2bQdENWC9PSkdgMzq4CrFy1hMxj+FytIxt+EFTTyQGAycUEEr6DwfrtyKq
BiaB4vT61184zp+UIvvhSBQMxzRlz78QmwakiG5AWWn0SMss378jvkNsPCZ/UGpkfG3SPvJB+Vx2
yEtf2GY9PP28ynjQK6XTGhpf1Fkg9rftcurXvzUW2mQk1D7cZiiY36n+vJrg059u/NZ2Vts3+/mg
yIqr4cZ8sKku8yK7I3XkX+Psa3aXPU1H2F3Jr780rrOmG/4N4XLUoqt9lM50C3rYTJqETdy0O+FR
NimzcnuJ+jbaWExXyr1snP9Fdc1mG3Ub6OxMm17WRXY9rV91YqKH3SlPJoOreX61mDeImxB9V+KH
g3G2yopBnbLNAHGmXCXY7E3/2qPb7uLua3PZNYS9/dVnU7MeIdJvcTfJ40V+3eRCm8jlev0ngykd
O5qUbTCsK+U+K57n27kb9paEPm7f+PnFOL3Ohg0GDGzcqusFn47HOa01mjvSBkM6k55c51lLitgA
Q2fK01Xz5tmINVey509lkw1/ciYMgcXVaLNlA8MXNqjGlbRuYVI+WWYbr+RK+22WTxrSA4f8axwv
b7NiM84m1/XlqPIR3C+5LDMqx5eD+bzB01XEhjP9/GqY32TN9EobEuNOmrOgnM4bnF1FWrjTLsuc
/3TFbCy6jf1+DerTRdEmrWMEnElPJ/OWDKnCc10pXwy+FllLe6pc+u6kl1nz3MIjpv3D7oRXe/3s
jn7OefNYr7zwr0H/bFCUg4akwgGl3ZqvQfztYJ1fNY6xKpbmNYj/MS1G28s09oE0Ljhn0lQpGO71
smLKSdncnKSABttf/Pmj/cL8wGFGcco2ee1Dc73+d8O8ueLWP+tMdjRGI2laNUDu2sfhTJo6Z+0M
dgOYuxJ+P5hMys14mbXMhAqQdiX/+3B6Pdg7LZ+cbdYB5kr+w5QiF88yYgUlv84PPGVETR743JX8
R1Z/UJaDhkpR4b/utNdNq7IK33el+2meDbcz1zKlCnFxJft5UNxxsjUoWwjYmXKOZdNi78rp5kr6
S8a5M7mZN7dmhd06Ex+U873Pz128xUad6efl1XRCfaDGmscGcXSm/XJzAAPrvXQ0PIc0PRbNeIo/
bQuCPPdnTXBNf+NqPMiK3/4LAAD//w==</cx:binary>
              </cx:geoCache>
            </cx:geography>
          </cx:layoutPr>
          <cx:valueColors>
            <cx:minColor>
              <a:srgbClr val="0070C0"/>
            </cx:minColor>
            <cx:midColor>
              <a:schemeClr val="bg1"/>
            </cx:midColor>
            <cx:maxColor>
              <a:schemeClr val="accent2"/>
            </cx:maxColor>
          </cx:valueColors>
          <cx:valueColorPositions count="3">
            <cx:midPosition>
              <cx:number val="0"/>
            </cx:midPosition>
          </cx:valueColorPositions>
        </cx:series>
      </cx:plotAreaRegion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Spin" dx="31" fmlaLink="$A$4" max="10" min="1" page="10" val="6"/>
</file>

<file path=xl/ctrlProps/ctrlProp2.xml><?xml version="1.0" encoding="utf-8"?>
<formControlPr xmlns="http://schemas.microsoft.com/office/spreadsheetml/2009/9/main" objectType="Radio" checked="Checked" firstButton="1" fmlaLink="$A$5" lockText="1" noThreeD="1"/>
</file>

<file path=xl/ctrlProps/ctrlProp3.xml><?xml version="1.0" encoding="utf-8"?>
<formControlPr xmlns="http://schemas.microsoft.com/office/spreadsheetml/2009/9/main" objectType="Radio" lockText="1" noThreeD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microsoft.com/office/2014/relationships/chartEx" Target="../charts/chartEx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image" Target="../media/image1.png"/><Relationship Id="rId5" Type="http://schemas.microsoft.com/office/2014/relationships/chartEx" Target="../charts/chartEx2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89615</xdr:colOff>
      <xdr:row>20</xdr:row>
      <xdr:rowOff>4781</xdr:rowOff>
    </xdr:from>
    <xdr:to>
      <xdr:col>3</xdr:col>
      <xdr:colOff>544746</xdr:colOff>
      <xdr:row>41</xdr:row>
      <xdr:rowOff>74631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457200</xdr:colOff>
      <xdr:row>53</xdr:row>
      <xdr:rowOff>2354</xdr:rowOff>
    </xdr:from>
    <xdr:to>
      <xdr:col>3</xdr:col>
      <xdr:colOff>962025</xdr:colOff>
      <xdr:row>67</xdr:row>
      <xdr:rowOff>166098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276225</xdr:colOff>
      <xdr:row>20</xdr:row>
      <xdr:rowOff>88900</xdr:rowOff>
    </xdr:from>
    <xdr:to>
      <xdr:col>16</xdr:col>
      <xdr:colOff>161925</xdr:colOff>
      <xdr:row>35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285750</xdr:colOff>
      <xdr:row>6</xdr:row>
      <xdr:rowOff>88900</xdr:rowOff>
    </xdr:from>
    <xdr:to>
      <xdr:col>16</xdr:col>
      <xdr:colOff>171450</xdr:colOff>
      <xdr:row>21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1063625</xdr:colOff>
      <xdr:row>22</xdr:row>
      <xdr:rowOff>177800</xdr:rowOff>
    </xdr:from>
    <xdr:to>
      <xdr:col>8</xdr:col>
      <xdr:colOff>212725</xdr:colOff>
      <xdr:row>37</xdr:row>
      <xdr:rowOff>158750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67275" y="4381500"/>
              <a:ext cx="64897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8825493" cy="530658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0" y="0"/>
          <a:ext cx="8825493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2800" b="1">
              <a:solidFill>
                <a:schemeClr val="tx1">
                  <a:lumMod val="75000"/>
                  <a:lumOff val="25000"/>
                </a:schemeClr>
              </a:solidFill>
            </a:rPr>
            <a:t>What do </a:t>
          </a:r>
          <a:r>
            <a:rPr lang="en-IN" sz="2800" b="1">
              <a:solidFill>
                <a:srgbClr val="0070C0"/>
              </a:solidFill>
            </a:rPr>
            <a:t>wage</a:t>
          </a:r>
          <a:r>
            <a:rPr lang="en-IN" sz="2800" b="1">
              <a:solidFill>
                <a:schemeClr val="tx1">
                  <a:lumMod val="75000"/>
                  <a:lumOff val="25000"/>
                </a:schemeClr>
              </a:solidFill>
            </a:rPr>
            <a:t> &amp; </a:t>
          </a:r>
          <a:r>
            <a:rPr lang="en-IN" sz="2800" b="1">
              <a:solidFill>
                <a:schemeClr val="accent2"/>
              </a:solidFill>
            </a:rPr>
            <a:t>employee</a:t>
          </a:r>
          <a:r>
            <a:rPr lang="en-IN" sz="2800" b="1" baseline="0">
              <a:solidFill>
                <a:schemeClr val="tx1">
                  <a:lumMod val="75000"/>
                  <a:lumOff val="25000"/>
                </a:schemeClr>
              </a:solidFill>
            </a:rPr>
            <a:t> figures look like by industry? </a:t>
          </a:r>
          <a:endParaRPr lang="en-IN" sz="28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oneCellAnchor>
  <xdr:oneCellAnchor>
    <xdr:from>
      <xdr:col>1</xdr:col>
      <xdr:colOff>495717</xdr:colOff>
      <xdr:row>5</xdr:row>
      <xdr:rowOff>162270</xdr:rowOff>
    </xdr:from>
    <xdr:ext cx="1835567" cy="31149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105317" y="1165570"/>
          <a:ext cx="183556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400" b="1">
              <a:solidFill>
                <a:schemeClr val="tx1">
                  <a:lumMod val="75000"/>
                  <a:lumOff val="25000"/>
                </a:schemeClr>
              </a:solidFill>
            </a:rPr>
            <a:t>Average Annual </a:t>
          </a:r>
          <a:r>
            <a:rPr lang="en-IN" sz="1400" b="1">
              <a:solidFill>
                <a:srgbClr val="0070C0"/>
              </a:solidFill>
            </a:rPr>
            <a:t>Wage</a:t>
          </a:r>
        </a:p>
      </xdr:txBody>
    </xdr:sp>
    <xdr:clientData/>
  </xdr:oneCellAnchor>
  <xdr:oneCellAnchor>
    <xdr:from>
      <xdr:col>4</xdr:col>
      <xdr:colOff>362680</xdr:colOff>
      <xdr:row>5</xdr:row>
      <xdr:rowOff>162270</xdr:rowOff>
    </xdr:from>
    <xdr:ext cx="2072234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4159980" y="1165570"/>
          <a:ext cx="207223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400" b="1">
              <a:solidFill>
                <a:schemeClr val="tx1">
                  <a:lumMod val="75000"/>
                  <a:lumOff val="25000"/>
                </a:schemeClr>
              </a:solidFill>
            </a:rPr>
            <a:t>Share of Total</a:t>
          </a:r>
          <a:r>
            <a:rPr lang="en-IN" sz="1400" b="1" baseline="0">
              <a:solidFill>
                <a:schemeClr val="tx1">
                  <a:lumMod val="75000"/>
                  <a:lumOff val="25000"/>
                </a:schemeClr>
              </a:solidFill>
            </a:rPr>
            <a:t> </a:t>
          </a:r>
          <a:r>
            <a:rPr lang="en-IN" sz="1400" b="1" baseline="0">
              <a:solidFill>
                <a:schemeClr val="accent2"/>
              </a:solidFill>
            </a:rPr>
            <a:t>Empolyees</a:t>
          </a:r>
          <a:endParaRPr lang="en-IN" sz="1400" b="1">
            <a:solidFill>
              <a:schemeClr val="accent2"/>
            </a:solidFill>
          </a:endParaRPr>
        </a:p>
      </xdr:txBody>
    </xdr:sp>
    <xdr:clientData/>
  </xdr:oneCellAnchor>
  <xdr:oneCellAnchor>
    <xdr:from>
      <xdr:col>4</xdr:col>
      <xdr:colOff>346907</xdr:colOff>
      <xdr:row>16</xdr:row>
      <xdr:rowOff>56804</xdr:rowOff>
    </xdr:from>
    <xdr:ext cx="2103781" cy="31149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4144207" y="3168304"/>
          <a:ext cx="210378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400" b="1">
              <a:solidFill>
                <a:srgbClr val="0070C0"/>
              </a:solidFill>
            </a:rPr>
            <a:t>Wage</a:t>
          </a:r>
          <a:r>
            <a:rPr lang="en-IN" sz="1400" b="1">
              <a:solidFill>
                <a:schemeClr val="tx1">
                  <a:lumMod val="75000"/>
                  <a:lumOff val="25000"/>
                </a:schemeClr>
              </a:solidFill>
            </a:rPr>
            <a:t> &amp; </a:t>
          </a:r>
          <a:r>
            <a:rPr lang="en-IN" sz="1400" b="1">
              <a:solidFill>
                <a:schemeClr val="accent2"/>
              </a:solidFill>
            </a:rPr>
            <a:t>Employee</a:t>
          </a:r>
          <a:r>
            <a:rPr lang="en-IN" sz="1400" b="1">
              <a:solidFill>
                <a:schemeClr val="tx1">
                  <a:lumMod val="75000"/>
                  <a:lumOff val="25000"/>
                </a:schemeClr>
              </a:solidFill>
            </a:rPr>
            <a:t> Trends</a:t>
          </a:r>
        </a:p>
      </xdr:txBody>
    </xdr:sp>
    <xdr:clientData/>
  </xdr:oneCellAnchor>
  <xdr:twoCellAnchor editAs="absolute">
    <xdr:from>
      <xdr:col>0</xdr:col>
      <xdr:colOff>273050</xdr:colOff>
      <xdr:row>7</xdr:row>
      <xdr:rowOff>120650</xdr:rowOff>
    </xdr:from>
    <xdr:to>
      <xdr:col>4</xdr:col>
      <xdr:colOff>196850</xdr:colOff>
      <xdr:row>28</xdr:row>
      <xdr:rowOff>50800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196850</xdr:colOff>
      <xdr:row>7</xdr:row>
      <xdr:rowOff>95250</xdr:rowOff>
    </xdr:from>
    <xdr:to>
      <xdr:col>4</xdr:col>
      <xdr:colOff>1930400</xdr:colOff>
      <xdr:row>14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488950</xdr:colOff>
      <xdr:row>18</xdr:row>
      <xdr:rowOff>6350</xdr:rowOff>
    </xdr:from>
    <xdr:to>
      <xdr:col>5</xdr:col>
      <xdr:colOff>514350</xdr:colOff>
      <xdr:row>23</xdr:row>
      <xdr:rowOff>139700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488950</xdr:colOff>
      <xdr:row>23</xdr:row>
      <xdr:rowOff>17319</xdr:rowOff>
    </xdr:from>
    <xdr:to>
      <xdr:col>5</xdr:col>
      <xdr:colOff>419100</xdr:colOff>
      <xdr:row>28</xdr:row>
      <xdr:rowOff>133351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5</xdr:col>
      <xdr:colOff>495300</xdr:colOff>
      <xdr:row>10</xdr:row>
      <xdr:rowOff>95250</xdr:rowOff>
    </xdr:from>
    <xdr:to>
      <xdr:col>7</xdr:col>
      <xdr:colOff>3613150</xdr:colOff>
      <xdr:row>22</xdr:row>
      <xdr:rowOff>63500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00000000-0008-0000-0200-00000D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48450" y="2101850"/>
              <a:ext cx="4337050" cy="2178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1873250</xdr:colOff>
      <xdr:row>7</xdr:row>
      <xdr:rowOff>152400</xdr:rowOff>
    </xdr:from>
    <xdr:to>
      <xdr:col>6</xdr:col>
      <xdr:colOff>25400</xdr:colOff>
      <xdr:row>13</xdr:row>
      <xdr:rowOff>57150</xdr:rowOff>
    </xdr:to>
    <xdr:sp macro="" textlink="'Data Preparation'!I18">
      <xdr:nvSpPr>
        <xdr:cNvPr id="14" name="TextBox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/>
      </xdr:nvSpPr>
      <xdr:spPr>
        <a:xfrm>
          <a:off x="5670550" y="1606550"/>
          <a:ext cx="1117600" cy="1009650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2FA9C7FA-EC1E-4808-BD10-6A031F8D9ED4}" type="TxLink">
            <a:rPr lang="en-US" sz="4000" b="1" i="0" u="none" strike="noStrike">
              <a:solidFill>
                <a:schemeClr val="accent2"/>
              </a:solidFill>
              <a:latin typeface="Calibri"/>
              <a:ea typeface="Calibri"/>
              <a:cs typeface="Calibri"/>
            </a:rPr>
            <a:pPr algn="ctr"/>
            <a:t>6%</a:t>
          </a:fld>
          <a:endParaRPr lang="en-IN" sz="4000" b="1">
            <a:solidFill>
              <a:schemeClr val="accent2"/>
            </a:solidFill>
          </a:endParaRPr>
        </a:p>
      </xdr:txBody>
    </xdr:sp>
    <xdr:clientData/>
  </xdr:twoCellAnchor>
  <xdr:twoCellAnchor editAs="oneCell">
    <xdr:from>
      <xdr:col>7</xdr:col>
      <xdr:colOff>1892300</xdr:colOff>
      <xdr:row>0</xdr:row>
      <xdr:rowOff>139700</xdr:rowOff>
    </xdr:from>
    <xdr:to>
      <xdr:col>8</xdr:col>
      <xdr:colOff>222675</xdr:colOff>
      <xdr:row>4</xdr:row>
      <xdr:rowOff>82616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4650" y="139700"/>
          <a:ext cx="1975275" cy="762066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3</xdr:row>
          <xdr:rowOff>12700</xdr:rowOff>
        </xdr:from>
        <xdr:to>
          <xdr:col>2</xdr:col>
          <xdr:colOff>482600</xdr:colOff>
          <xdr:row>3</xdr:row>
          <xdr:rowOff>254000</xdr:rowOff>
        </xdr:to>
        <xdr:sp macro="" textlink="">
          <xdr:nvSpPr>
            <xdr:cNvPr id="3081" name="Spinner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2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254000</xdr:colOff>
          <xdr:row>6</xdr:row>
          <xdr:rowOff>25400</xdr:rowOff>
        </xdr:from>
        <xdr:to>
          <xdr:col>7</xdr:col>
          <xdr:colOff>1454150</xdr:colOff>
          <xdr:row>6</xdr:row>
          <xdr:rowOff>247650</xdr:rowOff>
        </xdr:to>
        <xdr:sp macro="" textlink="">
          <xdr:nvSpPr>
            <xdr:cNvPr id="3083" name="Option Button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2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en-IN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Average Wage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2146300</xdr:colOff>
          <xdr:row>6</xdr:row>
          <xdr:rowOff>25400</xdr:rowOff>
        </xdr:from>
        <xdr:to>
          <xdr:col>7</xdr:col>
          <xdr:colOff>3149600</xdr:colOff>
          <xdr:row>6</xdr:row>
          <xdr:rowOff>247650</xdr:rowOff>
        </xdr:to>
        <xdr:sp macro="" textlink="">
          <xdr:nvSpPr>
            <xdr:cNvPr id="3084" name="Option Button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2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en-IN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Employees per 1000</a:t>
              </a:r>
            </a:p>
          </xdr:txBody>
        </xdr:sp>
        <xdr:clientData/>
      </xdr:twoCellAnchor>
    </mc:Choice>
    <mc:Fallback/>
  </mc:AlternateContent>
  <xdr:oneCellAnchor>
    <xdr:from>
      <xdr:col>7</xdr:col>
      <xdr:colOff>469900</xdr:colOff>
      <xdr:row>5</xdr:row>
      <xdr:rowOff>162270</xdr:rowOff>
    </xdr:from>
    <xdr:ext cx="1428750" cy="311496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/>
      </xdr:nvSpPr>
      <xdr:spPr>
        <a:xfrm>
          <a:off x="7842250" y="1165570"/>
          <a:ext cx="1428750" cy="31149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400" b="1">
              <a:solidFill>
                <a:schemeClr val="tx1">
                  <a:lumMod val="75000"/>
                  <a:lumOff val="25000"/>
                </a:schemeClr>
              </a:solidFill>
            </a:rPr>
            <a:t>Average </a:t>
          </a:r>
          <a:r>
            <a:rPr lang="en-IN" sz="1400" b="1">
              <a:solidFill>
                <a:srgbClr val="0070C0"/>
              </a:solidFill>
            </a:rPr>
            <a:t>Wage</a:t>
          </a:r>
        </a:p>
      </xdr:txBody>
    </xdr:sp>
    <xdr:clientData/>
  </xdr:oneCellAnchor>
  <xdr:oneCellAnchor>
    <xdr:from>
      <xdr:col>7</xdr:col>
      <xdr:colOff>2311400</xdr:colOff>
      <xdr:row>5</xdr:row>
      <xdr:rowOff>162270</xdr:rowOff>
    </xdr:from>
    <xdr:ext cx="1790700" cy="31149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/>
      </xdr:nvSpPr>
      <xdr:spPr>
        <a:xfrm>
          <a:off x="9683750" y="1165570"/>
          <a:ext cx="1790700" cy="31149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400" b="1">
              <a:solidFill>
                <a:schemeClr val="accent2"/>
              </a:solidFill>
            </a:rPr>
            <a:t>Employees</a:t>
          </a:r>
          <a:r>
            <a:rPr lang="en-IN" sz="1400" b="1">
              <a:solidFill>
                <a:schemeClr val="tx1">
                  <a:lumMod val="75000"/>
                  <a:lumOff val="25000"/>
                </a:schemeClr>
              </a:solidFill>
            </a:rPr>
            <a:t> per 1000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Maven career project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269999"/>
      </a:accent1>
      <a:accent2>
        <a:srgbClr val="FF5050"/>
      </a:accent2>
      <a:accent3>
        <a:srgbClr val="F2F2F2"/>
      </a:accent3>
      <a:accent4>
        <a:srgbClr val="FFFFFF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52F2C-F2D3-4F44-815D-AF8D50250408}">
  <sheetPr>
    <tabColor theme="8" tint="0.39997558519241921"/>
  </sheetPr>
  <dimension ref="A1:F1919"/>
  <sheetViews>
    <sheetView workbookViewId="0">
      <selection activeCell="I15" sqref="I15"/>
    </sheetView>
  </sheetViews>
  <sheetFormatPr defaultRowHeight="14.5" x14ac:dyDescent="0.35"/>
  <cols>
    <col min="1" max="1" width="9.08984375" customWidth="1"/>
    <col min="2" max="2" width="21.6328125" customWidth="1"/>
    <col min="3" max="3" width="18.6328125" customWidth="1"/>
    <col min="4" max="4" width="14.54296875" customWidth="1"/>
    <col min="5" max="5" width="10.6328125" customWidth="1"/>
    <col min="6" max="6" width="16.6328125" customWidth="1"/>
    <col min="7" max="18" width="9.08984375" customWidth="1"/>
  </cols>
  <sheetData>
    <row r="1" spans="1:6" x14ac:dyDescent="0.35">
      <c r="A1" s="3" t="s">
        <v>50</v>
      </c>
      <c r="B1" s="3" t="s">
        <v>49</v>
      </c>
      <c r="C1" s="3" t="s">
        <v>0</v>
      </c>
      <c r="D1" s="3" t="s">
        <v>61</v>
      </c>
      <c r="E1" s="3" t="s">
        <v>62</v>
      </c>
      <c r="F1" s="3" t="s">
        <v>63</v>
      </c>
    </row>
    <row r="2" spans="1:6" x14ac:dyDescent="0.35">
      <c r="A2">
        <v>2020</v>
      </c>
      <c r="B2" t="s">
        <v>55</v>
      </c>
      <c r="C2" t="s">
        <v>1</v>
      </c>
      <c r="D2" s="1">
        <v>1829</v>
      </c>
      <c r="E2" s="1">
        <v>18051</v>
      </c>
      <c r="F2" s="2">
        <v>58872</v>
      </c>
    </row>
    <row r="3" spans="1:6" x14ac:dyDescent="0.35">
      <c r="A3">
        <v>2020</v>
      </c>
      <c r="B3" t="s">
        <v>55</v>
      </c>
      <c r="C3" t="s">
        <v>2</v>
      </c>
      <c r="D3" s="1">
        <v>1354</v>
      </c>
      <c r="E3" s="1">
        <v>35607</v>
      </c>
      <c r="F3" s="2">
        <v>55216</v>
      </c>
    </row>
    <row r="4" spans="1:6" x14ac:dyDescent="0.35">
      <c r="A4">
        <v>2020</v>
      </c>
      <c r="B4" t="s">
        <v>55</v>
      </c>
      <c r="C4" t="s">
        <v>3</v>
      </c>
      <c r="D4" s="1">
        <v>2565</v>
      </c>
      <c r="E4" s="1">
        <v>15961</v>
      </c>
      <c r="F4" s="2">
        <v>49909</v>
      </c>
    </row>
    <row r="5" spans="1:6" x14ac:dyDescent="0.35">
      <c r="A5">
        <v>2020</v>
      </c>
      <c r="B5" t="s">
        <v>55</v>
      </c>
      <c r="C5" t="s">
        <v>4</v>
      </c>
      <c r="D5" s="1">
        <v>17651</v>
      </c>
      <c r="E5" s="1">
        <v>425665</v>
      </c>
      <c r="F5" s="2">
        <v>42534</v>
      </c>
    </row>
    <row r="6" spans="1:6" x14ac:dyDescent="0.35">
      <c r="A6">
        <v>2020</v>
      </c>
      <c r="B6" t="s">
        <v>55</v>
      </c>
      <c r="C6" t="s">
        <v>5</v>
      </c>
      <c r="D6" s="1">
        <v>3312</v>
      </c>
      <c r="E6" s="1">
        <v>41633</v>
      </c>
      <c r="F6" s="2">
        <v>91879</v>
      </c>
    </row>
    <row r="7" spans="1:6" x14ac:dyDescent="0.35">
      <c r="A7">
        <v>2020</v>
      </c>
      <c r="B7" t="s">
        <v>55</v>
      </c>
      <c r="C7" t="s">
        <v>6</v>
      </c>
      <c r="D7">
        <v>467</v>
      </c>
      <c r="E7" s="1">
        <v>5260</v>
      </c>
      <c r="F7" s="2">
        <v>43142</v>
      </c>
    </row>
    <row r="8" spans="1:6" x14ac:dyDescent="0.35">
      <c r="A8">
        <v>2020</v>
      </c>
      <c r="B8" t="s">
        <v>55</v>
      </c>
      <c r="C8" t="s">
        <v>7</v>
      </c>
      <c r="D8">
        <v>186</v>
      </c>
      <c r="E8" s="1">
        <v>1317</v>
      </c>
      <c r="F8" s="2">
        <v>43290</v>
      </c>
    </row>
    <row r="9" spans="1:6" x14ac:dyDescent="0.35">
      <c r="A9">
        <v>2020</v>
      </c>
      <c r="B9" t="s">
        <v>55</v>
      </c>
      <c r="C9" t="s">
        <v>8</v>
      </c>
      <c r="D9" s="1">
        <v>5394</v>
      </c>
      <c r="E9" s="1">
        <v>71107</v>
      </c>
      <c r="F9" s="2">
        <v>37717</v>
      </c>
    </row>
    <row r="10" spans="1:6" x14ac:dyDescent="0.35">
      <c r="A10">
        <v>2020</v>
      </c>
      <c r="B10" t="s">
        <v>55</v>
      </c>
      <c r="C10" t="s">
        <v>9</v>
      </c>
      <c r="D10" s="1">
        <v>2794</v>
      </c>
      <c r="E10" s="1">
        <v>29309</v>
      </c>
      <c r="F10" s="2">
        <v>45978</v>
      </c>
    </row>
    <row r="11" spans="1:6" x14ac:dyDescent="0.35">
      <c r="A11">
        <v>2020</v>
      </c>
      <c r="B11" t="s">
        <v>55</v>
      </c>
      <c r="C11" t="s">
        <v>10</v>
      </c>
      <c r="D11" s="1">
        <v>2531</v>
      </c>
      <c r="E11" s="1">
        <v>27020</v>
      </c>
      <c r="F11" s="2">
        <v>42820</v>
      </c>
    </row>
    <row r="12" spans="1:6" x14ac:dyDescent="0.35">
      <c r="A12">
        <v>2020</v>
      </c>
      <c r="B12" t="s">
        <v>55</v>
      </c>
      <c r="C12" t="s">
        <v>11</v>
      </c>
      <c r="D12" s="1">
        <v>2818</v>
      </c>
      <c r="E12" s="1">
        <v>24933</v>
      </c>
      <c r="F12" s="2">
        <v>52259</v>
      </c>
    </row>
    <row r="13" spans="1:6" x14ac:dyDescent="0.35">
      <c r="A13">
        <v>2020</v>
      </c>
      <c r="B13" t="s">
        <v>55</v>
      </c>
      <c r="C13" t="s">
        <v>12</v>
      </c>
      <c r="D13" s="1">
        <v>2302</v>
      </c>
      <c r="E13" s="1">
        <v>20872</v>
      </c>
      <c r="F13" s="2">
        <v>50732</v>
      </c>
    </row>
    <row r="14" spans="1:6" x14ac:dyDescent="0.35">
      <c r="A14">
        <v>2020</v>
      </c>
      <c r="B14" t="s">
        <v>55</v>
      </c>
      <c r="C14" t="s">
        <v>13</v>
      </c>
      <c r="D14" s="1">
        <v>2911</v>
      </c>
      <c r="E14" s="1">
        <v>22868</v>
      </c>
      <c r="F14" s="2">
        <v>45588</v>
      </c>
    </row>
    <row r="15" spans="1:6" x14ac:dyDescent="0.35">
      <c r="A15">
        <v>2020</v>
      </c>
      <c r="B15" t="s">
        <v>55</v>
      </c>
      <c r="C15" t="s">
        <v>14</v>
      </c>
      <c r="D15" s="1">
        <v>2613</v>
      </c>
      <c r="E15" s="1">
        <v>18607</v>
      </c>
      <c r="F15" s="2">
        <v>47721</v>
      </c>
    </row>
    <row r="16" spans="1:6" x14ac:dyDescent="0.35">
      <c r="A16">
        <v>2020</v>
      </c>
      <c r="B16" t="s">
        <v>55</v>
      </c>
      <c r="C16" t="s">
        <v>15</v>
      </c>
      <c r="D16" s="1">
        <v>1632</v>
      </c>
      <c r="E16" s="1">
        <v>16061</v>
      </c>
      <c r="F16" s="2">
        <v>54605</v>
      </c>
    </row>
    <row r="17" spans="1:6" x14ac:dyDescent="0.35">
      <c r="A17">
        <v>2020</v>
      </c>
      <c r="B17" t="s">
        <v>55</v>
      </c>
      <c r="C17" t="s">
        <v>16</v>
      </c>
      <c r="D17" s="1">
        <v>3143</v>
      </c>
      <c r="E17" s="1">
        <v>37751</v>
      </c>
      <c r="F17" s="2">
        <v>86727</v>
      </c>
    </row>
    <row r="18" spans="1:6" x14ac:dyDescent="0.35">
      <c r="A18">
        <v>2020</v>
      </c>
      <c r="B18" t="s">
        <v>55</v>
      </c>
      <c r="C18" t="s">
        <v>17</v>
      </c>
      <c r="D18" s="1">
        <v>1581</v>
      </c>
      <c r="E18" s="1">
        <v>7787</v>
      </c>
      <c r="F18" s="2">
        <v>41422</v>
      </c>
    </row>
    <row r="19" spans="1:6" x14ac:dyDescent="0.35">
      <c r="A19">
        <v>2020</v>
      </c>
      <c r="B19" t="s">
        <v>55</v>
      </c>
      <c r="C19" t="s">
        <v>18</v>
      </c>
      <c r="D19">
        <v>720</v>
      </c>
      <c r="E19" s="1">
        <v>7112</v>
      </c>
      <c r="F19" s="2">
        <v>46887</v>
      </c>
    </row>
    <row r="20" spans="1:6" x14ac:dyDescent="0.35">
      <c r="A20">
        <v>2020</v>
      </c>
      <c r="B20" t="s">
        <v>55</v>
      </c>
      <c r="C20" t="s">
        <v>19</v>
      </c>
      <c r="D20">
        <v>999</v>
      </c>
      <c r="E20" s="1">
        <v>11134</v>
      </c>
      <c r="F20" s="2">
        <v>64628</v>
      </c>
    </row>
    <row r="21" spans="1:6" x14ac:dyDescent="0.35">
      <c r="A21">
        <v>2020</v>
      </c>
      <c r="B21" t="s">
        <v>55</v>
      </c>
      <c r="C21" t="s">
        <v>20</v>
      </c>
      <c r="D21" s="1">
        <v>3574</v>
      </c>
      <c r="E21" s="1">
        <v>34897</v>
      </c>
      <c r="F21" s="2">
        <v>43309</v>
      </c>
    </row>
    <row r="22" spans="1:6" x14ac:dyDescent="0.35">
      <c r="A22">
        <v>2020</v>
      </c>
      <c r="B22" t="s">
        <v>55</v>
      </c>
      <c r="C22" t="s">
        <v>21</v>
      </c>
      <c r="D22" s="1">
        <v>3175</v>
      </c>
      <c r="E22" s="1">
        <v>28204</v>
      </c>
      <c r="F22" s="2">
        <v>51276</v>
      </c>
    </row>
    <row r="23" spans="1:6" x14ac:dyDescent="0.35">
      <c r="A23">
        <v>2020</v>
      </c>
      <c r="B23" t="s">
        <v>55</v>
      </c>
      <c r="C23" t="s">
        <v>22</v>
      </c>
      <c r="D23" s="1">
        <v>2070</v>
      </c>
      <c r="E23" s="1">
        <v>14561</v>
      </c>
      <c r="F23" s="2">
        <v>50525</v>
      </c>
    </row>
    <row r="24" spans="1:6" x14ac:dyDescent="0.35">
      <c r="A24">
        <v>2020</v>
      </c>
      <c r="B24" t="s">
        <v>55</v>
      </c>
      <c r="C24" t="s">
        <v>23</v>
      </c>
      <c r="D24" s="1">
        <v>2123</v>
      </c>
      <c r="E24" s="1">
        <v>16963</v>
      </c>
      <c r="F24" s="2">
        <v>46677</v>
      </c>
    </row>
    <row r="25" spans="1:6" x14ac:dyDescent="0.35">
      <c r="A25">
        <v>2020</v>
      </c>
      <c r="B25" t="s">
        <v>55</v>
      </c>
      <c r="C25" t="s">
        <v>24</v>
      </c>
      <c r="D25" s="1">
        <v>1847</v>
      </c>
      <c r="E25" s="1">
        <v>12449</v>
      </c>
      <c r="F25" s="2">
        <v>65945</v>
      </c>
    </row>
    <row r="26" spans="1:6" x14ac:dyDescent="0.35">
      <c r="A26">
        <v>2020</v>
      </c>
      <c r="B26" t="s">
        <v>55</v>
      </c>
      <c r="C26" t="s">
        <v>25</v>
      </c>
      <c r="D26" s="1">
        <v>2469</v>
      </c>
      <c r="E26" s="1">
        <v>16054</v>
      </c>
      <c r="F26" s="2">
        <v>44449</v>
      </c>
    </row>
    <row r="27" spans="1:6" x14ac:dyDescent="0.35">
      <c r="A27">
        <v>2020</v>
      </c>
      <c r="B27" t="s">
        <v>55</v>
      </c>
      <c r="C27" t="s">
        <v>26</v>
      </c>
      <c r="D27">
        <v>598</v>
      </c>
      <c r="E27" s="1">
        <v>19509</v>
      </c>
      <c r="F27" s="2">
        <v>88060</v>
      </c>
    </row>
    <row r="28" spans="1:6" x14ac:dyDescent="0.35">
      <c r="A28">
        <v>2020</v>
      </c>
      <c r="B28" t="s">
        <v>55</v>
      </c>
      <c r="C28" t="s">
        <v>27</v>
      </c>
      <c r="D28">
        <v>350</v>
      </c>
      <c r="E28" s="1">
        <v>2671</v>
      </c>
      <c r="F28" s="2">
        <v>48051</v>
      </c>
    </row>
    <row r="29" spans="1:6" x14ac:dyDescent="0.35">
      <c r="A29">
        <v>2020</v>
      </c>
      <c r="B29" t="s">
        <v>55</v>
      </c>
      <c r="C29" t="s">
        <v>28</v>
      </c>
      <c r="D29">
        <v>999</v>
      </c>
      <c r="E29" s="1">
        <v>11868</v>
      </c>
      <c r="F29" s="2">
        <v>44634</v>
      </c>
    </row>
    <row r="30" spans="1:6" x14ac:dyDescent="0.35">
      <c r="A30">
        <v>2020</v>
      </c>
      <c r="B30" t="s">
        <v>55</v>
      </c>
      <c r="C30" t="s">
        <v>29</v>
      </c>
      <c r="D30" s="1">
        <v>2064</v>
      </c>
      <c r="E30" s="1">
        <v>30471</v>
      </c>
      <c r="F30" s="2">
        <v>65885</v>
      </c>
    </row>
    <row r="31" spans="1:6" x14ac:dyDescent="0.35">
      <c r="A31">
        <v>2020</v>
      </c>
      <c r="B31" t="s">
        <v>55</v>
      </c>
      <c r="C31" t="s">
        <v>30</v>
      </c>
      <c r="D31" s="1">
        <v>3335</v>
      </c>
      <c r="E31" s="1">
        <v>31214</v>
      </c>
      <c r="F31" s="2">
        <v>44384</v>
      </c>
    </row>
    <row r="32" spans="1:6" x14ac:dyDescent="0.35">
      <c r="A32">
        <v>2020</v>
      </c>
      <c r="B32" t="s">
        <v>55</v>
      </c>
      <c r="C32" t="s">
        <v>31</v>
      </c>
      <c r="D32" s="1">
        <v>3428</v>
      </c>
      <c r="E32" s="1">
        <v>29560</v>
      </c>
      <c r="F32" s="2">
        <v>42720</v>
      </c>
    </row>
    <row r="33" spans="1:6" x14ac:dyDescent="0.35">
      <c r="A33">
        <v>2020</v>
      </c>
      <c r="B33" t="s">
        <v>55</v>
      </c>
      <c r="C33" t="s">
        <v>32</v>
      </c>
      <c r="D33" s="1">
        <v>1830</v>
      </c>
      <c r="E33" s="1">
        <v>19954</v>
      </c>
      <c r="F33" s="2">
        <v>92355</v>
      </c>
    </row>
    <row r="34" spans="1:6" x14ac:dyDescent="0.35">
      <c r="A34">
        <v>2020</v>
      </c>
      <c r="B34" t="s">
        <v>55</v>
      </c>
      <c r="C34" t="s">
        <v>33</v>
      </c>
      <c r="D34" s="1">
        <v>2541</v>
      </c>
      <c r="E34" s="1">
        <v>25841</v>
      </c>
      <c r="F34" s="2">
        <v>51404</v>
      </c>
    </row>
    <row r="35" spans="1:6" x14ac:dyDescent="0.35">
      <c r="A35">
        <v>2020</v>
      </c>
      <c r="B35" t="s">
        <v>55</v>
      </c>
      <c r="C35" t="s">
        <v>34</v>
      </c>
      <c r="D35" s="1">
        <v>4355</v>
      </c>
      <c r="E35" s="1">
        <v>40722</v>
      </c>
      <c r="F35" s="2">
        <v>90660</v>
      </c>
    </row>
    <row r="36" spans="1:6" x14ac:dyDescent="0.35">
      <c r="A36">
        <v>2020</v>
      </c>
      <c r="B36" t="s">
        <v>55</v>
      </c>
      <c r="C36" t="s">
        <v>35</v>
      </c>
      <c r="D36" s="1">
        <v>4739</v>
      </c>
      <c r="E36" s="1">
        <v>54360</v>
      </c>
      <c r="F36" s="2">
        <v>40689</v>
      </c>
    </row>
    <row r="37" spans="1:6" x14ac:dyDescent="0.35">
      <c r="A37">
        <v>2020</v>
      </c>
      <c r="B37" t="s">
        <v>55</v>
      </c>
      <c r="C37" t="s">
        <v>36</v>
      </c>
      <c r="D37" s="1">
        <v>3629</v>
      </c>
      <c r="E37" s="1">
        <v>47789</v>
      </c>
      <c r="F37" s="2">
        <v>61949</v>
      </c>
    </row>
    <row r="38" spans="1:6" x14ac:dyDescent="0.35">
      <c r="A38">
        <v>2020</v>
      </c>
      <c r="B38" t="s">
        <v>55</v>
      </c>
      <c r="C38" t="s">
        <v>37</v>
      </c>
      <c r="D38">
        <v>205</v>
      </c>
      <c r="E38" s="1">
        <v>1128</v>
      </c>
      <c r="F38" s="2">
        <v>42071</v>
      </c>
    </row>
    <row r="39" spans="1:6" x14ac:dyDescent="0.35">
      <c r="A39">
        <v>2020</v>
      </c>
      <c r="B39" t="s">
        <v>55</v>
      </c>
      <c r="C39" t="s">
        <v>38</v>
      </c>
      <c r="D39" s="1">
        <v>1375</v>
      </c>
      <c r="E39" s="1">
        <v>12442</v>
      </c>
      <c r="F39" s="2">
        <v>44990</v>
      </c>
    </row>
    <row r="40" spans="1:6" x14ac:dyDescent="0.35">
      <c r="A40">
        <v>2020</v>
      </c>
      <c r="B40" t="s">
        <v>55</v>
      </c>
      <c r="C40" t="s">
        <v>39</v>
      </c>
      <c r="D40" s="1">
        <v>1099</v>
      </c>
      <c r="E40" s="1">
        <v>7137</v>
      </c>
      <c r="F40" s="2">
        <v>45582</v>
      </c>
    </row>
    <row r="41" spans="1:6" x14ac:dyDescent="0.35">
      <c r="A41">
        <v>2020</v>
      </c>
      <c r="B41" t="s">
        <v>55</v>
      </c>
      <c r="C41" t="s">
        <v>40</v>
      </c>
      <c r="D41" s="1">
        <v>1130</v>
      </c>
      <c r="E41" s="1">
        <v>11134</v>
      </c>
      <c r="F41" s="2">
        <v>48930</v>
      </c>
    </row>
    <row r="42" spans="1:6" x14ac:dyDescent="0.35">
      <c r="A42">
        <v>2020</v>
      </c>
      <c r="B42" t="s">
        <v>55</v>
      </c>
      <c r="C42" t="s">
        <v>41</v>
      </c>
      <c r="D42" s="1">
        <v>19698</v>
      </c>
      <c r="E42" s="1">
        <v>249859</v>
      </c>
      <c r="F42" s="2">
        <v>117086</v>
      </c>
    </row>
    <row r="43" spans="1:6" x14ac:dyDescent="0.35">
      <c r="A43">
        <v>2020</v>
      </c>
      <c r="B43" t="s">
        <v>55</v>
      </c>
      <c r="C43" t="s">
        <v>42</v>
      </c>
      <c r="D43" s="1">
        <v>1066</v>
      </c>
      <c r="E43" s="1">
        <v>14648</v>
      </c>
      <c r="F43" s="2">
        <v>65747</v>
      </c>
    </row>
    <row r="44" spans="1:6" x14ac:dyDescent="0.35">
      <c r="A44">
        <v>2020</v>
      </c>
      <c r="B44" t="s">
        <v>55</v>
      </c>
      <c r="C44" t="s">
        <v>43</v>
      </c>
      <c r="D44">
        <v>571</v>
      </c>
      <c r="E44" s="1">
        <v>4095</v>
      </c>
      <c r="F44" s="2">
        <v>41096</v>
      </c>
    </row>
    <row r="45" spans="1:6" x14ac:dyDescent="0.35">
      <c r="A45">
        <v>2020</v>
      </c>
      <c r="B45" t="s">
        <v>55</v>
      </c>
      <c r="C45" t="s">
        <v>44</v>
      </c>
      <c r="D45" s="1">
        <v>2073</v>
      </c>
      <c r="E45" s="1">
        <v>17603</v>
      </c>
      <c r="F45" s="2">
        <v>48671</v>
      </c>
    </row>
    <row r="46" spans="1:6" x14ac:dyDescent="0.35">
      <c r="A46">
        <v>2020</v>
      </c>
      <c r="B46" t="s">
        <v>55</v>
      </c>
      <c r="C46" t="s">
        <v>45</v>
      </c>
      <c r="D46" s="1">
        <v>6971</v>
      </c>
      <c r="E46" s="1">
        <v>101358</v>
      </c>
      <c r="F46" s="2">
        <v>36964</v>
      </c>
    </row>
    <row r="47" spans="1:6" x14ac:dyDescent="0.35">
      <c r="A47">
        <v>2020</v>
      </c>
      <c r="B47" t="s">
        <v>55</v>
      </c>
      <c r="C47" t="s">
        <v>46</v>
      </c>
      <c r="D47" s="1">
        <v>1117</v>
      </c>
      <c r="E47" s="1">
        <v>18455</v>
      </c>
      <c r="F47" s="2">
        <v>78059</v>
      </c>
    </row>
    <row r="48" spans="1:6" x14ac:dyDescent="0.35">
      <c r="A48">
        <v>2020</v>
      </c>
      <c r="B48" t="s">
        <v>55</v>
      </c>
      <c r="C48" t="s">
        <v>47</v>
      </c>
      <c r="D48" s="1">
        <v>2872</v>
      </c>
      <c r="E48" s="1">
        <v>30781</v>
      </c>
      <c r="F48" s="2">
        <v>41928</v>
      </c>
    </row>
    <row r="49" spans="1:6" x14ac:dyDescent="0.35">
      <c r="A49">
        <v>2020</v>
      </c>
      <c r="B49" t="s">
        <v>55</v>
      </c>
      <c r="C49" t="s">
        <v>48</v>
      </c>
      <c r="D49" s="1">
        <v>1440</v>
      </c>
      <c r="E49" s="1">
        <v>19091</v>
      </c>
      <c r="F49" s="2">
        <v>83063</v>
      </c>
    </row>
    <row r="50" spans="1:6" x14ac:dyDescent="0.35">
      <c r="A50">
        <v>2020</v>
      </c>
      <c r="B50" t="s">
        <v>51</v>
      </c>
      <c r="C50" t="s">
        <v>1</v>
      </c>
      <c r="D50" s="1">
        <v>10335</v>
      </c>
      <c r="E50" s="1">
        <v>92772</v>
      </c>
      <c r="F50" s="2">
        <v>59279</v>
      </c>
    </row>
    <row r="51" spans="1:6" x14ac:dyDescent="0.35">
      <c r="A51">
        <v>2020</v>
      </c>
      <c r="B51" t="s">
        <v>51</v>
      </c>
      <c r="C51" t="s">
        <v>2</v>
      </c>
      <c r="D51" s="1">
        <v>14006</v>
      </c>
      <c r="E51" s="1">
        <v>173852</v>
      </c>
      <c r="F51" s="2">
        <v>63056</v>
      </c>
    </row>
    <row r="52" spans="1:6" x14ac:dyDescent="0.35">
      <c r="A52">
        <v>2020</v>
      </c>
      <c r="B52" t="s">
        <v>51</v>
      </c>
      <c r="C52" t="s">
        <v>3</v>
      </c>
      <c r="D52" s="1">
        <v>7277</v>
      </c>
      <c r="E52" s="1">
        <v>53142</v>
      </c>
      <c r="F52" s="2">
        <v>52247</v>
      </c>
    </row>
    <row r="53" spans="1:6" x14ac:dyDescent="0.35">
      <c r="A53">
        <v>2020</v>
      </c>
      <c r="B53" t="s">
        <v>51</v>
      </c>
      <c r="C53" t="s">
        <v>4</v>
      </c>
      <c r="D53" s="1">
        <v>86322</v>
      </c>
      <c r="E53" s="1">
        <v>855879</v>
      </c>
      <c r="F53" s="2">
        <v>76740</v>
      </c>
    </row>
    <row r="54" spans="1:6" x14ac:dyDescent="0.35">
      <c r="A54">
        <v>2020</v>
      </c>
      <c r="B54" t="s">
        <v>51</v>
      </c>
      <c r="C54" t="s">
        <v>5</v>
      </c>
      <c r="D54" s="1">
        <v>21025</v>
      </c>
      <c r="E54" s="1">
        <v>174730</v>
      </c>
      <c r="F54" s="2">
        <v>68209</v>
      </c>
    </row>
    <row r="55" spans="1:6" x14ac:dyDescent="0.35">
      <c r="A55">
        <v>2020</v>
      </c>
      <c r="B55" t="s">
        <v>51</v>
      </c>
      <c r="C55" t="s">
        <v>6</v>
      </c>
      <c r="D55" s="1">
        <v>9415</v>
      </c>
      <c r="E55" s="1">
        <v>56915</v>
      </c>
      <c r="F55" s="2">
        <v>75591</v>
      </c>
    </row>
    <row r="56" spans="1:6" x14ac:dyDescent="0.35">
      <c r="A56">
        <v>2020</v>
      </c>
      <c r="B56" t="s">
        <v>51</v>
      </c>
      <c r="C56" t="s">
        <v>7</v>
      </c>
      <c r="D56" s="1">
        <v>3106</v>
      </c>
      <c r="E56" s="1">
        <v>22403</v>
      </c>
      <c r="F56" s="2">
        <v>64977</v>
      </c>
    </row>
    <row r="57" spans="1:6" x14ac:dyDescent="0.35">
      <c r="A57">
        <v>2020</v>
      </c>
      <c r="B57" t="s">
        <v>51</v>
      </c>
      <c r="C57" t="s">
        <v>8</v>
      </c>
      <c r="D57" s="1">
        <v>76308</v>
      </c>
      <c r="E57" s="1">
        <v>561991</v>
      </c>
      <c r="F57" s="2">
        <v>55910</v>
      </c>
    </row>
    <row r="58" spans="1:6" x14ac:dyDescent="0.35">
      <c r="A58">
        <v>2020</v>
      </c>
      <c r="B58" t="s">
        <v>51</v>
      </c>
      <c r="C58" t="s">
        <v>9</v>
      </c>
      <c r="D58" s="1">
        <v>22906</v>
      </c>
      <c r="E58" s="1">
        <v>200710</v>
      </c>
      <c r="F58" s="2">
        <v>66214</v>
      </c>
    </row>
    <row r="59" spans="1:6" x14ac:dyDescent="0.35">
      <c r="A59">
        <v>2020</v>
      </c>
      <c r="B59" t="s">
        <v>51</v>
      </c>
      <c r="C59" t="s">
        <v>10</v>
      </c>
      <c r="D59" s="1">
        <v>9159</v>
      </c>
      <c r="E59" s="1">
        <v>53385</v>
      </c>
      <c r="F59" s="2">
        <v>48649</v>
      </c>
    </row>
    <row r="60" spans="1:6" x14ac:dyDescent="0.35">
      <c r="A60">
        <v>2020</v>
      </c>
      <c r="B60" t="s">
        <v>51</v>
      </c>
      <c r="C60" t="s">
        <v>11</v>
      </c>
      <c r="D60" s="1">
        <v>32538</v>
      </c>
      <c r="E60" s="1">
        <v>216664</v>
      </c>
      <c r="F60" s="2">
        <v>76581</v>
      </c>
    </row>
    <row r="61" spans="1:6" x14ac:dyDescent="0.35">
      <c r="A61">
        <v>2020</v>
      </c>
      <c r="B61" t="s">
        <v>51</v>
      </c>
      <c r="C61" t="s">
        <v>12</v>
      </c>
      <c r="D61" s="1">
        <v>15617</v>
      </c>
      <c r="E61" s="1">
        <v>144001</v>
      </c>
      <c r="F61" s="2">
        <v>62619</v>
      </c>
    </row>
    <row r="62" spans="1:6" x14ac:dyDescent="0.35">
      <c r="A62">
        <v>2020</v>
      </c>
      <c r="B62" t="s">
        <v>51</v>
      </c>
      <c r="C62" t="s">
        <v>13</v>
      </c>
      <c r="D62" s="1">
        <v>9434</v>
      </c>
      <c r="E62" s="1">
        <v>76561</v>
      </c>
      <c r="F62" s="2">
        <v>61831</v>
      </c>
    </row>
    <row r="63" spans="1:6" x14ac:dyDescent="0.35">
      <c r="A63">
        <v>2020</v>
      </c>
      <c r="B63" t="s">
        <v>51</v>
      </c>
      <c r="C63" t="s">
        <v>14</v>
      </c>
      <c r="D63" s="1">
        <v>7355</v>
      </c>
      <c r="E63" s="1">
        <v>63118</v>
      </c>
      <c r="F63" s="2">
        <v>59126</v>
      </c>
    </row>
    <row r="64" spans="1:6" x14ac:dyDescent="0.35">
      <c r="A64">
        <v>2020</v>
      </c>
      <c r="B64" t="s">
        <v>51</v>
      </c>
      <c r="C64" t="s">
        <v>15</v>
      </c>
      <c r="D64" s="1">
        <v>9832</v>
      </c>
      <c r="E64" s="1">
        <v>77924</v>
      </c>
      <c r="F64" s="2">
        <v>58484</v>
      </c>
    </row>
    <row r="65" spans="1:6" x14ac:dyDescent="0.35">
      <c r="A65">
        <v>2020</v>
      </c>
      <c r="B65" t="s">
        <v>51</v>
      </c>
      <c r="C65" t="s">
        <v>16</v>
      </c>
      <c r="D65" s="1">
        <v>11349</v>
      </c>
      <c r="E65" s="1">
        <v>121521</v>
      </c>
      <c r="F65" s="2">
        <v>65354</v>
      </c>
    </row>
    <row r="66" spans="1:6" x14ac:dyDescent="0.35">
      <c r="A66">
        <v>2020</v>
      </c>
      <c r="B66" t="s">
        <v>51</v>
      </c>
      <c r="C66" t="s">
        <v>17</v>
      </c>
      <c r="D66" s="1">
        <v>5732</v>
      </c>
      <c r="E66" s="1">
        <v>30344</v>
      </c>
      <c r="F66" s="2">
        <v>55607</v>
      </c>
    </row>
    <row r="67" spans="1:6" x14ac:dyDescent="0.35">
      <c r="A67">
        <v>2020</v>
      </c>
      <c r="B67" t="s">
        <v>51</v>
      </c>
      <c r="C67" t="s">
        <v>18</v>
      </c>
      <c r="D67" s="1">
        <v>16346</v>
      </c>
      <c r="E67" s="1">
        <v>160039</v>
      </c>
      <c r="F67" s="2">
        <v>70642</v>
      </c>
    </row>
    <row r="68" spans="1:6" x14ac:dyDescent="0.35">
      <c r="A68">
        <v>2020</v>
      </c>
      <c r="B68" t="s">
        <v>51</v>
      </c>
      <c r="C68" t="s">
        <v>19</v>
      </c>
      <c r="D68" s="1">
        <v>21102</v>
      </c>
      <c r="E68" s="1">
        <v>152366</v>
      </c>
      <c r="F68" s="2">
        <v>84958</v>
      </c>
    </row>
    <row r="69" spans="1:6" x14ac:dyDescent="0.35">
      <c r="A69">
        <v>2020</v>
      </c>
      <c r="B69" t="s">
        <v>51</v>
      </c>
      <c r="C69" t="s">
        <v>20</v>
      </c>
      <c r="D69" s="1">
        <v>21646</v>
      </c>
      <c r="E69" s="1">
        <v>164028</v>
      </c>
      <c r="F69" s="2">
        <v>67631</v>
      </c>
    </row>
    <row r="70" spans="1:6" x14ac:dyDescent="0.35">
      <c r="A70">
        <v>2020</v>
      </c>
      <c r="B70" t="s">
        <v>51</v>
      </c>
      <c r="C70" t="s">
        <v>21</v>
      </c>
      <c r="D70" s="1">
        <v>16952</v>
      </c>
      <c r="E70" s="1">
        <v>123866</v>
      </c>
      <c r="F70" s="2">
        <v>72942</v>
      </c>
    </row>
    <row r="71" spans="1:6" x14ac:dyDescent="0.35">
      <c r="A71">
        <v>2020</v>
      </c>
      <c r="B71" t="s">
        <v>51</v>
      </c>
      <c r="C71" t="s">
        <v>22</v>
      </c>
      <c r="D71" s="1">
        <v>5839</v>
      </c>
      <c r="E71" s="1">
        <v>43888</v>
      </c>
      <c r="F71" s="2">
        <v>53779</v>
      </c>
    </row>
    <row r="72" spans="1:6" x14ac:dyDescent="0.35">
      <c r="A72">
        <v>2020</v>
      </c>
      <c r="B72" t="s">
        <v>51</v>
      </c>
      <c r="C72" t="s">
        <v>23</v>
      </c>
      <c r="D72" s="1">
        <v>15735</v>
      </c>
      <c r="E72" s="1">
        <v>126375</v>
      </c>
      <c r="F72" s="2">
        <v>64664</v>
      </c>
    </row>
    <row r="73" spans="1:6" x14ac:dyDescent="0.35">
      <c r="A73">
        <v>2020</v>
      </c>
      <c r="B73" t="s">
        <v>51</v>
      </c>
      <c r="C73" t="s">
        <v>24</v>
      </c>
      <c r="D73" s="1">
        <v>6813</v>
      </c>
      <c r="E73" s="1">
        <v>30793</v>
      </c>
      <c r="F73" s="2">
        <v>55897</v>
      </c>
    </row>
    <row r="74" spans="1:6" x14ac:dyDescent="0.35">
      <c r="A74">
        <v>2020</v>
      </c>
      <c r="B74" t="s">
        <v>51</v>
      </c>
      <c r="C74" t="s">
        <v>25</v>
      </c>
      <c r="D74" s="1">
        <v>7000</v>
      </c>
      <c r="E74" s="1">
        <v>55249</v>
      </c>
      <c r="F74" s="2">
        <v>56548</v>
      </c>
    </row>
    <row r="75" spans="1:6" x14ac:dyDescent="0.35">
      <c r="A75">
        <v>2020</v>
      </c>
      <c r="B75" t="s">
        <v>51</v>
      </c>
      <c r="C75" t="s">
        <v>26</v>
      </c>
      <c r="D75" s="1">
        <v>5757</v>
      </c>
      <c r="E75" s="1">
        <v>93450</v>
      </c>
      <c r="F75" s="2">
        <v>67902</v>
      </c>
    </row>
    <row r="76" spans="1:6" x14ac:dyDescent="0.35">
      <c r="A76">
        <v>2020</v>
      </c>
      <c r="B76" t="s">
        <v>51</v>
      </c>
      <c r="C76" t="s">
        <v>27</v>
      </c>
      <c r="D76" s="1">
        <v>4901</v>
      </c>
      <c r="E76" s="1">
        <v>27866</v>
      </c>
      <c r="F76" s="2">
        <v>68870</v>
      </c>
    </row>
    <row r="77" spans="1:6" x14ac:dyDescent="0.35">
      <c r="A77">
        <v>2020</v>
      </c>
      <c r="B77" t="s">
        <v>51</v>
      </c>
      <c r="C77" t="s">
        <v>28</v>
      </c>
      <c r="D77" s="1">
        <v>22711</v>
      </c>
      <c r="E77" s="1">
        <v>151469</v>
      </c>
      <c r="F77" s="2">
        <v>77924</v>
      </c>
    </row>
    <row r="78" spans="1:6" x14ac:dyDescent="0.35">
      <c r="A78">
        <v>2020</v>
      </c>
      <c r="B78" t="s">
        <v>51</v>
      </c>
      <c r="C78" t="s">
        <v>29</v>
      </c>
      <c r="D78" s="1">
        <v>5485</v>
      </c>
      <c r="E78" s="1">
        <v>48577</v>
      </c>
      <c r="F78" s="2">
        <v>53439</v>
      </c>
    </row>
    <row r="79" spans="1:6" x14ac:dyDescent="0.35">
      <c r="A79">
        <v>2020</v>
      </c>
      <c r="B79" t="s">
        <v>51</v>
      </c>
      <c r="C79" t="s">
        <v>30</v>
      </c>
      <c r="D79" s="1">
        <v>50929</v>
      </c>
      <c r="E79" s="1">
        <v>361821</v>
      </c>
      <c r="F79" s="2">
        <v>78199</v>
      </c>
    </row>
    <row r="80" spans="1:6" x14ac:dyDescent="0.35">
      <c r="A80">
        <v>2020</v>
      </c>
      <c r="B80" t="s">
        <v>51</v>
      </c>
      <c r="C80" t="s">
        <v>31</v>
      </c>
      <c r="D80" s="1">
        <v>29231</v>
      </c>
      <c r="E80" s="1">
        <v>229369</v>
      </c>
      <c r="F80" s="2">
        <v>59177</v>
      </c>
    </row>
    <row r="81" spans="1:6" x14ac:dyDescent="0.35">
      <c r="A81">
        <v>2020</v>
      </c>
      <c r="B81" t="s">
        <v>51</v>
      </c>
      <c r="C81" t="s">
        <v>32</v>
      </c>
      <c r="D81" s="1">
        <v>3669</v>
      </c>
      <c r="E81" s="1">
        <v>25364</v>
      </c>
      <c r="F81" s="2">
        <v>66729</v>
      </c>
    </row>
    <row r="82" spans="1:6" x14ac:dyDescent="0.35">
      <c r="A82">
        <v>2020</v>
      </c>
      <c r="B82" t="s">
        <v>51</v>
      </c>
      <c r="C82" t="s">
        <v>33</v>
      </c>
      <c r="D82" s="1">
        <v>23650</v>
      </c>
      <c r="E82" s="1">
        <v>218531</v>
      </c>
      <c r="F82" s="2">
        <v>65104</v>
      </c>
    </row>
    <row r="83" spans="1:6" x14ac:dyDescent="0.35">
      <c r="A83">
        <v>2020</v>
      </c>
      <c r="B83" t="s">
        <v>51</v>
      </c>
      <c r="C83" t="s">
        <v>34</v>
      </c>
      <c r="D83" s="1">
        <v>9855</v>
      </c>
      <c r="E83" s="1">
        <v>78772</v>
      </c>
      <c r="F83" s="2">
        <v>55099</v>
      </c>
    </row>
    <row r="84" spans="1:6" x14ac:dyDescent="0.35">
      <c r="A84">
        <v>2020</v>
      </c>
      <c r="B84" t="s">
        <v>51</v>
      </c>
      <c r="C84" t="s">
        <v>35</v>
      </c>
      <c r="D84" s="1">
        <v>14899</v>
      </c>
      <c r="E84" s="1">
        <v>107568</v>
      </c>
      <c r="F84" s="2">
        <v>66876</v>
      </c>
    </row>
    <row r="85" spans="1:6" x14ac:dyDescent="0.35">
      <c r="A85">
        <v>2020</v>
      </c>
      <c r="B85" t="s">
        <v>51</v>
      </c>
      <c r="C85" t="s">
        <v>36</v>
      </c>
      <c r="D85" s="1">
        <v>29345</v>
      </c>
      <c r="E85" s="1">
        <v>241570</v>
      </c>
      <c r="F85" s="2">
        <v>70639</v>
      </c>
    </row>
    <row r="86" spans="1:6" x14ac:dyDescent="0.35">
      <c r="A86">
        <v>2020</v>
      </c>
      <c r="B86" t="s">
        <v>51</v>
      </c>
      <c r="C86" t="s">
        <v>37</v>
      </c>
      <c r="D86" s="1">
        <v>3878</v>
      </c>
      <c r="E86" s="1">
        <v>18924</v>
      </c>
      <c r="F86" s="2">
        <v>66955</v>
      </c>
    </row>
    <row r="87" spans="1:6" x14ac:dyDescent="0.35">
      <c r="A87">
        <v>2020</v>
      </c>
      <c r="B87" t="s">
        <v>51</v>
      </c>
      <c r="C87" t="s">
        <v>38</v>
      </c>
      <c r="D87" s="1">
        <v>13348</v>
      </c>
      <c r="E87" s="1">
        <v>103647</v>
      </c>
      <c r="F87" s="2">
        <v>57906</v>
      </c>
    </row>
    <row r="88" spans="1:6" x14ac:dyDescent="0.35">
      <c r="A88">
        <v>2020</v>
      </c>
      <c r="B88" t="s">
        <v>51</v>
      </c>
      <c r="C88" t="s">
        <v>39</v>
      </c>
      <c r="D88" s="1">
        <v>3954</v>
      </c>
      <c r="E88" s="1">
        <v>24410</v>
      </c>
      <c r="F88" s="2">
        <v>54005</v>
      </c>
    </row>
    <row r="89" spans="1:6" x14ac:dyDescent="0.35">
      <c r="A89">
        <v>2020</v>
      </c>
      <c r="B89" t="s">
        <v>51</v>
      </c>
      <c r="C89" t="s">
        <v>40</v>
      </c>
      <c r="D89" s="1">
        <v>12894</v>
      </c>
      <c r="E89" s="1">
        <v>130050</v>
      </c>
      <c r="F89" s="2">
        <v>62259</v>
      </c>
    </row>
    <row r="90" spans="1:6" x14ac:dyDescent="0.35">
      <c r="A90">
        <v>2020</v>
      </c>
      <c r="B90" t="s">
        <v>51</v>
      </c>
      <c r="C90" t="s">
        <v>41</v>
      </c>
      <c r="D90" s="1">
        <v>55014</v>
      </c>
      <c r="E90" s="1">
        <v>737125</v>
      </c>
      <c r="F90" s="2">
        <v>68929</v>
      </c>
    </row>
    <row r="91" spans="1:6" x14ac:dyDescent="0.35">
      <c r="A91">
        <v>2020</v>
      </c>
      <c r="B91" t="s">
        <v>51</v>
      </c>
      <c r="C91" t="s">
        <v>42</v>
      </c>
      <c r="D91" s="1">
        <v>12932</v>
      </c>
      <c r="E91" s="1">
        <v>115416</v>
      </c>
      <c r="F91" s="2">
        <v>57474</v>
      </c>
    </row>
    <row r="92" spans="1:6" x14ac:dyDescent="0.35">
      <c r="A92">
        <v>2020</v>
      </c>
      <c r="B92" t="s">
        <v>51</v>
      </c>
      <c r="C92" t="s">
        <v>43</v>
      </c>
      <c r="D92" s="1">
        <v>2839</v>
      </c>
      <c r="E92" s="1">
        <v>14269</v>
      </c>
      <c r="F92" s="2">
        <v>55130</v>
      </c>
    </row>
    <row r="93" spans="1:6" x14ac:dyDescent="0.35">
      <c r="A93">
        <v>2020</v>
      </c>
      <c r="B93" t="s">
        <v>51</v>
      </c>
      <c r="C93" t="s">
        <v>44</v>
      </c>
      <c r="D93" s="1">
        <v>21412</v>
      </c>
      <c r="E93" s="1">
        <v>201137</v>
      </c>
      <c r="F93" s="2">
        <v>63521</v>
      </c>
    </row>
    <row r="94" spans="1:6" x14ac:dyDescent="0.35">
      <c r="A94">
        <v>2020</v>
      </c>
      <c r="B94" t="s">
        <v>51</v>
      </c>
      <c r="C94" t="s">
        <v>45</v>
      </c>
      <c r="D94" s="1">
        <v>27072</v>
      </c>
      <c r="E94" s="1">
        <v>199964</v>
      </c>
      <c r="F94" s="2">
        <v>69827</v>
      </c>
    </row>
    <row r="95" spans="1:6" x14ac:dyDescent="0.35">
      <c r="A95">
        <v>2020</v>
      </c>
      <c r="B95" t="s">
        <v>51</v>
      </c>
      <c r="C95" t="s">
        <v>46</v>
      </c>
      <c r="D95" s="1">
        <v>4300</v>
      </c>
      <c r="E95" s="1">
        <v>29583</v>
      </c>
      <c r="F95" s="2">
        <v>60489</v>
      </c>
    </row>
    <row r="96" spans="1:6" x14ac:dyDescent="0.35">
      <c r="A96">
        <v>2020</v>
      </c>
      <c r="B96" t="s">
        <v>51</v>
      </c>
      <c r="C96" t="s">
        <v>47</v>
      </c>
      <c r="D96" s="1">
        <v>14760</v>
      </c>
      <c r="E96" s="1">
        <v>123846</v>
      </c>
      <c r="F96" s="2">
        <v>66423</v>
      </c>
    </row>
    <row r="97" spans="1:6" x14ac:dyDescent="0.35">
      <c r="A97">
        <v>2020</v>
      </c>
      <c r="B97" t="s">
        <v>51</v>
      </c>
      <c r="C97" t="s">
        <v>48</v>
      </c>
      <c r="D97" s="1">
        <v>3478</v>
      </c>
      <c r="E97" s="1">
        <v>21200</v>
      </c>
      <c r="F97" s="2">
        <v>56640</v>
      </c>
    </row>
    <row r="98" spans="1:6" x14ac:dyDescent="0.35">
      <c r="A98">
        <v>2020</v>
      </c>
      <c r="B98" t="s">
        <v>52</v>
      </c>
      <c r="C98" t="s">
        <v>1</v>
      </c>
      <c r="D98" s="1">
        <v>5773</v>
      </c>
      <c r="E98" s="1">
        <v>258328</v>
      </c>
      <c r="F98" s="2">
        <v>60387</v>
      </c>
    </row>
    <row r="99" spans="1:6" x14ac:dyDescent="0.35">
      <c r="A99">
        <v>2020</v>
      </c>
      <c r="B99" t="s">
        <v>52</v>
      </c>
      <c r="C99" t="s">
        <v>2</v>
      </c>
      <c r="D99" s="1">
        <v>5213</v>
      </c>
      <c r="E99" s="1">
        <v>177110</v>
      </c>
      <c r="F99" s="2">
        <v>82375</v>
      </c>
    </row>
    <row r="100" spans="1:6" x14ac:dyDescent="0.35">
      <c r="A100">
        <v>2020</v>
      </c>
      <c r="B100" t="s">
        <v>52</v>
      </c>
      <c r="C100" t="s">
        <v>3</v>
      </c>
      <c r="D100" s="1">
        <v>2961</v>
      </c>
      <c r="E100" s="1">
        <v>154922</v>
      </c>
      <c r="F100" s="2">
        <v>51570</v>
      </c>
    </row>
    <row r="101" spans="1:6" x14ac:dyDescent="0.35">
      <c r="A101">
        <v>2020</v>
      </c>
      <c r="B101" t="s">
        <v>52</v>
      </c>
      <c r="C101" t="s">
        <v>4</v>
      </c>
      <c r="D101" s="1">
        <v>44156</v>
      </c>
      <c r="E101" s="1">
        <v>1263780</v>
      </c>
      <c r="F101" s="2">
        <v>109888</v>
      </c>
    </row>
    <row r="102" spans="1:6" x14ac:dyDescent="0.35">
      <c r="A102">
        <v>2020</v>
      </c>
      <c r="B102" t="s">
        <v>52</v>
      </c>
      <c r="C102" t="s">
        <v>5</v>
      </c>
      <c r="D102" s="1">
        <v>5888</v>
      </c>
      <c r="E102" s="1">
        <v>146473</v>
      </c>
      <c r="F102" s="2">
        <v>77207</v>
      </c>
    </row>
    <row r="103" spans="1:6" x14ac:dyDescent="0.35">
      <c r="A103">
        <v>2020</v>
      </c>
      <c r="B103" t="s">
        <v>52</v>
      </c>
      <c r="C103" t="s">
        <v>6</v>
      </c>
      <c r="D103" s="1">
        <v>4386</v>
      </c>
      <c r="E103" s="1">
        <v>153812</v>
      </c>
      <c r="F103" s="2">
        <v>87706</v>
      </c>
    </row>
    <row r="104" spans="1:6" x14ac:dyDescent="0.35">
      <c r="A104">
        <v>2020</v>
      </c>
      <c r="B104" t="s">
        <v>52</v>
      </c>
      <c r="C104" t="s">
        <v>7</v>
      </c>
      <c r="D104">
        <v>678</v>
      </c>
      <c r="E104" s="1">
        <v>25520</v>
      </c>
      <c r="F104" s="2">
        <v>68049</v>
      </c>
    </row>
    <row r="105" spans="1:6" x14ac:dyDescent="0.35">
      <c r="A105">
        <v>2020</v>
      </c>
      <c r="B105" t="s">
        <v>52</v>
      </c>
      <c r="C105" t="s">
        <v>8</v>
      </c>
      <c r="D105" s="1">
        <v>21275</v>
      </c>
      <c r="E105" s="1">
        <v>376070</v>
      </c>
      <c r="F105" s="2">
        <v>66758</v>
      </c>
    </row>
    <row r="106" spans="1:6" x14ac:dyDescent="0.35">
      <c r="A106">
        <v>2020</v>
      </c>
      <c r="B106" t="s">
        <v>52</v>
      </c>
      <c r="C106" t="s">
        <v>9</v>
      </c>
      <c r="D106" s="1">
        <v>10646</v>
      </c>
      <c r="E106" s="1">
        <v>382938</v>
      </c>
      <c r="F106" s="2">
        <v>60184</v>
      </c>
    </row>
    <row r="107" spans="1:6" x14ac:dyDescent="0.35">
      <c r="A107">
        <v>2020</v>
      </c>
      <c r="B107" t="s">
        <v>52</v>
      </c>
      <c r="C107" t="s">
        <v>10</v>
      </c>
      <c r="D107" s="1">
        <v>2886</v>
      </c>
      <c r="E107" s="1">
        <v>67700</v>
      </c>
      <c r="F107" s="2">
        <v>65603</v>
      </c>
    </row>
    <row r="108" spans="1:6" x14ac:dyDescent="0.35">
      <c r="A108">
        <v>2020</v>
      </c>
      <c r="B108" t="s">
        <v>52</v>
      </c>
      <c r="C108" t="s">
        <v>11</v>
      </c>
      <c r="D108" s="1">
        <v>18033</v>
      </c>
      <c r="E108" s="1">
        <v>554712</v>
      </c>
      <c r="F108" s="2">
        <v>74855</v>
      </c>
    </row>
    <row r="109" spans="1:6" x14ac:dyDescent="0.35">
      <c r="A109">
        <v>2020</v>
      </c>
      <c r="B109" t="s">
        <v>52</v>
      </c>
      <c r="C109" t="s">
        <v>12</v>
      </c>
      <c r="D109" s="1">
        <v>9255</v>
      </c>
      <c r="E109" s="1">
        <v>504460</v>
      </c>
      <c r="F109" s="2">
        <v>65092</v>
      </c>
    </row>
    <row r="110" spans="1:6" x14ac:dyDescent="0.35">
      <c r="A110">
        <v>2020</v>
      </c>
      <c r="B110" t="s">
        <v>52</v>
      </c>
      <c r="C110" t="s">
        <v>13</v>
      </c>
      <c r="D110" s="1">
        <v>4099</v>
      </c>
      <c r="E110" s="1">
        <v>216615</v>
      </c>
      <c r="F110" s="2">
        <v>63103</v>
      </c>
    </row>
    <row r="111" spans="1:6" x14ac:dyDescent="0.35">
      <c r="A111">
        <v>2020</v>
      </c>
      <c r="B111" t="s">
        <v>52</v>
      </c>
      <c r="C111" t="s">
        <v>14</v>
      </c>
      <c r="D111" s="1">
        <v>3109</v>
      </c>
      <c r="E111" s="1">
        <v>158784</v>
      </c>
      <c r="F111" s="2">
        <v>62958</v>
      </c>
    </row>
    <row r="112" spans="1:6" x14ac:dyDescent="0.35">
      <c r="A112">
        <v>2020</v>
      </c>
      <c r="B112" t="s">
        <v>52</v>
      </c>
      <c r="C112" t="s">
        <v>15</v>
      </c>
      <c r="D112" s="1">
        <v>4978</v>
      </c>
      <c r="E112" s="1">
        <v>235564</v>
      </c>
      <c r="F112" s="2">
        <v>62902</v>
      </c>
    </row>
    <row r="113" spans="1:6" x14ac:dyDescent="0.35">
      <c r="A113">
        <v>2020</v>
      </c>
      <c r="B113" t="s">
        <v>52</v>
      </c>
      <c r="C113" t="s">
        <v>16</v>
      </c>
      <c r="D113" s="1">
        <v>4501</v>
      </c>
      <c r="E113" s="1">
        <v>131430</v>
      </c>
      <c r="F113" s="2">
        <v>78183</v>
      </c>
    </row>
    <row r="114" spans="1:6" x14ac:dyDescent="0.35">
      <c r="A114">
        <v>2020</v>
      </c>
      <c r="B114" t="s">
        <v>52</v>
      </c>
      <c r="C114" t="s">
        <v>17</v>
      </c>
      <c r="D114" s="1">
        <v>1863</v>
      </c>
      <c r="E114" s="1">
        <v>50166</v>
      </c>
      <c r="F114" s="2">
        <v>61682</v>
      </c>
    </row>
    <row r="115" spans="1:6" x14ac:dyDescent="0.35">
      <c r="A115">
        <v>2020</v>
      </c>
      <c r="B115" t="s">
        <v>52</v>
      </c>
      <c r="C115" t="s">
        <v>18</v>
      </c>
      <c r="D115" s="1">
        <v>4168</v>
      </c>
      <c r="E115" s="1">
        <v>108500</v>
      </c>
      <c r="F115" s="2">
        <v>85426</v>
      </c>
    </row>
    <row r="116" spans="1:6" x14ac:dyDescent="0.35">
      <c r="A116">
        <v>2020</v>
      </c>
      <c r="B116" t="s">
        <v>52</v>
      </c>
      <c r="C116" t="s">
        <v>19</v>
      </c>
      <c r="D116" s="1">
        <v>6616</v>
      </c>
      <c r="E116" s="1">
        <v>229741</v>
      </c>
      <c r="F116" s="2">
        <v>96190</v>
      </c>
    </row>
    <row r="117" spans="1:6" x14ac:dyDescent="0.35">
      <c r="A117">
        <v>2020</v>
      </c>
      <c r="B117" t="s">
        <v>52</v>
      </c>
      <c r="C117" t="s">
        <v>20</v>
      </c>
      <c r="D117" s="1">
        <v>17437</v>
      </c>
      <c r="E117" s="1">
        <v>554767</v>
      </c>
      <c r="F117" s="2">
        <v>70769</v>
      </c>
    </row>
    <row r="118" spans="1:6" x14ac:dyDescent="0.35">
      <c r="A118">
        <v>2020</v>
      </c>
      <c r="B118" t="s">
        <v>52</v>
      </c>
      <c r="C118" t="s">
        <v>21</v>
      </c>
      <c r="D118" s="1">
        <v>8284</v>
      </c>
      <c r="E118" s="1">
        <v>309006</v>
      </c>
      <c r="F118" s="2">
        <v>70870</v>
      </c>
    </row>
    <row r="119" spans="1:6" x14ac:dyDescent="0.35">
      <c r="A119">
        <v>2020</v>
      </c>
      <c r="B119" t="s">
        <v>52</v>
      </c>
      <c r="C119" t="s">
        <v>22</v>
      </c>
      <c r="D119" s="1">
        <v>2375</v>
      </c>
      <c r="E119" s="1">
        <v>139480</v>
      </c>
      <c r="F119" s="2">
        <v>51918</v>
      </c>
    </row>
    <row r="120" spans="1:6" x14ac:dyDescent="0.35">
      <c r="A120">
        <v>2020</v>
      </c>
      <c r="B120" t="s">
        <v>52</v>
      </c>
      <c r="C120" t="s">
        <v>23</v>
      </c>
      <c r="D120" s="1">
        <v>6859</v>
      </c>
      <c r="E120" s="1">
        <v>266452</v>
      </c>
      <c r="F120" s="2">
        <v>61836</v>
      </c>
    </row>
    <row r="121" spans="1:6" x14ac:dyDescent="0.35">
      <c r="A121">
        <v>2020</v>
      </c>
      <c r="B121" t="s">
        <v>52</v>
      </c>
      <c r="C121" t="s">
        <v>24</v>
      </c>
      <c r="D121" s="1">
        <v>1672</v>
      </c>
      <c r="E121" s="1">
        <v>20421</v>
      </c>
      <c r="F121" s="2">
        <v>54178</v>
      </c>
    </row>
    <row r="122" spans="1:6" x14ac:dyDescent="0.35">
      <c r="A122">
        <v>2020</v>
      </c>
      <c r="B122" t="s">
        <v>52</v>
      </c>
      <c r="C122" t="s">
        <v>25</v>
      </c>
      <c r="D122" s="1">
        <v>1949</v>
      </c>
      <c r="E122" s="1">
        <v>97530</v>
      </c>
      <c r="F122" s="2">
        <v>56492</v>
      </c>
    </row>
    <row r="123" spans="1:6" x14ac:dyDescent="0.35">
      <c r="A123">
        <v>2020</v>
      </c>
      <c r="B123" t="s">
        <v>52</v>
      </c>
      <c r="C123" t="s">
        <v>26</v>
      </c>
      <c r="D123" s="1">
        <v>2054</v>
      </c>
      <c r="E123" s="1">
        <v>55673</v>
      </c>
      <c r="F123" s="2">
        <v>66821</v>
      </c>
    </row>
    <row r="124" spans="1:6" x14ac:dyDescent="0.35">
      <c r="A124">
        <v>2020</v>
      </c>
      <c r="B124" t="s">
        <v>52</v>
      </c>
      <c r="C124" t="s">
        <v>27</v>
      </c>
      <c r="D124" s="1">
        <v>2001</v>
      </c>
      <c r="E124" s="1">
        <v>67282</v>
      </c>
      <c r="F124" s="2">
        <v>77769</v>
      </c>
    </row>
    <row r="125" spans="1:6" x14ac:dyDescent="0.35">
      <c r="A125">
        <v>2020</v>
      </c>
      <c r="B125" t="s">
        <v>52</v>
      </c>
      <c r="C125" t="s">
        <v>28</v>
      </c>
      <c r="D125" s="1">
        <v>8964</v>
      </c>
      <c r="E125" s="1">
        <v>235850</v>
      </c>
      <c r="F125" s="2">
        <v>86277</v>
      </c>
    </row>
    <row r="126" spans="1:6" x14ac:dyDescent="0.35">
      <c r="A126">
        <v>2020</v>
      </c>
      <c r="B126" t="s">
        <v>52</v>
      </c>
      <c r="C126" t="s">
        <v>29</v>
      </c>
      <c r="D126" s="1">
        <v>1776</v>
      </c>
      <c r="E126" s="1">
        <v>27201</v>
      </c>
      <c r="F126" s="2">
        <v>58794</v>
      </c>
    </row>
    <row r="127" spans="1:6" x14ac:dyDescent="0.35">
      <c r="A127">
        <v>2020</v>
      </c>
      <c r="B127" t="s">
        <v>52</v>
      </c>
      <c r="C127" t="s">
        <v>30</v>
      </c>
      <c r="D127" s="1">
        <v>16292</v>
      </c>
      <c r="E127" s="1">
        <v>399337</v>
      </c>
      <c r="F127" s="2">
        <v>73103</v>
      </c>
    </row>
    <row r="128" spans="1:6" x14ac:dyDescent="0.35">
      <c r="A128">
        <v>2020</v>
      </c>
      <c r="B128" t="s">
        <v>52</v>
      </c>
      <c r="C128" t="s">
        <v>31</v>
      </c>
      <c r="D128" s="1">
        <v>10303</v>
      </c>
      <c r="E128" s="1">
        <v>452637</v>
      </c>
      <c r="F128" s="2">
        <v>63281</v>
      </c>
    </row>
    <row r="129" spans="1:6" x14ac:dyDescent="0.35">
      <c r="A129">
        <v>2020</v>
      </c>
      <c r="B129" t="s">
        <v>52</v>
      </c>
      <c r="C129" t="s">
        <v>32</v>
      </c>
      <c r="D129">
        <v>799</v>
      </c>
      <c r="E129" s="1">
        <v>25259</v>
      </c>
      <c r="F129" s="2">
        <v>57695</v>
      </c>
    </row>
    <row r="130" spans="1:6" x14ac:dyDescent="0.35">
      <c r="A130">
        <v>2020</v>
      </c>
      <c r="B130" t="s">
        <v>52</v>
      </c>
      <c r="C130" t="s">
        <v>33</v>
      </c>
      <c r="D130" s="1">
        <v>15453</v>
      </c>
      <c r="E130" s="1">
        <v>653028</v>
      </c>
      <c r="F130" s="2">
        <v>64995</v>
      </c>
    </row>
    <row r="131" spans="1:6" x14ac:dyDescent="0.35">
      <c r="A131">
        <v>2020</v>
      </c>
      <c r="B131" t="s">
        <v>52</v>
      </c>
      <c r="C131" t="s">
        <v>34</v>
      </c>
      <c r="D131" s="1">
        <v>4178</v>
      </c>
      <c r="E131" s="1">
        <v>131206</v>
      </c>
      <c r="F131" s="2">
        <v>60915</v>
      </c>
    </row>
    <row r="132" spans="1:6" x14ac:dyDescent="0.35">
      <c r="A132">
        <v>2020</v>
      </c>
      <c r="B132" t="s">
        <v>52</v>
      </c>
      <c r="C132" t="s">
        <v>35</v>
      </c>
      <c r="D132" s="1">
        <v>6354</v>
      </c>
      <c r="E132" s="1">
        <v>184947</v>
      </c>
      <c r="F132" s="2">
        <v>74927</v>
      </c>
    </row>
    <row r="133" spans="1:6" x14ac:dyDescent="0.35">
      <c r="A133">
        <v>2020</v>
      </c>
      <c r="B133" t="s">
        <v>52</v>
      </c>
      <c r="C133" t="s">
        <v>36</v>
      </c>
      <c r="D133" s="1">
        <v>14363</v>
      </c>
      <c r="E133" s="1">
        <v>537402</v>
      </c>
      <c r="F133" s="2">
        <v>66931</v>
      </c>
    </row>
    <row r="134" spans="1:6" x14ac:dyDescent="0.35">
      <c r="A134">
        <v>2020</v>
      </c>
      <c r="B134" t="s">
        <v>52</v>
      </c>
      <c r="C134" t="s">
        <v>37</v>
      </c>
      <c r="D134" s="1">
        <v>1516</v>
      </c>
      <c r="E134" s="1">
        <v>37411</v>
      </c>
      <c r="F134" s="2">
        <v>63645</v>
      </c>
    </row>
    <row r="135" spans="1:6" x14ac:dyDescent="0.35">
      <c r="A135">
        <v>2020</v>
      </c>
      <c r="B135" t="s">
        <v>52</v>
      </c>
      <c r="C135" t="s">
        <v>38</v>
      </c>
      <c r="D135" s="1">
        <v>6655</v>
      </c>
      <c r="E135" s="1">
        <v>244395</v>
      </c>
      <c r="F135" s="2">
        <v>61779</v>
      </c>
    </row>
    <row r="136" spans="1:6" x14ac:dyDescent="0.35">
      <c r="A136">
        <v>2020</v>
      </c>
      <c r="B136" t="s">
        <v>52</v>
      </c>
      <c r="C136" t="s">
        <v>39</v>
      </c>
      <c r="D136" s="1">
        <v>1072</v>
      </c>
      <c r="E136" s="1">
        <v>43135</v>
      </c>
      <c r="F136" s="2">
        <v>53285</v>
      </c>
    </row>
    <row r="137" spans="1:6" x14ac:dyDescent="0.35">
      <c r="A137">
        <v>2020</v>
      </c>
      <c r="B137" t="s">
        <v>52</v>
      </c>
      <c r="C137" t="s">
        <v>40</v>
      </c>
      <c r="D137" s="1">
        <v>7620</v>
      </c>
      <c r="E137" s="1">
        <v>334972</v>
      </c>
      <c r="F137" s="2">
        <v>63122</v>
      </c>
    </row>
    <row r="138" spans="1:6" x14ac:dyDescent="0.35">
      <c r="A138">
        <v>2020</v>
      </c>
      <c r="B138" t="s">
        <v>52</v>
      </c>
      <c r="C138" t="s">
        <v>41</v>
      </c>
      <c r="D138" s="1">
        <v>26257</v>
      </c>
      <c r="E138" s="1">
        <v>867807</v>
      </c>
      <c r="F138" s="2">
        <v>81206</v>
      </c>
    </row>
    <row r="139" spans="1:6" x14ac:dyDescent="0.35">
      <c r="A139">
        <v>2020</v>
      </c>
      <c r="B139" t="s">
        <v>52</v>
      </c>
      <c r="C139" t="s">
        <v>42</v>
      </c>
      <c r="D139" s="1">
        <v>4616</v>
      </c>
      <c r="E139" s="1">
        <v>135571</v>
      </c>
      <c r="F139" s="2">
        <v>61796</v>
      </c>
    </row>
    <row r="140" spans="1:6" x14ac:dyDescent="0.35">
      <c r="A140">
        <v>2020</v>
      </c>
      <c r="B140" t="s">
        <v>52</v>
      </c>
      <c r="C140" t="s">
        <v>43</v>
      </c>
      <c r="D140" s="1">
        <v>1107</v>
      </c>
      <c r="E140" s="1">
        <v>28176</v>
      </c>
      <c r="F140" s="2">
        <v>62352</v>
      </c>
    </row>
    <row r="141" spans="1:6" x14ac:dyDescent="0.35">
      <c r="A141">
        <v>2020</v>
      </c>
      <c r="B141" t="s">
        <v>52</v>
      </c>
      <c r="C141" t="s">
        <v>44</v>
      </c>
      <c r="D141" s="1">
        <v>7023</v>
      </c>
      <c r="E141" s="1">
        <v>232300</v>
      </c>
      <c r="F141" s="2">
        <v>63958</v>
      </c>
    </row>
    <row r="142" spans="1:6" x14ac:dyDescent="0.35">
      <c r="A142">
        <v>2020</v>
      </c>
      <c r="B142" t="s">
        <v>52</v>
      </c>
      <c r="C142" t="s">
        <v>45</v>
      </c>
      <c r="D142" s="1">
        <v>7882</v>
      </c>
      <c r="E142" s="1">
        <v>268553</v>
      </c>
      <c r="F142" s="2">
        <v>82000</v>
      </c>
    </row>
    <row r="143" spans="1:6" x14ac:dyDescent="0.35">
      <c r="A143">
        <v>2020</v>
      </c>
      <c r="B143" t="s">
        <v>52</v>
      </c>
      <c r="C143" t="s">
        <v>46</v>
      </c>
      <c r="D143" s="1">
        <v>1261</v>
      </c>
      <c r="E143" s="1">
        <v>44429</v>
      </c>
      <c r="F143" s="2">
        <v>62359</v>
      </c>
    </row>
    <row r="144" spans="1:6" x14ac:dyDescent="0.35">
      <c r="A144">
        <v>2020</v>
      </c>
      <c r="B144" t="s">
        <v>52</v>
      </c>
      <c r="C144" t="s">
        <v>47</v>
      </c>
      <c r="D144" s="1">
        <v>9214</v>
      </c>
      <c r="E144" s="1">
        <v>458262</v>
      </c>
      <c r="F144" s="2">
        <v>61039</v>
      </c>
    </row>
    <row r="145" spans="1:6" x14ac:dyDescent="0.35">
      <c r="A145">
        <v>2020</v>
      </c>
      <c r="B145" t="s">
        <v>52</v>
      </c>
      <c r="C145" t="s">
        <v>48</v>
      </c>
      <c r="D145">
        <v>620</v>
      </c>
      <c r="E145" s="1">
        <v>9580</v>
      </c>
      <c r="F145" s="2">
        <v>70308</v>
      </c>
    </row>
    <row r="146" spans="1:6" x14ac:dyDescent="0.35">
      <c r="A146">
        <v>2020</v>
      </c>
      <c r="B146" t="s">
        <v>54</v>
      </c>
      <c r="C146" t="s">
        <v>1</v>
      </c>
      <c r="D146" s="1">
        <v>32424</v>
      </c>
      <c r="E146" s="1">
        <v>372620</v>
      </c>
      <c r="F146" s="2">
        <v>45853</v>
      </c>
    </row>
    <row r="147" spans="1:6" x14ac:dyDescent="0.35">
      <c r="A147">
        <v>2020</v>
      </c>
      <c r="B147" t="s">
        <v>54</v>
      </c>
      <c r="C147" t="s">
        <v>2</v>
      </c>
      <c r="D147" s="1">
        <v>33859</v>
      </c>
      <c r="E147" s="1">
        <v>546143</v>
      </c>
      <c r="F147" s="2">
        <v>51498</v>
      </c>
    </row>
    <row r="148" spans="1:6" x14ac:dyDescent="0.35">
      <c r="A148">
        <v>2020</v>
      </c>
      <c r="B148" t="s">
        <v>54</v>
      </c>
      <c r="C148" t="s">
        <v>3</v>
      </c>
      <c r="D148" s="1">
        <v>21836</v>
      </c>
      <c r="E148" s="1">
        <v>244074</v>
      </c>
      <c r="F148" s="2">
        <v>45673</v>
      </c>
    </row>
    <row r="149" spans="1:6" x14ac:dyDescent="0.35">
      <c r="A149">
        <v>2020</v>
      </c>
      <c r="B149" t="s">
        <v>54</v>
      </c>
      <c r="C149" t="s">
        <v>4</v>
      </c>
      <c r="D149" s="1">
        <v>200632</v>
      </c>
      <c r="E149" s="1">
        <v>2888684</v>
      </c>
      <c r="F149" s="2">
        <v>58800</v>
      </c>
    </row>
    <row r="150" spans="1:6" x14ac:dyDescent="0.35">
      <c r="A150">
        <v>2020</v>
      </c>
      <c r="B150" t="s">
        <v>54</v>
      </c>
      <c r="C150" t="s">
        <v>5</v>
      </c>
      <c r="D150" s="1">
        <v>36421</v>
      </c>
      <c r="E150" s="1">
        <v>465887</v>
      </c>
      <c r="F150" s="2">
        <v>55719</v>
      </c>
    </row>
    <row r="151" spans="1:6" x14ac:dyDescent="0.35">
      <c r="A151">
        <v>2020</v>
      </c>
      <c r="B151" t="s">
        <v>54</v>
      </c>
      <c r="C151" t="s">
        <v>6</v>
      </c>
      <c r="D151" s="1">
        <v>24725</v>
      </c>
      <c r="E151" s="1">
        <v>276491</v>
      </c>
      <c r="F151" s="2">
        <v>55859</v>
      </c>
    </row>
    <row r="152" spans="1:6" x14ac:dyDescent="0.35">
      <c r="A152">
        <v>2020</v>
      </c>
      <c r="B152" t="s">
        <v>54</v>
      </c>
      <c r="C152" t="s">
        <v>7</v>
      </c>
      <c r="D152" s="1">
        <v>7050</v>
      </c>
      <c r="E152" s="1">
        <v>76267</v>
      </c>
      <c r="F152" s="2">
        <v>45667</v>
      </c>
    </row>
    <row r="153" spans="1:6" x14ac:dyDescent="0.35">
      <c r="A153">
        <v>2020</v>
      </c>
      <c r="B153" t="s">
        <v>54</v>
      </c>
      <c r="C153" t="s">
        <v>8</v>
      </c>
      <c r="D153" s="1">
        <v>142700</v>
      </c>
      <c r="E153" s="1">
        <v>1739110</v>
      </c>
      <c r="F153" s="2">
        <v>49391</v>
      </c>
    </row>
    <row r="154" spans="1:6" x14ac:dyDescent="0.35">
      <c r="A154">
        <v>2020</v>
      </c>
      <c r="B154" t="s">
        <v>54</v>
      </c>
      <c r="C154" t="s">
        <v>9</v>
      </c>
      <c r="D154" s="1">
        <v>64380</v>
      </c>
      <c r="E154" s="1">
        <v>913981</v>
      </c>
      <c r="F154" s="2">
        <v>52104</v>
      </c>
    </row>
    <row r="155" spans="1:6" x14ac:dyDescent="0.35">
      <c r="A155">
        <v>2020</v>
      </c>
      <c r="B155" t="s">
        <v>54</v>
      </c>
      <c r="C155" t="s">
        <v>10</v>
      </c>
      <c r="D155" s="1">
        <v>12742</v>
      </c>
      <c r="E155" s="1">
        <v>143264</v>
      </c>
      <c r="F155" s="2">
        <v>44610</v>
      </c>
    </row>
    <row r="156" spans="1:6" x14ac:dyDescent="0.35">
      <c r="A156">
        <v>2020</v>
      </c>
      <c r="B156" t="s">
        <v>54</v>
      </c>
      <c r="C156" t="s">
        <v>11</v>
      </c>
      <c r="D156" s="1">
        <v>78196</v>
      </c>
      <c r="E156" s="1">
        <v>1140749</v>
      </c>
      <c r="F156" s="2">
        <v>55780</v>
      </c>
    </row>
    <row r="157" spans="1:6" x14ac:dyDescent="0.35">
      <c r="A157">
        <v>2020</v>
      </c>
      <c r="B157" t="s">
        <v>54</v>
      </c>
      <c r="C157" t="s">
        <v>12</v>
      </c>
      <c r="D157" s="1">
        <v>40846</v>
      </c>
      <c r="E157" s="1">
        <v>583686</v>
      </c>
      <c r="F157" s="2">
        <v>45931</v>
      </c>
    </row>
    <row r="158" spans="1:6" x14ac:dyDescent="0.35">
      <c r="A158">
        <v>2020</v>
      </c>
      <c r="B158" t="s">
        <v>54</v>
      </c>
      <c r="C158" t="s">
        <v>13</v>
      </c>
      <c r="D158" s="1">
        <v>23479</v>
      </c>
      <c r="E158" s="1">
        <v>298376</v>
      </c>
      <c r="F158" s="2">
        <v>44146</v>
      </c>
    </row>
    <row r="159" spans="1:6" x14ac:dyDescent="0.35">
      <c r="A159">
        <v>2020</v>
      </c>
      <c r="B159" t="s">
        <v>54</v>
      </c>
      <c r="C159" t="s">
        <v>14</v>
      </c>
      <c r="D159" s="1">
        <v>19497</v>
      </c>
      <c r="E159" s="1">
        <v>255575</v>
      </c>
      <c r="F159" s="2">
        <v>46012</v>
      </c>
    </row>
    <row r="160" spans="1:6" x14ac:dyDescent="0.35">
      <c r="A160">
        <v>2020</v>
      </c>
      <c r="B160" t="s">
        <v>54</v>
      </c>
      <c r="C160" t="s">
        <v>15</v>
      </c>
      <c r="D160" s="1">
        <v>28266</v>
      </c>
      <c r="E160" s="1">
        <v>393361</v>
      </c>
      <c r="F160" s="2">
        <v>46839</v>
      </c>
    </row>
    <row r="161" spans="1:6" x14ac:dyDescent="0.35">
      <c r="A161">
        <v>2020</v>
      </c>
      <c r="B161" t="s">
        <v>54</v>
      </c>
      <c r="C161" t="s">
        <v>16</v>
      </c>
      <c r="D161" s="1">
        <v>31210</v>
      </c>
      <c r="E161" s="1">
        <v>358336</v>
      </c>
      <c r="F161" s="2">
        <v>46029</v>
      </c>
    </row>
    <row r="162" spans="1:6" x14ac:dyDescent="0.35">
      <c r="A162">
        <v>2020</v>
      </c>
      <c r="B162" t="s">
        <v>54</v>
      </c>
      <c r="C162" t="s">
        <v>17</v>
      </c>
      <c r="D162" s="1">
        <v>10546</v>
      </c>
      <c r="E162" s="1">
        <v>111483</v>
      </c>
      <c r="F162" s="2">
        <v>43084</v>
      </c>
    </row>
    <row r="163" spans="1:6" x14ac:dyDescent="0.35">
      <c r="A163">
        <v>2020</v>
      </c>
      <c r="B163" t="s">
        <v>54</v>
      </c>
      <c r="C163" t="s">
        <v>18</v>
      </c>
      <c r="D163" s="1">
        <v>31685</v>
      </c>
      <c r="E163" s="1">
        <v>441680</v>
      </c>
      <c r="F163" s="2">
        <v>50800</v>
      </c>
    </row>
    <row r="164" spans="1:6" x14ac:dyDescent="0.35">
      <c r="A164">
        <v>2020</v>
      </c>
      <c r="B164" t="s">
        <v>54</v>
      </c>
      <c r="C164" t="s">
        <v>19</v>
      </c>
      <c r="D164" s="1">
        <v>40751</v>
      </c>
      <c r="E164" s="1">
        <v>526726</v>
      </c>
      <c r="F164" s="2">
        <v>61082</v>
      </c>
    </row>
    <row r="165" spans="1:6" x14ac:dyDescent="0.35">
      <c r="A165">
        <v>2020</v>
      </c>
      <c r="B165" t="s">
        <v>54</v>
      </c>
      <c r="C165" t="s">
        <v>20</v>
      </c>
      <c r="D165" s="1">
        <v>55149</v>
      </c>
      <c r="E165" s="1">
        <v>745824</v>
      </c>
      <c r="F165" s="2">
        <v>51869</v>
      </c>
    </row>
    <row r="166" spans="1:6" x14ac:dyDescent="0.35">
      <c r="A166">
        <v>2020</v>
      </c>
      <c r="B166" t="s">
        <v>54</v>
      </c>
      <c r="C166" t="s">
        <v>21</v>
      </c>
      <c r="D166" s="1">
        <v>37255</v>
      </c>
      <c r="E166" s="1">
        <v>499190</v>
      </c>
      <c r="F166" s="2">
        <v>53843</v>
      </c>
    </row>
    <row r="167" spans="1:6" x14ac:dyDescent="0.35">
      <c r="A167">
        <v>2020</v>
      </c>
      <c r="B167" t="s">
        <v>54</v>
      </c>
      <c r="C167" t="s">
        <v>22</v>
      </c>
      <c r="D167" s="1">
        <v>19589</v>
      </c>
      <c r="E167" s="1">
        <v>226629</v>
      </c>
      <c r="F167" s="2">
        <v>40176</v>
      </c>
    </row>
    <row r="168" spans="1:6" x14ac:dyDescent="0.35">
      <c r="A168">
        <v>2020</v>
      </c>
      <c r="B168" t="s">
        <v>54</v>
      </c>
      <c r="C168" t="s">
        <v>23</v>
      </c>
      <c r="D168" s="1">
        <v>39646</v>
      </c>
      <c r="E168" s="1">
        <v>519916</v>
      </c>
      <c r="F168" s="2">
        <v>46520</v>
      </c>
    </row>
    <row r="169" spans="1:6" x14ac:dyDescent="0.35">
      <c r="A169">
        <v>2020</v>
      </c>
      <c r="B169" t="s">
        <v>54</v>
      </c>
      <c r="C169" t="s">
        <v>24</v>
      </c>
      <c r="D169" s="1">
        <v>9323</v>
      </c>
      <c r="E169" s="1">
        <v>89315</v>
      </c>
      <c r="F169" s="2">
        <v>43996</v>
      </c>
    </row>
    <row r="170" spans="1:6" x14ac:dyDescent="0.35">
      <c r="A170">
        <v>2020</v>
      </c>
      <c r="B170" t="s">
        <v>54</v>
      </c>
      <c r="C170" t="s">
        <v>25</v>
      </c>
      <c r="D170" s="1">
        <v>14748</v>
      </c>
      <c r="E170" s="1">
        <v>182745</v>
      </c>
      <c r="F170" s="2">
        <v>44095</v>
      </c>
    </row>
    <row r="171" spans="1:6" x14ac:dyDescent="0.35">
      <c r="A171">
        <v>2020</v>
      </c>
      <c r="B171" t="s">
        <v>54</v>
      </c>
      <c r="C171" t="s">
        <v>26</v>
      </c>
      <c r="D171" s="1">
        <v>15481</v>
      </c>
      <c r="E171" s="1">
        <v>252623</v>
      </c>
      <c r="F171" s="2">
        <v>48334</v>
      </c>
    </row>
    <row r="172" spans="1:6" x14ac:dyDescent="0.35">
      <c r="A172">
        <v>2020</v>
      </c>
      <c r="B172" t="s">
        <v>54</v>
      </c>
      <c r="C172" t="s">
        <v>27</v>
      </c>
      <c r="D172" s="1">
        <v>12460</v>
      </c>
      <c r="E172" s="1">
        <v>133196</v>
      </c>
      <c r="F172" s="2">
        <v>54425</v>
      </c>
    </row>
    <row r="173" spans="1:6" x14ac:dyDescent="0.35">
      <c r="A173">
        <v>2020</v>
      </c>
      <c r="B173" t="s">
        <v>54</v>
      </c>
      <c r="C173" t="s">
        <v>28</v>
      </c>
      <c r="D173" s="1">
        <v>54606</v>
      </c>
      <c r="E173" s="1">
        <v>820259</v>
      </c>
      <c r="F173" s="2">
        <v>58675</v>
      </c>
    </row>
    <row r="174" spans="1:6" x14ac:dyDescent="0.35">
      <c r="A174">
        <v>2020</v>
      </c>
      <c r="B174" t="s">
        <v>54</v>
      </c>
      <c r="C174" t="s">
        <v>29</v>
      </c>
      <c r="D174" s="1">
        <v>10949</v>
      </c>
      <c r="E174" s="1">
        <v>130261</v>
      </c>
      <c r="F174" s="2">
        <v>41086</v>
      </c>
    </row>
    <row r="175" spans="1:6" x14ac:dyDescent="0.35">
      <c r="A175">
        <v>2020</v>
      </c>
      <c r="B175" t="s">
        <v>54</v>
      </c>
      <c r="C175" t="s">
        <v>30</v>
      </c>
      <c r="D175" s="1">
        <v>118946</v>
      </c>
      <c r="E175" s="1">
        <v>1366746</v>
      </c>
      <c r="F175" s="2">
        <v>57939</v>
      </c>
    </row>
    <row r="176" spans="1:6" x14ac:dyDescent="0.35">
      <c r="A176">
        <v>2020</v>
      </c>
      <c r="B176" t="s">
        <v>54</v>
      </c>
      <c r="C176" t="s">
        <v>31</v>
      </c>
      <c r="D176" s="1">
        <v>63455</v>
      </c>
      <c r="E176" s="1">
        <v>844765</v>
      </c>
      <c r="F176" s="2">
        <v>47171</v>
      </c>
    </row>
    <row r="177" spans="1:6" x14ac:dyDescent="0.35">
      <c r="A177">
        <v>2020</v>
      </c>
      <c r="B177" t="s">
        <v>54</v>
      </c>
      <c r="C177" t="s">
        <v>32</v>
      </c>
      <c r="D177" s="1">
        <v>7745</v>
      </c>
      <c r="E177" s="1">
        <v>86570</v>
      </c>
      <c r="F177" s="2">
        <v>52657</v>
      </c>
    </row>
    <row r="178" spans="1:6" x14ac:dyDescent="0.35">
      <c r="A178">
        <v>2020</v>
      </c>
      <c r="B178" t="s">
        <v>54</v>
      </c>
      <c r="C178" t="s">
        <v>33</v>
      </c>
      <c r="D178" s="1">
        <v>68987</v>
      </c>
      <c r="E178" s="1">
        <v>998325</v>
      </c>
      <c r="F178" s="2">
        <v>48088</v>
      </c>
    </row>
    <row r="179" spans="1:6" x14ac:dyDescent="0.35">
      <c r="A179">
        <v>2020</v>
      </c>
      <c r="B179" t="s">
        <v>54</v>
      </c>
      <c r="C179" t="s">
        <v>34</v>
      </c>
      <c r="D179" s="1">
        <v>23912</v>
      </c>
      <c r="E179" s="1">
        <v>301828</v>
      </c>
      <c r="F179" s="2">
        <v>43388</v>
      </c>
    </row>
    <row r="180" spans="1:6" x14ac:dyDescent="0.35">
      <c r="A180">
        <v>2020</v>
      </c>
      <c r="B180" t="s">
        <v>54</v>
      </c>
      <c r="C180" t="s">
        <v>35</v>
      </c>
      <c r="D180" s="1">
        <v>26241</v>
      </c>
      <c r="E180" s="1">
        <v>346783</v>
      </c>
      <c r="F180" s="2">
        <v>49251</v>
      </c>
    </row>
    <row r="181" spans="1:6" x14ac:dyDescent="0.35">
      <c r="A181">
        <v>2020</v>
      </c>
      <c r="B181" t="s">
        <v>54</v>
      </c>
      <c r="C181" t="s">
        <v>36</v>
      </c>
      <c r="D181" s="1">
        <v>73985</v>
      </c>
      <c r="E181" s="1">
        <v>1054388</v>
      </c>
      <c r="F181" s="2">
        <v>49535</v>
      </c>
    </row>
    <row r="182" spans="1:6" x14ac:dyDescent="0.35">
      <c r="A182">
        <v>2020</v>
      </c>
      <c r="B182" t="s">
        <v>54</v>
      </c>
      <c r="C182" t="s">
        <v>37</v>
      </c>
      <c r="D182" s="1">
        <v>7816</v>
      </c>
      <c r="E182" s="1">
        <v>70764</v>
      </c>
      <c r="F182" s="2">
        <v>49493</v>
      </c>
    </row>
    <row r="183" spans="1:6" x14ac:dyDescent="0.35">
      <c r="A183">
        <v>2020</v>
      </c>
      <c r="B183" t="s">
        <v>54</v>
      </c>
      <c r="C183" t="s">
        <v>38</v>
      </c>
      <c r="D183" s="1">
        <v>31674</v>
      </c>
      <c r="E183" s="1">
        <v>400537</v>
      </c>
      <c r="F183" s="2">
        <v>43717</v>
      </c>
    </row>
    <row r="184" spans="1:6" x14ac:dyDescent="0.35">
      <c r="A184">
        <v>2020</v>
      </c>
      <c r="B184" t="s">
        <v>54</v>
      </c>
      <c r="C184" t="s">
        <v>39</v>
      </c>
      <c r="D184" s="1">
        <v>8068</v>
      </c>
      <c r="E184" s="1">
        <v>83179</v>
      </c>
      <c r="F184" s="2">
        <v>44162</v>
      </c>
    </row>
    <row r="185" spans="1:6" x14ac:dyDescent="0.35">
      <c r="A185">
        <v>2020</v>
      </c>
      <c r="B185" t="s">
        <v>54</v>
      </c>
      <c r="C185" t="s">
        <v>40</v>
      </c>
      <c r="D185" s="1">
        <v>40806</v>
      </c>
      <c r="E185" s="1">
        <v>627005</v>
      </c>
      <c r="F185" s="2">
        <v>50111</v>
      </c>
    </row>
    <row r="186" spans="1:6" x14ac:dyDescent="0.35">
      <c r="A186">
        <v>2020</v>
      </c>
      <c r="B186" t="s">
        <v>54</v>
      </c>
      <c r="C186" t="s">
        <v>41</v>
      </c>
      <c r="D186" s="1">
        <v>152438</v>
      </c>
      <c r="E186" s="1">
        <v>2453267</v>
      </c>
      <c r="F186" s="2">
        <v>56485</v>
      </c>
    </row>
    <row r="187" spans="1:6" x14ac:dyDescent="0.35">
      <c r="A187">
        <v>2020</v>
      </c>
      <c r="B187" t="s">
        <v>54</v>
      </c>
      <c r="C187" t="s">
        <v>42</v>
      </c>
      <c r="D187" s="1">
        <v>20535</v>
      </c>
      <c r="E187" s="1">
        <v>288623</v>
      </c>
      <c r="F187" s="2">
        <v>49353</v>
      </c>
    </row>
    <row r="188" spans="1:6" x14ac:dyDescent="0.35">
      <c r="A188">
        <v>2020</v>
      </c>
      <c r="B188" t="s">
        <v>54</v>
      </c>
      <c r="C188" t="s">
        <v>43</v>
      </c>
      <c r="D188" s="1">
        <v>5003</v>
      </c>
      <c r="E188" s="1">
        <v>49851</v>
      </c>
      <c r="F188" s="2">
        <v>45701</v>
      </c>
    </row>
    <row r="189" spans="1:6" x14ac:dyDescent="0.35">
      <c r="A189">
        <v>2020</v>
      </c>
      <c r="B189" t="s">
        <v>54</v>
      </c>
      <c r="C189" t="s">
        <v>44</v>
      </c>
      <c r="D189" s="1">
        <v>42564</v>
      </c>
      <c r="E189" s="1">
        <v>627729</v>
      </c>
      <c r="F189" s="2">
        <v>48371</v>
      </c>
    </row>
    <row r="190" spans="1:6" x14ac:dyDescent="0.35">
      <c r="A190">
        <v>2020</v>
      </c>
      <c r="B190" t="s">
        <v>54</v>
      </c>
      <c r="C190" t="s">
        <v>45</v>
      </c>
      <c r="D190" s="1">
        <v>38688</v>
      </c>
      <c r="E190" s="1">
        <v>615415</v>
      </c>
      <c r="F190" s="2">
        <v>74160</v>
      </c>
    </row>
    <row r="191" spans="1:6" x14ac:dyDescent="0.35">
      <c r="A191">
        <v>2020</v>
      </c>
      <c r="B191" t="s">
        <v>54</v>
      </c>
      <c r="C191" t="s">
        <v>46</v>
      </c>
      <c r="D191" s="1">
        <v>10611</v>
      </c>
      <c r="E191" s="1">
        <v>118677</v>
      </c>
      <c r="F191" s="2">
        <v>42085</v>
      </c>
    </row>
    <row r="192" spans="1:6" x14ac:dyDescent="0.35">
      <c r="A192">
        <v>2020</v>
      </c>
      <c r="B192" t="s">
        <v>54</v>
      </c>
      <c r="C192" t="s">
        <v>47</v>
      </c>
      <c r="D192" s="1">
        <v>35812</v>
      </c>
      <c r="E192" s="1">
        <v>517930</v>
      </c>
      <c r="F192" s="2">
        <v>45165</v>
      </c>
    </row>
    <row r="193" spans="1:6" x14ac:dyDescent="0.35">
      <c r="A193">
        <v>2020</v>
      </c>
      <c r="B193" t="s">
        <v>54</v>
      </c>
      <c r="C193" t="s">
        <v>48</v>
      </c>
      <c r="D193" s="1">
        <v>4840</v>
      </c>
      <c r="E193" s="1">
        <v>48509</v>
      </c>
      <c r="F193" s="2">
        <v>44879</v>
      </c>
    </row>
    <row r="194" spans="1:6" x14ac:dyDescent="0.35">
      <c r="A194">
        <v>2020</v>
      </c>
      <c r="B194" t="s">
        <v>53</v>
      </c>
      <c r="C194" t="s">
        <v>1</v>
      </c>
      <c r="D194" s="1">
        <v>2566</v>
      </c>
      <c r="E194" s="1">
        <v>19310</v>
      </c>
      <c r="F194" s="2">
        <v>69393</v>
      </c>
    </row>
    <row r="195" spans="1:6" x14ac:dyDescent="0.35">
      <c r="A195">
        <v>2020</v>
      </c>
      <c r="B195" t="s">
        <v>53</v>
      </c>
      <c r="C195" t="s">
        <v>2</v>
      </c>
      <c r="D195" s="1">
        <v>4017</v>
      </c>
      <c r="E195" s="1">
        <v>45513</v>
      </c>
      <c r="F195" s="2">
        <v>90871</v>
      </c>
    </row>
    <row r="196" spans="1:6" x14ac:dyDescent="0.35">
      <c r="A196">
        <v>2020</v>
      </c>
      <c r="B196" t="s">
        <v>53</v>
      </c>
      <c r="C196" t="s">
        <v>3</v>
      </c>
      <c r="D196" s="1">
        <v>1536</v>
      </c>
      <c r="E196" s="1">
        <v>11509</v>
      </c>
      <c r="F196" s="2">
        <v>69820</v>
      </c>
    </row>
    <row r="197" spans="1:6" x14ac:dyDescent="0.35">
      <c r="A197">
        <v>2020</v>
      </c>
      <c r="B197" t="s">
        <v>53</v>
      </c>
      <c r="C197" t="s">
        <v>4</v>
      </c>
      <c r="D197" s="1">
        <v>29491</v>
      </c>
      <c r="E197" s="1">
        <v>527549</v>
      </c>
      <c r="F197" s="2">
        <v>217892</v>
      </c>
    </row>
    <row r="198" spans="1:6" x14ac:dyDescent="0.35">
      <c r="A198">
        <v>2020</v>
      </c>
      <c r="B198" t="s">
        <v>53</v>
      </c>
      <c r="C198" t="s">
        <v>5</v>
      </c>
      <c r="D198" s="1">
        <v>4548</v>
      </c>
      <c r="E198" s="1">
        <v>74867</v>
      </c>
      <c r="F198" s="2">
        <v>123495</v>
      </c>
    </row>
    <row r="199" spans="1:6" x14ac:dyDescent="0.35">
      <c r="A199">
        <v>2020</v>
      </c>
      <c r="B199" t="s">
        <v>53</v>
      </c>
      <c r="C199" t="s">
        <v>6</v>
      </c>
      <c r="D199" s="1">
        <v>2880</v>
      </c>
      <c r="E199" s="1">
        <v>29237</v>
      </c>
      <c r="F199" s="2">
        <v>138917</v>
      </c>
    </row>
    <row r="200" spans="1:6" x14ac:dyDescent="0.35">
      <c r="A200">
        <v>2020</v>
      </c>
      <c r="B200" t="s">
        <v>53</v>
      </c>
      <c r="C200" t="s">
        <v>7</v>
      </c>
      <c r="D200">
        <v>549</v>
      </c>
      <c r="E200" s="1">
        <v>3622</v>
      </c>
      <c r="F200" s="2">
        <v>78966</v>
      </c>
    </row>
    <row r="201" spans="1:6" x14ac:dyDescent="0.35">
      <c r="A201">
        <v>2020</v>
      </c>
      <c r="B201" t="s">
        <v>53</v>
      </c>
      <c r="C201" t="s">
        <v>8</v>
      </c>
      <c r="D201" s="1">
        <v>12659</v>
      </c>
      <c r="E201" s="1">
        <v>130298</v>
      </c>
      <c r="F201" s="2">
        <v>93350</v>
      </c>
    </row>
    <row r="202" spans="1:6" x14ac:dyDescent="0.35">
      <c r="A202">
        <v>2020</v>
      </c>
      <c r="B202" t="s">
        <v>53</v>
      </c>
      <c r="C202" t="s">
        <v>9</v>
      </c>
      <c r="D202" s="1">
        <v>6010</v>
      </c>
      <c r="E202" s="1">
        <v>109190</v>
      </c>
      <c r="F202" s="2">
        <v>108735</v>
      </c>
    </row>
    <row r="203" spans="1:6" x14ac:dyDescent="0.35">
      <c r="A203">
        <v>2020</v>
      </c>
      <c r="B203" t="s">
        <v>53</v>
      </c>
      <c r="C203" t="s">
        <v>10</v>
      </c>
      <c r="D203" s="1">
        <v>1385</v>
      </c>
      <c r="E203" s="1">
        <v>7346</v>
      </c>
      <c r="F203" s="2">
        <v>64408</v>
      </c>
    </row>
    <row r="204" spans="1:6" x14ac:dyDescent="0.35">
      <c r="A204">
        <v>2020</v>
      </c>
      <c r="B204" t="s">
        <v>53</v>
      </c>
      <c r="C204" t="s">
        <v>11</v>
      </c>
      <c r="D204" s="1">
        <v>7162</v>
      </c>
      <c r="E204" s="1">
        <v>87520</v>
      </c>
      <c r="F204" s="2">
        <v>110059</v>
      </c>
    </row>
    <row r="205" spans="1:6" x14ac:dyDescent="0.35">
      <c r="A205">
        <v>2020</v>
      </c>
      <c r="B205" t="s">
        <v>53</v>
      </c>
      <c r="C205" t="s">
        <v>12</v>
      </c>
      <c r="D205" s="1">
        <v>2521</v>
      </c>
      <c r="E205" s="1">
        <v>26075</v>
      </c>
      <c r="F205" s="2">
        <v>67191</v>
      </c>
    </row>
    <row r="206" spans="1:6" x14ac:dyDescent="0.35">
      <c r="A206">
        <v>2020</v>
      </c>
      <c r="B206" t="s">
        <v>53</v>
      </c>
      <c r="C206" t="s">
        <v>13</v>
      </c>
      <c r="D206" s="1">
        <v>1811</v>
      </c>
      <c r="E206" s="1">
        <v>19135</v>
      </c>
      <c r="F206" s="2">
        <v>66858</v>
      </c>
    </row>
    <row r="207" spans="1:6" x14ac:dyDescent="0.35">
      <c r="A207">
        <v>2020</v>
      </c>
      <c r="B207" t="s">
        <v>53</v>
      </c>
      <c r="C207" t="s">
        <v>14</v>
      </c>
      <c r="D207" s="1">
        <v>1561</v>
      </c>
      <c r="E207" s="1">
        <v>16734</v>
      </c>
      <c r="F207" s="2">
        <v>73749</v>
      </c>
    </row>
    <row r="208" spans="1:6" x14ac:dyDescent="0.35">
      <c r="A208">
        <v>2020</v>
      </c>
      <c r="B208" t="s">
        <v>53</v>
      </c>
      <c r="C208" t="s">
        <v>15</v>
      </c>
      <c r="D208" s="1">
        <v>2111</v>
      </c>
      <c r="E208" s="1">
        <v>20268</v>
      </c>
      <c r="F208" s="2">
        <v>63462</v>
      </c>
    </row>
    <row r="209" spans="1:6" x14ac:dyDescent="0.35">
      <c r="A209">
        <v>2020</v>
      </c>
      <c r="B209" t="s">
        <v>53</v>
      </c>
      <c r="C209" t="s">
        <v>16</v>
      </c>
      <c r="D209" s="1">
        <v>1935</v>
      </c>
      <c r="E209" s="1">
        <v>18712</v>
      </c>
      <c r="F209" s="2">
        <v>65700</v>
      </c>
    </row>
    <row r="210" spans="1:6" x14ac:dyDescent="0.35">
      <c r="A210">
        <v>2020</v>
      </c>
      <c r="B210" t="s">
        <v>53</v>
      </c>
      <c r="C210" t="s">
        <v>17</v>
      </c>
      <c r="D210">
        <v>916</v>
      </c>
      <c r="E210" s="1">
        <v>6415</v>
      </c>
      <c r="F210" s="2">
        <v>64265</v>
      </c>
    </row>
    <row r="211" spans="1:6" x14ac:dyDescent="0.35">
      <c r="A211">
        <v>2020</v>
      </c>
      <c r="B211" t="s">
        <v>53</v>
      </c>
      <c r="C211" t="s">
        <v>18</v>
      </c>
      <c r="D211" s="1">
        <v>2855</v>
      </c>
      <c r="E211" s="1">
        <v>33029</v>
      </c>
      <c r="F211" s="2">
        <v>110569</v>
      </c>
    </row>
    <row r="212" spans="1:6" x14ac:dyDescent="0.35">
      <c r="A212">
        <v>2020</v>
      </c>
      <c r="B212" t="s">
        <v>53</v>
      </c>
      <c r="C212" t="s">
        <v>19</v>
      </c>
      <c r="D212" s="1">
        <v>6073</v>
      </c>
      <c r="E212" s="1">
        <v>89231</v>
      </c>
      <c r="F212" s="2">
        <v>146746</v>
      </c>
    </row>
    <row r="213" spans="1:6" x14ac:dyDescent="0.35">
      <c r="A213">
        <v>2020</v>
      </c>
      <c r="B213" t="s">
        <v>53</v>
      </c>
      <c r="C213" t="s">
        <v>20</v>
      </c>
      <c r="D213" s="1">
        <v>7671</v>
      </c>
      <c r="E213" s="1">
        <v>50511</v>
      </c>
      <c r="F213" s="2">
        <v>88745</v>
      </c>
    </row>
    <row r="214" spans="1:6" x14ac:dyDescent="0.35">
      <c r="A214">
        <v>2020</v>
      </c>
      <c r="B214" t="s">
        <v>53</v>
      </c>
      <c r="C214" t="s">
        <v>21</v>
      </c>
      <c r="D214" s="1">
        <v>4304</v>
      </c>
      <c r="E214" s="1">
        <v>43145</v>
      </c>
      <c r="F214" s="2">
        <v>92292</v>
      </c>
    </row>
    <row r="215" spans="1:6" x14ac:dyDescent="0.35">
      <c r="A215">
        <v>2020</v>
      </c>
      <c r="B215" t="s">
        <v>53</v>
      </c>
      <c r="C215" t="s">
        <v>22</v>
      </c>
      <c r="D215">
        <v>964</v>
      </c>
      <c r="E215" s="1">
        <v>9629</v>
      </c>
      <c r="F215" s="2">
        <v>54301</v>
      </c>
    </row>
    <row r="216" spans="1:6" x14ac:dyDescent="0.35">
      <c r="A216">
        <v>2020</v>
      </c>
      <c r="B216" t="s">
        <v>53</v>
      </c>
      <c r="C216" t="s">
        <v>23</v>
      </c>
      <c r="D216" s="1">
        <v>3562</v>
      </c>
      <c r="E216" s="1">
        <v>43675</v>
      </c>
      <c r="F216" s="2">
        <v>89327</v>
      </c>
    </row>
    <row r="217" spans="1:6" x14ac:dyDescent="0.35">
      <c r="A217">
        <v>2020</v>
      </c>
      <c r="B217" t="s">
        <v>53</v>
      </c>
      <c r="C217" t="s">
        <v>24</v>
      </c>
      <c r="D217">
        <v>856</v>
      </c>
      <c r="E217" s="1">
        <v>5797</v>
      </c>
      <c r="F217" s="2">
        <v>65673</v>
      </c>
    </row>
    <row r="218" spans="1:6" x14ac:dyDescent="0.35">
      <c r="A218">
        <v>2020</v>
      </c>
      <c r="B218" t="s">
        <v>53</v>
      </c>
      <c r="C218" t="s">
        <v>25</v>
      </c>
      <c r="D218" s="1">
        <v>1071</v>
      </c>
      <c r="E218" s="1">
        <v>16165</v>
      </c>
      <c r="F218" s="2">
        <v>76361</v>
      </c>
    </row>
    <row r="219" spans="1:6" x14ac:dyDescent="0.35">
      <c r="A219">
        <v>2020</v>
      </c>
      <c r="B219" t="s">
        <v>53</v>
      </c>
      <c r="C219" t="s">
        <v>26</v>
      </c>
      <c r="D219" s="1">
        <v>1609</v>
      </c>
      <c r="E219" s="1">
        <v>13306</v>
      </c>
      <c r="F219" s="2">
        <v>88353</v>
      </c>
    </row>
    <row r="220" spans="1:6" x14ac:dyDescent="0.35">
      <c r="A220">
        <v>2020</v>
      </c>
      <c r="B220" t="s">
        <v>53</v>
      </c>
      <c r="C220" t="s">
        <v>27</v>
      </c>
      <c r="D220" s="1">
        <v>1168</v>
      </c>
      <c r="E220" s="1">
        <v>11735</v>
      </c>
      <c r="F220" s="2">
        <v>107194</v>
      </c>
    </row>
    <row r="221" spans="1:6" x14ac:dyDescent="0.35">
      <c r="A221">
        <v>2020</v>
      </c>
      <c r="B221" t="s">
        <v>53</v>
      </c>
      <c r="C221" t="s">
        <v>28</v>
      </c>
      <c r="D221" s="1">
        <v>3965</v>
      </c>
      <c r="E221" s="1">
        <v>67885</v>
      </c>
      <c r="F221" s="2">
        <v>130541</v>
      </c>
    </row>
    <row r="222" spans="1:6" x14ac:dyDescent="0.35">
      <c r="A222">
        <v>2020</v>
      </c>
      <c r="B222" t="s">
        <v>53</v>
      </c>
      <c r="C222" t="s">
        <v>29</v>
      </c>
      <c r="D222" s="1">
        <v>1108</v>
      </c>
      <c r="E222" s="1">
        <v>9076</v>
      </c>
      <c r="F222" s="2">
        <v>62393</v>
      </c>
    </row>
    <row r="223" spans="1:6" x14ac:dyDescent="0.35">
      <c r="A223">
        <v>2020</v>
      </c>
      <c r="B223" t="s">
        <v>53</v>
      </c>
      <c r="C223" t="s">
        <v>30</v>
      </c>
      <c r="D223" s="1">
        <v>14380</v>
      </c>
      <c r="E223" s="1">
        <v>267749</v>
      </c>
      <c r="F223" s="2">
        <v>154357</v>
      </c>
    </row>
    <row r="224" spans="1:6" x14ac:dyDescent="0.35">
      <c r="A224">
        <v>2020</v>
      </c>
      <c r="B224" t="s">
        <v>53</v>
      </c>
      <c r="C224" t="s">
        <v>31</v>
      </c>
      <c r="D224" s="1">
        <v>6302</v>
      </c>
      <c r="E224" s="1">
        <v>73440</v>
      </c>
      <c r="F224" s="2">
        <v>96207</v>
      </c>
    </row>
    <row r="225" spans="1:6" x14ac:dyDescent="0.35">
      <c r="A225">
        <v>2020</v>
      </c>
      <c r="B225" t="s">
        <v>53</v>
      </c>
      <c r="C225" t="s">
        <v>32</v>
      </c>
      <c r="D225">
        <v>417</v>
      </c>
      <c r="E225" s="1">
        <v>5780</v>
      </c>
      <c r="F225" s="2">
        <v>79624</v>
      </c>
    </row>
    <row r="226" spans="1:6" x14ac:dyDescent="0.35">
      <c r="A226">
        <v>2020</v>
      </c>
      <c r="B226" t="s">
        <v>53</v>
      </c>
      <c r="C226" t="s">
        <v>33</v>
      </c>
      <c r="D226" s="1">
        <v>5303</v>
      </c>
      <c r="E226" s="1">
        <v>63865</v>
      </c>
      <c r="F226" s="2">
        <v>80052</v>
      </c>
    </row>
    <row r="227" spans="1:6" x14ac:dyDescent="0.35">
      <c r="A227">
        <v>2020</v>
      </c>
      <c r="B227" t="s">
        <v>53</v>
      </c>
      <c r="C227" t="s">
        <v>34</v>
      </c>
      <c r="D227" s="1">
        <v>1572</v>
      </c>
      <c r="E227" s="1">
        <v>18256</v>
      </c>
      <c r="F227" s="2">
        <v>63710</v>
      </c>
    </row>
    <row r="228" spans="1:6" x14ac:dyDescent="0.35">
      <c r="A228">
        <v>2020</v>
      </c>
      <c r="B228" t="s">
        <v>53</v>
      </c>
      <c r="C228" t="s">
        <v>35</v>
      </c>
      <c r="D228" s="1">
        <v>4605</v>
      </c>
      <c r="E228" s="1">
        <v>33218</v>
      </c>
      <c r="F228" s="2">
        <v>101737</v>
      </c>
    </row>
    <row r="229" spans="1:6" x14ac:dyDescent="0.35">
      <c r="A229">
        <v>2020</v>
      </c>
      <c r="B229" t="s">
        <v>53</v>
      </c>
      <c r="C229" t="s">
        <v>36</v>
      </c>
      <c r="D229" s="1">
        <v>5891</v>
      </c>
      <c r="E229" s="1">
        <v>82872</v>
      </c>
      <c r="F229" s="2">
        <v>107388</v>
      </c>
    </row>
    <row r="230" spans="1:6" x14ac:dyDescent="0.35">
      <c r="A230">
        <v>2020</v>
      </c>
      <c r="B230" t="s">
        <v>53</v>
      </c>
      <c r="C230" t="s">
        <v>37</v>
      </c>
      <c r="D230">
        <v>762</v>
      </c>
      <c r="E230" s="1">
        <v>5243</v>
      </c>
      <c r="F230" s="2">
        <v>87286</v>
      </c>
    </row>
    <row r="231" spans="1:6" x14ac:dyDescent="0.35">
      <c r="A231">
        <v>2020</v>
      </c>
      <c r="B231" t="s">
        <v>53</v>
      </c>
      <c r="C231" t="s">
        <v>38</v>
      </c>
      <c r="D231" s="1">
        <v>3216</v>
      </c>
      <c r="E231" s="1">
        <v>24744</v>
      </c>
      <c r="F231" s="2">
        <v>73562</v>
      </c>
    </row>
    <row r="232" spans="1:6" x14ac:dyDescent="0.35">
      <c r="A232">
        <v>2020</v>
      </c>
      <c r="B232" t="s">
        <v>53</v>
      </c>
      <c r="C232" t="s">
        <v>39</v>
      </c>
      <c r="D232">
        <v>606</v>
      </c>
      <c r="E232" s="1">
        <v>5074</v>
      </c>
      <c r="F232" s="2">
        <v>58069</v>
      </c>
    </row>
    <row r="233" spans="1:6" x14ac:dyDescent="0.35">
      <c r="A233">
        <v>2020</v>
      </c>
      <c r="B233" t="s">
        <v>53</v>
      </c>
      <c r="C233" t="s">
        <v>40</v>
      </c>
      <c r="D233" s="1">
        <v>4525</v>
      </c>
      <c r="E233" s="1">
        <v>42929</v>
      </c>
      <c r="F233" s="2">
        <v>81293</v>
      </c>
    </row>
    <row r="234" spans="1:6" x14ac:dyDescent="0.35">
      <c r="A234">
        <v>2020</v>
      </c>
      <c r="B234" t="s">
        <v>53</v>
      </c>
      <c r="C234" t="s">
        <v>41</v>
      </c>
      <c r="D234" s="1">
        <v>11822</v>
      </c>
      <c r="E234" s="1">
        <v>198521</v>
      </c>
      <c r="F234" s="2">
        <v>102835</v>
      </c>
    </row>
    <row r="235" spans="1:6" x14ac:dyDescent="0.35">
      <c r="A235">
        <v>2020</v>
      </c>
      <c r="B235" t="s">
        <v>53</v>
      </c>
      <c r="C235" t="s">
        <v>42</v>
      </c>
      <c r="D235" s="1">
        <v>3177</v>
      </c>
      <c r="E235" s="1">
        <v>37222</v>
      </c>
      <c r="F235" s="2">
        <v>96974</v>
      </c>
    </row>
    <row r="236" spans="1:6" x14ac:dyDescent="0.35">
      <c r="A236">
        <v>2020</v>
      </c>
      <c r="B236" t="s">
        <v>53</v>
      </c>
      <c r="C236" t="s">
        <v>43</v>
      </c>
      <c r="D236">
        <v>584</v>
      </c>
      <c r="E236" s="1">
        <v>3961</v>
      </c>
      <c r="F236" s="2">
        <v>68605</v>
      </c>
    </row>
    <row r="237" spans="1:6" x14ac:dyDescent="0.35">
      <c r="A237">
        <v>2020</v>
      </c>
      <c r="B237" t="s">
        <v>53</v>
      </c>
      <c r="C237" t="s">
        <v>44</v>
      </c>
      <c r="D237" s="1">
        <v>4875</v>
      </c>
      <c r="E237" s="1">
        <v>64840</v>
      </c>
      <c r="F237" s="2">
        <v>117848</v>
      </c>
    </row>
    <row r="238" spans="1:6" x14ac:dyDescent="0.35">
      <c r="A238">
        <v>2020</v>
      </c>
      <c r="B238" t="s">
        <v>53</v>
      </c>
      <c r="C238" t="s">
        <v>45</v>
      </c>
      <c r="D238" s="1">
        <v>5419</v>
      </c>
      <c r="E238" s="1">
        <v>148556</v>
      </c>
      <c r="F238" s="2">
        <v>242273</v>
      </c>
    </row>
    <row r="239" spans="1:6" x14ac:dyDescent="0.35">
      <c r="A239">
        <v>2020</v>
      </c>
      <c r="B239" t="s">
        <v>53</v>
      </c>
      <c r="C239" t="s">
        <v>46</v>
      </c>
      <c r="D239">
        <v>825</v>
      </c>
      <c r="E239" s="1">
        <v>7215</v>
      </c>
      <c r="F239" s="2">
        <v>58063</v>
      </c>
    </row>
    <row r="240" spans="1:6" x14ac:dyDescent="0.35">
      <c r="A240">
        <v>2020</v>
      </c>
      <c r="B240" t="s">
        <v>53</v>
      </c>
      <c r="C240" t="s">
        <v>47</v>
      </c>
      <c r="D240" s="1">
        <v>2400</v>
      </c>
      <c r="E240" s="1">
        <v>44846</v>
      </c>
      <c r="F240" s="2">
        <v>88336</v>
      </c>
    </row>
    <row r="241" spans="1:6" x14ac:dyDescent="0.35">
      <c r="A241">
        <v>2020</v>
      </c>
      <c r="B241" t="s">
        <v>53</v>
      </c>
      <c r="C241" t="s">
        <v>48</v>
      </c>
      <c r="D241">
        <v>428</v>
      </c>
      <c r="E241" s="1">
        <v>3000</v>
      </c>
      <c r="F241" s="2">
        <v>54299</v>
      </c>
    </row>
    <row r="242" spans="1:6" x14ac:dyDescent="0.35">
      <c r="A242">
        <v>2020</v>
      </c>
      <c r="B242" t="s">
        <v>56</v>
      </c>
      <c r="C242" t="s">
        <v>1</v>
      </c>
      <c r="D242" s="1">
        <v>13880</v>
      </c>
      <c r="E242" s="1">
        <v>94715</v>
      </c>
      <c r="F242" s="2">
        <v>75982</v>
      </c>
    </row>
    <row r="243" spans="1:6" x14ac:dyDescent="0.35">
      <c r="A243">
        <v>2020</v>
      </c>
      <c r="B243" t="s">
        <v>56</v>
      </c>
      <c r="C243" t="s">
        <v>2</v>
      </c>
      <c r="D243" s="1">
        <v>20707</v>
      </c>
      <c r="E243" s="1">
        <v>225922</v>
      </c>
      <c r="F243" s="2">
        <v>82956</v>
      </c>
    </row>
    <row r="244" spans="1:6" x14ac:dyDescent="0.35">
      <c r="A244">
        <v>2020</v>
      </c>
      <c r="B244" t="s">
        <v>56</v>
      </c>
      <c r="C244" t="s">
        <v>3</v>
      </c>
      <c r="D244" s="1">
        <v>8906</v>
      </c>
      <c r="E244" s="1">
        <v>51950</v>
      </c>
      <c r="F244" s="2">
        <v>65321</v>
      </c>
    </row>
    <row r="245" spans="1:6" x14ac:dyDescent="0.35">
      <c r="A245">
        <v>2020</v>
      </c>
      <c r="B245" t="s">
        <v>56</v>
      </c>
      <c r="C245" t="s">
        <v>4</v>
      </c>
      <c r="D245" s="1">
        <v>112775</v>
      </c>
      <c r="E245" s="1">
        <v>817007</v>
      </c>
      <c r="F245" s="2">
        <v>124107</v>
      </c>
    </row>
    <row r="246" spans="1:6" x14ac:dyDescent="0.35">
      <c r="A246">
        <v>2020</v>
      </c>
      <c r="B246" t="s">
        <v>56</v>
      </c>
      <c r="C246" t="s">
        <v>5</v>
      </c>
      <c r="D246" s="1">
        <v>25139</v>
      </c>
      <c r="E246" s="1">
        <v>165271</v>
      </c>
      <c r="F246" s="2">
        <v>97276</v>
      </c>
    </row>
    <row r="247" spans="1:6" x14ac:dyDescent="0.35">
      <c r="A247">
        <v>2020</v>
      </c>
      <c r="B247" t="s">
        <v>56</v>
      </c>
      <c r="C247" t="s">
        <v>6</v>
      </c>
      <c r="D247" s="1">
        <v>11223</v>
      </c>
      <c r="E247" s="1">
        <v>118168</v>
      </c>
      <c r="F247" s="2">
        <v>165086</v>
      </c>
    </row>
    <row r="248" spans="1:6" x14ac:dyDescent="0.35">
      <c r="A248">
        <v>2020</v>
      </c>
      <c r="B248" t="s">
        <v>56</v>
      </c>
      <c r="C248" t="s">
        <v>7</v>
      </c>
      <c r="D248" s="1">
        <v>3005</v>
      </c>
      <c r="E248" s="1">
        <v>47390</v>
      </c>
      <c r="F248" s="2">
        <v>103154</v>
      </c>
    </row>
    <row r="249" spans="1:6" x14ac:dyDescent="0.35">
      <c r="A249">
        <v>2020</v>
      </c>
      <c r="B249" t="s">
        <v>56</v>
      </c>
      <c r="C249" t="s">
        <v>8</v>
      </c>
      <c r="D249" s="1">
        <v>80956</v>
      </c>
      <c r="E249" s="1">
        <v>586706</v>
      </c>
      <c r="F249" s="2">
        <v>84307</v>
      </c>
    </row>
    <row r="250" spans="1:6" x14ac:dyDescent="0.35">
      <c r="A250">
        <v>2020</v>
      </c>
      <c r="B250" t="s">
        <v>56</v>
      </c>
      <c r="C250" t="s">
        <v>9</v>
      </c>
      <c r="D250" s="1">
        <v>28810</v>
      </c>
      <c r="E250" s="1">
        <v>242175</v>
      </c>
      <c r="F250" s="2">
        <v>93145</v>
      </c>
    </row>
    <row r="251" spans="1:6" x14ac:dyDescent="0.35">
      <c r="A251">
        <v>2020</v>
      </c>
      <c r="B251" t="s">
        <v>56</v>
      </c>
      <c r="C251" t="s">
        <v>10</v>
      </c>
      <c r="D251" s="1">
        <v>6508</v>
      </c>
      <c r="E251" s="1">
        <v>34249</v>
      </c>
      <c r="F251" s="2">
        <v>68833</v>
      </c>
    </row>
    <row r="252" spans="1:6" x14ac:dyDescent="0.35">
      <c r="A252">
        <v>2020</v>
      </c>
      <c r="B252" t="s">
        <v>56</v>
      </c>
      <c r="C252" t="s">
        <v>11</v>
      </c>
      <c r="D252" s="1">
        <v>33063</v>
      </c>
      <c r="E252" s="1">
        <v>376539</v>
      </c>
      <c r="F252" s="2">
        <v>121634</v>
      </c>
    </row>
    <row r="253" spans="1:6" x14ac:dyDescent="0.35">
      <c r="A253">
        <v>2020</v>
      </c>
      <c r="B253" t="s">
        <v>56</v>
      </c>
      <c r="C253" t="s">
        <v>12</v>
      </c>
      <c r="D253" s="1">
        <v>17574</v>
      </c>
      <c r="E253" s="1">
        <v>133449</v>
      </c>
      <c r="F253" s="2">
        <v>72283</v>
      </c>
    </row>
    <row r="254" spans="1:6" x14ac:dyDescent="0.35">
      <c r="A254">
        <v>2020</v>
      </c>
      <c r="B254" t="s">
        <v>56</v>
      </c>
      <c r="C254" t="s">
        <v>13</v>
      </c>
      <c r="D254" s="1">
        <v>10731</v>
      </c>
      <c r="E254" s="1">
        <v>109283</v>
      </c>
      <c r="F254" s="2">
        <v>81131</v>
      </c>
    </row>
    <row r="255" spans="1:6" x14ac:dyDescent="0.35">
      <c r="A255">
        <v>2020</v>
      </c>
      <c r="B255" t="s">
        <v>56</v>
      </c>
      <c r="C255" t="s">
        <v>14</v>
      </c>
      <c r="D255" s="1">
        <v>8752</v>
      </c>
      <c r="E255" s="1">
        <v>73310</v>
      </c>
      <c r="F255" s="2">
        <v>75889</v>
      </c>
    </row>
    <row r="256" spans="1:6" x14ac:dyDescent="0.35">
      <c r="A256">
        <v>2020</v>
      </c>
      <c r="B256" t="s">
        <v>56</v>
      </c>
      <c r="C256" t="s">
        <v>15</v>
      </c>
      <c r="D256" s="1">
        <v>11729</v>
      </c>
      <c r="E256" s="1">
        <v>92079</v>
      </c>
      <c r="F256" s="2">
        <v>75177</v>
      </c>
    </row>
    <row r="257" spans="1:6" x14ac:dyDescent="0.35">
      <c r="A257">
        <v>2020</v>
      </c>
      <c r="B257" t="s">
        <v>56</v>
      </c>
      <c r="C257" t="s">
        <v>16</v>
      </c>
      <c r="D257" s="1">
        <v>14229</v>
      </c>
      <c r="E257" s="1">
        <v>81149</v>
      </c>
      <c r="F257" s="2">
        <v>69409</v>
      </c>
    </row>
    <row r="258" spans="1:6" x14ac:dyDescent="0.35">
      <c r="A258">
        <v>2020</v>
      </c>
      <c r="B258" t="s">
        <v>56</v>
      </c>
      <c r="C258" t="s">
        <v>17</v>
      </c>
      <c r="D258" s="1">
        <v>3926</v>
      </c>
      <c r="E258" s="1">
        <v>30107</v>
      </c>
      <c r="F258" s="2">
        <v>75870</v>
      </c>
    </row>
    <row r="259" spans="1:6" x14ac:dyDescent="0.35">
      <c r="A259">
        <v>2020</v>
      </c>
      <c r="B259" t="s">
        <v>56</v>
      </c>
      <c r="C259" t="s">
        <v>18</v>
      </c>
      <c r="D259" s="1">
        <v>15692</v>
      </c>
      <c r="E259" s="1">
        <v>129771</v>
      </c>
      <c r="F259" s="2">
        <v>110159</v>
      </c>
    </row>
    <row r="260" spans="1:6" x14ac:dyDescent="0.35">
      <c r="A260">
        <v>2020</v>
      </c>
      <c r="B260" t="s">
        <v>56</v>
      </c>
      <c r="C260" t="s">
        <v>19</v>
      </c>
      <c r="D260" s="1">
        <v>18137</v>
      </c>
      <c r="E260" s="1">
        <v>212062</v>
      </c>
      <c r="F260" s="2">
        <v>159120</v>
      </c>
    </row>
    <row r="261" spans="1:6" x14ac:dyDescent="0.35">
      <c r="A261">
        <v>2020</v>
      </c>
      <c r="B261" t="s">
        <v>56</v>
      </c>
      <c r="C261" t="s">
        <v>20</v>
      </c>
      <c r="D261" s="1">
        <v>20626</v>
      </c>
      <c r="E261" s="1">
        <v>207448</v>
      </c>
      <c r="F261" s="2">
        <v>81720</v>
      </c>
    </row>
    <row r="262" spans="1:6" x14ac:dyDescent="0.35">
      <c r="A262">
        <v>2020</v>
      </c>
      <c r="B262" t="s">
        <v>56</v>
      </c>
      <c r="C262" t="s">
        <v>21</v>
      </c>
      <c r="D262" s="1">
        <v>16134</v>
      </c>
      <c r="E262" s="1">
        <v>179728</v>
      </c>
      <c r="F262" s="2">
        <v>104989</v>
      </c>
    </row>
    <row r="263" spans="1:6" x14ac:dyDescent="0.35">
      <c r="A263">
        <v>2020</v>
      </c>
      <c r="B263" t="s">
        <v>56</v>
      </c>
      <c r="C263" t="s">
        <v>22</v>
      </c>
      <c r="D263" s="1">
        <v>7984</v>
      </c>
      <c r="E263" s="1">
        <v>41912</v>
      </c>
      <c r="F263" s="2">
        <v>59263</v>
      </c>
    </row>
    <row r="264" spans="1:6" x14ac:dyDescent="0.35">
      <c r="A264">
        <v>2020</v>
      </c>
      <c r="B264" t="s">
        <v>56</v>
      </c>
      <c r="C264" t="s">
        <v>23</v>
      </c>
      <c r="D264" s="1">
        <v>18815</v>
      </c>
      <c r="E264" s="1">
        <v>165564</v>
      </c>
      <c r="F264" s="2">
        <v>82664</v>
      </c>
    </row>
    <row r="265" spans="1:6" x14ac:dyDescent="0.35">
      <c r="A265">
        <v>2020</v>
      </c>
      <c r="B265" t="s">
        <v>56</v>
      </c>
      <c r="C265" t="s">
        <v>24</v>
      </c>
      <c r="D265" s="1">
        <v>4557</v>
      </c>
      <c r="E265" s="1">
        <v>21986</v>
      </c>
      <c r="F265" s="2">
        <v>67330</v>
      </c>
    </row>
    <row r="266" spans="1:6" x14ac:dyDescent="0.35">
      <c r="A266">
        <v>2020</v>
      </c>
      <c r="B266" t="s">
        <v>56</v>
      </c>
      <c r="C266" t="s">
        <v>25</v>
      </c>
      <c r="D266" s="1">
        <v>7000</v>
      </c>
      <c r="E266" s="1">
        <v>66588</v>
      </c>
      <c r="F266" s="2">
        <v>74942</v>
      </c>
    </row>
    <row r="267" spans="1:6" x14ac:dyDescent="0.35">
      <c r="A267">
        <v>2020</v>
      </c>
      <c r="B267" t="s">
        <v>56</v>
      </c>
      <c r="C267" t="s">
        <v>26</v>
      </c>
      <c r="D267" s="1">
        <v>9293</v>
      </c>
      <c r="E267" s="1">
        <v>62325</v>
      </c>
      <c r="F267" s="2">
        <v>79236</v>
      </c>
    </row>
    <row r="268" spans="1:6" x14ac:dyDescent="0.35">
      <c r="A268">
        <v>2020</v>
      </c>
      <c r="B268" t="s">
        <v>56</v>
      </c>
      <c r="C268" t="s">
        <v>27</v>
      </c>
      <c r="D268" s="1">
        <v>3946</v>
      </c>
      <c r="E268" s="1">
        <v>33027</v>
      </c>
      <c r="F268" s="2">
        <v>109751</v>
      </c>
    </row>
    <row r="269" spans="1:6" x14ac:dyDescent="0.35">
      <c r="A269">
        <v>2020</v>
      </c>
      <c r="B269" t="s">
        <v>56</v>
      </c>
      <c r="C269" t="s">
        <v>28</v>
      </c>
      <c r="D269" s="1">
        <v>20469</v>
      </c>
      <c r="E269" s="1">
        <v>235676</v>
      </c>
      <c r="F269" s="2">
        <v>127870</v>
      </c>
    </row>
    <row r="270" spans="1:6" x14ac:dyDescent="0.35">
      <c r="A270">
        <v>2020</v>
      </c>
      <c r="B270" t="s">
        <v>56</v>
      </c>
      <c r="C270" t="s">
        <v>29</v>
      </c>
      <c r="D270" s="1">
        <v>5600</v>
      </c>
      <c r="E270" s="1">
        <v>32608</v>
      </c>
      <c r="F270" s="2">
        <v>62343</v>
      </c>
    </row>
    <row r="271" spans="1:6" x14ac:dyDescent="0.35">
      <c r="A271">
        <v>2020</v>
      </c>
      <c r="B271" t="s">
        <v>56</v>
      </c>
      <c r="C271" t="s">
        <v>30</v>
      </c>
      <c r="D271" s="1">
        <v>63948</v>
      </c>
      <c r="E271" s="1">
        <v>700031</v>
      </c>
      <c r="F271" s="2">
        <v>207014</v>
      </c>
    </row>
    <row r="272" spans="1:6" x14ac:dyDescent="0.35">
      <c r="A272">
        <v>2020</v>
      </c>
      <c r="B272" t="s">
        <v>56</v>
      </c>
      <c r="C272" t="s">
        <v>31</v>
      </c>
      <c r="D272" s="1">
        <v>30275</v>
      </c>
      <c r="E272" s="1">
        <v>251672</v>
      </c>
      <c r="F272" s="2">
        <v>97234</v>
      </c>
    </row>
    <row r="273" spans="1:6" x14ac:dyDescent="0.35">
      <c r="A273">
        <v>2020</v>
      </c>
      <c r="B273" t="s">
        <v>56</v>
      </c>
      <c r="C273" t="s">
        <v>32</v>
      </c>
      <c r="D273" s="1">
        <v>3042</v>
      </c>
      <c r="E273" s="1">
        <v>22496</v>
      </c>
      <c r="F273" s="2">
        <v>69243</v>
      </c>
    </row>
    <row r="274" spans="1:6" x14ac:dyDescent="0.35">
      <c r="A274">
        <v>2020</v>
      </c>
      <c r="B274" t="s">
        <v>56</v>
      </c>
      <c r="C274" t="s">
        <v>33</v>
      </c>
      <c r="D274" s="1">
        <v>29307</v>
      </c>
      <c r="E274" s="1">
        <v>287990</v>
      </c>
      <c r="F274" s="2">
        <v>82336</v>
      </c>
    </row>
    <row r="275" spans="1:6" x14ac:dyDescent="0.35">
      <c r="A275">
        <v>2020</v>
      </c>
      <c r="B275" t="s">
        <v>56</v>
      </c>
      <c r="C275" t="s">
        <v>34</v>
      </c>
      <c r="D275" s="1">
        <v>11701</v>
      </c>
      <c r="E275" s="1">
        <v>74614</v>
      </c>
      <c r="F275" s="2">
        <v>64030</v>
      </c>
    </row>
    <row r="276" spans="1:6" x14ac:dyDescent="0.35">
      <c r="A276">
        <v>2020</v>
      </c>
      <c r="B276" t="s">
        <v>56</v>
      </c>
      <c r="C276" t="s">
        <v>35</v>
      </c>
      <c r="D276" s="1">
        <v>13352</v>
      </c>
      <c r="E276" s="1">
        <v>83937</v>
      </c>
      <c r="F276" s="2">
        <v>80727</v>
      </c>
    </row>
    <row r="277" spans="1:6" x14ac:dyDescent="0.35">
      <c r="A277">
        <v>2020</v>
      </c>
      <c r="B277" t="s">
        <v>56</v>
      </c>
      <c r="C277" t="s">
        <v>36</v>
      </c>
      <c r="D277" s="1">
        <v>29714</v>
      </c>
      <c r="E277" s="1">
        <v>325571</v>
      </c>
      <c r="F277" s="2">
        <v>97231</v>
      </c>
    </row>
    <row r="278" spans="1:6" x14ac:dyDescent="0.35">
      <c r="A278">
        <v>2020</v>
      </c>
      <c r="B278" t="s">
        <v>56</v>
      </c>
      <c r="C278" t="s">
        <v>37</v>
      </c>
      <c r="D278" s="1">
        <v>3038</v>
      </c>
      <c r="E278" s="1">
        <v>31304</v>
      </c>
      <c r="F278" s="2">
        <v>100316</v>
      </c>
    </row>
    <row r="279" spans="1:6" x14ac:dyDescent="0.35">
      <c r="A279">
        <v>2020</v>
      </c>
      <c r="B279" t="s">
        <v>56</v>
      </c>
      <c r="C279" t="s">
        <v>38</v>
      </c>
      <c r="D279" s="1">
        <v>15078</v>
      </c>
      <c r="E279" s="1">
        <v>101637</v>
      </c>
      <c r="F279" s="2">
        <v>71361</v>
      </c>
    </row>
    <row r="280" spans="1:6" x14ac:dyDescent="0.35">
      <c r="A280">
        <v>2020</v>
      </c>
      <c r="B280" t="s">
        <v>56</v>
      </c>
      <c r="C280" t="s">
        <v>39</v>
      </c>
      <c r="D280" s="1">
        <v>3397</v>
      </c>
      <c r="E280" s="1">
        <v>27809</v>
      </c>
      <c r="F280" s="2">
        <v>69345</v>
      </c>
    </row>
    <row r="281" spans="1:6" x14ac:dyDescent="0.35">
      <c r="A281">
        <v>2020</v>
      </c>
      <c r="B281" t="s">
        <v>56</v>
      </c>
      <c r="C281" t="s">
        <v>40</v>
      </c>
      <c r="D281" s="1">
        <v>16893</v>
      </c>
      <c r="E281" s="1">
        <v>155926</v>
      </c>
      <c r="F281" s="2">
        <v>85116</v>
      </c>
    </row>
    <row r="282" spans="1:6" x14ac:dyDescent="0.35">
      <c r="A282">
        <v>2020</v>
      </c>
      <c r="B282" t="s">
        <v>56</v>
      </c>
      <c r="C282" t="s">
        <v>41</v>
      </c>
      <c r="D282" s="1">
        <v>78940</v>
      </c>
      <c r="E282" s="1">
        <v>778554</v>
      </c>
      <c r="F282" s="2">
        <v>92477</v>
      </c>
    </row>
    <row r="283" spans="1:6" x14ac:dyDescent="0.35">
      <c r="A283">
        <v>2020</v>
      </c>
      <c r="B283" t="s">
        <v>56</v>
      </c>
      <c r="C283" t="s">
        <v>42</v>
      </c>
      <c r="D283" s="1">
        <v>12580</v>
      </c>
      <c r="E283" s="1">
        <v>93379</v>
      </c>
      <c r="F283" s="2">
        <v>79806</v>
      </c>
    </row>
    <row r="284" spans="1:6" x14ac:dyDescent="0.35">
      <c r="A284">
        <v>2020</v>
      </c>
      <c r="B284" t="s">
        <v>56</v>
      </c>
      <c r="C284" t="s">
        <v>43</v>
      </c>
      <c r="D284" s="1">
        <v>1719</v>
      </c>
      <c r="E284" s="1">
        <v>11578</v>
      </c>
      <c r="F284" s="2">
        <v>80135</v>
      </c>
    </row>
    <row r="285" spans="1:6" x14ac:dyDescent="0.35">
      <c r="A285">
        <v>2020</v>
      </c>
      <c r="B285" t="s">
        <v>56</v>
      </c>
      <c r="C285" t="s">
        <v>44</v>
      </c>
      <c r="D285" s="1">
        <v>22750</v>
      </c>
      <c r="E285" s="1">
        <v>195671</v>
      </c>
      <c r="F285" s="2">
        <v>97246</v>
      </c>
    </row>
    <row r="286" spans="1:6" x14ac:dyDescent="0.35">
      <c r="A286">
        <v>2020</v>
      </c>
      <c r="B286" t="s">
        <v>56</v>
      </c>
      <c r="C286" t="s">
        <v>45</v>
      </c>
      <c r="D286" s="1">
        <v>18828</v>
      </c>
      <c r="E286" s="1">
        <v>147772</v>
      </c>
      <c r="F286" s="2">
        <v>95674</v>
      </c>
    </row>
    <row r="287" spans="1:6" x14ac:dyDescent="0.35">
      <c r="A287">
        <v>2020</v>
      </c>
      <c r="B287" t="s">
        <v>56</v>
      </c>
      <c r="C287" t="s">
        <v>46</v>
      </c>
      <c r="D287" s="1">
        <v>4042</v>
      </c>
      <c r="E287" s="1">
        <v>24190</v>
      </c>
      <c r="F287" s="2">
        <v>56764</v>
      </c>
    </row>
    <row r="288" spans="1:6" x14ac:dyDescent="0.35">
      <c r="A288">
        <v>2020</v>
      </c>
      <c r="B288" t="s">
        <v>56</v>
      </c>
      <c r="C288" t="s">
        <v>47</v>
      </c>
      <c r="D288" s="1">
        <v>14688</v>
      </c>
      <c r="E288" s="1">
        <v>148829</v>
      </c>
      <c r="F288" s="2">
        <v>80470</v>
      </c>
    </row>
    <row r="289" spans="1:6" x14ac:dyDescent="0.35">
      <c r="A289">
        <v>2020</v>
      </c>
      <c r="B289" t="s">
        <v>56</v>
      </c>
      <c r="C289" t="s">
        <v>48</v>
      </c>
      <c r="D289" s="1">
        <v>2353</v>
      </c>
      <c r="E289" s="1">
        <v>10919</v>
      </c>
      <c r="F289" s="2">
        <v>64480</v>
      </c>
    </row>
    <row r="290" spans="1:6" x14ac:dyDescent="0.35">
      <c r="A290">
        <v>2020</v>
      </c>
      <c r="B290" t="s">
        <v>57</v>
      </c>
      <c r="C290" t="s">
        <v>1</v>
      </c>
      <c r="D290" s="1">
        <v>22875</v>
      </c>
      <c r="E290" s="1">
        <v>242419</v>
      </c>
      <c r="F290" s="2">
        <v>62111</v>
      </c>
    </row>
    <row r="291" spans="1:6" x14ac:dyDescent="0.35">
      <c r="A291">
        <v>2020</v>
      </c>
      <c r="B291" t="s">
        <v>57</v>
      </c>
      <c r="C291" t="s">
        <v>2</v>
      </c>
      <c r="D291" s="1">
        <v>40867</v>
      </c>
      <c r="E291" s="1">
        <v>431379</v>
      </c>
      <c r="F291" s="2">
        <v>63180</v>
      </c>
    </row>
    <row r="292" spans="1:6" x14ac:dyDescent="0.35">
      <c r="A292">
        <v>2020</v>
      </c>
      <c r="B292" t="s">
        <v>57</v>
      </c>
      <c r="C292" t="s">
        <v>3</v>
      </c>
      <c r="D292" s="1">
        <v>15490</v>
      </c>
      <c r="E292" s="1">
        <v>139300</v>
      </c>
      <c r="F292" s="2">
        <v>68067</v>
      </c>
    </row>
    <row r="293" spans="1:6" x14ac:dyDescent="0.35">
      <c r="A293">
        <v>2020</v>
      </c>
      <c r="B293" t="s">
        <v>57</v>
      </c>
      <c r="C293" t="s">
        <v>4</v>
      </c>
      <c r="D293" s="1">
        <v>221985</v>
      </c>
      <c r="E293" s="1">
        <v>2600604</v>
      </c>
      <c r="F293" s="2">
        <v>106486</v>
      </c>
    </row>
    <row r="294" spans="1:6" x14ac:dyDescent="0.35">
      <c r="A294">
        <v>2020</v>
      </c>
      <c r="B294" t="s">
        <v>57</v>
      </c>
      <c r="C294" t="s">
        <v>5</v>
      </c>
      <c r="D294" s="1">
        <v>58286</v>
      </c>
      <c r="E294" s="1">
        <v>430367</v>
      </c>
      <c r="F294" s="2">
        <v>90744</v>
      </c>
    </row>
    <row r="295" spans="1:6" x14ac:dyDescent="0.35">
      <c r="A295">
        <v>2020</v>
      </c>
      <c r="B295" t="s">
        <v>57</v>
      </c>
      <c r="C295" t="s">
        <v>6</v>
      </c>
      <c r="D295" s="1">
        <v>24131</v>
      </c>
      <c r="E295" s="1">
        <v>206629</v>
      </c>
      <c r="F295" s="2">
        <v>95714</v>
      </c>
    </row>
    <row r="296" spans="1:6" x14ac:dyDescent="0.35">
      <c r="A296">
        <v>2020</v>
      </c>
      <c r="B296" t="s">
        <v>57</v>
      </c>
      <c r="C296" t="s">
        <v>7</v>
      </c>
      <c r="D296" s="1">
        <v>9766</v>
      </c>
      <c r="E296" s="1">
        <v>61669</v>
      </c>
      <c r="F296" s="2">
        <v>85651</v>
      </c>
    </row>
    <row r="297" spans="1:6" x14ac:dyDescent="0.35">
      <c r="A297">
        <v>2020</v>
      </c>
      <c r="B297" t="s">
        <v>57</v>
      </c>
      <c r="C297" t="s">
        <v>8</v>
      </c>
      <c r="D297" s="1">
        <v>179893</v>
      </c>
      <c r="E297" s="1">
        <v>1358317</v>
      </c>
      <c r="F297" s="2">
        <v>68223</v>
      </c>
    </row>
    <row r="298" spans="1:6" x14ac:dyDescent="0.35">
      <c r="A298">
        <v>2020</v>
      </c>
      <c r="B298" t="s">
        <v>57</v>
      </c>
      <c r="C298" t="s">
        <v>9</v>
      </c>
      <c r="D298" s="1">
        <v>60683</v>
      </c>
      <c r="E298" s="1">
        <v>692452</v>
      </c>
      <c r="F298" s="2">
        <v>76331</v>
      </c>
    </row>
    <row r="299" spans="1:6" x14ac:dyDescent="0.35">
      <c r="A299">
        <v>2020</v>
      </c>
      <c r="B299" t="s">
        <v>57</v>
      </c>
      <c r="C299" t="s">
        <v>10</v>
      </c>
      <c r="D299" s="1">
        <v>12911</v>
      </c>
      <c r="E299" s="1">
        <v>97097</v>
      </c>
      <c r="F299" s="2">
        <v>59743</v>
      </c>
    </row>
    <row r="300" spans="1:6" x14ac:dyDescent="0.35">
      <c r="A300">
        <v>2020</v>
      </c>
      <c r="B300" t="s">
        <v>57</v>
      </c>
      <c r="C300" t="s">
        <v>11</v>
      </c>
      <c r="D300" s="1">
        <v>75904</v>
      </c>
      <c r="E300" s="1">
        <v>892150</v>
      </c>
      <c r="F300" s="2">
        <v>83889</v>
      </c>
    </row>
    <row r="301" spans="1:6" x14ac:dyDescent="0.35">
      <c r="A301">
        <v>2020</v>
      </c>
      <c r="B301" t="s">
        <v>57</v>
      </c>
      <c r="C301" t="s">
        <v>12</v>
      </c>
      <c r="D301" s="1">
        <v>32143</v>
      </c>
      <c r="E301" s="1">
        <v>326745</v>
      </c>
      <c r="F301" s="2">
        <v>58578</v>
      </c>
    </row>
    <row r="302" spans="1:6" x14ac:dyDescent="0.35">
      <c r="A302">
        <v>2020</v>
      </c>
      <c r="B302" t="s">
        <v>57</v>
      </c>
      <c r="C302" t="s">
        <v>13</v>
      </c>
      <c r="D302" s="1">
        <v>16706</v>
      </c>
      <c r="E302" s="1">
        <v>134822</v>
      </c>
      <c r="F302" s="2">
        <v>61793</v>
      </c>
    </row>
    <row r="303" spans="1:6" x14ac:dyDescent="0.35">
      <c r="A303">
        <v>2020</v>
      </c>
      <c r="B303" t="s">
        <v>57</v>
      </c>
      <c r="C303" t="s">
        <v>14</v>
      </c>
      <c r="D303" s="1">
        <v>16823</v>
      </c>
      <c r="E303" s="1">
        <v>168813</v>
      </c>
      <c r="F303" s="2">
        <v>69538</v>
      </c>
    </row>
    <row r="304" spans="1:6" x14ac:dyDescent="0.35">
      <c r="A304">
        <v>2020</v>
      </c>
      <c r="B304" t="s">
        <v>57</v>
      </c>
      <c r="C304" t="s">
        <v>15</v>
      </c>
      <c r="D304" s="1">
        <v>22329</v>
      </c>
      <c r="E304" s="1">
        <v>207575</v>
      </c>
      <c r="F304" s="2">
        <v>55987</v>
      </c>
    </row>
    <row r="305" spans="1:6" x14ac:dyDescent="0.35">
      <c r="A305">
        <v>2020</v>
      </c>
      <c r="B305" t="s">
        <v>57</v>
      </c>
      <c r="C305" t="s">
        <v>16</v>
      </c>
      <c r="D305" s="1">
        <v>26262</v>
      </c>
      <c r="E305" s="1">
        <v>204729</v>
      </c>
      <c r="F305" s="2">
        <v>60136</v>
      </c>
    </row>
    <row r="306" spans="1:6" x14ac:dyDescent="0.35">
      <c r="A306">
        <v>2020</v>
      </c>
      <c r="B306" t="s">
        <v>57</v>
      </c>
      <c r="C306" t="s">
        <v>17</v>
      </c>
      <c r="D306" s="1">
        <v>11267</v>
      </c>
      <c r="E306" s="1">
        <v>68952</v>
      </c>
      <c r="F306" s="2">
        <v>66178</v>
      </c>
    </row>
    <row r="307" spans="1:6" x14ac:dyDescent="0.35">
      <c r="A307">
        <v>2020</v>
      </c>
      <c r="B307" t="s">
        <v>57</v>
      </c>
      <c r="C307" t="s">
        <v>18</v>
      </c>
      <c r="D307" s="1">
        <v>44172</v>
      </c>
      <c r="E307" s="1">
        <v>441860</v>
      </c>
      <c r="F307" s="2">
        <v>88391</v>
      </c>
    </row>
    <row r="308" spans="1:6" x14ac:dyDescent="0.35">
      <c r="A308">
        <v>2020</v>
      </c>
      <c r="B308" t="s">
        <v>57</v>
      </c>
      <c r="C308" t="s">
        <v>19</v>
      </c>
      <c r="D308" s="1">
        <v>48428</v>
      </c>
      <c r="E308" s="1">
        <v>583792</v>
      </c>
      <c r="F308" s="2">
        <v>124638</v>
      </c>
    </row>
    <row r="309" spans="1:6" x14ac:dyDescent="0.35">
      <c r="A309">
        <v>2020</v>
      </c>
      <c r="B309" t="s">
        <v>57</v>
      </c>
      <c r="C309" t="s">
        <v>20</v>
      </c>
      <c r="D309" s="1">
        <v>46269</v>
      </c>
      <c r="E309" s="1">
        <v>599657</v>
      </c>
      <c r="F309" s="2">
        <v>76432</v>
      </c>
    </row>
    <row r="310" spans="1:6" x14ac:dyDescent="0.35">
      <c r="A310">
        <v>2020</v>
      </c>
      <c r="B310" t="s">
        <v>57</v>
      </c>
      <c r="C310" t="s">
        <v>21</v>
      </c>
      <c r="D310" s="1">
        <v>33603</v>
      </c>
      <c r="E310" s="1">
        <v>361183</v>
      </c>
      <c r="F310" s="2">
        <v>91033</v>
      </c>
    </row>
    <row r="311" spans="1:6" x14ac:dyDescent="0.35">
      <c r="A311">
        <v>2020</v>
      </c>
      <c r="B311" t="s">
        <v>57</v>
      </c>
      <c r="C311" t="s">
        <v>22</v>
      </c>
      <c r="D311" s="1">
        <v>12692</v>
      </c>
      <c r="E311" s="1">
        <v>107758</v>
      </c>
      <c r="F311" s="2">
        <v>45573</v>
      </c>
    </row>
    <row r="312" spans="1:6" x14ac:dyDescent="0.35">
      <c r="A312">
        <v>2020</v>
      </c>
      <c r="B312" t="s">
        <v>57</v>
      </c>
      <c r="C312" t="s">
        <v>23</v>
      </c>
      <c r="D312" s="1">
        <v>36089</v>
      </c>
      <c r="E312" s="1">
        <v>365657</v>
      </c>
      <c r="F312" s="2">
        <v>72666</v>
      </c>
    </row>
    <row r="313" spans="1:6" x14ac:dyDescent="0.35">
      <c r="A313">
        <v>2020</v>
      </c>
      <c r="B313" t="s">
        <v>57</v>
      </c>
      <c r="C313" t="s">
        <v>24</v>
      </c>
      <c r="D313" s="1">
        <v>10331</v>
      </c>
      <c r="E313" s="1">
        <v>43549</v>
      </c>
      <c r="F313" s="2">
        <v>59785</v>
      </c>
    </row>
    <row r="314" spans="1:6" x14ac:dyDescent="0.35">
      <c r="A314">
        <v>2020</v>
      </c>
      <c r="B314" t="s">
        <v>57</v>
      </c>
      <c r="C314" t="s">
        <v>25</v>
      </c>
      <c r="D314" s="1">
        <v>11809</v>
      </c>
      <c r="E314" s="1">
        <v>117288</v>
      </c>
      <c r="F314" s="2">
        <v>65292</v>
      </c>
    </row>
    <row r="315" spans="1:6" x14ac:dyDescent="0.35">
      <c r="A315">
        <v>2020</v>
      </c>
      <c r="B315" t="s">
        <v>57</v>
      </c>
      <c r="C315" t="s">
        <v>26</v>
      </c>
      <c r="D315" s="1">
        <v>20046</v>
      </c>
      <c r="E315" s="1">
        <v>179092</v>
      </c>
      <c r="F315" s="2">
        <v>67081</v>
      </c>
    </row>
    <row r="316" spans="1:6" x14ac:dyDescent="0.35">
      <c r="A316">
        <v>2020</v>
      </c>
      <c r="B316" t="s">
        <v>57</v>
      </c>
      <c r="C316" t="s">
        <v>27</v>
      </c>
      <c r="D316" s="1">
        <v>13616</v>
      </c>
      <c r="E316" s="1">
        <v>81639</v>
      </c>
      <c r="F316" s="2">
        <v>88167</v>
      </c>
    </row>
    <row r="317" spans="1:6" x14ac:dyDescent="0.35">
      <c r="A317">
        <v>2020</v>
      </c>
      <c r="B317" t="s">
        <v>57</v>
      </c>
      <c r="C317" t="s">
        <v>28</v>
      </c>
      <c r="D317" s="1">
        <v>53304</v>
      </c>
      <c r="E317" s="1">
        <v>643507</v>
      </c>
      <c r="F317" s="2">
        <v>102666</v>
      </c>
    </row>
    <row r="318" spans="1:6" x14ac:dyDescent="0.35">
      <c r="A318">
        <v>2020</v>
      </c>
      <c r="B318" t="s">
        <v>57</v>
      </c>
      <c r="C318" t="s">
        <v>29</v>
      </c>
      <c r="D318" s="1">
        <v>11550</v>
      </c>
      <c r="E318" s="1">
        <v>107707</v>
      </c>
      <c r="F318" s="2">
        <v>69938</v>
      </c>
    </row>
    <row r="319" spans="1:6" x14ac:dyDescent="0.35">
      <c r="A319">
        <v>2020</v>
      </c>
      <c r="B319" t="s">
        <v>57</v>
      </c>
      <c r="C319" t="s">
        <v>30</v>
      </c>
      <c r="D319" s="1">
        <v>117347</v>
      </c>
      <c r="E319" s="1">
        <v>1242471</v>
      </c>
      <c r="F319" s="2">
        <v>109413</v>
      </c>
    </row>
    <row r="320" spans="1:6" x14ac:dyDescent="0.35">
      <c r="A320">
        <v>2020</v>
      </c>
      <c r="B320" t="s">
        <v>57</v>
      </c>
      <c r="C320" t="s">
        <v>31</v>
      </c>
      <c r="D320" s="1">
        <v>64843</v>
      </c>
      <c r="E320" s="1">
        <v>637719</v>
      </c>
      <c r="F320" s="2">
        <v>72078</v>
      </c>
    </row>
    <row r="321" spans="1:6" x14ac:dyDescent="0.35">
      <c r="A321">
        <v>2020</v>
      </c>
      <c r="B321" t="s">
        <v>57</v>
      </c>
      <c r="C321" t="s">
        <v>32</v>
      </c>
      <c r="D321" s="1">
        <v>5337</v>
      </c>
      <c r="E321" s="1">
        <v>31642</v>
      </c>
      <c r="F321" s="2">
        <v>65877</v>
      </c>
    </row>
    <row r="322" spans="1:6" x14ac:dyDescent="0.35">
      <c r="A322">
        <v>2020</v>
      </c>
      <c r="B322" t="s">
        <v>57</v>
      </c>
      <c r="C322" t="s">
        <v>33</v>
      </c>
      <c r="D322" s="1">
        <v>55987</v>
      </c>
      <c r="E322" s="1">
        <v>697244</v>
      </c>
      <c r="F322" s="2">
        <v>71920</v>
      </c>
    </row>
    <row r="323" spans="1:6" x14ac:dyDescent="0.35">
      <c r="A323">
        <v>2020</v>
      </c>
      <c r="B323" t="s">
        <v>57</v>
      </c>
      <c r="C323" t="s">
        <v>34</v>
      </c>
      <c r="D323" s="1">
        <v>21652</v>
      </c>
      <c r="E323" s="1">
        <v>185307</v>
      </c>
      <c r="F323" s="2">
        <v>58539</v>
      </c>
    </row>
    <row r="324" spans="1:6" x14ac:dyDescent="0.35">
      <c r="A324">
        <v>2020</v>
      </c>
      <c r="B324" t="s">
        <v>57</v>
      </c>
      <c r="C324" t="s">
        <v>35</v>
      </c>
      <c r="D324" s="1">
        <v>27033</v>
      </c>
      <c r="E324" s="1">
        <v>242218</v>
      </c>
      <c r="F324" s="2">
        <v>81224</v>
      </c>
    </row>
    <row r="325" spans="1:6" x14ac:dyDescent="0.35">
      <c r="A325">
        <v>2020</v>
      </c>
      <c r="B325" t="s">
        <v>57</v>
      </c>
      <c r="C325" t="s">
        <v>36</v>
      </c>
      <c r="D325" s="1">
        <v>66210</v>
      </c>
      <c r="E325" s="1">
        <v>766122</v>
      </c>
      <c r="F325" s="2">
        <v>86971</v>
      </c>
    </row>
    <row r="326" spans="1:6" x14ac:dyDescent="0.35">
      <c r="A326">
        <v>2020</v>
      </c>
      <c r="B326" t="s">
        <v>57</v>
      </c>
      <c r="C326" t="s">
        <v>37</v>
      </c>
      <c r="D326" s="1">
        <v>9567</v>
      </c>
      <c r="E326" s="1">
        <v>65232</v>
      </c>
      <c r="F326" s="2">
        <v>75829</v>
      </c>
    </row>
    <row r="327" spans="1:6" x14ac:dyDescent="0.35">
      <c r="A327">
        <v>2020</v>
      </c>
      <c r="B327" t="s">
        <v>57</v>
      </c>
      <c r="C327" t="s">
        <v>38</v>
      </c>
      <c r="D327" s="1">
        <v>30793</v>
      </c>
      <c r="E327" s="1">
        <v>281874</v>
      </c>
      <c r="F327" s="2">
        <v>56907</v>
      </c>
    </row>
    <row r="328" spans="1:6" x14ac:dyDescent="0.35">
      <c r="A328">
        <v>2020</v>
      </c>
      <c r="B328" t="s">
        <v>57</v>
      </c>
      <c r="C328" t="s">
        <v>39</v>
      </c>
      <c r="D328" s="1">
        <v>5876</v>
      </c>
      <c r="E328" s="1">
        <v>32771</v>
      </c>
      <c r="F328" s="2">
        <v>63709</v>
      </c>
    </row>
    <row r="329" spans="1:6" x14ac:dyDescent="0.35">
      <c r="A329">
        <v>2020</v>
      </c>
      <c r="B329" t="s">
        <v>57</v>
      </c>
      <c r="C329" t="s">
        <v>40</v>
      </c>
      <c r="D329" s="1">
        <v>32595</v>
      </c>
      <c r="E329" s="1">
        <v>414644</v>
      </c>
      <c r="F329" s="2">
        <v>66460</v>
      </c>
    </row>
    <row r="330" spans="1:6" x14ac:dyDescent="0.35">
      <c r="A330">
        <v>2020</v>
      </c>
      <c r="B330" t="s">
        <v>57</v>
      </c>
      <c r="C330" t="s">
        <v>41</v>
      </c>
      <c r="D330" s="1">
        <v>146639</v>
      </c>
      <c r="E330" s="1">
        <v>1758991</v>
      </c>
      <c r="F330" s="2">
        <v>81123</v>
      </c>
    </row>
    <row r="331" spans="1:6" x14ac:dyDescent="0.35">
      <c r="A331">
        <v>2020</v>
      </c>
      <c r="B331" t="s">
        <v>57</v>
      </c>
      <c r="C331" t="s">
        <v>42</v>
      </c>
      <c r="D331" s="1">
        <v>25941</v>
      </c>
      <c r="E331" s="1">
        <v>223284</v>
      </c>
      <c r="F331" s="2">
        <v>68355</v>
      </c>
    </row>
    <row r="332" spans="1:6" x14ac:dyDescent="0.35">
      <c r="A332">
        <v>2020</v>
      </c>
      <c r="B332" t="s">
        <v>57</v>
      </c>
      <c r="C332" t="s">
        <v>43</v>
      </c>
      <c r="D332" s="1">
        <v>6346</v>
      </c>
      <c r="E332" s="1">
        <v>28512</v>
      </c>
      <c r="F332" s="2">
        <v>74442</v>
      </c>
    </row>
    <row r="333" spans="1:6" x14ac:dyDescent="0.35">
      <c r="A333">
        <v>2020</v>
      </c>
      <c r="B333" t="s">
        <v>57</v>
      </c>
      <c r="C333" t="s">
        <v>44</v>
      </c>
      <c r="D333" s="1">
        <v>60099</v>
      </c>
      <c r="E333" s="1">
        <v>752090</v>
      </c>
      <c r="F333" s="2">
        <v>96046</v>
      </c>
    </row>
    <row r="334" spans="1:6" x14ac:dyDescent="0.35">
      <c r="A334">
        <v>2020</v>
      </c>
      <c r="B334" t="s">
        <v>57</v>
      </c>
      <c r="C334" t="s">
        <v>45</v>
      </c>
      <c r="D334" s="1">
        <v>43094</v>
      </c>
      <c r="E334" s="1">
        <v>415190</v>
      </c>
      <c r="F334" s="2">
        <v>92279</v>
      </c>
    </row>
    <row r="335" spans="1:6" x14ac:dyDescent="0.35">
      <c r="A335">
        <v>2020</v>
      </c>
      <c r="B335" t="s">
        <v>57</v>
      </c>
      <c r="C335" t="s">
        <v>46</v>
      </c>
      <c r="D335" s="1">
        <v>8599</v>
      </c>
      <c r="E335" s="1">
        <v>65715</v>
      </c>
      <c r="F335" s="2">
        <v>53557</v>
      </c>
    </row>
    <row r="336" spans="1:6" x14ac:dyDescent="0.35">
      <c r="A336">
        <v>2020</v>
      </c>
      <c r="B336" t="s">
        <v>57</v>
      </c>
      <c r="C336" t="s">
        <v>47</v>
      </c>
      <c r="D336" s="1">
        <v>27048</v>
      </c>
      <c r="E336" s="1">
        <v>309780</v>
      </c>
      <c r="F336" s="2">
        <v>67254</v>
      </c>
    </row>
    <row r="337" spans="1:6" x14ac:dyDescent="0.35">
      <c r="A337">
        <v>2020</v>
      </c>
      <c r="B337" t="s">
        <v>57</v>
      </c>
      <c r="C337" t="s">
        <v>48</v>
      </c>
      <c r="D337" s="1">
        <v>4986</v>
      </c>
      <c r="E337" s="1">
        <v>18382</v>
      </c>
      <c r="F337" s="2">
        <v>60233</v>
      </c>
    </row>
    <row r="338" spans="1:6" x14ac:dyDescent="0.35">
      <c r="A338">
        <v>2020</v>
      </c>
      <c r="B338" t="s">
        <v>58</v>
      </c>
      <c r="C338" t="s">
        <v>1</v>
      </c>
      <c r="D338" s="1">
        <v>15859</v>
      </c>
      <c r="E338" s="1">
        <v>228486</v>
      </c>
      <c r="F338" s="2">
        <v>51193</v>
      </c>
    </row>
    <row r="339" spans="1:6" x14ac:dyDescent="0.35">
      <c r="A339">
        <v>2020</v>
      </c>
      <c r="B339" t="s">
        <v>58</v>
      </c>
      <c r="C339" t="s">
        <v>2</v>
      </c>
      <c r="D339" s="1">
        <v>20727</v>
      </c>
      <c r="E339" s="1">
        <v>455356</v>
      </c>
      <c r="F339" s="2">
        <v>56159</v>
      </c>
    </row>
    <row r="340" spans="1:6" x14ac:dyDescent="0.35">
      <c r="A340">
        <v>2020</v>
      </c>
      <c r="B340" t="s">
        <v>58</v>
      </c>
      <c r="C340" t="s">
        <v>3</v>
      </c>
      <c r="D340" s="1">
        <v>15656</v>
      </c>
      <c r="E340" s="1">
        <v>181169</v>
      </c>
      <c r="F340" s="2">
        <v>47435</v>
      </c>
    </row>
    <row r="341" spans="1:6" x14ac:dyDescent="0.35">
      <c r="A341">
        <v>2020</v>
      </c>
      <c r="B341" t="s">
        <v>58</v>
      </c>
      <c r="C341" t="s">
        <v>4</v>
      </c>
      <c r="D341" s="1">
        <v>656765</v>
      </c>
      <c r="E341" s="1">
        <v>2651781</v>
      </c>
      <c r="F341" s="2">
        <v>57668</v>
      </c>
    </row>
    <row r="342" spans="1:6" x14ac:dyDescent="0.35">
      <c r="A342">
        <v>2020</v>
      </c>
      <c r="B342" t="s">
        <v>58</v>
      </c>
      <c r="C342" t="s">
        <v>5</v>
      </c>
      <c r="D342" s="1">
        <v>23475</v>
      </c>
      <c r="E342" s="1">
        <v>332209</v>
      </c>
      <c r="F342" s="2">
        <v>55198</v>
      </c>
    </row>
    <row r="343" spans="1:6" x14ac:dyDescent="0.35">
      <c r="A343">
        <v>2020</v>
      </c>
      <c r="B343" t="s">
        <v>58</v>
      </c>
      <c r="C343" t="s">
        <v>6</v>
      </c>
      <c r="D343" s="1">
        <v>19964</v>
      </c>
      <c r="E343" s="1">
        <v>319881</v>
      </c>
      <c r="F343" s="2">
        <v>61215</v>
      </c>
    </row>
    <row r="344" spans="1:6" x14ac:dyDescent="0.35">
      <c r="A344">
        <v>2020</v>
      </c>
      <c r="B344" t="s">
        <v>58</v>
      </c>
      <c r="C344" t="s">
        <v>7</v>
      </c>
      <c r="D344" s="1">
        <v>5522</v>
      </c>
      <c r="E344" s="1">
        <v>74184</v>
      </c>
      <c r="F344" s="2">
        <v>57470</v>
      </c>
    </row>
    <row r="345" spans="1:6" x14ac:dyDescent="0.35">
      <c r="A345">
        <v>2020</v>
      </c>
      <c r="B345" t="s">
        <v>58</v>
      </c>
      <c r="C345" t="s">
        <v>8</v>
      </c>
      <c r="D345" s="1">
        <v>85058</v>
      </c>
      <c r="E345" s="1">
        <v>1293582</v>
      </c>
      <c r="F345" s="2">
        <v>55114</v>
      </c>
    </row>
    <row r="346" spans="1:6" x14ac:dyDescent="0.35">
      <c r="A346">
        <v>2020</v>
      </c>
      <c r="B346" t="s">
        <v>58</v>
      </c>
      <c r="C346" t="s">
        <v>9</v>
      </c>
      <c r="D346" s="1">
        <v>31842</v>
      </c>
      <c r="E346" s="1">
        <v>561390</v>
      </c>
      <c r="F346" s="2">
        <v>57141</v>
      </c>
    </row>
    <row r="347" spans="1:6" x14ac:dyDescent="0.35">
      <c r="A347">
        <v>2020</v>
      </c>
      <c r="B347" t="s">
        <v>58</v>
      </c>
      <c r="C347" t="s">
        <v>10</v>
      </c>
      <c r="D347" s="1">
        <v>9128</v>
      </c>
      <c r="E347" s="1">
        <v>106752</v>
      </c>
      <c r="F347" s="2">
        <v>45479</v>
      </c>
    </row>
    <row r="348" spans="1:6" x14ac:dyDescent="0.35">
      <c r="A348">
        <v>2020</v>
      </c>
      <c r="B348" t="s">
        <v>58</v>
      </c>
      <c r="C348" t="s">
        <v>11</v>
      </c>
      <c r="D348" s="1">
        <v>39684</v>
      </c>
      <c r="E348" s="1">
        <v>882088</v>
      </c>
      <c r="F348" s="2">
        <v>55678</v>
      </c>
    </row>
    <row r="349" spans="1:6" x14ac:dyDescent="0.35">
      <c r="A349">
        <v>2020</v>
      </c>
      <c r="B349" t="s">
        <v>58</v>
      </c>
      <c r="C349" t="s">
        <v>12</v>
      </c>
      <c r="D349" s="1">
        <v>16899</v>
      </c>
      <c r="E349" s="1">
        <v>451743</v>
      </c>
      <c r="F349" s="2">
        <v>52802</v>
      </c>
    </row>
    <row r="350" spans="1:6" x14ac:dyDescent="0.35">
      <c r="A350">
        <v>2020</v>
      </c>
      <c r="B350" t="s">
        <v>58</v>
      </c>
      <c r="C350" t="s">
        <v>13</v>
      </c>
      <c r="D350" s="1">
        <v>13294</v>
      </c>
      <c r="E350" s="1">
        <v>209301</v>
      </c>
      <c r="F350" s="2">
        <v>47222</v>
      </c>
    </row>
    <row r="351" spans="1:6" x14ac:dyDescent="0.35">
      <c r="A351">
        <v>2020</v>
      </c>
      <c r="B351" t="s">
        <v>58</v>
      </c>
      <c r="C351" t="s">
        <v>14</v>
      </c>
      <c r="D351" s="1">
        <v>10330</v>
      </c>
      <c r="E351" s="1">
        <v>194569</v>
      </c>
      <c r="F351" s="2">
        <v>48486</v>
      </c>
    </row>
    <row r="352" spans="1:6" x14ac:dyDescent="0.35">
      <c r="A352">
        <v>2020</v>
      </c>
      <c r="B352" t="s">
        <v>58</v>
      </c>
      <c r="C352" t="s">
        <v>15</v>
      </c>
      <c r="D352" s="1">
        <v>20809</v>
      </c>
      <c r="E352" s="1">
        <v>263195</v>
      </c>
      <c r="F352" s="2">
        <v>52098</v>
      </c>
    </row>
    <row r="353" spans="1:6" x14ac:dyDescent="0.35">
      <c r="A353">
        <v>2020</v>
      </c>
      <c r="B353" t="s">
        <v>58</v>
      </c>
      <c r="C353" t="s">
        <v>16</v>
      </c>
      <c r="D353" s="1">
        <v>16834</v>
      </c>
      <c r="E353" s="1">
        <v>296324</v>
      </c>
      <c r="F353" s="2">
        <v>48222</v>
      </c>
    </row>
    <row r="354" spans="1:6" x14ac:dyDescent="0.35">
      <c r="A354">
        <v>2020</v>
      </c>
      <c r="B354" t="s">
        <v>58</v>
      </c>
      <c r="C354" t="s">
        <v>17</v>
      </c>
      <c r="D354" s="1">
        <v>5591</v>
      </c>
      <c r="E354" s="1">
        <v>115511</v>
      </c>
      <c r="F354" s="2">
        <v>53739</v>
      </c>
    </row>
    <row r="355" spans="1:6" x14ac:dyDescent="0.35">
      <c r="A355">
        <v>2020</v>
      </c>
      <c r="B355" t="s">
        <v>58</v>
      </c>
      <c r="C355" t="s">
        <v>18</v>
      </c>
      <c r="D355" s="1">
        <v>21505</v>
      </c>
      <c r="E355" s="1">
        <v>420463</v>
      </c>
      <c r="F355" s="2">
        <v>59854</v>
      </c>
    </row>
    <row r="356" spans="1:6" x14ac:dyDescent="0.35">
      <c r="A356">
        <v>2020</v>
      </c>
      <c r="B356" t="s">
        <v>58</v>
      </c>
      <c r="C356" t="s">
        <v>19</v>
      </c>
      <c r="D356" s="1">
        <v>71270</v>
      </c>
      <c r="E356" s="1">
        <v>742606</v>
      </c>
      <c r="F356" s="2">
        <v>64556</v>
      </c>
    </row>
    <row r="357" spans="1:6" x14ac:dyDescent="0.35">
      <c r="A357">
        <v>2020</v>
      </c>
      <c r="B357" t="s">
        <v>58</v>
      </c>
      <c r="C357" t="s">
        <v>20</v>
      </c>
      <c r="D357" s="1">
        <v>32965</v>
      </c>
      <c r="E357" s="1">
        <v>622119</v>
      </c>
      <c r="F357" s="2">
        <v>54163</v>
      </c>
    </row>
    <row r="358" spans="1:6" x14ac:dyDescent="0.35">
      <c r="A358">
        <v>2020</v>
      </c>
      <c r="B358" t="s">
        <v>58</v>
      </c>
      <c r="C358" t="s">
        <v>21</v>
      </c>
      <c r="D358" s="1">
        <v>22985</v>
      </c>
      <c r="E358" s="1">
        <v>513228</v>
      </c>
      <c r="F358" s="2">
        <v>55127</v>
      </c>
    </row>
    <row r="359" spans="1:6" x14ac:dyDescent="0.35">
      <c r="A359">
        <v>2020</v>
      </c>
      <c r="B359" t="s">
        <v>58</v>
      </c>
      <c r="C359" t="s">
        <v>22</v>
      </c>
      <c r="D359" s="1">
        <v>7693</v>
      </c>
      <c r="E359" s="1">
        <v>138876</v>
      </c>
      <c r="F359" s="2">
        <v>45670</v>
      </c>
    </row>
    <row r="360" spans="1:6" x14ac:dyDescent="0.35">
      <c r="A360">
        <v>2020</v>
      </c>
      <c r="B360" t="s">
        <v>58</v>
      </c>
      <c r="C360" t="s">
        <v>23</v>
      </c>
      <c r="D360" s="1">
        <v>56134</v>
      </c>
      <c r="E360" s="1">
        <v>448355</v>
      </c>
      <c r="F360" s="2">
        <v>50460</v>
      </c>
    </row>
    <row r="361" spans="1:6" x14ac:dyDescent="0.35">
      <c r="A361">
        <v>2020</v>
      </c>
      <c r="B361" t="s">
        <v>58</v>
      </c>
      <c r="C361" t="s">
        <v>24</v>
      </c>
      <c r="D361" s="1">
        <v>5112</v>
      </c>
      <c r="E361" s="1">
        <v>73374</v>
      </c>
      <c r="F361" s="2">
        <v>52612</v>
      </c>
    </row>
    <row r="362" spans="1:6" x14ac:dyDescent="0.35">
      <c r="A362">
        <v>2020</v>
      </c>
      <c r="B362" t="s">
        <v>58</v>
      </c>
      <c r="C362" t="s">
        <v>25</v>
      </c>
      <c r="D362" s="1">
        <v>10522</v>
      </c>
      <c r="E362" s="1">
        <v>135205</v>
      </c>
      <c r="F362" s="2">
        <v>51740</v>
      </c>
    </row>
    <row r="363" spans="1:6" x14ac:dyDescent="0.35">
      <c r="A363">
        <v>2020</v>
      </c>
      <c r="B363" t="s">
        <v>58</v>
      </c>
      <c r="C363" t="s">
        <v>26</v>
      </c>
      <c r="D363" s="1">
        <v>9126</v>
      </c>
      <c r="E363" s="1">
        <v>139696</v>
      </c>
      <c r="F363" s="2">
        <v>58047</v>
      </c>
    </row>
    <row r="364" spans="1:6" x14ac:dyDescent="0.35">
      <c r="A364">
        <v>2020</v>
      </c>
      <c r="B364" t="s">
        <v>58</v>
      </c>
      <c r="C364" t="s">
        <v>27</v>
      </c>
      <c r="D364" s="1">
        <v>4900</v>
      </c>
      <c r="E364" s="1">
        <v>108757</v>
      </c>
      <c r="F364" s="2">
        <v>63675</v>
      </c>
    </row>
    <row r="365" spans="1:6" x14ac:dyDescent="0.35">
      <c r="A365">
        <v>2020</v>
      </c>
      <c r="B365" t="s">
        <v>58</v>
      </c>
      <c r="C365" t="s">
        <v>28</v>
      </c>
      <c r="D365" s="1">
        <v>43568</v>
      </c>
      <c r="E365" s="1">
        <v>622420</v>
      </c>
      <c r="F365" s="2">
        <v>60044</v>
      </c>
    </row>
    <row r="366" spans="1:6" x14ac:dyDescent="0.35">
      <c r="A366">
        <v>2020</v>
      </c>
      <c r="B366" t="s">
        <v>58</v>
      </c>
      <c r="C366" t="s">
        <v>29</v>
      </c>
      <c r="D366" s="1">
        <v>11448</v>
      </c>
      <c r="E366" s="1">
        <v>126459</v>
      </c>
      <c r="F366" s="2">
        <v>45191</v>
      </c>
    </row>
    <row r="367" spans="1:6" x14ac:dyDescent="0.35">
      <c r="A367">
        <v>2020</v>
      </c>
      <c r="B367" t="s">
        <v>58</v>
      </c>
      <c r="C367" t="s">
        <v>30</v>
      </c>
      <c r="D367" s="1">
        <v>67893</v>
      </c>
      <c r="E367" s="1">
        <v>1872526</v>
      </c>
      <c r="F367" s="2">
        <v>58936</v>
      </c>
    </row>
    <row r="368" spans="1:6" x14ac:dyDescent="0.35">
      <c r="A368">
        <v>2020</v>
      </c>
      <c r="B368" t="s">
        <v>58</v>
      </c>
      <c r="C368" t="s">
        <v>31</v>
      </c>
      <c r="D368" s="1">
        <v>29514</v>
      </c>
      <c r="E368" s="1">
        <v>584896</v>
      </c>
      <c r="F368" s="2">
        <v>53252</v>
      </c>
    </row>
    <row r="369" spans="1:6" x14ac:dyDescent="0.35">
      <c r="A369">
        <v>2020</v>
      </c>
      <c r="B369" t="s">
        <v>58</v>
      </c>
      <c r="C369" t="s">
        <v>32</v>
      </c>
      <c r="D369" s="1">
        <v>2737</v>
      </c>
      <c r="E369" s="1">
        <v>64418</v>
      </c>
      <c r="F369" s="2">
        <v>55234</v>
      </c>
    </row>
    <row r="370" spans="1:6" x14ac:dyDescent="0.35">
      <c r="A370">
        <v>2020</v>
      </c>
      <c r="B370" t="s">
        <v>58</v>
      </c>
      <c r="C370" t="s">
        <v>33</v>
      </c>
      <c r="D370" s="1">
        <v>35930</v>
      </c>
      <c r="E370" s="1">
        <v>868191</v>
      </c>
      <c r="F370" s="2">
        <v>51366</v>
      </c>
    </row>
    <row r="371" spans="1:6" x14ac:dyDescent="0.35">
      <c r="A371">
        <v>2020</v>
      </c>
      <c r="B371" t="s">
        <v>58</v>
      </c>
      <c r="C371" t="s">
        <v>34</v>
      </c>
      <c r="D371" s="1">
        <v>13656</v>
      </c>
      <c r="E371" s="1">
        <v>209679</v>
      </c>
      <c r="F371" s="2">
        <v>49095</v>
      </c>
    </row>
    <row r="372" spans="1:6" x14ac:dyDescent="0.35">
      <c r="A372">
        <v>2020</v>
      </c>
      <c r="B372" t="s">
        <v>58</v>
      </c>
      <c r="C372" t="s">
        <v>35</v>
      </c>
      <c r="D372" s="1">
        <v>28106</v>
      </c>
      <c r="E372" s="1">
        <v>292631</v>
      </c>
      <c r="F372" s="2">
        <v>54216</v>
      </c>
    </row>
    <row r="373" spans="1:6" x14ac:dyDescent="0.35">
      <c r="A373">
        <v>2020</v>
      </c>
      <c r="B373" t="s">
        <v>58</v>
      </c>
      <c r="C373" t="s">
        <v>36</v>
      </c>
      <c r="D373" s="1">
        <v>57935</v>
      </c>
      <c r="E373" s="1">
        <v>1179840</v>
      </c>
      <c r="F373" s="2">
        <v>57087</v>
      </c>
    </row>
    <row r="374" spans="1:6" x14ac:dyDescent="0.35">
      <c r="A374">
        <v>2020</v>
      </c>
      <c r="B374" t="s">
        <v>58</v>
      </c>
      <c r="C374" t="s">
        <v>37</v>
      </c>
      <c r="D374" s="1">
        <v>4907</v>
      </c>
      <c r="E374" s="1">
        <v>95079</v>
      </c>
      <c r="F374" s="2">
        <v>54510</v>
      </c>
    </row>
    <row r="375" spans="1:6" x14ac:dyDescent="0.35">
      <c r="A375">
        <v>2020</v>
      </c>
      <c r="B375" t="s">
        <v>58</v>
      </c>
      <c r="C375" t="s">
        <v>38</v>
      </c>
      <c r="D375" s="1">
        <v>15612</v>
      </c>
      <c r="E375" s="1">
        <v>231072</v>
      </c>
      <c r="F375" s="2">
        <v>50055</v>
      </c>
    </row>
    <row r="376" spans="1:6" x14ac:dyDescent="0.35">
      <c r="A376">
        <v>2020</v>
      </c>
      <c r="B376" t="s">
        <v>58</v>
      </c>
      <c r="C376" t="s">
        <v>39</v>
      </c>
      <c r="D376" s="1">
        <v>2934</v>
      </c>
      <c r="E376" s="1">
        <v>68990</v>
      </c>
      <c r="F376" s="2">
        <v>57054</v>
      </c>
    </row>
    <row r="377" spans="1:6" x14ac:dyDescent="0.35">
      <c r="A377">
        <v>2020</v>
      </c>
      <c r="B377" t="s">
        <v>58</v>
      </c>
      <c r="C377" t="s">
        <v>40</v>
      </c>
      <c r="D377" s="1">
        <v>21213</v>
      </c>
      <c r="E377" s="1">
        <v>421097</v>
      </c>
      <c r="F377" s="2">
        <v>56401</v>
      </c>
    </row>
    <row r="378" spans="1:6" x14ac:dyDescent="0.35">
      <c r="A378">
        <v>2020</v>
      </c>
      <c r="B378" t="s">
        <v>58</v>
      </c>
      <c r="C378" t="s">
        <v>41</v>
      </c>
      <c r="D378" s="1">
        <v>98681</v>
      </c>
      <c r="E378" s="1">
        <v>1646144</v>
      </c>
      <c r="F378" s="2">
        <v>51856</v>
      </c>
    </row>
    <row r="379" spans="1:6" x14ac:dyDescent="0.35">
      <c r="A379">
        <v>2020</v>
      </c>
      <c r="B379" t="s">
        <v>58</v>
      </c>
      <c r="C379" t="s">
        <v>42</v>
      </c>
      <c r="D379" s="1">
        <v>13463</v>
      </c>
      <c r="E379" s="1">
        <v>193157</v>
      </c>
      <c r="F379" s="2">
        <v>48260</v>
      </c>
    </row>
    <row r="380" spans="1:6" x14ac:dyDescent="0.35">
      <c r="A380">
        <v>2020</v>
      </c>
      <c r="B380" t="s">
        <v>58</v>
      </c>
      <c r="C380" t="s">
        <v>43</v>
      </c>
      <c r="D380" s="1">
        <v>2516</v>
      </c>
      <c r="E380" s="1">
        <v>58443</v>
      </c>
      <c r="F380" s="2">
        <v>52779</v>
      </c>
    </row>
    <row r="381" spans="1:6" x14ac:dyDescent="0.35">
      <c r="A381">
        <v>2020</v>
      </c>
      <c r="B381" t="s">
        <v>58</v>
      </c>
      <c r="C381" t="s">
        <v>44</v>
      </c>
      <c r="D381" s="1">
        <v>49705</v>
      </c>
      <c r="E381" s="1">
        <v>492598</v>
      </c>
      <c r="F381" s="2">
        <v>54119</v>
      </c>
    </row>
    <row r="382" spans="1:6" x14ac:dyDescent="0.35">
      <c r="A382">
        <v>2020</v>
      </c>
      <c r="B382" t="s">
        <v>58</v>
      </c>
      <c r="C382" t="s">
        <v>45</v>
      </c>
      <c r="D382" s="1">
        <v>74944</v>
      </c>
      <c r="E382" s="1">
        <v>468495</v>
      </c>
      <c r="F382" s="2">
        <v>55544</v>
      </c>
    </row>
    <row r="383" spans="1:6" x14ac:dyDescent="0.35">
      <c r="A383">
        <v>2020</v>
      </c>
      <c r="B383" t="s">
        <v>58</v>
      </c>
      <c r="C383" t="s">
        <v>46</v>
      </c>
      <c r="D383" s="1">
        <v>8500</v>
      </c>
      <c r="E383" s="1">
        <v>124604</v>
      </c>
      <c r="F383" s="2">
        <v>50597</v>
      </c>
    </row>
    <row r="384" spans="1:6" x14ac:dyDescent="0.35">
      <c r="A384">
        <v>2020</v>
      </c>
      <c r="B384" t="s">
        <v>58</v>
      </c>
      <c r="C384" t="s">
        <v>47</v>
      </c>
      <c r="D384" s="1">
        <v>31125</v>
      </c>
      <c r="E384" s="1">
        <v>427152</v>
      </c>
      <c r="F384" s="2">
        <v>52993</v>
      </c>
    </row>
    <row r="385" spans="1:6" x14ac:dyDescent="0.35">
      <c r="A385">
        <v>2020</v>
      </c>
      <c r="B385" t="s">
        <v>58</v>
      </c>
      <c r="C385" t="s">
        <v>48</v>
      </c>
      <c r="D385" s="1">
        <v>3485</v>
      </c>
      <c r="E385" s="1">
        <v>26942</v>
      </c>
      <c r="F385" s="2">
        <v>46334</v>
      </c>
    </row>
    <row r="386" spans="1:6" x14ac:dyDescent="0.35">
      <c r="A386">
        <v>2020</v>
      </c>
      <c r="B386" t="s">
        <v>59</v>
      </c>
      <c r="C386" t="s">
        <v>1</v>
      </c>
      <c r="D386" s="1">
        <v>11221</v>
      </c>
      <c r="E386" s="1">
        <v>178057</v>
      </c>
      <c r="F386" s="2">
        <v>18554</v>
      </c>
    </row>
    <row r="387" spans="1:6" x14ac:dyDescent="0.35">
      <c r="A387">
        <v>2020</v>
      </c>
      <c r="B387" t="s">
        <v>59</v>
      </c>
      <c r="C387" t="s">
        <v>2</v>
      </c>
      <c r="D387" s="1">
        <v>14444</v>
      </c>
      <c r="E387" s="1">
        <v>274985</v>
      </c>
      <c r="F387" s="2">
        <v>26810</v>
      </c>
    </row>
    <row r="388" spans="1:6" x14ac:dyDescent="0.35">
      <c r="A388">
        <v>2020</v>
      </c>
      <c r="B388" t="s">
        <v>59</v>
      </c>
      <c r="C388" t="s">
        <v>3</v>
      </c>
      <c r="D388" s="1">
        <v>7458</v>
      </c>
      <c r="E388" s="1">
        <v>106295</v>
      </c>
      <c r="F388" s="2">
        <v>18414</v>
      </c>
    </row>
    <row r="389" spans="1:6" x14ac:dyDescent="0.35">
      <c r="A389">
        <v>2020</v>
      </c>
      <c r="B389" t="s">
        <v>59</v>
      </c>
      <c r="C389" t="s">
        <v>4</v>
      </c>
      <c r="D389" s="1">
        <v>117833</v>
      </c>
      <c r="E389" s="1">
        <v>1482600</v>
      </c>
      <c r="F389" s="2">
        <v>36090</v>
      </c>
    </row>
    <row r="390" spans="1:6" x14ac:dyDescent="0.35">
      <c r="A390">
        <v>2020</v>
      </c>
      <c r="B390" t="s">
        <v>59</v>
      </c>
      <c r="C390" t="s">
        <v>5</v>
      </c>
      <c r="D390" s="1">
        <v>17650</v>
      </c>
      <c r="E390" s="1">
        <v>271680</v>
      </c>
      <c r="F390" s="2">
        <v>28424</v>
      </c>
    </row>
    <row r="391" spans="1:6" x14ac:dyDescent="0.35">
      <c r="A391">
        <v>2020</v>
      </c>
      <c r="B391" t="s">
        <v>59</v>
      </c>
      <c r="C391" t="s">
        <v>6</v>
      </c>
      <c r="D391" s="1">
        <v>10916</v>
      </c>
      <c r="E391" s="1">
        <v>117365</v>
      </c>
      <c r="F391" s="2">
        <v>26295</v>
      </c>
    </row>
    <row r="392" spans="1:6" x14ac:dyDescent="0.35">
      <c r="A392">
        <v>2020</v>
      </c>
      <c r="B392" t="s">
        <v>59</v>
      </c>
      <c r="C392" t="s">
        <v>7</v>
      </c>
      <c r="D392" s="1">
        <v>2698</v>
      </c>
      <c r="E392" s="1">
        <v>41103</v>
      </c>
      <c r="F392" s="2">
        <v>22228</v>
      </c>
    </row>
    <row r="393" spans="1:6" x14ac:dyDescent="0.35">
      <c r="A393">
        <v>2020</v>
      </c>
      <c r="B393" t="s">
        <v>59</v>
      </c>
      <c r="C393" t="s">
        <v>8</v>
      </c>
      <c r="D393" s="1">
        <v>59645</v>
      </c>
      <c r="E393" s="1">
        <v>1007574</v>
      </c>
      <c r="F393" s="2">
        <v>27709</v>
      </c>
    </row>
    <row r="394" spans="1:6" x14ac:dyDescent="0.35">
      <c r="A394">
        <v>2020</v>
      </c>
      <c r="B394" t="s">
        <v>59</v>
      </c>
      <c r="C394" t="s">
        <v>9</v>
      </c>
      <c r="D394" s="1">
        <v>26741</v>
      </c>
      <c r="E394" s="1">
        <v>414059</v>
      </c>
      <c r="F394" s="2">
        <v>22009</v>
      </c>
    </row>
    <row r="395" spans="1:6" x14ac:dyDescent="0.35">
      <c r="A395">
        <v>2020</v>
      </c>
      <c r="B395" t="s">
        <v>59</v>
      </c>
      <c r="C395" t="s">
        <v>10</v>
      </c>
      <c r="D395" s="1">
        <v>5242</v>
      </c>
      <c r="E395" s="1">
        <v>74574</v>
      </c>
      <c r="F395" s="2">
        <v>18637</v>
      </c>
    </row>
    <row r="396" spans="1:6" x14ac:dyDescent="0.35">
      <c r="A396">
        <v>2020</v>
      </c>
      <c r="B396" t="s">
        <v>59</v>
      </c>
      <c r="C396" t="s">
        <v>11</v>
      </c>
      <c r="D396" s="1">
        <v>32842</v>
      </c>
      <c r="E396" s="1">
        <v>462216</v>
      </c>
      <c r="F396" s="2">
        <v>25054</v>
      </c>
    </row>
    <row r="397" spans="1:6" x14ac:dyDescent="0.35">
      <c r="A397">
        <v>2020</v>
      </c>
      <c r="B397" t="s">
        <v>59</v>
      </c>
      <c r="C397" t="s">
        <v>12</v>
      </c>
      <c r="D397" s="1">
        <v>16068</v>
      </c>
      <c r="E397" s="1">
        <v>263892</v>
      </c>
      <c r="F397" s="2">
        <v>20493</v>
      </c>
    </row>
    <row r="398" spans="1:6" x14ac:dyDescent="0.35">
      <c r="A398">
        <v>2020</v>
      </c>
      <c r="B398" t="s">
        <v>59</v>
      </c>
      <c r="C398" t="s">
        <v>13</v>
      </c>
      <c r="D398" s="1">
        <v>8734</v>
      </c>
      <c r="E398" s="1">
        <v>118383</v>
      </c>
      <c r="F398" s="2">
        <v>18002</v>
      </c>
    </row>
    <row r="399" spans="1:6" x14ac:dyDescent="0.35">
      <c r="A399">
        <v>2020</v>
      </c>
      <c r="B399" t="s">
        <v>59</v>
      </c>
      <c r="C399" t="s">
        <v>14</v>
      </c>
      <c r="D399" s="1">
        <v>6792</v>
      </c>
      <c r="E399" s="1">
        <v>110526</v>
      </c>
      <c r="F399" s="2">
        <v>18088</v>
      </c>
    </row>
    <row r="400" spans="1:6" x14ac:dyDescent="0.35">
      <c r="A400">
        <v>2020</v>
      </c>
      <c r="B400" t="s">
        <v>59</v>
      </c>
      <c r="C400" t="s">
        <v>15</v>
      </c>
      <c r="D400" s="1">
        <v>10331</v>
      </c>
      <c r="E400" s="1">
        <v>165335</v>
      </c>
      <c r="F400" s="2">
        <v>19522</v>
      </c>
    </row>
    <row r="401" spans="1:6" x14ac:dyDescent="0.35">
      <c r="A401">
        <v>2020</v>
      </c>
      <c r="B401" t="s">
        <v>59</v>
      </c>
      <c r="C401" t="s">
        <v>16</v>
      </c>
      <c r="D401" s="1">
        <v>13351</v>
      </c>
      <c r="E401" s="1">
        <v>188383</v>
      </c>
      <c r="F401" s="2">
        <v>22216</v>
      </c>
    </row>
    <row r="402" spans="1:6" x14ac:dyDescent="0.35">
      <c r="A402">
        <v>2020</v>
      </c>
      <c r="B402" t="s">
        <v>59</v>
      </c>
      <c r="C402" t="s">
        <v>17</v>
      </c>
      <c r="D402" s="1">
        <v>5172</v>
      </c>
      <c r="E402" s="1">
        <v>51781</v>
      </c>
      <c r="F402" s="2">
        <v>25112</v>
      </c>
    </row>
    <row r="403" spans="1:6" x14ac:dyDescent="0.35">
      <c r="A403">
        <v>2020</v>
      </c>
      <c r="B403" t="s">
        <v>59</v>
      </c>
      <c r="C403" t="s">
        <v>18</v>
      </c>
      <c r="D403" s="1">
        <v>14823</v>
      </c>
      <c r="E403" s="1">
        <v>210848</v>
      </c>
      <c r="F403" s="2">
        <v>26383</v>
      </c>
    </row>
    <row r="404" spans="1:6" x14ac:dyDescent="0.35">
      <c r="A404">
        <v>2020</v>
      </c>
      <c r="B404" t="s">
        <v>59</v>
      </c>
      <c r="C404" t="s">
        <v>19</v>
      </c>
      <c r="D404" s="1">
        <v>20158</v>
      </c>
      <c r="E404" s="1">
        <v>262049</v>
      </c>
      <c r="F404" s="2">
        <v>30457</v>
      </c>
    </row>
    <row r="405" spans="1:6" x14ac:dyDescent="0.35">
      <c r="A405">
        <v>2020</v>
      </c>
      <c r="B405" t="s">
        <v>59</v>
      </c>
      <c r="C405" t="s">
        <v>20</v>
      </c>
      <c r="D405" s="1">
        <v>23032</v>
      </c>
      <c r="E405" s="1">
        <v>323435</v>
      </c>
      <c r="F405" s="2">
        <v>22254</v>
      </c>
    </row>
    <row r="406" spans="1:6" x14ac:dyDescent="0.35">
      <c r="A406">
        <v>2020</v>
      </c>
      <c r="B406" t="s">
        <v>59</v>
      </c>
      <c r="C406" t="s">
        <v>21</v>
      </c>
      <c r="D406" s="1">
        <v>15355</v>
      </c>
      <c r="E406" s="1">
        <v>204519</v>
      </c>
      <c r="F406" s="2">
        <v>24167</v>
      </c>
    </row>
    <row r="407" spans="1:6" x14ac:dyDescent="0.35">
      <c r="A407">
        <v>2020</v>
      </c>
      <c r="B407" t="s">
        <v>59</v>
      </c>
      <c r="C407" t="s">
        <v>22</v>
      </c>
      <c r="D407" s="1">
        <v>6644</v>
      </c>
      <c r="E407" s="1">
        <v>118107</v>
      </c>
      <c r="F407" s="2">
        <v>18380</v>
      </c>
    </row>
    <row r="408" spans="1:6" x14ac:dyDescent="0.35">
      <c r="A408">
        <v>2020</v>
      </c>
      <c r="B408" t="s">
        <v>59</v>
      </c>
      <c r="C408" t="s">
        <v>23</v>
      </c>
      <c r="D408" s="1">
        <v>15398</v>
      </c>
      <c r="E408" s="1">
        <v>253244</v>
      </c>
      <c r="F408" s="2">
        <v>22154</v>
      </c>
    </row>
    <row r="409" spans="1:6" x14ac:dyDescent="0.35">
      <c r="A409">
        <v>2020</v>
      </c>
      <c r="B409" t="s">
        <v>59</v>
      </c>
      <c r="C409" t="s">
        <v>24</v>
      </c>
      <c r="D409" s="1">
        <v>5182</v>
      </c>
      <c r="E409" s="1">
        <v>58811</v>
      </c>
      <c r="F409" s="2">
        <v>21078</v>
      </c>
    </row>
    <row r="410" spans="1:6" x14ac:dyDescent="0.35">
      <c r="A410">
        <v>2020</v>
      </c>
      <c r="B410" t="s">
        <v>59</v>
      </c>
      <c r="C410" t="s">
        <v>25</v>
      </c>
      <c r="D410" s="1">
        <v>5552</v>
      </c>
      <c r="E410" s="1">
        <v>79529</v>
      </c>
      <c r="F410" s="2">
        <v>18131</v>
      </c>
    </row>
    <row r="411" spans="1:6" x14ac:dyDescent="0.35">
      <c r="A411">
        <v>2020</v>
      </c>
      <c r="B411" t="s">
        <v>59</v>
      </c>
      <c r="C411" t="s">
        <v>26</v>
      </c>
      <c r="D411" s="1">
        <v>8698</v>
      </c>
      <c r="E411" s="1">
        <v>255447</v>
      </c>
      <c r="F411" s="2">
        <v>34061</v>
      </c>
    </row>
    <row r="412" spans="1:6" x14ac:dyDescent="0.35">
      <c r="A412">
        <v>2020</v>
      </c>
      <c r="B412" t="s">
        <v>59</v>
      </c>
      <c r="C412" t="s">
        <v>27</v>
      </c>
      <c r="D412" s="1">
        <v>4677</v>
      </c>
      <c r="E412" s="1">
        <v>57132</v>
      </c>
      <c r="F412" s="2">
        <v>24729</v>
      </c>
    </row>
    <row r="413" spans="1:6" x14ac:dyDescent="0.35">
      <c r="A413">
        <v>2020</v>
      </c>
      <c r="B413" t="s">
        <v>59</v>
      </c>
      <c r="C413" t="s">
        <v>28</v>
      </c>
      <c r="D413" s="1">
        <v>24584</v>
      </c>
      <c r="E413" s="1">
        <v>281546</v>
      </c>
      <c r="F413" s="2">
        <v>28639</v>
      </c>
    </row>
    <row r="414" spans="1:6" x14ac:dyDescent="0.35">
      <c r="A414">
        <v>2020</v>
      </c>
      <c r="B414" t="s">
        <v>59</v>
      </c>
      <c r="C414" t="s">
        <v>29</v>
      </c>
      <c r="D414" s="1">
        <v>5276</v>
      </c>
      <c r="E414" s="1">
        <v>78539</v>
      </c>
      <c r="F414" s="2">
        <v>19988</v>
      </c>
    </row>
    <row r="415" spans="1:6" x14ac:dyDescent="0.35">
      <c r="A415">
        <v>2020</v>
      </c>
      <c r="B415" t="s">
        <v>59</v>
      </c>
      <c r="C415" t="s">
        <v>30</v>
      </c>
      <c r="D415" s="1">
        <v>64959</v>
      </c>
      <c r="E415" s="1">
        <v>632760</v>
      </c>
      <c r="F415" s="2">
        <v>36986</v>
      </c>
    </row>
    <row r="416" spans="1:6" x14ac:dyDescent="0.35">
      <c r="A416">
        <v>2020</v>
      </c>
      <c r="B416" t="s">
        <v>59</v>
      </c>
      <c r="C416" t="s">
        <v>31</v>
      </c>
      <c r="D416" s="1">
        <v>27015</v>
      </c>
      <c r="E416" s="1">
        <v>420420</v>
      </c>
      <c r="F416" s="2">
        <v>21462</v>
      </c>
    </row>
    <row r="417" spans="1:6" x14ac:dyDescent="0.35">
      <c r="A417">
        <v>2020</v>
      </c>
      <c r="B417" t="s">
        <v>59</v>
      </c>
      <c r="C417" t="s">
        <v>32</v>
      </c>
      <c r="D417" s="1">
        <v>2621</v>
      </c>
      <c r="E417" s="1">
        <v>34228</v>
      </c>
      <c r="F417" s="2">
        <v>19193</v>
      </c>
    </row>
    <row r="418" spans="1:6" x14ac:dyDescent="0.35">
      <c r="A418">
        <v>2020</v>
      </c>
      <c r="B418" t="s">
        <v>59</v>
      </c>
      <c r="C418" t="s">
        <v>33</v>
      </c>
      <c r="D418" s="1">
        <v>29197</v>
      </c>
      <c r="E418" s="1">
        <v>466069</v>
      </c>
      <c r="F418" s="2">
        <v>21027</v>
      </c>
    </row>
    <row r="419" spans="1:6" x14ac:dyDescent="0.35">
      <c r="A419">
        <v>2020</v>
      </c>
      <c r="B419" t="s">
        <v>59</v>
      </c>
      <c r="C419" t="s">
        <v>34</v>
      </c>
      <c r="D419" s="1">
        <v>9364</v>
      </c>
      <c r="E419" s="1">
        <v>156230</v>
      </c>
      <c r="F419" s="2">
        <v>19310</v>
      </c>
    </row>
    <row r="420" spans="1:6" x14ac:dyDescent="0.35">
      <c r="A420">
        <v>2020</v>
      </c>
      <c r="B420" t="s">
        <v>59</v>
      </c>
      <c r="C420" t="s">
        <v>35</v>
      </c>
      <c r="D420" s="1">
        <v>13993</v>
      </c>
      <c r="E420" s="1">
        <v>161570</v>
      </c>
      <c r="F420" s="2">
        <v>24338</v>
      </c>
    </row>
    <row r="421" spans="1:6" x14ac:dyDescent="0.35">
      <c r="A421">
        <v>2020</v>
      </c>
      <c r="B421" t="s">
        <v>59</v>
      </c>
      <c r="C421" t="s">
        <v>36</v>
      </c>
      <c r="D421" s="1">
        <v>33532</v>
      </c>
      <c r="E421" s="1">
        <v>424092</v>
      </c>
      <c r="F421" s="2">
        <v>22945</v>
      </c>
    </row>
    <row r="422" spans="1:6" x14ac:dyDescent="0.35">
      <c r="A422">
        <v>2020</v>
      </c>
      <c r="B422" t="s">
        <v>59</v>
      </c>
      <c r="C422" t="s">
        <v>37</v>
      </c>
      <c r="D422" s="1">
        <v>3890</v>
      </c>
      <c r="E422" s="1">
        <v>44621</v>
      </c>
      <c r="F422" s="2">
        <v>24733</v>
      </c>
    </row>
    <row r="423" spans="1:6" x14ac:dyDescent="0.35">
      <c r="A423">
        <v>2020</v>
      </c>
      <c r="B423" t="s">
        <v>59</v>
      </c>
      <c r="C423" t="s">
        <v>38</v>
      </c>
      <c r="D423" s="1">
        <v>13676</v>
      </c>
      <c r="E423" s="1">
        <v>226959</v>
      </c>
      <c r="F423" s="2">
        <v>19677</v>
      </c>
    </row>
    <row r="424" spans="1:6" x14ac:dyDescent="0.35">
      <c r="A424">
        <v>2020</v>
      </c>
      <c r="B424" t="s">
        <v>59</v>
      </c>
      <c r="C424" t="s">
        <v>39</v>
      </c>
      <c r="D424" s="1">
        <v>3184</v>
      </c>
      <c r="E424" s="1">
        <v>41000</v>
      </c>
      <c r="F424" s="2">
        <v>18829</v>
      </c>
    </row>
    <row r="425" spans="1:6" x14ac:dyDescent="0.35">
      <c r="A425">
        <v>2020</v>
      </c>
      <c r="B425" t="s">
        <v>59</v>
      </c>
      <c r="C425" t="s">
        <v>40</v>
      </c>
      <c r="D425" s="1">
        <v>17443</v>
      </c>
      <c r="E425" s="1">
        <v>293033</v>
      </c>
      <c r="F425" s="2">
        <v>23771</v>
      </c>
    </row>
    <row r="426" spans="1:6" x14ac:dyDescent="0.35">
      <c r="A426">
        <v>2020</v>
      </c>
      <c r="B426" t="s">
        <v>59</v>
      </c>
      <c r="C426" t="s">
        <v>41</v>
      </c>
      <c r="D426" s="1">
        <v>66777</v>
      </c>
      <c r="E426" s="1">
        <v>1178456</v>
      </c>
      <c r="F426" s="2">
        <v>23001</v>
      </c>
    </row>
    <row r="427" spans="1:6" x14ac:dyDescent="0.35">
      <c r="A427">
        <v>2020</v>
      </c>
      <c r="B427" t="s">
        <v>59</v>
      </c>
      <c r="C427" t="s">
        <v>42</v>
      </c>
      <c r="D427" s="1">
        <v>7766</v>
      </c>
      <c r="E427" s="1">
        <v>133375</v>
      </c>
      <c r="F427" s="2">
        <v>21580</v>
      </c>
    </row>
    <row r="428" spans="1:6" x14ac:dyDescent="0.35">
      <c r="A428">
        <v>2020</v>
      </c>
      <c r="B428" t="s">
        <v>59</v>
      </c>
      <c r="C428" t="s">
        <v>43</v>
      </c>
      <c r="D428" s="1">
        <v>2220</v>
      </c>
      <c r="E428" s="1">
        <v>25985</v>
      </c>
      <c r="F428" s="2">
        <v>26068</v>
      </c>
    </row>
    <row r="429" spans="1:6" x14ac:dyDescent="0.35">
      <c r="A429">
        <v>2020</v>
      </c>
      <c r="B429" t="s">
        <v>59</v>
      </c>
      <c r="C429" t="s">
        <v>44</v>
      </c>
      <c r="D429" s="1">
        <v>20954</v>
      </c>
      <c r="E429" s="1">
        <v>322216</v>
      </c>
      <c r="F429" s="2">
        <v>22634</v>
      </c>
    </row>
    <row r="430" spans="1:6" x14ac:dyDescent="0.35">
      <c r="A430">
        <v>2020</v>
      </c>
      <c r="B430" t="s">
        <v>59</v>
      </c>
      <c r="C430" t="s">
        <v>45</v>
      </c>
      <c r="D430" s="1">
        <v>20710</v>
      </c>
      <c r="E430" s="1">
        <v>255412</v>
      </c>
      <c r="F430" s="2">
        <v>26657</v>
      </c>
    </row>
    <row r="431" spans="1:6" x14ac:dyDescent="0.35">
      <c r="A431">
        <v>2020</v>
      </c>
      <c r="B431" t="s">
        <v>59</v>
      </c>
      <c r="C431" t="s">
        <v>46</v>
      </c>
      <c r="D431" s="1">
        <v>4602</v>
      </c>
      <c r="E431" s="1">
        <v>61253</v>
      </c>
      <c r="F431" s="2">
        <v>18945</v>
      </c>
    </row>
    <row r="432" spans="1:6" x14ac:dyDescent="0.35">
      <c r="A432">
        <v>2020</v>
      </c>
      <c r="B432" t="s">
        <v>59</v>
      </c>
      <c r="C432" t="s">
        <v>47</v>
      </c>
      <c r="D432" s="1">
        <v>16783</v>
      </c>
      <c r="E432" s="1">
        <v>227495</v>
      </c>
      <c r="F432" s="2">
        <v>19473</v>
      </c>
    </row>
    <row r="433" spans="1:6" x14ac:dyDescent="0.35">
      <c r="A433">
        <v>2020</v>
      </c>
      <c r="B433" t="s">
        <v>59</v>
      </c>
      <c r="C433" t="s">
        <v>48</v>
      </c>
      <c r="D433" s="1">
        <v>2418</v>
      </c>
      <c r="E433" s="1">
        <v>32312</v>
      </c>
      <c r="F433" s="2">
        <v>23041</v>
      </c>
    </row>
    <row r="434" spans="1:6" x14ac:dyDescent="0.35">
      <c r="A434">
        <v>2020</v>
      </c>
      <c r="B434" t="s">
        <v>60</v>
      </c>
      <c r="C434" t="s">
        <v>1</v>
      </c>
      <c r="D434" s="1">
        <v>9048</v>
      </c>
      <c r="E434" s="1">
        <v>42367</v>
      </c>
      <c r="F434" s="2">
        <v>41437</v>
      </c>
    </row>
    <row r="435" spans="1:6" x14ac:dyDescent="0.35">
      <c r="A435">
        <v>2020</v>
      </c>
      <c r="B435" t="s">
        <v>60</v>
      </c>
      <c r="C435" t="s">
        <v>2</v>
      </c>
      <c r="D435" s="1">
        <v>10878</v>
      </c>
      <c r="E435" s="1">
        <v>69183</v>
      </c>
      <c r="F435" s="2">
        <v>42482</v>
      </c>
    </row>
    <row r="436" spans="1:6" x14ac:dyDescent="0.35">
      <c r="A436">
        <v>2020</v>
      </c>
      <c r="B436" t="s">
        <v>60</v>
      </c>
      <c r="C436" t="s">
        <v>3</v>
      </c>
      <c r="D436" s="1">
        <v>5464</v>
      </c>
      <c r="E436" s="1">
        <v>23724</v>
      </c>
      <c r="F436" s="2">
        <v>38111</v>
      </c>
    </row>
    <row r="437" spans="1:6" x14ac:dyDescent="0.35">
      <c r="A437">
        <v>2020</v>
      </c>
      <c r="B437" t="s">
        <v>60</v>
      </c>
      <c r="C437" t="s">
        <v>4</v>
      </c>
      <c r="D437" s="1">
        <v>97116</v>
      </c>
      <c r="E437" s="1">
        <v>452175</v>
      </c>
      <c r="F437" s="2">
        <v>47080</v>
      </c>
    </row>
    <row r="438" spans="1:6" x14ac:dyDescent="0.35">
      <c r="A438">
        <v>2020</v>
      </c>
      <c r="B438" t="s">
        <v>60</v>
      </c>
      <c r="C438" t="s">
        <v>5</v>
      </c>
      <c r="D438" s="1">
        <v>16860</v>
      </c>
      <c r="E438" s="1">
        <v>76766</v>
      </c>
      <c r="F438" s="2">
        <v>45642</v>
      </c>
    </row>
    <row r="439" spans="1:6" x14ac:dyDescent="0.35">
      <c r="A439">
        <v>2020</v>
      </c>
      <c r="B439" t="s">
        <v>60</v>
      </c>
      <c r="C439" t="s">
        <v>6</v>
      </c>
      <c r="D439" s="1">
        <v>12480</v>
      </c>
      <c r="E439" s="1">
        <v>48120</v>
      </c>
      <c r="F439" s="2">
        <v>42136</v>
      </c>
    </row>
    <row r="440" spans="1:6" x14ac:dyDescent="0.35">
      <c r="A440">
        <v>2020</v>
      </c>
      <c r="B440" t="s">
        <v>60</v>
      </c>
      <c r="C440" t="s">
        <v>7</v>
      </c>
      <c r="D440" s="1">
        <v>2088</v>
      </c>
      <c r="E440" s="1">
        <v>10706</v>
      </c>
      <c r="F440" s="2">
        <v>38135</v>
      </c>
    </row>
    <row r="441" spans="1:6" x14ac:dyDescent="0.35">
      <c r="A441">
        <v>2020</v>
      </c>
      <c r="B441" t="s">
        <v>60</v>
      </c>
      <c r="C441" t="s">
        <v>8</v>
      </c>
      <c r="D441" s="1">
        <v>54871</v>
      </c>
      <c r="E441" s="1">
        <v>254577</v>
      </c>
      <c r="F441" s="2">
        <v>41154</v>
      </c>
    </row>
    <row r="442" spans="1:6" x14ac:dyDescent="0.35">
      <c r="A442">
        <v>2020</v>
      </c>
      <c r="B442" t="s">
        <v>60</v>
      </c>
      <c r="C442" t="s">
        <v>9</v>
      </c>
      <c r="D442" s="1">
        <v>19294</v>
      </c>
      <c r="E442" s="1">
        <v>101509</v>
      </c>
      <c r="F442" s="2">
        <v>41319</v>
      </c>
    </row>
    <row r="443" spans="1:6" x14ac:dyDescent="0.35">
      <c r="A443">
        <v>2020</v>
      </c>
      <c r="B443" t="s">
        <v>60</v>
      </c>
      <c r="C443" t="s">
        <v>10</v>
      </c>
      <c r="D443" s="1">
        <v>4119</v>
      </c>
      <c r="E443" s="1">
        <v>18237</v>
      </c>
      <c r="F443" s="2">
        <v>35029</v>
      </c>
    </row>
    <row r="444" spans="1:6" x14ac:dyDescent="0.35">
      <c r="A444">
        <v>2020</v>
      </c>
      <c r="B444" t="s">
        <v>60</v>
      </c>
      <c r="C444" t="s">
        <v>11</v>
      </c>
      <c r="D444" s="1">
        <v>35477</v>
      </c>
      <c r="E444" s="1">
        <v>184359</v>
      </c>
      <c r="F444" s="2">
        <v>48230</v>
      </c>
    </row>
    <row r="445" spans="1:6" x14ac:dyDescent="0.35">
      <c r="A445">
        <v>2020</v>
      </c>
      <c r="B445" t="s">
        <v>60</v>
      </c>
      <c r="C445" t="s">
        <v>12</v>
      </c>
      <c r="D445" s="1">
        <v>13233</v>
      </c>
      <c r="E445" s="1">
        <v>80627</v>
      </c>
      <c r="F445" s="2">
        <v>36636</v>
      </c>
    </row>
    <row r="446" spans="1:6" x14ac:dyDescent="0.35">
      <c r="A446">
        <v>2020</v>
      </c>
      <c r="B446" t="s">
        <v>60</v>
      </c>
      <c r="C446" t="s">
        <v>13</v>
      </c>
      <c r="D446" s="1">
        <v>7585</v>
      </c>
      <c r="E446" s="1">
        <v>37229</v>
      </c>
      <c r="F446" s="2">
        <v>40163</v>
      </c>
    </row>
    <row r="447" spans="1:6" x14ac:dyDescent="0.35">
      <c r="A447">
        <v>2020</v>
      </c>
      <c r="B447" t="s">
        <v>60</v>
      </c>
      <c r="C447" t="s">
        <v>14</v>
      </c>
      <c r="D447" s="1">
        <v>5873</v>
      </c>
      <c r="E447" s="1">
        <v>31183</v>
      </c>
      <c r="F447" s="2">
        <v>38965</v>
      </c>
    </row>
    <row r="448" spans="1:6" x14ac:dyDescent="0.35">
      <c r="A448">
        <v>2020</v>
      </c>
      <c r="B448" t="s">
        <v>60</v>
      </c>
      <c r="C448" t="s">
        <v>15</v>
      </c>
      <c r="D448" s="1">
        <v>9084</v>
      </c>
      <c r="E448" s="1">
        <v>40228</v>
      </c>
      <c r="F448" s="2">
        <v>38895</v>
      </c>
    </row>
    <row r="449" spans="1:6" x14ac:dyDescent="0.35">
      <c r="A449">
        <v>2020</v>
      </c>
      <c r="B449" t="s">
        <v>60</v>
      </c>
      <c r="C449" t="s">
        <v>16</v>
      </c>
      <c r="D449" s="1">
        <v>9437</v>
      </c>
      <c r="E449" s="1">
        <v>41500</v>
      </c>
      <c r="F449" s="2">
        <v>41226</v>
      </c>
    </row>
    <row r="450" spans="1:6" x14ac:dyDescent="0.35">
      <c r="A450">
        <v>2020</v>
      </c>
      <c r="B450" t="s">
        <v>60</v>
      </c>
      <c r="C450" t="s">
        <v>17</v>
      </c>
      <c r="D450" s="1">
        <v>3830</v>
      </c>
      <c r="E450" s="1">
        <v>16120</v>
      </c>
      <c r="F450" s="2">
        <v>39497</v>
      </c>
    </row>
    <row r="451" spans="1:6" x14ac:dyDescent="0.35">
      <c r="A451">
        <v>2020</v>
      </c>
      <c r="B451" t="s">
        <v>60</v>
      </c>
      <c r="C451" t="s">
        <v>18</v>
      </c>
      <c r="D451" s="1">
        <v>19028</v>
      </c>
      <c r="E451" s="1">
        <v>78236</v>
      </c>
      <c r="F451" s="2">
        <v>48238</v>
      </c>
    </row>
    <row r="452" spans="1:6" x14ac:dyDescent="0.35">
      <c r="A452">
        <v>2020</v>
      </c>
      <c r="B452" t="s">
        <v>60</v>
      </c>
      <c r="C452" t="s">
        <v>19</v>
      </c>
      <c r="D452" s="1">
        <v>21927</v>
      </c>
      <c r="E452" s="1">
        <v>98276</v>
      </c>
      <c r="F452" s="2">
        <v>46345</v>
      </c>
    </row>
    <row r="453" spans="1:6" x14ac:dyDescent="0.35">
      <c r="A453">
        <v>2020</v>
      </c>
      <c r="B453" t="s">
        <v>60</v>
      </c>
      <c r="C453" t="s">
        <v>20</v>
      </c>
      <c r="D453" s="1">
        <v>25486</v>
      </c>
      <c r="E453" s="1">
        <v>114074</v>
      </c>
      <c r="F453" s="2">
        <v>39650</v>
      </c>
    </row>
    <row r="454" spans="1:6" x14ac:dyDescent="0.35">
      <c r="A454">
        <v>2020</v>
      </c>
      <c r="B454" t="s">
        <v>60</v>
      </c>
      <c r="C454" t="s">
        <v>21</v>
      </c>
      <c r="D454" s="1">
        <v>17118</v>
      </c>
      <c r="E454" s="1">
        <v>77083</v>
      </c>
      <c r="F454" s="2">
        <v>39485</v>
      </c>
    </row>
    <row r="455" spans="1:6" x14ac:dyDescent="0.35">
      <c r="A455">
        <v>2020</v>
      </c>
      <c r="B455" t="s">
        <v>60</v>
      </c>
      <c r="C455" t="s">
        <v>22</v>
      </c>
      <c r="D455" s="1">
        <v>4625</v>
      </c>
      <c r="E455" s="1">
        <v>19993</v>
      </c>
      <c r="F455" s="2">
        <v>38520</v>
      </c>
    </row>
    <row r="456" spans="1:6" x14ac:dyDescent="0.35">
      <c r="A456">
        <v>2020</v>
      </c>
      <c r="B456" t="s">
        <v>60</v>
      </c>
      <c r="C456" t="s">
        <v>23</v>
      </c>
      <c r="D456" s="1">
        <v>13399</v>
      </c>
      <c r="E456" s="1">
        <v>68557</v>
      </c>
      <c r="F456" s="2">
        <v>38496</v>
      </c>
    </row>
    <row r="457" spans="1:6" x14ac:dyDescent="0.35">
      <c r="A457">
        <v>2020</v>
      </c>
      <c r="B457" t="s">
        <v>60</v>
      </c>
      <c r="C457" t="s">
        <v>24</v>
      </c>
      <c r="D457" s="1">
        <v>4199</v>
      </c>
      <c r="E457" s="1">
        <v>17236</v>
      </c>
      <c r="F457" s="2">
        <v>34349</v>
      </c>
    </row>
    <row r="458" spans="1:6" x14ac:dyDescent="0.35">
      <c r="A458">
        <v>2020</v>
      </c>
      <c r="B458" t="s">
        <v>60</v>
      </c>
      <c r="C458" t="s">
        <v>25</v>
      </c>
      <c r="D458" s="1">
        <v>4602</v>
      </c>
      <c r="E458" s="1">
        <v>24061</v>
      </c>
      <c r="F458" s="2">
        <v>36266</v>
      </c>
    </row>
    <row r="459" spans="1:6" x14ac:dyDescent="0.35">
      <c r="A459">
        <v>2020</v>
      </c>
      <c r="B459" t="s">
        <v>60</v>
      </c>
      <c r="C459" t="s">
        <v>26</v>
      </c>
      <c r="D459" s="1">
        <v>5067</v>
      </c>
      <c r="E459" s="1">
        <v>30593</v>
      </c>
      <c r="F459" s="2">
        <v>41698</v>
      </c>
    </row>
    <row r="460" spans="1:6" x14ac:dyDescent="0.35">
      <c r="A460">
        <v>2020</v>
      </c>
      <c r="B460" t="s">
        <v>60</v>
      </c>
      <c r="C460" t="s">
        <v>27</v>
      </c>
      <c r="D460" s="1">
        <v>4109</v>
      </c>
      <c r="E460" s="1">
        <v>18869</v>
      </c>
      <c r="F460" s="2">
        <v>43107</v>
      </c>
    </row>
    <row r="461" spans="1:6" x14ac:dyDescent="0.35">
      <c r="A461">
        <v>2020</v>
      </c>
      <c r="B461" t="s">
        <v>60</v>
      </c>
      <c r="C461" t="s">
        <v>28</v>
      </c>
      <c r="D461" s="1">
        <v>24307</v>
      </c>
      <c r="E461" s="1">
        <v>114130</v>
      </c>
      <c r="F461" s="2">
        <v>41197</v>
      </c>
    </row>
    <row r="462" spans="1:6" x14ac:dyDescent="0.35">
      <c r="A462">
        <v>2020</v>
      </c>
      <c r="B462" t="s">
        <v>60</v>
      </c>
      <c r="C462" t="s">
        <v>29</v>
      </c>
      <c r="D462" s="1">
        <v>4261</v>
      </c>
      <c r="E462" s="1">
        <v>18424</v>
      </c>
      <c r="F462" s="2">
        <v>38699</v>
      </c>
    </row>
    <row r="463" spans="1:6" x14ac:dyDescent="0.35">
      <c r="A463">
        <v>2020</v>
      </c>
      <c r="B463" t="s">
        <v>60</v>
      </c>
      <c r="C463" t="s">
        <v>30</v>
      </c>
      <c r="D463" s="1">
        <v>70935</v>
      </c>
      <c r="E463" s="1">
        <v>307026</v>
      </c>
      <c r="F463" s="2">
        <v>49001</v>
      </c>
    </row>
    <row r="464" spans="1:6" x14ac:dyDescent="0.35">
      <c r="A464">
        <v>2020</v>
      </c>
      <c r="B464" t="s">
        <v>60</v>
      </c>
      <c r="C464" t="s">
        <v>31</v>
      </c>
      <c r="D464" s="1">
        <v>26011</v>
      </c>
      <c r="E464" s="1">
        <v>107703</v>
      </c>
      <c r="F464" s="2">
        <v>39794</v>
      </c>
    </row>
    <row r="465" spans="1:6" x14ac:dyDescent="0.35">
      <c r="A465">
        <v>2020</v>
      </c>
      <c r="B465" t="s">
        <v>60</v>
      </c>
      <c r="C465" t="s">
        <v>32</v>
      </c>
      <c r="D465" s="1">
        <v>2141</v>
      </c>
      <c r="E465" s="1">
        <v>10645</v>
      </c>
      <c r="F465" s="2">
        <v>40484</v>
      </c>
    </row>
    <row r="466" spans="1:6" x14ac:dyDescent="0.35">
      <c r="A466">
        <v>2020</v>
      </c>
      <c r="B466" t="s">
        <v>60</v>
      </c>
      <c r="C466" t="s">
        <v>33</v>
      </c>
      <c r="D466" s="1">
        <v>23929</v>
      </c>
      <c r="E466" s="1">
        <v>138448</v>
      </c>
      <c r="F466" s="2">
        <v>38332</v>
      </c>
    </row>
    <row r="467" spans="1:6" x14ac:dyDescent="0.35">
      <c r="A467">
        <v>2020</v>
      </c>
      <c r="B467" t="s">
        <v>60</v>
      </c>
      <c r="C467" t="s">
        <v>34</v>
      </c>
      <c r="D467" s="1">
        <v>6600</v>
      </c>
      <c r="E467" s="1">
        <v>34047</v>
      </c>
      <c r="F467" s="2">
        <v>37686</v>
      </c>
    </row>
    <row r="468" spans="1:6" x14ac:dyDescent="0.35">
      <c r="A468">
        <v>2020</v>
      </c>
      <c r="B468" t="s">
        <v>60</v>
      </c>
      <c r="C468" t="s">
        <v>35</v>
      </c>
      <c r="D468" s="1">
        <v>14853</v>
      </c>
      <c r="E468" s="1">
        <v>60924</v>
      </c>
      <c r="F468" s="2">
        <v>41296</v>
      </c>
    </row>
    <row r="469" spans="1:6" x14ac:dyDescent="0.35">
      <c r="A469">
        <v>2020</v>
      </c>
      <c r="B469" t="s">
        <v>60</v>
      </c>
      <c r="C469" t="s">
        <v>36</v>
      </c>
      <c r="D469" s="1">
        <v>33590</v>
      </c>
      <c r="E469" s="1">
        <v>169772</v>
      </c>
      <c r="F469" s="2">
        <v>39396</v>
      </c>
    </row>
    <row r="470" spans="1:6" x14ac:dyDescent="0.35">
      <c r="A470">
        <v>2020</v>
      </c>
      <c r="B470" t="s">
        <v>60</v>
      </c>
      <c r="C470" t="s">
        <v>37</v>
      </c>
      <c r="D470" s="1">
        <v>3576</v>
      </c>
      <c r="E470" s="1">
        <v>15156</v>
      </c>
      <c r="F470" s="2">
        <v>38763</v>
      </c>
    </row>
    <row r="471" spans="1:6" x14ac:dyDescent="0.35">
      <c r="A471">
        <v>2020</v>
      </c>
      <c r="B471" t="s">
        <v>60</v>
      </c>
      <c r="C471" t="s">
        <v>38</v>
      </c>
      <c r="D471" s="1">
        <v>10267</v>
      </c>
      <c r="E471" s="1">
        <v>49710</v>
      </c>
      <c r="F471" s="2">
        <v>38110</v>
      </c>
    </row>
    <row r="472" spans="1:6" x14ac:dyDescent="0.35">
      <c r="A472">
        <v>2020</v>
      </c>
      <c r="B472" t="s">
        <v>60</v>
      </c>
      <c r="C472" t="s">
        <v>39</v>
      </c>
      <c r="D472" s="1">
        <v>2313</v>
      </c>
      <c r="E472" s="1">
        <v>11077</v>
      </c>
      <c r="F472" s="2">
        <v>38165</v>
      </c>
    </row>
    <row r="473" spans="1:6" x14ac:dyDescent="0.35">
      <c r="A473">
        <v>2020</v>
      </c>
      <c r="B473" t="s">
        <v>60</v>
      </c>
      <c r="C473" t="s">
        <v>40</v>
      </c>
      <c r="D473" s="1">
        <v>12651</v>
      </c>
      <c r="E473" s="1">
        <v>70977</v>
      </c>
      <c r="F473" s="2">
        <v>40323</v>
      </c>
    </row>
    <row r="474" spans="1:6" x14ac:dyDescent="0.35">
      <c r="A474">
        <v>2020</v>
      </c>
      <c r="B474" t="s">
        <v>60</v>
      </c>
      <c r="C474" t="s">
        <v>41</v>
      </c>
      <c r="D474" s="1">
        <v>57936</v>
      </c>
      <c r="E474" s="1">
        <v>310244</v>
      </c>
      <c r="F474" s="2">
        <v>44055</v>
      </c>
    </row>
    <row r="475" spans="1:6" x14ac:dyDescent="0.35">
      <c r="A475">
        <v>2020</v>
      </c>
      <c r="B475" t="s">
        <v>60</v>
      </c>
      <c r="C475" t="s">
        <v>42</v>
      </c>
      <c r="D475" s="1">
        <v>6849</v>
      </c>
      <c r="E475" s="1">
        <v>35002</v>
      </c>
      <c r="F475" s="2">
        <v>39528</v>
      </c>
    </row>
    <row r="476" spans="1:6" x14ac:dyDescent="0.35">
      <c r="A476">
        <v>2020</v>
      </c>
      <c r="B476" t="s">
        <v>60</v>
      </c>
      <c r="C476" t="s">
        <v>43</v>
      </c>
      <c r="D476" s="1">
        <v>1995</v>
      </c>
      <c r="E476" s="1">
        <v>7681</v>
      </c>
      <c r="F476" s="2">
        <v>41304</v>
      </c>
    </row>
    <row r="477" spans="1:6" x14ac:dyDescent="0.35">
      <c r="A477">
        <v>2020</v>
      </c>
      <c r="B477" t="s">
        <v>60</v>
      </c>
      <c r="C477" t="s">
        <v>44</v>
      </c>
      <c r="D477" s="1">
        <v>29516</v>
      </c>
      <c r="E477" s="1">
        <v>121622</v>
      </c>
      <c r="F477" s="2">
        <v>50744</v>
      </c>
    </row>
    <row r="478" spans="1:6" x14ac:dyDescent="0.35">
      <c r="A478">
        <v>2020</v>
      </c>
      <c r="B478" t="s">
        <v>60</v>
      </c>
      <c r="C478" t="s">
        <v>45</v>
      </c>
      <c r="D478" s="1">
        <v>20259</v>
      </c>
      <c r="E478" s="1">
        <v>89105</v>
      </c>
      <c r="F478" s="2">
        <v>46691</v>
      </c>
    </row>
    <row r="479" spans="1:6" x14ac:dyDescent="0.35">
      <c r="A479">
        <v>2020</v>
      </c>
      <c r="B479" t="s">
        <v>60</v>
      </c>
      <c r="C479" t="s">
        <v>46</v>
      </c>
      <c r="D479" s="1">
        <v>3442</v>
      </c>
      <c r="E479" s="1">
        <v>15621</v>
      </c>
      <c r="F479" s="2">
        <v>35759</v>
      </c>
    </row>
    <row r="480" spans="1:6" x14ac:dyDescent="0.35">
      <c r="A480">
        <v>2020</v>
      </c>
      <c r="B480" t="s">
        <v>60</v>
      </c>
      <c r="C480" t="s">
        <v>47</v>
      </c>
      <c r="D480" s="1">
        <v>13143</v>
      </c>
      <c r="E480" s="1">
        <v>74028</v>
      </c>
      <c r="F480" s="2">
        <v>36058</v>
      </c>
    </row>
    <row r="481" spans="1:6" x14ac:dyDescent="0.35">
      <c r="A481">
        <v>2020</v>
      </c>
      <c r="B481" t="s">
        <v>60</v>
      </c>
      <c r="C481" t="s">
        <v>48</v>
      </c>
      <c r="D481" s="1">
        <v>1669</v>
      </c>
      <c r="E481" s="1">
        <v>6769</v>
      </c>
      <c r="F481" s="2">
        <v>40253</v>
      </c>
    </row>
    <row r="482" spans="1:6" x14ac:dyDescent="0.35">
      <c r="A482">
        <v>2019</v>
      </c>
      <c r="B482" t="s">
        <v>55</v>
      </c>
      <c r="C482" t="s">
        <v>1</v>
      </c>
      <c r="D482" s="1">
        <v>1846</v>
      </c>
      <c r="E482" s="1">
        <v>18939</v>
      </c>
      <c r="F482" s="2">
        <v>56529</v>
      </c>
    </row>
    <row r="483" spans="1:6" x14ac:dyDescent="0.35">
      <c r="A483">
        <v>2019</v>
      </c>
      <c r="B483" t="s">
        <v>55</v>
      </c>
      <c r="C483" t="s">
        <v>2</v>
      </c>
      <c r="D483" s="1">
        <v>1358</v>
      </c>
      <c r="E483" s="1">
        <v>37970</v>
      </c>
      <c r="F483" s="2">
        <v>52262</v>
      </c>
    </row>
    <row r="484" spans="1:6" x14ac:dyDescent="0.35">
      <c r="A484">
        <v>2019</v>
      </c>
      <c r="B484" t="s">
        <v>55</v>
      </c>
      <c r="C484" t="s">
        <v>3</v>
      </c>
      <c r="D484" s="1">
        <v>2577</v>
      </c>
      <c r="E484" s="1">
        <v>16390</v>
      </c>
      <c r="F484" s="2">
        <v>48299</v>
      </c>
    </row>
    <row r="485" spans="1:6" x14ac:dyDescent="0.35">
      <c r="A485">
        <v>2019</v>
      </c>
      <c r="B485" t="s">
        <v>55</v>
      </c>
      <c r="C485" t="s">
        <v>4</v>
      </c>
      <c r="D485" s="1">
        <v>17663</v>
      </c>
      <c r="E485" s="1">
        <v>443581</v>
      </c>
      <c r="F485" s="2">
        <v>40246</v>
      </c>
    </row>
    <row r="486" spans="1:6" x14ac:dyDescent="0.35">
      <c r="A486">
        <v>2019</v>
      </c>
      <c r="B486" t="s">
        <v>55</v>
      </c>
      <c r="C486" t="s">
        <v>5</v>
      </c>
      <c r="D486" s="1">
        <v>3279</v>
      </c>
      <c r="E486" s="1">
        <v>48392</v>
      </c>
      <c r="F486" s="2">
        <v>90328</v>
      </c>
    </row>
    <row r="487" spans="1:6" x14ac:dyDescent="0.35">
      <c r="A487">
        <v>2019</v>
      </c>
      <c r="B487" t="s">
        <v>55</v>
      </c>
      <c r="C487" t="s">
        <v>6</v>
      </c>
      <c r="D487">
        <v>437</v>
      </c>
      <c r="E487" s="1">
        <v>5258</v>
      </c>
      <c r="F487" s="2">
        <v>41449</v>
      </c>
    </row>
    <row r="488" spans="1:6" x14ac:dyDescent="0.35">
      <c r="A488">
        <v>2019</v>
      </c>
      <c r="B488" t="s">
        <v>55</v>
      </c>
      <c r="C488" t="s">
        <v>7</v>
      </c>
      <c r="D488">
        <v>180</v>
      </c>
      <c r="E488" s="1">
        <v>1471</v>
      </c>
      <c r="F488" s="2">
        <v>42123</v>
      </c>
    </row>
    <row r="489" spans="1:6" x14ac:dyDescent="0.35">
      <c r="A489">
        <v>2019</v>
      </c>
      <c r="B489" t="s">
        <v>55</v>
      </c>
      <c r="C489" t="s">
        <v>8</v>
      </c>
      <c r="D489" s="1">
        <v>5304</v>
      </c>
      <c r="E489" s="1">
        <v>71329</v>
      </c>
      <c r="F489" s="2">
        <v>35645</v>
      </c>
    </row>
    <row r="490" spans="1:6" x14ac:dyDescent="0.35">
      <c r="A490">
        <v>2019</v>
      </c>
      <c r="B490" t="s">
        <v>55</v>
      </c>
      <c r="C490" t="s">
        <v>9</v>
      </c>
      <c r="D490" s="1">
        <v>2662</v>
      </c>
      <c r="E490" s="1">
        <v>29910</v>
      </c>
      <c r="F490" s="2">
        <v>43258</v>
      </c>
    </row>
    <row r="491" spans="1:6" x14ac:dyDescent="0.35">
      <c r="A491">
        <v>2019</v>
      </c>
      <c r="B491" t="s">
        <v>55</v>
      </c>
      <c r="C491" t="s">
        <v>10</v>
      </c>
      <c r="D491" s="1">
        <v>2401</v>
      </c>
      <c r="E491" s="1">
        <v>26555</v>
      </c>
      <c r="F491" s="2">
        <v>41105</v>
      </c>
    </row>
    <row r="492" spans="1:6" x14ac:dyDescent="0.35">
      <c r="A492">
        <v>2019</v>
      </c>
      <c r="B492" t="s">
        <v>55</v>
      </c>
      <c r="C492" t="s">
        <v>11</v>
      </c>
      <c r="D492" s="1">
        <v>2825</v>
      </c>
      <c r="E492" s="1">
        <v>26828</v>
      </c>
      <c r="F492" s="2">
        <v>52197</v>
      </c>
    </row>
    <row r="493" spans="1:6" x14ac:dyDescent="0.35">
      <c r="A493">
        <v>2019</v>
      </c>
      <c r="B493" t="s">
        <v>55</v>
      </c>
      <c r="C493" t="s">
        <v>12</v>
      </c>
      <c r="D493" s="1">
        <v>2255</v>
      </c>
      <c r="E493" s="1">
        <v>21475</v>
      </c>
      <c r="F493" s="2">
        <v>50243</v>
      </c>
    </row>
    <row r="494" spans="1:6" x14ac:dyDescent="0.35">
      <c r="A494">
        <v>2019</v>
      </c>
      <c r="B494" t="s">
        <v>55</v>
      </c>
      <c r="C494" t="s">
        <v>13</v>
      </c>
      <c r="D494" s="1">
        <v>2916</v>
      </c>
      <c r="E494" s="1">
        <v>23431</v>
      </c>
      <c r="F494" s="2">
        <v>44087</v>
      </c>
    </row>
    <row r="495" spans="1:6" x14ac:dyDescent="0.35">
      <c r="A495">
        <v>2019</v>
      </c>
      <c r="B495" t="s">
        <v>55</v>
      </c>
      <c r="C495" t="s">
        <v>14</v>
      </c>
      <c r="D495" s="1">
        <v>2612</v>
      </c>
      <c r="E495" s="1">
        <v>19353</v>
      </c>
      <c r="F495" s="2">
        <v>47802</v>
      </c>
    </row>
    <row r="496" spans="1:6" x14ac:dyDescent="0.35">
      <c r="A496">
        <v>2019</v>
      </c>
      <c r="B496" t="s">
        <v>55</v>
      </c>
      <c r="C496" t="s">
        <v>15</v>
      </c>
      <c r="D496" s="1">
        <v>1561</v>
      </c>
      <c r="E496" s="1">
        <v>18911</v>
      </c>
      <c r="F496" s="2">
        <v>56448</v>
      </c>
    </row>
    <row r="497" spans="1:6" x14ac:dyDescent="0.35">
      <c r="A497">
        <v>2019</v>
      </c>
      <c r="B497" t="s">
        <v>55</v>
      </c>
      <c r="C497" t="s">
        <v>16</v>
      </c>
      <c r="D497" s="1">
        <v>3133</v>
      </c>
      <c r="E497" s="1">
        <v>44052</v>
      </c>
      <c r="F497" s="2">
        <v>87820</v>
      </c>
    </row>
    <row r="498" spans="1:6" x14ac:dyDescent="0.35">
      <c r="A498">
        <v>2019</v>
      </c>
      <c r="B498" t="s">
        <v>55</v>
      </c>
      <c r="C498" t="s">
        <v>17</v>
      </c>
      <c r="D498" s="1">
        <v>1447</v>
      </c>
      <c r="E498" s="1">
        <v>7281</v>
      </c>
      <c r="F498" s="2">
        <v>41157</v>
      </c>
    </row>
    <row r="499" spans="1:6" x14ac:dyDescent="0.35">
      <c r="A499">
        <v>2019</v>
      </c>
      <c r="B499" t="s">
        <v>55</v>
      </c>
      <c r="C499" t="s">
        <v>18</v>
      </c>
      <c r="D499">
        <v>723</v>
      </c>
      <c r="E499" s="1">
        <v>7194</v>
      </c>
      <c r="F499" s="2">
        <v>44642</v>
      </c>
    </row>
    <row r="500" spans="1:6" x14ac:dyDescent="0.35">
      <c r="A500">
        <v>2019</v>
      </c>
      <c r="B500" t="s">
        <v>55</v>
      </c>
      <c r="C500" t="s">
        <v>19</v>
      </c>
      <c r="D500" s="1">
        <v>1007</v>
      </c>
      <c r="E500" s="1">
        <v>10500</v>
      </c>
      <c r="F500" s="2">
        <v>63846</v>
      </c>
    </row>
    <row r="501" spans="1:6" x14ac:dyDescent="0.35">
      <c r="A501">
        <v>2019</v>
      </c>
      <c r="B501" t="s">
        <v>55</v>
      </c>
      <c r="C501" t="s">
        <v>20</v>
      </c>
      <c r="D501" s="1">
        <v>3480</v>
      </c>
      <c r="E501" s="1">
        <v>35622</v>
      </c>
      <c r="F501" s="2">
        <v>41799</v>
      </c>
    </row>
    <row r="502" spans="1:6" x14ac:dyDescent="0.35">
      <c r="A502">
        <v>2019</v>
      </c>
      <c r="B502" t="s">
        <v>55</v>
      </c>
      <c r="C502" t="s">
        <v>21</v>
      </c>
      <c r="D502" s="1">
        <v>3094</v>
      </c>
      <c r="E502" s="1">
        <v>28134</v>
      </c>
      <c r="F502" s="2">
        <v>51107</v>
      </c>
    </row>
    <row r="503" spans="1:6" x14ac:dyDescent="0.35">
      <c r="A503">
        <v>2019</v>
      </c>
      <c r="B503" t="s">
        <v>55</v>
      </c>
      <c r="C503" t="s">
        <v>22</v>
      </c>
      <c r="D503" s="1">
        <v>2110</v>
      </c>
      <c r="E503" s="1">
        <v>15777</v>
      </c>
      <c r="F503" s="2">
        <v>49263</v>
      </c>
    </row>
    <row r="504" spans="1:6" x14ac:dyDescent="0.35">
      <c r="A504">
        <v>2019</v>
      </c>
      <c r="B504" t="s">
        <v>55</v>
      </c>
      <c r="C504" t="s">
        <v>23</v>
      </c>
      <c r="D504" s="1">
        <v>2031</v>
      </c>
      <c r="E504" s="1">
        <v>16899</v>
      </c>
      <c r="F504" s="2">
        <v>44815</v>
      </c>
    </row>
    <row r="505" spans="1:6" x14ac:dyDescent="0.35">
      <c r="A505">
        <v>2019</v>
      </c>
      <c r="B505" t="s">
        <v>55</v>
      </c>
      <c r="C505" t="s">
        <v>24</v>
      </c>
      <c r="D505" s="1">
        <v>1789</v>
      </c>
      <c r="E505" s="1">
        <v>12792</v>
      </c>
      <c r="F505" s="2">
        <v>67162</v>
      </c>
    </row>
    <row r="506" spans="1:6" x14ac:dyDescent="0.35">
      <c r="A506">
        <v>2019</v>
      </c>
      <c r="B506" t="s">
        <v>55</v>
      </c>
      <c r="C506" t="s">
        <v>25</v>
      </c>
      <c r="D506" s="1">
        <v>2414</v>
      </c>
      <c r="E506" s="1">
        <v>15761</v>
      </c>
      <c r="F506" s="2">
        <v>42685</v>
      </c>
    </row>
    <row r="507" spans="1:6" x14ac:dyDescent="0.35">
      <c r="A507">
        <v>2019</v>
      </c>
      <c r="B507" t="s">
        <v>55</v>
      </c>
      <c r="C507" t="s">
        <v>26</v>
      </c>
      <c r="D507">
        <v>618</v>
      </c>
      <c r="E507" s="1">
        <v>19841</v>
      </c>
      <c r="F507" s="2">
        <v>86362</v>
      </c>
    </row>
    <row r="508" spans="1:6" x14ac:dyDescent="0.35">
      <c r="A508">
        <v>2019</v>
      </c>
      <c r="B508" t="s">
        <v>55</v>
      </c>
      <c r="C508" t="s">
        <v>27</v>
      </c>
      <c r="D508">
        <v>350</v>
      </c>
      <c r="E508" s="1">
        <v>2627</v>
      </c>
      <c r="F508" s="2">
        <v>44073</v>
      </c>
    </row>
    <row r="509" spans="1:6" x14ac:dyDescent="0.35">
      <c r="A509">
        <v>2019</v>
      </c>
      <c r="B509" t="s">
        <v>55</v>
      </c>
      <c r="C509" t="s">
        <v>28</v>
      </c>
      <c r="D509">
        <v>998</v>
      </c>
      <c r="E509" s="1">
        <v>12407</v>
      </c>
      <c r="F509" s="2">
        <v>41732</v>
      </c>
    </row>
    <row r="510" spans="1:6" x14ac:dyDescent="0.35">
      <c r="A510">
        <v>2019</v>
      </c>
      <c r="B510" t="s">
        <v>55</v>
      </c>
      <c r="C510" t="s">
        <v>29</v>
      </c>
      <c r="D510" s="1">
        <v>2100</v>
      </c>
      <c r="E510" s="1">
        <v>36949</v>
      </c>
      <c r="F510" s="2">
        <v>68427</v>
      </c>
    </row>
    <row r="511" spans="1:6" x14ac:dyDescent="0.35">
      <c r="A511">
        <v>2019</v>
      </c>
      <c r="B511" t="s">
        <v>55</v>
      </c>
      <c r="C511" t="s">
        <v>30</v>
      </c>
      <c r="D511" s="1">
        <v>3053</v>
      </c>
      <c r="E511" s="1">
        <v>31787</v>
      </c>
      <c r="F511" s="2">
        <v>42992</v>
      </c>
    </row>
    <row r="512" spans="1:6" x14ac:dyDescent="0.35">
      <c r="A512">
        <v>2019</v>
      </c>
      <c r="B512" t="s">
        <v>55</v>
      </c>
      <c r="C512" t="s">
        <v>31</v>
      </c>
      <c r="D512" s="1">
        <v>3378</v>
      </c>
      <c r="E512" s="1">
        <v>29828</v>
      </c>
      <c r="F512" s="2">
        <v>40862</v>
      </c>
    </row>
    <row r="513" spans="1:6" x14ac:dyDescent="0.35">
      <c r="A513">
        <v>2019</v>
      </c>
      <c r="B513" t="s">
        <v>55</v>
      </c>
      <c r="C513" t="s">
        <v>32</v>
      </c>
      <c r="D513" s="1">
        <v>1784</v>
      </c>
      <c r="E513" s="1">
        <v>25973</v>
      </c>
      <c r="F513" s="2">
        <v>97355</v>
      </c>
    </row>
    <row r="514" spans="1:6" x14ac:dyDescent="0.35">
      <c r="A514">
        <v>2019</v>
      </c>
      <c r="B514" t="s">
        <v>55</v>
      </c>
      <c r="C514" t="s">
        <v>33</v>
      </c>
      <c r="D514" s="1">
        <v>2531</v>
      </c>
      <c r="E514" s="1">
        <v>28532</v>
      </c>
      <c r="F514" s="2">
        <v>51860</v>
      </c>
    </row>
    <row r="515" spans="1:6" x14ac:dyDescent="0.35">
      <c r="A515">
        <v>2019</v>
      </c>
      <c r="B515" t="s">
        <v>55</v>
      </c>
      <c r="C515" t="s">
        <v>34</v>
      </c>
      <c r="D515" s="1">
        <v>4402</v>
      </c>
      <c r="E515" s="1">
        <v>56786</v>
      </c>
      <c r="F515" s="2">
        <v>91249</v>
      </c>
    </row>
    <row r="516" spans="1:6" x14ac:dyDescent="0.35">
      <c r="A516">
        <v>2019</v>
      </c>
      <c r="B516" t="s">
        <v>55</v>
      </c>
      <c r="C516" t="s">
        <v>35</v>
      </c>
      <c r="D516" s="1">
        <v>4633</v>
      </c>
      <c r="E516" s="1">
        <v>54550</v>
      </c>
      <c r="F516" s="2">
        <v>37586</v>
      </c>
    </row>
    <row r="517" spans="1:6" x14ac:dyDescent="0.35">
      <c r="A517">
        <v>2019</v>
      </c>
      <c r="B517" t="s">
        <v>55</v>
      </c>
      <c r="C517" t="s">
        <v>36</v>
      </c>
      <c r="D517" s="1">
        <v>3616</v>
      </c>
      <c r="E517" s="1">
        <v>52904</v>
      </c>
      <c r="F517" s="2">
        <v>65014</v>
      </c>
    </row>
    <row r="518" spans="1:6" x14ac:dyDescent="0.35">
      <c r="A518">
        <v>2019</v>
      </c>
      <c r="B518" t="s">
        <v>55</v>
      </c>
      <c r="C518" t="s">
        <v>37</v>
      </c>
      <c r="D518">
        <v>198</v>
      </c>
      <c r="E518" s="1">
        <v>1121</v>
      </c>
      <c r="F518" s="2">
        <v>39917</v>
      </c>
    </row>
    <row r="519" spans="1:6" x14ac:dyDescent="0.35">
      <c r="A519">
        <v>2019</v>
      </c>
      <c r="B519" t="s">
        <v>55</v>
      </c>
      <c r="C519" t="s">
        <v>38</v>
      </c>
      <c r="D519" s="1">
        <v>1345</v>
      </c>
      <c r="E519" s="1">
        <v>12552</v>
      </c>
      <c r="F519" s="2">
        <v>43952</v>
      </c>
    </row>
    <row r="520" spans="1:6" x14ac:dyDescent="0.35">
      <c r="A520">
        <v>2019</v>
      </c>
      <c r="B520" t="s">
        <v>55</v>
      </c>
      <c r="C520" t="s">
        <v>39</v>
      </c>
      <c r="D520" s="1">
        <v>1063</v>
      </c>
      <c r="E520" s="1">
        <v>6986</v>
      </c>
      <c r="F520" s="2">
        <v>43642</v>
      </c>
    </row>
    <row r="521" spans="1:6" x14ac:dyDescent="0.35">
      <c r="A521">
        <v>2019</v>
      </c>
      <c r="B521" t="s">
        <v>55</v>
      </c>
      <c r="C521" t="s">
        <v>40</v>
      </c>
      <c r="D521" s="1">
        <v>1107</v>
      </c>
      <c r="E521" s="1">
        <v>11568</v>
      </c>
      <c r="F521" s="2">
        <v>46865</v>
      </c>
    </row>
    <row r="522" spans="1:6" x14ac:dyDescent="0.35">
      <c r="A522">
        <v>2019</v>
      </c>
      <c r="B522" t="s">
        <v>55</v>
      </c>
      <c r="C522" t="s">
        <v>41</v>
      </c>
      <c r="D522" s="1">
        <v>19971</v>
      </c>
      <c r="E522" s="1">
        <v>307800</v>
      </c>
      <c r="F522" s="2">
        <v>114918</v>
      </c>
    </row>
    <row r="523" spans="1:6" x14ac:dyDescent="0.35">
      <c r="A523">
        <v>2019</v>
      </c>
      <c r="B523" t="s">
        <v>55</v>
      </c>
      <c r="C523" t="s">
        <v>42</v>
      </c>
      <c r="D523" s="1">
        <v>1032</v>
      </c>
      <c r="E523" s="1">
        <v>15160</v>
      </c>
      <c r="F523" s="2">
        <v>63604</v>
      </c>
    </row>
    <row r="524" spans="1:6" x14ac:dyDescent="0.35">
      <c r="A524">
        <v>2019</v>
      </c>
      <c r="B524" t="s">
        <v>55</v>
      </c>
      <c r="C524" t="s">
        <v>43</v>
      </c>
      <c r="D524">
        <v>564</v>
      </c>
      <c r="E524" s="1">
        <v>4130</v>
      </c>
      <c r="F524" s="2">
        <v>39607</v>
      </c>
    </row>
    <row r="525" spans="1:6" x14ac:dyDescent="0.35">
      <c r="A525">
        <v>2019</v>
      </c>
      <c r="B525" t="s">
        <v>55</v>
      </c>
      <c r="C525" t="s">
        <v>44</v>
      </c>
      <c r="D525" s="1">
        <v>2095</v>
      </c>
      <c r="E525" s="1">
        <v>18691</v>
      </c>
      <c r="F525" s="2">
        <v>48704</v>
      </c>
    </row>
    <row r="526" spans="1:6" x14ac:dyDescent="0.35">
      <c r="A526">
        <v>2019</v>
      </c>
      <c r="B526" t="s">
        <v>55</v>
      </c>
      <c r="C526" t="s">
        <v>45</v>
      </c>
      <c r="D526" s="1">
        <v>7117</v>
      </c>
      <c r="E526" s="1">
        <v>105362</v>
      </c>
      <c r="F526" s="2">
        <v>34547</v>
      </c>
    </row>
    <row r="527" spans="1:6" x14ac:dyDescent="0.35">
      <c r="A527">
        <v>2019</v>
      </c>
      <c r="B527" t="s">
        <v>55</v>
      </c>
      <c r="C527" t="s">
        <v>46</v>
      </c>
      <c r="D527" s="1">
        <v>1166</v>
      </c>
      <c r="E527" s="1">
        <v>23333</v>
      </c>
      <c r="F527" s="2">
        <v>80470</v>
      </c>
    </row>
    <row r="528" spans="1:6" x14ac:dyDescent="0.35">
      <c r="A528">
        <v>2019</v>
      </c>
      <c r="B528" t="s">
        <v>55</v>
      </c>
      <c r="C528" t="s">
        <v>47</v>
      </c>
      <c r="D528" s="1">
        <v>2876</v>
      </c>
      <c r="E528" s="1">
        <v>31424</v>
      </c>
      <c r="F528" s="2">
        <v>40225</v>
      </c>
    </row>
    <row r="529" spans="1:6" x14ac:dyDescent="0.35">
      <c r="A529">
        <v>2019</v>
      </c>
      <c r="B529" t="s">
        <v>55</v>
      </c>
      <c r="C529" t="s">
        <v>48</v>
      </c>
      <c r="D529" s="1">
        <v>1463</v>
      </c>
      <c r="E529" s="1">
        <v>23524</v>
      </c>
      <c r="F529" s="2">
        <v>86467</v>
      </c>
    </row>
    <row r="530" spans="1:6" x14ac:dyDescent="0.35">
      <c r="A530">
        <v>2019</v>
      </c>
      <c r="B530" t="s">
        <v>51</v>
      </c>
      <c r="C530" t="s">
        <v>1</v>
      </c>
      <c r="D530" s="1">
        <v>10069</v>
      </c>
      <c r="E530" s="1">
        <v>93619</v>
      </c>
      <c r="F530" s="2">
        <v>56141</v>
      </c>
    </row>
    <row r="531" spans="1:6" x14ac:dyDescent="0.35">
      <c r="A531">
        <v>2019</v>
      </c>
      <c r="B531" t="s">
        <v>51</v>
      </c>
      <c r="C531" t="s">
        <v>2</v>
      </c>
      <c r="D531" s="1">
        <v>13677</v>
      </c>
      <c r="E531" s="1">
        <v>171309</v>
      </c>
      <c r="F531" s="2">
        <v>58621</v>
      </c>
    </row>
    <row r="532" spans="1:6" x14ac:dyDescent="0.35">
      <c r="A532">
        <v>2019</v>
      </c>
      <c r="B532" t="s">
        <v>51</v>
      </c>
      <c r="C532" t="s">
        <v>3</v>
      </c>
      <c r="D532" s="1">
        <v>7093</v>
      </c>
      <c r="E532" s="1">
        <v>52538</v>
      </c>
      <c r="F532" s="2">
        <v>49541</v>
      </c>
    </row>
    <row r="533" spans="1:6" x14ac:dyDescent="0.35">
      <c r="A533">
        <v>2019</v>
      </c>
      <c r="B533" t="s">
        <v>51</v>
      </c>
      <c r="C533" t="s">
        <v>4</v>
      </c>
      <c r="D533" s="1">
        <v>84247</v>
      </c>
      <c r="E533" s="1">
        <v>885668</v>
      </c>
      <c r="F533" s="2">
        <v>73343</v>
      </c>
    </row>
    <row r="534" spans="1:6" x14ac:dyDescent="0.35">
      <c r="A534">
        <v>2019</v>
      </c>
      <c r="B534" t="s">
        <v>51</v>
      </c>
      <c r="C534" t="s">
        <v>5</v>
      </c>
      <c r="D534" s="1">
        <v>20430</v>
      </c>
      <c r="E534" s="1">
        <v>178880</v>
      </c>
      <c r="F534" s="2">
        <v>64603</v>
      </c>
    </row>
    <row r="535" spans="1:6" x14ac:dyDescent="0.35">
      <c r="A535">
        <v>2019</v>
      </c>
      <c r="B535" t="s">
        <v>51</v>
      </c>
      <c r="C535" t="s">
        <v>6</v>
      </c>
      <c r="D535" s="1">
        <v>9496</v>
      </c>
      <c r="E535" s="1">
        <v>59731</v>
      </c>
      <c r="F535" s="2">
        <v>72413</v>
      </c>
    </row>
    <row r="536" spans="1:6" x14ac:dyDescent="0.35">
      <c r="A536">
        <v>2019</v>
      </c>
      <c r="B536" t="s">
        <v>51</v>
      </c>
      <c r="C536" t="s">
        <v>7</v>
      </c>
      <c r="D536" s="1">
        <v>3007</v>
      </c>
      <c r="E536" s="1">
        <v>22909</v>
      </c>
      <c r="F536" s="2">
        <v>62481</v>
      </c>
    </row>
    <row r="537" spans="1:6" x14ac:dyDescent="0.35">
      <c r="A537">
        <v>2019</v>
      </c>
      <c r="B537" t="s">
        <v>51</v>
      </c>
      <c r="C537" t="s">
        <v>8</v>
      </c>
      <c r="D537" s="1">
        <v>74711</v>
      </c>
      <c r="E537" s="1">
        <v>563526</v>
      </c>
      <c r="F537" s="2">
        <v>52893</v>
      </c>
    </row>
    <row r="538" spans="1:6" x14ac:dyDescent="0.35">
      <c r="A538">
        <v>2019</v>
      </c>
      <c r="B538" t="s">
        <v>51</v>
      </c>
      <c r="C538" t="s">
        <v>9</v>
      </c>
      <c r="D538" s="1">
        <v>21408</v>
      </c>
      <c r="E538" s="1">
        <v>203951</v>
      </c>
      <c r="F538" s="2">
        <v>63683</v>
      </c>
    </row>
    <row r="539" spans="1:6" x14ac:dyDescent="0.35">
      <c r="A539">
        <v>2019</v>
      </c>
      <c r="B539" t="s">
        <v>51</v>
      </c>
      <c r="C539" t="s">
        <v>10</v>
      </c>
      <c r="D539" s="1">
        <v>8175</v>
      </c>
      <c r="E539" s="1">
        <v>50684</v>
      </c>
      <c r="F539" s="2">
        <v>46258</v>
      </c>
    </row>
    <row r="540" spans="1:6" x14ac:dyDescent="0.35">
      <c r="A540">
        <v>2019</v>
      </c>
      <c r="B540" t="s">
        <v>51</v>
      </c>
      <c r="C540" t="s">
        <v>11</v>
      </c>
      <c r="D540" s="1">
        <v>32686</v>
      </c>
      <c r="E540" s="1">
        <v>227968</v>
      </c>
      <c r="F540" s="2">
        <v>73799</v>
      </c>
    </row>
    <row r="541" spans="1:6" x14ac:dyDescent="0.35">
      <c r="A541">
        <v>2019</v>
      </c>
      <c r="B541" t="s">
        <v>51</v>
      </c>
      <c r="C541" t="s">
        <v>12</v>
      </c>
      <c r="D541" s="1">
        <v>15232</v>
      </c>
      <c r="E541" s="1">
        <v>145851</v>
      </c>
      <c r="F541" s="2">
        <v>60057</v>
      </c>
    </row>
    <row r="542" spans="1:6" x14ac:dyDescent="0.35">
      <c r="A542">
        <v>2019</v>
      </c>
      <c r="B542" t="s">
        <v>51</v>
      </c>
      <c r="C542" t="s">
        <v>13</v>
      </c>
      <c r="D542" s="1">
        <v>9462</v>
      </c>
      <c r="E542" s="1">
        <v>78134</v>
      </c>
      <c r="F542" s="2">
        <v>58962</v>
      </c>
    </row>
    <row r="543" spans="1:6" x14ac:dyDescent="0.35">
      <c r="A543">
        <v>2019</v>
      </c>
      <c r="B543" t="s">
        <v>51</v>
      </c>
      <c r="C543" t="s">
        <v>14</v>
      </c>
      <c r="D543" s="1">
        <v>7399</v>
      </c>
      <c r="E543" s="1">
        <v>63735</v>
      </c>
      <c r="F543" s="2">
        <v>57030</v>
      </c>
    </row>
    <row r="544" spans="1:6" x14ac:dyDescent="0.35">
      <c r="A544">
        <v>2019</v>
      </c>
      <c r="B544" t="s">
        <v>51</v>
      </c>
      <c r="C544" t="s">
        <v>15</v>
      </c>
      <c r="D544" s="1">
        <v>9517</v>
      </c>
      <c r="E544" s="1">
        <v>80463</v>
      </c>
      <c r="F544" s="2">
        <v>55601</v>
      </c>
    </row>
    <row r="545" spans="1:6" x14ac:dyDescent="0.35">
      <c r="A545">
        <v>2019</v>
      </c>
      <c r="B545" t="s">
        <v>51</v>
      </c>
      <c r="C545" t="s">
        <v>16</v>
      </c>
      <c r="D545" s="1">
        <v>10991</v>
      </c>
      <c r="E545" s="1">
        <v>142033</v>
      </c>
      <c r="F545" s="2">
        <v>64940</v>
      </c>
    </row>
    <row r="546" spans="1:6" x14ac:dyDescent="0.35">
      <c r="A546">
        <v>2019</v>
      </c>
      <c r="B546" t="s">
        <v>51</v>
      </c>
      <c r="C546" t="s">
        <v>17</v>
      </c>
      <c r="D546" s="1">
        <v>5605</v>
      </c>
      <c r="E546" s="1">
        <v>29987</v>
      </c>
      <c r="F546" s="2">
        <v>51654</v>
      </c>
    </row>
    <row r="547" spans="1:6" x14ac:dyDescent="0.35">
      <c r="A547">
        <v>2019</v>
      </c>
      <c r="B547" t="s">
        <v>51</v>
      </c>
      <c r="C547" t="s">
        <v>18</v>
      </c>
      <c r="D547" s="1">
        <v>16694</v>
      </c>
      <c r="E547" s="1">
        <v>166132</v>
      </c>
      <c r="F547" s="2">
        <v>67799</v>
      </c>
    </row>
    <row r="548" spans="1:6" x14ac:dyDescent="0.35">
      <c r="A548">
        <v>2019</v>
      </c>
      <c r="B548" t="s">
        <v>51</v>
      </c>
      <c r="C548" t="s">
        <v>19</v>
      </c>
      <c r="D548" s="1">
        <v>21309</v>
      </c>
      <c r="E548" s="1">
        <v>163062</v>
      </c>
      <c r="F548" s="2">
        <v>81436</v>
      </c>
    </row>
    <row r="549" spans="1:6" x14ac:dyDescent="0.35">
      <c r="A549">
        <v>2019</v>
      </c>
      <c r="B549" t="s">
        <v>51</v>
      </c>
      <c r="C549" t="s">
        <v>20</v>
      </c>
      <c r="D549" s="1">
        <v>21106</v>
      </c>
      <c r="E549" s="1">
        <v>173015</v>
      </c>
      <c r="F549" s="2">
        <v>63588</v>
      </c>
    </row>
    <row r="550" spans="1:6" x14ac:dyDescent="0.35">
      <c r="A550">
        <v>2019</v>
      </c>
      <c r="B550" t="s">
        <v>51</v>
      </c>
      <c r="C550" t="s">
        <v>21</v>
      </c>
      <c r="D550" s="1">
        <v>16700</v>
      </c>
      <c r="E550" s="1">
        <v>127092</v>
      </c>
      <c r="F550" s="2">
        <v>69734</v>
      </c>
    </row>
    <row r="551" spans="1:6" x14ac:dyDescent="0.35">
      <c r="A551">
        <v>2019</v>
      </c>
      <c r="B551" t="s">
        <v>51</v>
      </c>
      <c r="C551" t="s">
        <v>22</v>
      </c>
      <c r="D551" s="1">
        <v>5771</v>
      </c>
      <c r="E551" s="1">
        <v>44543</v>
      </c>
      <c r="F551" s="2">
        <v>50925</v>
      </c>
    </row>
    <row r="552" spans="1:6" x14ac:dyDescent="0.35">
      <c r="A552">
        <v>2019</v>
      </c>
      <c r="B552" t="s">
        <v>51</v>
      </c>
      <c r="C552" t="s">
        <v>23</v>
      </c>
      <c r="D552" s="1">
        <v>15133</v>
      </c>
      <c r="E552" s="1">
        <v>126641</v>
      </c>
      <c r="F552" s="2">
        <v>61762</v>
      </c>
    </row>
    <row r="553" spans="1:6" x14ac:dyDescent="0.35">
      <c r="A553">
        <v>2019</v>
      </c>
      <c r="B553" t="s">
        <v>51</v>
      </c>
      <c r="C553" t="s">
        <v>24</v>
      </c>
      <c r="D553" s="1">
        <v>6432</v>
      </c>
      <c r="E553" s="1">
        <v>29914</v>
      </c>
      <c r="F553" s="2">
        <v>53962</v>
      </c>
    </row>
    <row r="554" spans="1:6" x14ac:dyDescent="0.35">
      <c r="A554">
        <v>2019</v>
      </c>
      <c r="B554" t="s">
        <v>51</v>
      </c>
      <c r="C554" t="s">
        <v>25</v>
      </c>
      <c r="D554" s="1">
        <v>7038</v>
      </c>
      <c r="E554" s="1">
        <v>53732</v>
      </c>
      <c r="F554" s="2">
        <v>53794</v>
      </c>
    </row>
    <row r="555" spans="1:6" x14ac:dyDescent="0.35">
      <c r="A555">
        <v>2019</v>
      </c>
      <c r="B555" t="s">
        <v>51</v>
      </c>
      <c r="C555" t="s">
        <v>26</v>
      </c>
      <c r="D555" s="1">
        <v>5852</v>
      </c>
      <c r="E555" s="1">
        <v>95939</v>
      </c>
      <c r="F555" s="2">
        <v>64365</v>
      </c>
    </row>
    <row r="556" spans="1:6" x14ac:dyDescent="0.35">
      <c r="A556">
        <v>2019</v>
      </c>
      <c r="B556" t="s">
        <v>51</v>
      </c>
      <c r="C556" t="s">
        <v>27</v>
      </c>
      <c r="D556" s="1">
        <v>4692</v>
      </c>
      <c r="E556" s="1">
        <v>27825</v>
      </c>
      <c r="F556" s="2">
        <v>64868</v>
      </c>
    </row>
    <row r="557" spans="1:6" x14ac:dyDescent="0.35">
      <c r="A557">
        <v>2019</v>
      </c>
      <c r="B557" t="s">
        <v>51</v>
      </c>
      <c r="C557" t="s">
        <v>28</v>
      </c>
      <c r="D557" s="1">
        <v>22556</v>
      </c>
      <c r="E557" s="1">
        <v>159462</v>
      </c>
      <c r="F557" s="2">
        <v>74644</v>
      </c>
    </row>
    <row r="558" spans="1:6" x14ac:dyDescent="0.35">
      <c r="A558">
        <v>2019</v>
      </c>
      <c r="B558" t="s">
        <v>51</v>
      </c>
      <c r="C558" t="s">
        <v>29</v>
      </c>
      <c r="D558" s="1">
        <v>5571</v>
      </c>
      <c r="E558" s="1">
        <v>50153</v>
      </c>
      <c r="F558" s="2">
        <v>52091</v>
      </c>
    </row>
    <row r="559" spans="1:6" x14ac:dyDescent="0.35">
      <c r="A559">
        <v>2019</v>
      </c>
      <c r="B559" t="s">
        <v>51</v>
      </c>
      <c r="C559" t="s">
        <v>30</v>
      </c>
      <c r="D559" s="1">
        <v>50432</v>
      </c>
      <c r="E559" s="1">
        <v>405650</v>
      </c>
      <c r="F559" s="2">
        <v>75570</v>
      </c>
    </row>
    <row r="560" spans="1:6" x14ac:dyDescent="0.35">
      <c r="A560">
        <v>2019</v>
      </c>
      <c r="B560" t="s">
        <v>51</v>
      </c>
      <c r="C560" t="s">
        <v>31</v>
      </c>
      <c r="D560" s="1">
        <v>27974</v>
      </c>
      <c r="E560" s="1">
        <v>231739</v>
      </c>
      <c r="F560" s="2">
        <v>56974</v>
      </c>
    </row>
    <row r="561" spans="1:6" x14ac:dyDescent="0.35">
      <c r="A561">
        <v>2019</v>
      </c>
      <c r="B561" t="s">
        <v>51</v>
      </c>
      <c r="C561" t="s">
        <v>32</v>
      </c>
      <c r="D561" s="1">
        <v>3692</v>
      </c>
      <c r="E561" s="1">
        <v>27961</v>
      </c>
      <c r="F561" s="2">
        <v>68153</v>
      </c>
    </row>
    <row r="562" spans="1:6" x14ac:dyDescent="0.35">
      <c r="A562">
        <v>2019</v>
      </c>
      <c r="B562" t="s">
        <v>51</v>
      </c>
      <c r="C562" t="s">
        <v>33</v>
      </c>
      <c r="D562" s="1">
        <v>23405</v>
      </c>
      <c r="E562" s="1">
        <v>226563</v>
      </c>
      <c r="F562" s="2">
        <v>62383</v>
      </c>
    </row>
    <row r="563" spans="1:6" x14ac:dyDescent="0.35">
      <c r="A563">
        <v>2019</v>
      </c>
      <c r="B563" t="s">
        <v>51</v>
      </c>
      <c r="C563" t="s">
        <v>34</v>
      </c>
      <c r="D563" s="1">
        <v>9801</v>
      </c>
      <c r="E563" s="1">
        <v>82834</v>
      </c>
      <c r="F563" s="2">
        <v>54435</v>
      </c>
    </row>
    <row r="564" spans="1:6" x14ac:dyDescent="0.35">
      <c r="A564">
        <v>2019</v>
      </c>
      <c r="B564" t="s">
        <v>51</v>
      </c>
      <c r="C564" t="s">
        <v>35</v>
      </c>
      <c r="D564" s="1">
        <v>14626</v>
      </c>
      <c r="E564" s="1">
        <v>108871</v>
      </c>
      <c r="F564" s="2">
        <v>63148</v>
      </c>
    </row>
    <row r="565" spans="1:6" x14ac:dyDescent="0.35">
      <c r="A565">
        <v>2019</v>
      </c>
      <c r="B565" t="s">
        <v>51</v>
      </c>
      <c r="C565" t="s">
        <v>36</v>
      </c>
      <c r="D565" s="1">
        <v>29139</v>
      </c>
      <c r="E565" s="1">
        <v>260895</v>
      </c>
      <c r="F565" s="2">
        <v>68612</v>
      </c>
    </row>
    <row r="566" spans="1:6" x14ac:dyDescent="0.35">
      <c r="A566">
        <v>2019</v>
      </c>
      <c r="B566" t="s">
        <v>51</v>
      </c>
      <c r="C566" t="s">
        <v>37</v>
      </c>
      <c r="D566" s="1">
        <v>3833</v>
      </c>
      <c r="E566" s="1">
        <v>19980</v>
      </c>
      <c r="F566" s="2">
        <v>63414</v>
      </c>
    </row>
    <row r="567" spans="1:6" x14ac:dyDescent="0.35">
      <c r="A567">
        <v>2019</v>
      </c>
      <c r="B567" t="s">
        <v>51</v>
      </c>
      <c r="C567" t="s">
        <v>38</v>
      </c>
      <c r="D567" s="1">
        <v>12956</v>
      </c>
      <c r="E567" s="1">
        <v>107028</v>
      </c>
      <c r="F567" s="2">
        <v>55230</v>
      </c>
    </row>
    <row r="568" spans="1:6" x14ac:dyDescent="0.35">
      <c r="A568">
        <v>2019</v>
      </c>
      <c r="B568" t="s">
        <v>51</v>
      </c>
      <c r="C568" t="s">
        <v>39</v>
      </c>
      <c r="D568" s="1">
        <v>3897</v>
      </c>
      <c r="E568" s="1">
        <v>23609</v>
      </c>
      <c r="F568" s="2">
        <v>50997</v>
      </c>
    </row>
    <row r="569" spans="1:6" x14ac:dyDescent="0.35">
      <c r="A569">
        <v>2019</v>
      </c>
      <c r="B569" t="s">
        <v>51</v>
      </c>
      <c r="C569" t="s">
        <v>40</v>
      </c>
      <c r="D569" s="1">
        <v>12487</v>
      </c>
      <c r="E569" s="1">
        <v>130126</v>
      </c>
      <c r="F569" s="2">
        <v>58777</v>
      </c>
    </row>
    <row r="570" spans="1:6" x14ac:dyDescent="0.35">
      <c r="A570">
        <v>2019</v>
      </c>
      <c r="B570" t="s">
        <v>51</v>
      </c>
      <c r="C570" t="s">
        <v>41</v>
      </c>
      <c r="D570" s="1">
        <v>53248</v>
      </c>
      <c r="E570" s="1">
        <v>774190</v>
      </c>
      <c r="F570" s="2">
        <v>67564</v>
      </c>
    </row>
    <row r="571" spans="1:6" x14ac:dyDescent="0.35">
      <c r="A571">
        <v>2019</v>
      </c>
      <c r="B571" t="s">
        <v>51</v>
      </c>
      <c r="C571" t="s">
        <v>42</v>
      </c>
      <c r="D571" s="1">
        <v>12212</v>
      </c>
      <c r="E571" s="1">
        <v>109486</v>
      </c>
      <c r="F571" s="2">
        <v>53428</v>
      </c>
    </row>
    <row r="572" spans="1:6" x14ac:dyDescent="0.35">
      <c r="A572">
        <v>2019</v>
      </c>
      <c r="B572" t="s">
        <v>51</v>
      </c>
      <c r="C572" t="s">
        <v>43</v>
      </c>
      <c r="D572" s="1">
        <v>2846</v>
      </c>
      <c r="E572" s="1">
        <v>15283</v>
      </c>
      <c r="F572" s="2">
        <v>52585</v>
      </c>
    </row>
    <row r="573" spans="1:6" x14ac:dyDescent="0.35">
      <c r="A573">
        <v>2019</v>
      </c>
      <c r="B573" t="s">
        <v>51</v>
      </c>
      <c r="C573" t="s">
        <v>44</v>
      </c>
      <c r="D573" s="1">
        <v>21468</v>
      </c>
      <c r="E573" s="1">
        <v>202134</v>
      </c>
      <c r="F573" s="2">
        <v>60504</v>
      </c>
    </row>
    <row r="574" spans="1:6" x14ac:dyDescent="0.35">
      <c r="A574">
        <v>2019</v>
      </c>
      <c r="B574" t="s">
        <v>51</v>
      </c>
      <c r="C574" t="s">
        <v>45</v>
      </c>
      <c r="D574" s="1">
        <v>26472</v>
      </c>
      <c r="E574" s="1">
        <v>205717</v>
      </c>
      <c r="F574" s="2">
        <v>67833</v>
      </c>
    </row>
    <row r="575" spans="1:6" x14ac:dyDescent="0.35">
      <c r="A575">
        <v>2019</v>
      </c>
      <c r="B575" t="s">
        <v>51</v>
      </c>
      <c r="C575" t="s">
        <v>46</v>
      </c>
      <c r="D575" s="1">
        <v>4338</v>
      </c>
      <c r="E575" s="1">
        <v>35459</v>
      </c>
      <c r="F575" s="2">
        <v>64460</v>
      </c>
    </row>
    <row r="576" spans="1:6" x14ac:dyDescent="0.35">
      <c r="A576">
        <v>2019</v>
      </c>
      <c r="B576" t="s">
        <v>51</v>
      </c>
      <c r="C576" t="s">
        <v>47</v>
      </c>
      <c r="D576" s="1">
        <v>14823</v>
      </c>
      <c r="E576" s="1">
        <v>124384</v>
      </c>
      <c r="F576" s="2">
        <v>63874</v>
      </c>
    </row>
    <row r="577" spans="1:6" x14ac:dyDescent="0.35">
      <c r="A577">
        <v>2019</v>
      </c>
      <c r="B577" t="s">
        <v>51</v>
      </c>
      <c r="C577" t="s">
        <v>48</v>
      </c>
      <c r="D577" s="1">
        <v>3427</v>
      </c>
      <c r="E577" s="1">
        <v>22875</v>
      </c>
      <c r="F577" s="2">
        <v>57417</v>
      </c>
    </row>
    <row r="578" spans="1:6" x14ac:dyDescent="0.35">
      <c r="A578">
        <v>2019</v>
      </c>
      <c r="B578" t="s">
        <v>52</v>
      </c>
      <c r="C578" t="s">
        <v>1</v>
      </c>
      <c r="D578" s="1">
        <v>5677</v>
      </c>
      <c r="E578" s="1">
        <v>268948</v>
      </c>
      <c r="F578" s="2">
        <v>58532</v>
      </c>
    </row>
    <row r="579" spans="1:6" x14ac:dyDescent="0.35">
      <c r="A579">
        <v>2019</v>
      </c>
      <c r="B579" t="s">
        <v>52</v>
      </c>
      <c r="C579" t="s">
        <v>2</v>
      </c>
      <c r="D579" s="1">
        <v>5157</v>
      </c>
      <c r="E579" s="1">
        <v>177610</v>
      </c>
      <c r="F579" s="2">
        <v>78966</v>
      </c>
    </row>
    <row r="580" spans="1:6" x14ac:dyDescent="0.35">
      <c r="A580">
        <v>2019</v>
      </c>
      <c r="B580" t="s">
        <v>52</v>
      </c>
      <c r="C580" t="s">
        <v>3</v>
      </c>
      <c r="D580" s="1">
        <v>2930</v>
      </c>
      <c r="E580" s="1">
        <v>162214</v>
      </c>
      <c r="F580" s="2">
        <v>49202</v>
      </c>
    </row>
    <row r="581" spans="1:6" x14ac:dyDescent="0.35">
      <c r="A581">
        <v>2019</v>
      </c>
      <c r="B581" t="s">
        <v>52</v>
      </c>
      <c r="C581" t="s">
        <v>4</v>
      </c>
      <c r="D581" s="1">
        <v>44539</v>
      </c>
      <c r="E581" s="1">
        <v>1322455</v>
      </c>
      <c r="F581" s="2">
        <v>98222</v>
      </c>
    </row>
    <row r="582" spans="1:6" x14ac:dyDescent="0.35">
      <c r="A582">
        <v>2019</v>
      </c>
      <c r="B582" t="s">
        <v>52</v>
      </c>
      <c r="C582" t="s">
        <v>5</v>
      </c>
      <c r="D582" s="1">
        <v>5849</v>
      </c>
      <c r="E582" s="1">
        <v>150109</v>
      </c>
      <c r="F582" s="2">
        <v>73935</v>
      </c>
    </row>
    <row r="583" spans="1:6" x14ac:dyDescent="0.35">
      <c r="A583">
        <v>2019</v>
      </c>
      <c r="B583" t="s">
        <v>52</v>
      </c>
      <c r="C583" t="s">
        <v>6</v>
      </c>
      <c r="D583" s="1">
        <v>4405</v>
      </c>
      <c r="E583" s="1">
        <v>161899</v>
      </c>
      <c r="F583" s="2">
        <v>85024</v>
      </c>
    </row>
    <row r="584" spans="1:6" x14ac:dyDescent="0.35">
      <c r="A584">
        <v>2019</v>
      </c>
      <c r="B584" t="s">
        <v>52</v>
      </c>
      <c r="C584" t="s">
        <v>7</v>
      </c>
      <c r="D584">
        <v>663</v>
      </c>
      <c r="E584" s="1">
        <v>27298</v>
      </c>
      <c r="F584" s="2">
        <v>66194</v>
      </c>
    </row>
    <row r="585" spans="1:6" x14ac:dyDescent="0.35">
      <c r="A585">
        <v>2019</v>
      </c>
      <c r="B585" t="s">
        <v>52</v>
      </c>
      <c r="C585" t="s">
        <v>8</v>
      </c>
      <c r="D585" s="1">
        <v>20799</v>
      </c>
      <c r="E585" s="1">
        <v>383956</v>
      </c>
      <c r="F585" s="2">
        <v>63877</v>
      </c>
    </row>
    <row r="586" spans="1:6" x14ac:dyDescent="0.35">
      <c r="A586">
        <v>2019</v>
      </c>
      <c r="B586" t="s">
        <v>52</v>
      </c>
      <c r="C586" t="s">
        <v>9</v>
      </c>
      <c r="D586" s="1">
        <v>10066</v>
      </c>
      <c r="E586" s="1">
        <v>404085</v>
      </c>
      <c r="F586" s="2">
        <v>58246</v>
      </c>
    </row>
    <row r="587" spans="1:6" x14ac:dyDescent="0.35">
      <c r="A587">
        <v>2019</v>
      </c>
      <c r="B587" t="s">
        <v>52</v>
      </c>
      <c r="C587" t="s">
        <v>10</v>
      </c>
      <c r="D587" s="1">
        <v>2680</v>
      </c>
      <c r="E587" s="1">
        <v>68404</v>
      </c>
      <c r="F587" s="2">
        <v>62480</v>
      </c>
    </row>
    <row r="588" spans="1:6" x14ac:dyDescent="0.35">
      <c r="A588">
        <v>2019</v>
      </c>
      <c r="B588" t="s">
        <v>52</v>
      </c>
      <c r="C588" t="s">
        <v>11</v>
      </c>
      <c r="D588" s="1">
        <v>18066</v>
      </c>
      <c r="E588" s="1">
        <v>585894</v>
      </c>
      <c r="F588" s="2">
        <v>72819</v>
      </c>
    </row>
    <row r="589" spans="1:6" x14ac:dyDescent="0.35">
      <c r="A589">
        <v>2019</v>
      </c>
      <c r="B589" t="s">
        <v>52</v>
      </c>
      <c r="C589" t="s">
        <v>12</v>
      </c>
      <c r="D589" s="1">
        <v>9083</v>
      </c>
      <c r="E589" s="1">
        <v>541099</v>
      </c>
      <c r="F589" s="2">
        <v>63320</v>
      </c>
    </row>
    <row r="590" spans="1:6" x14ac:dyDescent="0.35">
      <c r="A590">
        <v>2019</v>
      </c>
      <c r="B590" t="s">
        <v>52</v>
      </c>
      <c r="C590" t="s">
        <v>13</v>
      </c>
      <c r="D590" s="1">
        <v>4132</v>
      </c>
      <c r="E590" s="1">
        <v>226152</v>
      </c>
      <c r="F590" s="2">
        <v>60185</v>
      </c>
    </row>
    <row r="591" spans="1:6" x14ac:dyDescent="0.35">
      <c r="A591">
        <v>2019</v>
      </c>
      <c r="B591" t="s">
        <v>52</v>
      </c>
      <c r="C591" t="s">
        <v>14</v>
      </c>
      <c r="D591" s="1">
        <v>3105</v>
      </c>
      <c r="E591" s="1">
        <v>167196</v>
      </c>
      <c r="F591" s="2">
        <v>59652</v>
      </c>
    </row>
    <row r="592" spans="1:6" x14ac:dyDescent="0.35">
      <c r="A592">
        <v>2019</v>
      </c>
      <c r="B592" t="s">
        <v>52</v>
      </c>
      <c r="C592" t="s">
        <v>15</v>
      </c>
      <c r="D592" s="1">
        <v>4583</v>
      </c>
      <c r="E592" s="1">
        <v>252626</v>
      </c>
      <c r="F592" s="2">
        <v>61167</v>
      </c>
    </row>
    <row r="593" spans="1:6" x14ac:dyDescent="0.35">
      <c r="A593">
        <v>2019</v>
      </c>
      <c r="B593" t="s">
        <v>52</v>
      </c>
      <c r="C593" t="s">
        <v>16</v>
      </c>
      <c r="D593" s="1">
        <v>4453</v>
      </c>
      <c r="E593" s="1">
        <v>137729</v>
      </c>
      <c r="F593" s="2">
        <v>77600</v>
      </c>
    </row>
    <row r="594" spans="1:6" x14ac:dyDescent="0.35">
      <c r="A594">
        <v>2019</v>
      </c>
      <c r="B594" t="s">
        <v>52</v>
      </c>
      <c r="C594" t="s">
        <v>17</v>
      </c>
      <c r="D594" s="1">
        <v>1870</v>
      </c>
      <c r="E594" s="1">
        <v>53047</v>
      </c>
      <c r="F594" s="2">
        <v>57227</v>
      </c>
    </row>
    <row r="595" spans="1:6" x14ac:dyDescent="0.35">
      <c r="A595">
        <v>2019</v>
      </c>
      <c r="B595" t="s">
        <v>52</v>
      </c>
      <c r="C595" t="s">
        <v>18</v>
      </c>
      <c r="D595" s="1">
        <v>4145</v>
      </c>
      <c r="E595" s="1">
        <v>112273</v>
      </c>
      <c r="F595" s="2">
        <v>79016</v>
      </c>
    </row>
    <row r="596" spans="1:6" x14ac:dyDescent="0.35">
      <c r="A596">
        <v>2019</v>
      </c>
      <c r="B596" t="s">
        <v>52</v>
      </c>
      <c r="C596" t="s">
        <v>19</v>
      </c>
      <c r="D596" s="1">
        <v>6682</v>
      </c>
      <c r="E596" s="1">
        <v>244258</v>
      </c>
      <c r="F596" s="2">
        <v>89698</v>
      </c>
    </row>
    <row r="597" spans="1:6" x14ac:dyDescent="0.35">
      <c r="A597">
        <v>2019</v>
      </c>
      <c r="B597" t="s">
        <v>52</v>
      </c>
      <c r="C597" t="s">
        <v>20</v>
      </c>
      <c r="D597" s="1">
        <v>16948</v>
      </c>
      <c r="E597" s="1">
        <v>625676</v>
      </c>
      <c r="F597" s="2">
        <v>68465</v>
      </c>
    </row>
    <row r="598" spans="1:6" x14ac:dyDescent="0.35">
      <c r="A598">
        <v>2019</v>
      </c>
      <c r="B598" t="s">
        <v>52</v>
      </c>
      <c r="C598" t="s">
        <v>21</v>
      </c>
      <c r="D598" s="1">
        <v>8265</v>
      </c>
      <c r="E598" s="1">
        <v>324018</v>
      </c>
      <c r="F598" s="2">
        <v>68082</v>
      </c>
    </row>
    <row r="599" spans="1:6" x14ac:dyDescent="0.35">
      <c r="A599">
        <v>2019</v>
      </c>
      <c r="B599" t="s">
        <v>52</v>
      </c>
      <c r="C599" t="s">
        <v>22</v>
      </c>
      <c r="D599" s="1">
        <v>2396</v>
      </c>
      <c r="E599" s="1">
        <v>146775</v>
      </c>
      <c r="F599" s="2">
        <v>50065</v>
      </c>
    </row>
    <row r="600" spans="1:6" x14ac:dyDescent="0.35">
      <c r="A600">
        <v>2019</v>
      </c>
      <c r="B600" t="s">
        <v>52</v>
      </c>
      <c r="C600" t="s">
        <v>23</v>
      </c>
      <c r="D600" s="1">
        <v>6681</v>
      </c>
      <c r="E600" s="1">
        <v>277104</v>
      </c>
      <c r="F600" s="2">
        <v>59758</v>
      </c>
    </row>
    <row r="601" spans="1:6" x14ac:dyDescent="0.35">
      <c r="A601">
        <v>2019</v>
      </c>
      <c r="B601" t="s">
        <v>52</v>
      </c>
      <c r="C601" t="s">
        <v>24</v>
      </c>
      <c r="D601" s="1">
        <v>1625</v>
      </c>
      <c r="E601" s="1">
        <v>20972</v>
      </c>
      <c r="F601" s="2">
        <v>51666</v>
      </c>
    </row>
    <row r="602" spans="1:6" x14ac:dyDescent="0.35">
      <c r="A602">
        <v>2019</v>
      </c>
      <c r="B602" t="s">
        <v>52</v>
      </c>
      <c r="C602" t="s">
        <v>25</v>
      </c>
      <c r="D602" s="1">
        <v>1974</v>
      </c>
      <c r="E602" s="1">
        <v>99914</v>
      </c>
      <c r="F602" s="2">
        <v>52716</v>
      </c>
    </row>
    <row r="603" spans="1:6" x14ac:dyDescent="0.35">
      <c r="A603">
        <v>2019</v>
      </c>
      <c r="B603" t="s">
        <v>52</v>
      </c>
      <c r="C603" t="s">
        <v>26</v>
      </c>
      <c r="D603" s="1">
        <v>2069</v>
      </c>
      <c r="E603" s="1">
        <v>59279</v>
      </c>
      <c r="F603" s="2">
        <v>59498</v>
      </c>
    </row>
    <row r="604" spans="1:6" x14ac:dyDescent="0.35">
      <c r="A604">
        <v>2019</v>
      </c>
      <c r="B604" t="s">
        <v>52</v>
      </c>
      <c r="C604" t="s">
        <v>27</v>
      </c>
      <c r="D604" s="1">
        <v>2012</v>
      </c>
      <c r="E604" s="1">
        <v>71459</v>
      </c>
      <c r="F604" s="2">
        <v>73007</v>
      </c>
    </row>
    <row r="605" spans="1:6" x14ac:dyDescent="0.35">
      <c r="A605">
        <v>2019</v>
      </c>
      <c r="B605" t="s">
        <v>52</v>
      </c>
      <c r="C605" t="s">
        <v>28</v>
      </c>
      <c r="D605" s="1">
        <v>8994</v>
      </c>
      <c r="E605" s="1">
        <v>249464</v>
      </c>
      <c r="F605" s="2">
        <v>81649</v>
      </c>
    </row>
    <row r="606" spans="1:6" x14ac:dyDescent="0.35">
      <c r="A606">
        <v>2019</v>
      </c>
      <c r="B606" t="s">
        <v>52</v>
      </c>
      <c r="C606" t="s">
        <v>29</v>
      </c>
      <c r="D606" s="1">
        <v>1810</v>
      </c>
      <c r="E606" s="1">
        <v>28514</v>
      </c>
      <c r="F606" s="2">
        <v>55737</v>
      </c>
    </row>
    <row r="607" spans="1:6" x14ac:dyDescent="0.35">
      <c r="A607">
        <v>2019</v>
      </c>
      <c r="B607" t="s">
        <v>52</v>
      </c>
      <c r="C607" t="s">
        <v>30</v>
      </c>
      <c r="D607" s="1">
        <v>16457</v>
      </c>
      <c r="E607" s="1">
        <v>437040</v>
      </c>
      <c r="F607" s="2">
        <v>69154</v>
      </c>
    </row>
    <row r="608" spans="1:6" x14ac:dyDescent="0.35">
      <c r="A608">
        <v>2019</v>
      </c>
      <c r="B608" t="s">
        <v>52</v>
      </c>
      <c r="C608" t="s">
        <v>31</v>
      </c>
      <c r="D608" s="1">
        <v>10247</v>
      </c>
      <c r="E608" s="1">
        <v>477086</v>
      </c>
      <c r="F608" s="2">
        <v>61095</v>
      </c>
    </row>
    <row r="609" spans="1:6" x14ac:dyDescent="0.35">
      <c r="A609">
        <v>2019</v>
      </c>
      <c r="B609" t="s">
        <v>52</v>
      </c>
      <c r="C609" t="s">
        <v>32</v>
      </c>
      <c r="D609">
        <v>808</v>
      </c>
      <c r="E609" s="1">
        <v>26471</v>
      </c>
      <c r="F609" s="2">
        <v>55179</v>
      </c>
    </row>
    <row r="610" spans="1:6" x14ac:dyDescent="0.35">
      <c r="A610">
        <v>2019</v>
      </c>
      <c r="B610" t="s">
        <v>52</v>
      </c>
      <c r="C610" t="s">
        <v>33</v>
      </c>
      <c r="D610" s="1">
        <v>15486</v>
      </c>
      <c r="E610" s="1">
        <v>700786</v>
      </c>
      <c r="F610" s="2">
        <v>62878</v>
      </c>
    </row>
    <row r="611" spans="1:6" x14ac:dyDescent="0.35">
      <c r="A611">
        <v>2019</v>
      </c>
      <c r="B611" t="s">
        <v>52</v>
      </c>
      <c r="C611" t="s">
        <v>34</v>
      </c>
      <c r="D611" s="1">
        <v>4213</v>
      </c>
      <c r="E611" s="1">
        <v>140812</v>
      </c>
      <c r="F611" s="2">
        <v>59951</v>
      </c>
    </row>
    <row r="612" spans="1:6" x14ac:dyDescent="0.35">
      <c r="A612">
        <v>2019</v>
      </c>
      <c r="B612" t="s">
        <v>52</v>
      </c>
      <c r="C612" t="s">
        <v>35</v>
      </c>
      <c r="D612" s="1">
        <v>6396</v>
      </c>
      <c r="E612" s="1">
        <v>197626</v>
      </c>
      <c r="F612" s="2">
        <v>71436</v>
      </c>
    </row>
    <row r="613" spans="1:6" x14ac:dyDescent="0.35">
      <c r="A613">
        <v>2019</v>
      </c>
      <c r="B613" t="s">
        <v>52</v>
      </c>
      <c r="C613" t="s">
        <v>36</v>
      </c>
      <c r="D613" s="1">
        <v>14432</v>
      </c>
      <c r="E613" s="1">
        <v>574751</v>
      </c>
      <c r="F613" s="2">
        <v>64231</v>
      </c>
    </row>
    <row r="614" spans="1:6" x14ac:dyDescent="0.35">
      <c r="A614">
        <v>2019</v>
      </c>
      <c r="B614" t="s">
        <v>52</v>
      </c>
      <c r="C614" t="s">
        <v>37</v>
      </c>
      <c r="D614" s="1">
        <v>1636</v>
      </c>
      <c r="E614" s="1">
        <v>39736</v>
      </c>
      <c r="F614" s="2">
        <v>60286</v>
      </c>
    </row>
    <row r="615" spans="1:6" x14ac:dyDescent="0.35">
      <c r="A615">
        <v>2019</v>
      </c>
      <c r="B615" t="s">
        <v>52</v>
      </c>
      <c r="C615" t="s">
        <v>38</v>
      </c>
      <c r="D615" s="1">
        <v>6414</v>
      </c>
      <c r="E615" s="1">
        <v>258252</v>
      </c>
      <c r="F615" s="2">
        <v>60850</v>
      </c>
    </row>
    <row r="616" spans="1:6" x14ac:dyDescent="0.35">
      <c r="A616">
        <v>2019</v>
      </c>
      <c r="B616" t="s">
        <v>52</v>
      </c>
      <c r="C616" t="s">
        <v>39</v>
      </c>
      <c r="D616" s="1">
        <v>1067</v>
      </c>
      <c r="E616" s="1">
        <v>44972</v>
      </c>
      <c r="F616" s="2">
        <v>50219</v>
      </c>
    </row>
    <row r="617" spans="1:6" x14ac:dyDescent="0.35">
      <c r="A617">
        <v>2019</v>
      </c>
      <c r="B617" t="s">
        <v>52</v>
      </c>
      <c r="C617" t="s">
        <v>40</v>
      </c>
      <c r="D617" s="1">
        <v>7272</v>
      </c>
      <c r="E617" s="1">
        <v>354961</v>
      </c>
      <c r="F617" s="2">
        <v>60305</v>
      </c>
    </row>
    <row r="618" spans="1:6" x14ac:dyDescent="0.35">
      <c r="A618">
        <v>2019</v>
      </c>
      <c r="B618" t="s">
        <v>52</v>
      </c>
      <c r="C618" t="s">
        <v>41</v>
      </c>
      <c r="D618" s="1">
        <v>25577</v>
      </c>
      <c r="E618" s="1">
        <v>905953</v>
      </c>
      <c r="F618" s="2">
        <v>79766</v>
      </c>
    </row>
    <row r="619" spans="1:6" x14ac:dyDescent="0.35">
      <c r="A619">
        <v>2019</v>
      </c>
      <c r="B619" t="s">
        <v>52</v>
      </c>
      <c r="C619" t="s">
        <v>42</v>
      </c>
      <c r="D619" s="1">
        <v>4547</v>
      </c>
      <c r="E619" s="1">
        <v>136085</v>
      </c>
      <c r="F619" s="2">
        <v>59426</v>
      </c>
    </row>
    <row r="620" spans="1:6" x14ac:dyDescent="0.35">
      <c r="A620">
        <v>2019</v>
      </c>
      <c r="B620" t="s">
        <v>52</v>
      </c>
      <c r="C620" t="s">
        <v>43</v>
      </c>
      <c r="D620" s="1">
        <v>1108</v>
      </c>
      <c r="E620" s="1">
        <v>30091</v>
      </c>
      <c r="F620" s="2">
        <v>60807</v>
      </c>
    </row>
    <row r="621" spans="1:6" x14ac:dyDescent="0.35">
      <c r="A621">
        <v>2019</v>
      </c>
      <c r="B621" t="s">
        <v>52</v>
      </c>
      <c r="C621" t="s">
        <v>44</v>
      </c>
      <c r="D621" s="1">
        <v>6864</v>
      </c>
      <c r="E621" s="1">
        <v>242160</v>
      </c>
      <c r="F621" s="2">
        <v>61341</v>
      </c>
    </row>
    <row r="622" spans="1:6" x14ac:dyDescent="0.35">
      <c r="A622">
        <v>2019</v>
      </c>
      <c r="B622" t="s">
        <v>52</v>
      </c>
      <c r="C622" t="s">
        <v>45</v>
      </c>
      <c r="D622" s="1">
        <v>7824</v>
      </c>
      <c r="E622" s="1">
        <v>290326</v>
      </c>
      <c r="F622" s="2">
        <v>81228</v>
      </c>
    </row>
    <row r="623" spans="1:6" x14ac:dyDescent="0.35">
      <c r="A623">
        <v>2019</v>
      </c>
      <c r="B623" t="s">
        <v>52</v>
      </c>
      <c r="C623" t="s">
        <v>46</v>
      </c>
      <c r="D623" s="1">
        <v>1251</v>
      </c>
      <c r="E623" s="1">
        <v>46979</v>
      </c>
      <c r="F623" s="2">
        <v>61074</v>
      </c>
    </row>
    <row r="624" spans="1:6" x14ac:dyDescent="0.35">
      <c r="A624">
        <v>2019</v>
      </c>
      <c r="B624" t="s">
        <v>52</v>
      </c>
      <c r="C624" t="s">
        <v>47</v>
      </c>
      <c r="D624" s="1">
        <v>9333</v>
      </c>
      <c r="E624" s="1">
        <v>483196</v>
      </c>
      <c r="F624" s="2">
        <v>59083</v>
      </c>
    </row>
    <row r="625" spans="1:6" x14ac:dyDescent="0.35">
      <c r="A625">
        <v>2019</v>
      </c>
      <c r="B625" t="s">
        <v>52</v>
      </c>
      <c r="C625" t="s">
        <v>48</v>
      </c>
      <c r="D625">
        <v>615</v>
      </c>
      <c r="E625" s="1">
        <v>10043</v>
      </c>
      <c r="F625" s="2">
        <v>68738</v>
      </c>
    </row>
    <row r="626" spans="1:6" x14ac:dyDescent="0.35">
      <c r="A626">
        <v>2019</v>
      </c>
      <c r="B626" t="s">
        <v>54</v>
      </c>
      <c r="C626" t="s">
        <v>1</v>
      </c>
      <c r="D626" s="1">
        <v>32423</v>
      </c>
      <c r="E626" s="1">
        <v>380193</v>
      </c>
      <c r="F626" s="2">
        <v>43426</v>
      </c>
    </row>
    <row r="627" spans="1:6" x14ac:dyDescent="0.35">
      <c r="A627">
        <v>2019</v>
      </c>
      <c r="B627" t="s">
        <v>54</v>
      </c>
      <c r="C627" t="s">
        <v>2</v>
      </c>
      <c r="D627" s="1">
        <v>33190</v>
      </c>
      <c r="E627" s="1">
        <v>541793</v>
      </c>
      <c r="F627" s="2">
        <v>48023</v>
      </c>
    </row>
    <row r="628" spans="1:6" x14ac:dyDescent="0.35">
      <c r="A628">
        <v>2019</v>
      </c>
      <c r="B628" t="s">
        <v>54</v>
      </c>
      <c r="C628" t="s">
        <v>3</v>
      </c>
      <c r="D628" s="1">
        <v>21821</v>
      </c>
      <c r="E628" s="1">
        <v>248631</v>
      </c>
      <c r="F628" s="2">
        <v>42897</v>
      </c>
    </row>
    <row r="629" spans="1:6" x14ac:dyDescent="0.35">
      <c r="A629">
        <v>2019</v>
      </c>
      <c r="B629" t="s">
        <v>54</v>
      </c>
      <c r="C629" t="s">
        <v>4</v>
      </c>
      <c r="D629" s="1">
        <v>198955</v>
      </c>
      <c r="E629" s="1">
        <v>3042089</v>
      </c>
      <c r="F629" s="2">
        <v>54908</v>
      </c>
    </row>
    <row r="630" spans="1:6" x14ac:dyDescent="0.35">
      <c r="A630">
        <v>2019</v>
      </c>
      <c r="B630" t="s">
        <v>54</v>
      </c>
      <c r="C630" t="s">
        <v>5</v>
      </c>
      <c r="D630" s="1">
        <v>36041</v>
      </c>
      <c r="E630" s="1">
        <v>474011</v>
      </c>
      <c r="F630" s="2">
        <v>52675</v>
      </c>
    </row>
    <row r="631" spans="1:6" x14ac:dyDescent="0.35">
      <c r="A631">
        <v>2019</v>
      </c>
      <c r="B631" t="s">
        <v>54</v>
      </c>
      <c r="C631" t="s">
        <v>6</v>
      </c>
      <c r="D631" s="1">
        <v>24868</v>
      </c>
      <c r="E631" s="1">
        <v>291966</v>
      </c>
      <c r="F631" s="2">
        <v>52540</v>
      </c>
    </row>
    <row r="632" spans="1:6" x14ac:dyDescent="0.35">
      <c r="A632">
        <v>2019</v>
      </c>
      <c r="B632" t="s">
        <v>54</v>
      </c>
      <c r="C632" t="s">
        <v>7</v>
      </c>
      <c r="D632" s="1">
        <v>7005</v>
      </c>
      <c r="E632" s="1">
        <v>79487</v>
      </c>
      <c r="F632" s="2">
        <v>42440</v>
      </c>
    </row>
    <row r="633" spans="1:6" x14ac:dyDescent="0.35">
      <c r="A633">
        <v>2019</v>
      </c>
      <c r="B633" t="s">
        <v>54</v>
      </c>
      <c r="C633" t="s">
        <v>8</v>
      </c>
      <c r="D633" s="1">
        <v>140278</v>
      </c>
      <c r="E633" s="1">
        <v>1799930</v>
      </c>
      <c r="F633" s="2">
        <v>46232</v>
      </c>
    </row>
    <row r="634" spans="1:6" x14ac:dyDescent="0.35">
      <c r="A634">
        <v>2019</v>
      </c>
      <c r="B634" t="s">
        <v>54</v>
      </c>
      <c r="C634" t="s">
        <v>9</v>
      </c>
      <c r="D634" s="1">
        <v>61774</v>
      </c>
      <c r="E634" s="1">
        <v>938063</v>
      </c>
      <c r="F634" s="2">
        <v>49817</v>
      </c>
    </row>
    <row r="635" spans="1:6" x14ac:dyDescent="0.35">
      <c r="A635">
        <v>2019</v>
      </c>
      <c r="B635" t="s">
        <v>54</v>
      </c>
      <c r="C635" t="s">
        <v>10</v>
      </c>
      <c r="D635" s="1">
        <v>11892</v>
      </c>
      <c r="E635" s="1">
        <v>142186</v>
      </c>
      <c r="F635" s="2">
        <v>41533</v>
      </c>
    </row>
    <row r="636" spans="1:6" x14ac:dyDescent="0.35">
      <c r="A636">
        <v>2019</v>
      </c>
      <c r="B636" t="s">
        <v>54</v>
      </c>
      <c r="C636" t="s">
        <v>11</v>
      </c>
      <c r="D636" s="1">
        <v>78822</v>
      </c>
      <c r="E636" s="1">
        <v>1187941</v>
      </c>
      <c r="F636" s="2">
        <v>53573</v>
      </c>
    </row>
    <row r="637" spans="1:6" x14ac:dyDescent="0.35">
      <c r="A637">
        <v>2019</v>
      </c>
      <c r="B637" t="s">
        <v>54</v>
      </c>
      <c r="C637" t="s">
        <v>12</v>
      </c>
      <c r="D637" s="1">
        <v>40283</v>
      </c>
      <c r="E637" s="1">
        <v>594348</v>
      </c>
      <c r="F637" s="2">
        <v>43345</v>
      </c>
    </row>
    <row r="638" spans="1:6" x14ac:dyDescent="0.35">
      <c r="A638">
        <v>2019</v>
      </c>
      <c r="B638" t="s">
        <v>54</v>
      </c>
      <c r="C638" t="s">
        <v>13</v>
      </c>
      <c r="D638" s="1">
        <v>23557</v>
      </c>
      <c r="E638" s="1">
        <v>307822</v>
      </c>
      <c r="F638" s="2">
        <v>41407</v>
      </c>
    </row>
    <row r="639" spans="1:6" x14ac:dyDescent="0.35">
      <c r="A639">
        <v>2019</v>
      </c>
      <c r="B639" t="s">
        <v>54</v>
      </c>
      <c r="C639" t="s">
        <v>14</v>
      </c>
      <c r="D639" s="1">
        <v>19844</v>
      </c>
      <c r="E639" s="1">
        <v>262383</v>
      </c>
      <c r="F639" s="2">
        <v>43539</v>
      </c>
    </row>
    <row r="640" spans="1:6" x14ac:dyDescent="0.35">
      <c r="A640">
        <v>2019</v>
      </c>
      <c r="B640" t="s">
        <v>54</v>
      </c>
      <c r="C640" t="s">
        <v>15</v>
      </c>
      <c r="D640" s="1">
        <v>27892</v>
      </c>
      <c r="E640" s="1">
        <v>401804</v>
      </c>
      <c r="F640" s="2">
        <v>44163</v>
      </c>
    </row>
    <row r="641" spans="1:6" x14ac:dyDescent="0.35">
      <c r="A641">
        <v>2019</v>
      </c>
      <c r="B641" t="s">
        <v>54</v>
      </c>
      <c r="C641" t="s">
        <v>16</v>
      </c>
      <c r="D641" s="1">
        <v>30876</v>
      </c>
      <c r="E641" s="1">
        <v>376026</v>
      </c>
      <c r="F641" s="2">
        <v>43579</v>
      </c>
    </row>
    <row r="642" spans="1:6" x14ac:dyDescent="0.35">
      <c r="A642">
        <v>2019</v>
      </c>
      <c r="B642" t="s">
        <v>54</v>
      </c>
      <c r="C642" t="s">
        <v>17</v>
      </c>
      <c r="D642" s="1">
        <v>10676</v>
      </c>
      <c r="E642" s="1">
        <v>117746</v>
      </c>
      <c r="F642" s="2">
        <v>39115</v>
      </c>
    </row>
    <row r="643" spans="1:6" x14ac:dyDescent="0.35">
      <c r="A643">
        <v>2019</v>
      </c>
      <c r="B643" t="s">
        <v>54</v>
      </c>
      <c r="C643" t="s">
        <v>18</v>
      </c>
      <c r="D643" s="1">
        <v>32640</v>
      </c>
      <c r="E643" s="1">
        <v>463647</v>
      </c>
      <c r="F643" s="2">
        <v>47503</v>
      </c>
    </row>
    <row r="644" spans="1:6" x14ac:dyDescent="0.35">
      <c r="A644">
        <v>2019</v>
      </c>
      <c r="B644" t="s">
        <v>54</v>
      </c>
      <c r="C644" t="s">
        <v>19</v>
      </c>
      <c r="D644" s="1">
        <v>41620</v>
      </c>
      <c r="E644" s="1">
        <v>577282</v>
      </c>
      <c r="F644" s="2">
        <v>55423</v>
      </c>
    </row>
    <row r="645" spans="1:6" x14ac:dyDescent="0.35">
      <c r="A645">
        <v>2019</v>
      </c>
      <c r="B645" t="s">
        <v>54</v>
      </c>
      <c r="C645" t="s">
        <v>20</v>
      </c>
      <c r="D645" s="1">
        <v>55150</v>
      </c>
      <c r="E645" s="1">
        <v>791177</v>
      </c>
      <c r="F645" s="2">
        <v>48357</v>
      </c>
    </row>
    <row r="646" spans="1:6" x14ac:dyDescent="0.35">
      <c r="A646">
        <v>2019</v>
      </c>
      <c r="B646" t="s">
        <v>54</v>
      </c>
      <c r="C646" t="s">
        <v>21</v>
      </c>
      <c r="D646" s="1">
        <v>37323</v>
      </c>
      <c r="E646" s="1">
        <v>525857</v>
      </c>
      <c r="F646" s="2">
        <v>50523</v>
      </c>
    </row>
    <row r="647" spans="1:6" x14ac:dyDescent="0.35">
      <c r="A647">
        <v>2019</v>
      </c>
      <c r="B647" t="s">
        <v>54</v>
      </c>
      <c r="C647" t="s">
        <v>22</v>
      </c>
      <c r="D647" s="1">
        <v>19568</v>
      </c>
      <c r="E647" s="1">
        <v>229039</v>
      </c>
      <c r="F647" s="2">
        <v>37621</v>
      </c>
    </row>
    <row r="648" spans="1:6" x14ac:dyDescent="0.35">
      <c r="A648">
        <v>2019</v>
      </c>
      <c r="B648" t="s">
        <v>54</v>
      </c>
      <c r="C648" t="s">
        <v>23</v>
      </c>
      <c r="D648" s="1">
        <v>39400</v>
      </c>
      <c r="E648" s="1">
        <v>536753</v>
      </c>
      <c r="F648" s="2">
        <v>43646</v>
      </c>
    </row>
    <row r="649" spans="1:6" x14ac:dyDescent="0.35">
      <c r="A649">
        <v>2019</v>
      </c>
      <c r="B649" t="s">
        <v>54</v>
      </c>
      <c r="C649" t="s">
        <v>24</v>
      </c>
      <c r="D649" s="1">
        <v>9112</v>
      </c>
      <c r="E649" s="1">
        <v>90946</v>
      </c>
      <c r="F649" s="2">
        <v>40937</v>
      </c>
    </row>
    <row r="650" spans="1:6" x14ac:dyDescent="0.35">
      <c r="A650">
        <v>2019</v>
      </c>
      <c r="B650" t="s">
        <v>54</v>
      </c>
      <c r="C650" t="s">
        <v>25</v>
      </c>
      <c r="D650" s="1">
        <v>14969</v>
      </c>
      <c r="E650" s="1">
        <v>188094</v>
      </c>
      <c r="F650" s="2">
        <v>41557</v>
      </c>
    </row>
    <row r="651" spans="1:6" x14ac:dyDescent="0.35">
      <c r="A651">
        <v>2019</v>
      </c>
      <c r="B651" t="s">
        <v>54</v>
      </c>
      <c r="C651" t="s">
        <v>26</v>
      </c>
      <c r="D651" s="1">
        <v>15866</v>
      </c>
      <c r="E651" s="1">
        <v>261018</v>
      </c>
      <c r="F651" s="2">
        <v>45452</v>
      </c>
    </row>
    <row r="652" spans="1:6" x14ac:dyDescent="0.35">
      <c r="A652">
        <v>2019</v>
      </c>
      <c r="B652" t="s">
        <v>54</v>
      </c>
      <c r="C652" t="s">
        <v>27</v>
      </c>
      <c r="D652" s="1">
        <v>12448</v>
      </c>
      <c r="E652" s="1">
        <v>139278</v>
      </c>
      <c r="F652" s="2">
        <v>49409</v>
      </c>
    </row>
    <row r="653" spans="1:6" x14ac:dyDescent="0.35">
      <c r="A653">
        <v>2019</v>
      </c>
      <c r="B653" t="s">
        <v>54</v>
      </c>
      <c r="C653" t="s">
        <v>28</v>
      </c>
      <c r="D653" s="1">
        <v>54227</v>
      </c>
      <c r="E653" s="1">
        <v>876452</v>
      </c>
      <c r="F653" s="2">
        <v>55204</v>
      </c>
    </row>
    <row r="654" spans="1:6" x14ac:dyDescent="0.35">
      <c r="A654">
        <v>2019</v>
      </c>
      <c r="B654" t="s">
        <v>54</v>
      </c>
      <c r="C654" t="s">
        <v>29</v>
      </c>
      <c r="D654" s="1">
        <v>10974</v>
      </c>
      <c r="E654" s="1">
        <v>135131</v>
      </c>
      <c r="F654" s="2">
        <v>39275</v>
      </c>
    </row>
    <row r="655" spans="1:6" x14ac:dyDescent="0.35">
      <c r="A655">
        <v>2019</v>
      </c>
      <c r="B655" t="s">
        <v>54</v>
      </c>
      <c r="C655" t="s">
        <v>30</v>
      </c>
      <c r="D655" s="1">
        <v>120950</v>
      </c>
      <c r="E655" s="1">
        <v>1543991</v>
      </c>
      <c r="F655" s="2">
        <v>53710</v>
      </c>
    </row>
    <row r="656" spans="1:6" x14ac:dyDescent="0.35">
      <c r="A656">
        <v>2019</v>
      </c>
      <c r="B656" t="s">
        <v>54</v>
      </c>
      <c r="C656" t="s">
        <v>31</v>
      </c>
      <c r="D656" s="1">
        <v>62397</v>
      </c>
      <c r="E656" s="1">
        <v>846177</v>
      </c>
      <c r="F656" s="2">
        <v>44579</v>
      </c>
    </row>
    <row r="657" spans="1:6" x14ac:dyDescent="0.35">
      <c r="A657">
        <v>2019</v>
      </c>
      <c r="B657" t="s">
        <v>54</v>
      </c>
      <c r="C657" t="s">
        <v>32</v>
      </c>
      <c r="D657" s="1">
        <v>7738</v>
      </c>
      <c r="E657" s="1">
        <v>91333</v>
      </c>
      <c r="F657" s="2">
        <v>51925</v>
      </c>
    </row>
    <row r="658" spans="1:6" x14ac:dyDescent="0.35">
      <c r="A658">
        <v>2019</v>
      </c>
      <c r="B658" t="s">
        <v>54</v>
      </c>
      <c r="C658" t="s">
        <v>33</v>
      </c>
      <c r="D658" s="1">
        <v>68958</v>
      </c>
      <c r="E658" s="1">
        <v>1021890</v>
      </c>
      <c r="F658" s="2">
        <v>45569</v>
      </c>
    </row>
    <row r="659" spans="1:6" x14ac:dyDescent="0.35">
      <c r="A659">
        <v>2019</v>
      </c>
      <c r="B659" t="s">
        <v>54</v>
      </c>
      <c r="C659" t="s">
        <v>34</v>
      </c>
      <c r="D659" s="1">
        <v>23883</v>
      </c>
      <c r="E659" s="1">
        <v>300268</v>
      </c>
      <c r="F659" s="2">
        <v>43049</v>
      </c>
    </row>
    <row r="660" spans="1:6" x14ac:dyDescent="0.35">
      <c r="A660">
        <v>2019</v>
      </c>
      <c r="B660" t="s">
        <v>54</v>
      </c>
      <c r="C660" t="s">
        <v>35</v>
      </c>
      <c r="D660" s="1">
        <v>26460</v>
      </c>
      <c r="E660" s="1">
        <v>354168</v>
      </c>
      <c r="F660" s="2">
        <v>45879</v>
      </c>
    </row>
    <row r="661" spans="1:6" x14ac:dyDescent="0.35">
      <c r="A661">
        <v>2019</v>
      </c>
      <c r="B661" t="s">
        <v>54</v>
      </c>
      <c r="C661" t="s">
        <v>36</v>
      </c>
      <c r="D661" s="1">
        <v>74684</v>
      </c>
      <c r="E661" s="1">
        <v>1117033</v>
      </c>
      <c r="F661" s="2">
        <v>46296</v>
      </c>
    </row>
    <row r="662" spans="1:6" x14ac:dyDescent="0.35">
      <c r="A662">
        <v>2019</v>
      </c>
      <c r="B662" t="s">
        <v>54</v>
      </c>
      <c r="C662" t="s">
        <v>37</v>
      </c>
      <c r="D662" s="1">
        <v>7648</v>
      </c>
      <c r="E662" s="1">
        <v>76672</v>
      </c>
      <c r="F662" s="2">
        <v>45232</v>
      </c>
    </row>
    <row r="663" spans="1:6" x14ac:dyDescent="0.35">
      <c r="A663">
        <v>2019</v>
      </c>
      <c r="B663" t="s">
        <v>54</v>
      </c>
      <c r="C663" t="s">
        <v>38</v>
      </c>
      <c r="D663" s="1">
        <v>31073</v>
      </c>
      <c r="E663" s="1">
        <v>406455</v>
      </c>
      <c r="F663" s="2">
        <v>41048</v>
      </c>
    </row>
    <row r="664" spans="1:6" x14ac:dyDescent="0.35">
      <c r="A664">
        <v>2019</v>
      </c>
      <c r="B664" t="s">
        <v>54</v>
      </c>
      <c r="C664" t="s">
        <v>39</v>
      </c>
      <c r="D664" s="1">
        <v>8027</v>
      </c>
      <c r="E664" s="1">
        <v>85125</v>
      </c>
      <c r="F664" s="2">
        <v>40980</v>
      </c>
    </row>
    <row r="665" spans="1:6" x14ac:dyDescent="0.35">
      <c r="A665">
        <v>2019</v>
      </c>
      <c r="B665" t="s">
        <v>54</v>
      </c>
      <c r="C665" t="s">
        <v>40</v>
      </c>
      <c r="D665" s="1">
        <v>40380</v>
      </c>
      <c r="E665" s="1">
        <v>633819</v>
      </c>
      <c r="F665" s="2">
        <v>46991</v>
      </c>
    </row>
    <row r="666" spans="1:6" x14ac:dyDescent="0.35">
      <c r="A666">
        <v>2019</v>
      </c>
      <c r="B666" t="s">
        <v>54</v>
      </c>
      <c r="C666" t="s">
        <v>41</v>
      </c>
      <c r="D666" s="1">
        <v>150310</v>
      </c>
      <c r="E666" s="1">
        <v>2496193</v>
      </c>
      <c r="F666" s="2">
        <v>54323</v>
      </c>
    </row>
    <row r="667" spans="1:6" x14ac:dyDescent="0.35">
      <c r="A667">
        <v>2019</v>
      </c>
      <c r="B667" t="s">
        <v>54</v>
      </c>
      <c r="C667" t="s">
        <v>42</v>
      </c>
      <c r="D667" s="1">
        <v>20066</v>
      </c>
      <c r="E667" s="1">
        <v>289140</v>
      </c>
      <c r="F667" s="2">
        <v>45785</v>
      </c>
    </row>
    <row r="668" spans="1:6" x14ac:dyDescent="0.35">
      <c r="A668">
        <v>2019</v>
      </c>
      <c r="B668" t="s">
        <v>54</v>
      </c>
      <c r="C668" t="s">
        <v>43</v>
      </c>
      <c r="D668" s="1">
        <v>5040</v>
      </c>
      <c r="E668" s="1">
        <v>53817</v>
      </c>
      <c r="F668" s="2">
        <v>41456</v>
      </c>
    </row>
    <row r="669" spans="1:6" x14ac:dyDescent="0.35">
      <c r="A669">
        <v>2019</v>
      </c>
      <c r="B669" t="s">
        <v>54</v>
      </c>
      <c r="C669" t="s">
        <v>44</v>
      </c>
      <c r="D669" s="1">
        <v>42839</v>
      </c>
      <c r="E669" s="1">
        <v>650148</v>
      </c>
      <c r="F669" s="2">
        <v>45486</v>
      </c>
    </row>
    <row r="670" spans="1:6" x14ac:dyDescent="0.35">
      <c r="A670">
        <v>2019</v>
      </c>
      <c r="B670" t="s">
        <v>54</v>
      </c>
      <c r="C670" t="s">
        <v>45</v>
      </c>
      <c r="D670" s="1">
        <v>38692</v>
      </c>
      <c r="E670" s="1">
        <v>628543</v>
      </c>
      <c r="F670" s="2">
        <v>67312</v>
      </c>
    </row>
    <row r="671" spans="1:6" x14ac:dyDescent="0.35">
      <c r="A671">
        <v>2019</v>
      </c>
      <c r="B671" t="s">
        <v>54</v>
      </c>
      <c r="C671" t="s">
        <v>46</v>
      </c>
      <c r="D671" s="1">
        <v>10709</v>
      </c>
      <c r="E671" s="1">
        <v>125470</v>
      </c>
      <c r="F671" s="2">
        <v>40148</v>
      </c>
    </row>
    <row r="672" spans="1:6" x14ac:dyDescent="0.35">
      <c r="A672">
        <v>2019</v>
      </c>
      <c r="B672" t="s">
        <v>54</v>
      </c>
      <c r="C672" t="s">
        <v>47</v>
      </c>
      <c r="D672" s="1">
        <v>36253</v>
      </c>
      <c r="E672" s="1">
        <v>533175</v>
      </c>
      <c r="F672" s="2">
        <v>42647</v>
      </c>
    </row>
    <row r="673" spans="1:6" x14ac:dyDescent="0.35">
      <c r="A673">
        <v>2019</v>
      </c>
      <c r="B673" t="s">
        <v>54</v>
      </c>
      <c r="C673" t="s">
        <v>48</v>
      </c>
      <c r="D673" s="1">
        <v>4819</v>
      </c>
      <c r="E673" s="1">
        <v>49901</v>
      </c>
      <c r="F673" s="2">
        <v>44408</v>
      </c>
    </row>
    <row r="674" spans="1:6" x14ac:dyDescent="0.35">
      <c r="A674">
        <v>2019</v>
      </c>
      <c r="B674" t="s">
        <v>53</v>
      </c>
      <c r="C674" t="s">
        <v>1</v>
      </c>
      <c r="D674" s="1">
        <v>2309</v>
      </c>
      <c r="E674" s="1">
        <v>21296</v>
      </c>
      <c r="F674" s="2">
        <v>62845</v>
      </c>
    </row>
    <row r="675" spans="1:6" x14ac:dyDescent="0.35">
      <c r="A675">
        <v>2019</v>
      </c>
      <c r="B675" t="s">
        <v>53</v>
      </c>
      <c r="C675" t="s">
        <v>2</v>
      </c>
      <c r="D675" s="1">
        <v>3691</v>
      </c>
      <c r="E675" s="1">
        <v>49188</v>
      </c>
      <c r="F675" s="2">
        <v>77822</v>
      </c>
    </row>
    <row r="676" spans="1:6" x14ac:dyDescent="0.35">
      <c r="A676">
        <v>2019</v>
      </c>
      <c r="B676" t="s">
        <v>53</v>
      </c>
      <c r="C676" t="s">
        <v>3</v>
      </c>
      <c r="D676" s="1">
        <v>1303</v>
      </c>
      <c r="E676" s="1">
        <v>10974</v>
      </c>
      <c r="F676" s="2">
        <v>57981</v>
      </c>
    </row>
    <row r="677" spans="1:6" x14ac:dyDescent="0.35">
      <c r="A677">
        <v>2019</v>
      </c>
      <c r="B677" t="s">
        <v>53</v>
      </c>
      <c r="C677" t="s">
        <v>4</v>
      </c>
      <c r="D677" s="1">
        <v>28529</v>
      </c>
      <c r="E677" s="1">
        <v>550084</v>
      </c>
      <c r="F677" s="2">
        <v>191278</v>
      </c>
    </row>
    <row r="678" spans="1:6" x14ac:dyDescent="0.35">
      <c r="A678">
        <v>2019</v>
      </c>
      <c r="B678" t="s">
        <v>53</v>
      </c>
      <c r="C678" t="s">
        <v>5</v>
      </c>
      <c r="D678" s="1">
        <v>4330</v>
      </c>
      <c r="E678" s="1">
        <v>76292</v>
      </c>
      <c r="F678" s="2">
        <v>109380</v>
      </c>
    </row>
    <row r="679" spans="1:6" x14ac:dyDescent="0.35">
      <c r="A679">
        <v>2019</v>
      </c>
      <c r="B679" t="s">
        <v>53</v>
      </c>
      <c r="C679" t="s">
        <v>6</v>
      </c>
      <c r="D679" s="1">
        <v>2551</v>
      </c>
      <c r="E679" s="1">
        <v>31469</v>
      </c>
      <c r="F679" s="2">
        <v>120406</v>
      </c>
    </row>
    <row r="680" spans="1:6" x14ac:dyDescent="0.35">
      <c r="A680">
        <v>2019</v>
      </c>
      <c r="B680" t="s">
        <v>53</v>
      </c>
      <c r="C680" t="s">
        <v>7</v>
      </c>
      <c r="D680">
        <v>497</v>
      </c>
      <c r="E680" s="1">
        <v>3905</v>
      </c>
      <c r="F680" s="2">
        <v>70031</v>
      </c>
    </row>
    <row r="681" spans="1:6" x14ac:dyDescent="0.35">
      <c r="A681">
        <v>2019</v>
      </c>
      <c r="B681" t="s">
        <v>53</v>
      </c>
      <c r="C681" t="s">
        <v>8</v>
      </c>
      <c r="D681" s="1">
        <v>11744</v>
      </c>
      <c r="E681" s="1">
        <v>138845</v>
      </c>
      <c r="F681" s="2">
        <v>86153</v>
      </c>
    </row>
    <row r="682" spans="1:6" x14ac:dyDescent="0.35">
      <c r="A682">
        <v>2019</v>
      </c>
      <c r="B682" t="s">
        <v>53</v>
      </c>
      <c r="C682" t="s">
        <v>9</v>
      </c>
      <c r="D682" s="1">
        <v>5380</v>
      </c>
      <c r="E682" s="1">
        <v>116215</v>
      </c>
      <c r="F682" s="2">
        <v>100462</v>
      </c>
    </row>
    <row r="683" spans="1:6" x14ac:dyDescent="0.35">
      <c r="A683">
        <v>2019</v>
      </c>
      <c r="B683" t="s">
        <v>53</v>
      </c>
      <c r="C683" t="s">
        <v>10</v>
      </c>
      <c r="D683" s="1">
        <v>1231</v>
      </c>
      <c r="E683" s="1">
        <v>8802</v>
      </c>
      <c r="F683" s="2">
        <v>56211</v>
      </c>
    </row>
    <row r="684" spans="1:6" x14ac:dyDescent="0.35">
      <c r="A684">
        <v>2019</v>
      </c>
      <c r="B684" t="s">
        <v>53</v>
      </c>
      <c r="C684" t="s">
        <v>11</v>
      </c>
      <c r="D684" s="1">
        <v>6998</v>
      </c>
      <c r="E684" s="1">
        <v>94879</v>
      </c>
      <c r="F684" s="2">
        <v>96732</v>
      </c>
    </row>
    <row r="685" spans="1:6" x14ac:dyDescent="0.35">
      <c r="A685">
        <v>2019</v>
      </c>
      <c r="B685" t="s">
        <v>53</v>
      </c>
      <c r="C685" t="s">
        <v>12</v>
      </c>
      <c r="D685" s="1">
        <v>2278</v>
      </c>
      <c r="E685" s="1">
        <v>28628</v>
      </c>
      <c r="F685" s="2">
        <v>62444</v>
      </c>
    </row>
    <row r="686" spans="1:6" x14ac:dyDescent="0.35">
      <c r="A686">
        <v>2019</v>
      </c>
      <c r="B686" t="s">
        <v>53</v>
      </c>
      <c r="C686" t="s">
        <v>13</v>
      </c>
      <c r="D686" s="1">
        <v>1778</v>
      </c>
      <c r="E686" s="1">
        <v>21356</v>
      </c>
      <c r="F686" s="2">
        <v>60664</v>
      </c>
    </row>
    <row r="687" spans="1:6" x14ac:dyDescent="0.35">
      <c r="A687">
        <v>2019</v>
      </c>
      <c r="B687" t="s">
        <v>53</v>
      </c>
      <c r="C687" t="s">
        <v>14</v>
      </c>
      <c r="D687" s="1">
        <v>1386</v>
      </c>
      <c r="E687" s="1">
        <v>18137</v>
      </c>
      <c r="F687" s="2">
        <v>66434</v>
      </c>
    </row>
    <row r="688" spans="1:6" x14ac:dyDescent="0.35">
      <c r="A688">
        <v>2019</v>
      </c>
      <c r="B688" t="s">
        <v>53</v>
      </c>
      <c r="C688" t="s">
        <v>15</v>
      </c>
      <c r="D688" s="1">
        <v>1924</v>
      </c>
      <c r="E688" s="1">
        <v>21670</v>
      </c>
      <c r="F688" s="2">
        <v>58590</v>
      </c>
    </row>
    <row r="689" spans="1:6" x14ac:dyDescent="0.35">
      <c r="A689">
        <v>2019</v>
      </c>
      <c r="B689" t="s">
        <v>53</v>
      </c>
      <c r="C689" t="s">
        <v>16</v>
      </c>
      <c r="D689" s="1">
        <v>1801</v>
      </c>
      <c r="E689" s="1">
        <v>22427</v>
      </c>
      <c r="F689" s="2">
        <v>60638</v>
      </c>
    </row>
    <row r="690" spans="1:6" x14ac:dyDescent="0.35">
      <c r="A690">
        <v>2019</v>
      </c>
      <c r="B690" t="s">
        <v>53</v>
      </c>
      <c r="C690" t="s">
        <v>17</v>
      </c>
      <c r="D690">
        <v>869</v>
      </c>
      <c r="E690" s="1">
        <v>7158</v>
      </c>
      <c r="F690" s="2">
        <v>57442</v>
      </c>
    </row>
    <row r="691" spans="1:6" x14ac:dyDescent="0.35">
      <c r="A691">
        <v>2019</v>
      </c>
      <c r="B691" t="s">
        <v>53</v>
      </c>
      <c r="C691" t="s">
        <v>18</v>
      </c>
      <c r="D691" s="1">
        <v>2846</v>
      </c>
      <c r="E691" s="1">
        <v>35678</v>
      </c>
      <c r="F691" s="2">
        <v>98834</v>
      </c>
    </row>
    <row r="692" spans="1:6" x14ac:dyDescent="0.35">
      <c r="A692">
        <v>2019</v>
      </c>
      <c r="B692" t="s">
        <v>53</v>
      </c>
      <c r="C692" t="s">
        <v>19</v>
      </c>
      <c r="D692" s="1">
        <v>5717</v>
      </c>
      <c r="E692" s="1">
        <v>93033</v>
      </c>
      <c r="F692" s="2">
        <v>128022</v>
      </c>
    </row>
    <row r="693" spans="1:6" x14ac:dyDescent="0.35">
      <c r="A693">
        <v>2019</v>
      </c>
      <c r="B693" t="s">
        <v>53</v>
      </c>
      <c r="C693" t="s">
        <v>20</v>
      </c>
      <c r="D693" s="1">
        <v>7146</v>
      </c>
      <c r="E693" s="1">
        <v>55298</v>
      </c>
      <c r="F693" s="2">
        <v>77504</v>
      </c>
    </row>
    <row r="694" spans="1:6" x14ac:dyDescent="0.35">
      <c r="A694">
        <v>2019</v>
      </c>
      <c r="B694" t="s">
        <v>53</v>
      </c>
      <c r="C694" t="s">
        <v>21</v>
      </c>
      <c r="D694" s="1">
        <v>4133</v>
      </c>
      <c r="E694" s="1">
        <v>46906</v>
      </c>
      <c r="F694" s="2">
        <v>83846</v>
      </c>
    </row>
    <row r="695" spans="1:6" x14ac:dyDescent="0.35">
      <c r="A695">
        <v>2019</v>
      </c>
      <c r="B695" t="s">
        <v>53</v>
      </c>
      <c r="C695" t="s">
        <v>22</v>
      </c>
      <c r="D695">
        <v>944</v>
      </c>
      <c r="E695" s="1">
        <v>10695</v>
      </c>
      <c r="F695" s="2">
        <v>49438</v>
      </c>
    </row>
    <row r="696" spans="1:6" x14ac:dyDescent="0.35">
      <c r="A696">
        <v>2019</v>
      </c>
      <c r="B696" t="s">
        <v>53</v>
      </c>
      <c r="C696" t="s">
        <v>23</v>
      </c>
      <c r="D696" s="1">
        <v>3310</v>
      </c>
      <c r="E696" s="1">
        <v>46729</v>
      </c>
      <c r="F696" s="2">
        <v>85960</v>
      </c>
    </row>
    <row r="697" spans="1:6" x14ac:dyDescent="0.35">
      <c r="A697">
        <v>2019</v>
      </c>
      <c r="B697" t="s">
        <v>53</v>
      </c>
      <c r="C697" t="s">
        <v>24</v>
      </c>
      <c r="D697">
        <v>799</v>
      </c>
      <c r="E697" s="1">
        <v>6210</v>
      </c>
      <c r="F697" s="2">
        <v>56592</v>
      </c>
    </row>
    <row r="698" spans="1:6" x14ac:dyDescent="0.35">
      <c r="A698">
        <v>2019</v>
      </c>
      <c r="B698" t="s">
        <v>53</v>
      </c>
      <c r="C698" t="s">
        <v>25</v>
      </c>
      <c r="D698" s="1">
        <v>1015</v>
      </c>
      <c r="E698" s="1">
        <v>17258</v>
      </c>
      <c r="F698" s="2">
        <v>66732</v>
      </c>
    </row>
    <row r="699" spans="1:6" x14ac:dyDescent="0.35">
      <c r="A699">
        <v>2019</v>
      </c>
      <c r="B699" t="s">
        <v>53</v>
      </c>
      <c r="C699" t="s">
        <v>26</v>
      </c>
      <c r="D699" s="1">
        <v>1664</v>
      </c>
      <c r="E699" s="1">
        <v>15847</v>
      </c>
      <c r="F699" s="2">
        <v>73213</v>
      </c>
    </row>
    <row r="700" spans="1:6" x14ac:dyDescent="0.35">
      <c r="A700">
        <v>2019</v>
      </c>
      <c r="B700" t="s">
        <v>53</v>
      </c>
      <c r="C700" t="s">
        <v>27</v>
      </c>
      <c r="D700" s="1">
        <v>1037</v>
      </c>
      <c r="E700" s="1">
        <v>12334</v>
      </c>
      <c r="F700" s="2">
        <v>97212</v>
      </c>
    </row>
    <row r="701" spans="1:6" x14ac:dyDescent="0.35">
      <c r="A701">
        <v>2019</v>
      </c>
      <c r="B701" t="s">
        <v>53</v>
      </c>
      <c r="C701" t="s">
        <v>28</v>
      </c>
      <c r="D701" s="1">
        <v>3724</v>
      </c>
      <c r="E701" s="1">
        <v>67578</v>
      </c>
      <c r="F701" s="2">
        <v>117433</v>
      </c>
    </row>
    <row r="702" spans="1:6" x14ac:dyDescent="0.35">
      <c r="A702">
        <v>2019</v>
      </c>
      <c r="B702" t="s">
        <v>53</v>
      </c>
      <c r="C702" t="s">
        <v>29</v>
      </c>
      <c r="D702" s="1">
        <v>1074</v>
      </c>
      <c r="E702" s="1">
        <v>11166</v>
      </c>
      <c r="F702" s="2">
        <v>57554</v>
      </c>
    </row>
    <row r="703" spans="1:6" x14ac:dyDescent="0.35">
      <c r="A703">
        <v>2019</v>
      </c>
      <c r="B703" t="s">
        <v>53</v>
      </c>
      <c r="C703" t="s">
        <v>30</v>
      </c>
      <c r="D703" s="1">
        <v>12812</v>
      </c>
      <c r="E703" s="1">
        <v>277408</v>
      </c>
      <c r="F703" s="2">
        <v>135959</v>
      </c>
    </row>
    <row r="704" spans="1:6" x14ac:dyDescent="0.35">
      <c r="A704">
        <v>2019</v>
      </c>
      <c r="B704" t="s">
        <v>53</v>
      </c>
      <c r="C704" t="s">
        <v>31</v>
      </c>
      <c r="D704" s="1">
        <v>5669</v>
      </c>
      <c r="E704" s="1">
        <v>75919</v>
      </c>
      <c r="F704" s="2">
        <v>87039</v>
      </c>
    </row>
    <row r="705" spans="1:6" x14ac:dyDescent="0.35">
      <c r="A705">
        <v>2019</v>
      </c>
      <c r="B705" t="s">
        <v>53</v>
      </c>
      <c r="C705" t="s">
        <v>32</v>
      </c>
      <c r="D705">
        <v>402</v>
      </c>
      <c r="E705" s="1">
        <v>6093</v>
      </c>
      <c r="F705" s="2">
        <v>71543</v>
      </c>
    </row>
    <row r="706" spans="1:6" x14ac:dyDescent="0.35">
      <c r="A706">
        <v>2019</v>
      </c>
      <c r="B706" t="s">
        <v>53</v>
      </c>
      <c r="C706" t="s">
        <v>33</v>
      </c>
      <c r="D706" s="1">
        <v>4915</v>
      </c>
      <c r="E706" s="1">
        <v>69330</v>
      </c>
      <c r="F706" s="2">
        <v>72613</v>
      </c>
    </row>
    <row r="707" spans="1:6" x14ac:dyDescent="0.35">
      <c r="A707">
        <v>2019</v>
      </c>
      <c r="B707" t="s">
        <v>53</v>
      </c>
      <c r="C707" t="s">
        <v>34</v>
      </c>
      <c r="D707" s="1">
        <v>1550</v>
      </c>
      <c r="E707" s="1">
        <v>19627</v>
      </c>
      <c r="F707" s="2">
        <v>60407</v>
      </c>
    </row>
    <row r="708" spans="1:6" x14ac:dyDescent="0.35">
      <c r="A708">
        <v>2019</v>
      </c>
      <c r="B708" t="s">
        <v>53</v>
      </c>
      <c r="C708" t="s">
        <v>35</v>
      </c>
      <c r="D708" s="1">
        <v>4135</v>
      </c>
      <c r="E708" s="1">
        <v>35053</v>
      </c>
      <c r="F708" s="2">
        <v>89633</v>
      </c>
    </row>
    <row r="709" spans="1:6" x14ac:dyDescent="0.35">
      <c r="A709">
        <v>2019</v>
      </c>
      <c r="B709" t="s">
        <v>53</v>
      </c>
      <c r="C709" t="s">
        <v>36</v>
      </c>
      <c r="D709" s="1">
        <v>5348</v>
      </c>
      <c r="E709" s="1">
        <v>87043</v>
      </c>
      <c r="F709" s="2">
        <v>94900</v>
      </c>
    </row>
    <row r="710" spans="1:6" x14ac:dyDescent="0.35">
      <c r="A710">
        <v>2019</v>
      </c>
      <c r="B710" t="s">
        <v>53</v>
      </c>
      <c r="C710" t="s">
        <v>37</v>
      </c>
      <c r="D710">
        <v>714</v>
      </c>
      <c r="E710" s="1">
        <v>5878</v>
      </c>
      <c r="F710" s="2">
        <v>76409</v>
      </c>
    </row>
    <row r="711" spans="1:6" x14ac:dyDescent="0.35">
      <c r="A711">
        <v>2019</v>
      </c>
      <c r="B711" t="s">
        <v>53</v>
      </c>
      <c r="C711" t="s">
        <v>38</v>
      </c>
      <c r="D711" s="1">
        <v>2883</v>
      </c>
      <c r="E711" s="1">
        <v>26869</v>
      </c>
      <c r="F711" s="2">
        <v>66032</v>
      </c>
    </row>
    <row r="712" spans="1:6" x14ac:dyDescent="0.35">
      <c r="A712">
        <v>2019</v>
      </c>
      <c r="B712" t="s">
        <v>53</v>
      </c>
      <c r="C712" t="s">
        <v>39</v>
      </c>
      <c r="D712">
        <v>589</v>
      </c>
      <c r="E712" s="1">
        <v>5500</v>
      </c>
      <c r="F712" s="2">
        <v>51535</v>
      </c>
    </row>
    <row r="713" spans="1:6" x14ac:dyDescent="0.35">
      <c r="A713">
        <v>2019</v>
      </c>
      <c r="B713" t="s">
        <v>53</v>
      </c>
      <c r="C713" t="s">
        <v>40</v>
      </c>
      <c r="D713" s="1">
        <v>3981</v>
      </c>
      <c r="E713" s="1">
        <v>45042</v>
      </c>
      <c r="F713" s="2">
        <v>75375</v>
      </c>
    </row>
    <row r="714" spans="1:6" x14ac:dyDescent="0.35">
      <c r="A714">
        <v>2019</v>
      </c>
      <c r="B714" t="s">
        <v>53</v>
      </c>
      <c r="C714" t="s">
        <v>41</v>
      </c>
      <c r="D714" s="1">
        <v>10627</v>
      </c>
      <c r="E714" s="1">
        <v>208591</v>
      </c>
      <c r="F714" s="2">
        <v>90857</v>
      </c>
    </row>
    <row r="715" spans="1:6" x14ac:dyDescent="0.35">
      <c r="A715">
        <v>2019</v>
      </c>
      <c r="B715" t="s">
        <v>53</v>
      </c>
      <c r="C715" t="s">
        <v>42</v>
      </c>
      <c r="D715" s="1">
        <v>2776</v>
      </c>
      <c r="E715" s="1">
        <v>38323</v>
      </c>
      <c r="F715" s="2">
        <v>84735</v>
      </c>
    </row>
    <row r="716" spans="1:6" x14ac:dyDescent="0.35">
      <c r="A716">
        <v>2019</v>
      </c>
      <c r="B716" t="s">
        <v>53</v>
      </c>
      <c r="C716" t="s">
        <v>43</v>
      </c>
      <c r="D716">
        <v>527</v>
      </c>
      <c r="E716" s="1">
        <v>4322</v>
      </c>
      <c r="F716" s="2">
        <v>62861</v>
      </c>
    </row>
    <row r="717" spans="1:6" x14ac:dyDescent="0.35">
      <c r="A717">
        <v>2019</v>
      </c>
      <c r="B717" t="s">
        <v>53</v>
      </c>
      <c r="C717" t="s">
        <v>44</v>
      </c>
      <c r="D717" s="1">
        <v>4600</v>
      </c>
      <c r="E717" s="1">
        <v>67714</v>
      </c>
      <c r="F717" s="2">
        <v>107966</v>
      </c>
    </row>
    <row r="718" spans="1:6" x14ac:dyDescent="0.35">
      <c r="A718">
        <v>2019</v>
      </c>
      <c r="B718" t="s">
        <v>53</v>
      </c>
      <c r="C718" t="s">
        <v>45</v>
      </c>
      <c r="D718" s="1">
        <v>5007</v>
      </c>
      <c r="E718" s="1">
        <v>143883</v>
      </c>
      <c r="F718" s="2">
        <v>207135</v>
      </c>
    </row>
    <row r="719" spans="1:6" x14ac:dyDescent="0.35">
      <c r="A719">
        <v>2019</v>
      </c>
      <c r="B719" t="s">
        <v>53</v>
      </c>
      <c r="C719" t="s">
        <v>46</v>
      </c>
      <c r="D719">
        <v>818</v>
      </c>
      <c r="E719" s="1">
        <v>8072</v>
      </c>
      <c r="F719" s="2">
        <v>53281</v>
      </c>
    </row>
    <row r="720" spans="1:6" x14ac:dyDescent="0.35">
      <c r="A720">
        <v>2019</v>
      </c>
      <c r="B720" t="s">
        <v>53</v>
      </c>
      <c r="C720" t="s">
        <v>47</v>
      </c>
      <c r="D720" s="1">
        <v>2335</v>
      </c>
      <c r="E720" s="1">
        <v>46993</v>
      </c>
      <c r="F720" s="2">
        <v>82512</v>
      </c>
    </row>
    <row r="721" spans="1:6" x14ac:dyDescent="0.35">
      <c r="A721">
        <v>2019</v>
      </c>
      <c r="B721" t="s">
        <v>53</v>
      </c>
      <c r="C721" t="s">
        <v>48</v>
      </c>
      <c r="D721">
        <v>417</v>
      </c>
      <c r="E721" s="1">
        <v>3424</v>
      </c>
      <c r="F721" s="2">
        <v>49035</v>
      </c>
    </row>
    <row r="722" spans="1:6" x14ac:dyDescent="0.35">
      <c r="A722">
        <v>2019</v>
      </c>
      <c r="B722" t="s">
        <v>56</v>
      </c>
      <c r="C722" t="s">
        <v>1</v>
      </c>
      <c r="D722" s="1">
        <v>13590</v>
      </c>
      <c r="E722" s="1">
        <v>95053</v>
      </c>
      <c r="F722" s="2">
        <v>71076</v>
      </c>
    </row>
    <row r="723" spans="1:6" x14ac:dyDescent="0.35">
      <c r="A723">
        <v>2019</v>
      </c>
      <c r="B723" t="s">
        <v>56</v>
      </c>
      <c r="C723" t="s">
        <v>2</v>
      </c>
      <c r="D723" s="1">
        <v>19357</v>
      </c>
      <c r="E723" s="1">
        <v>223263</v>
      </c>
      <c r="F723" s="2">
        <v>74627</v>
      </c>
    </row>
    <row r="724" spans="1:6" x14ac:dyDescent="0.35">
      <c r="A724">
        <v>2019</v>
      </c>
      <c r="B724" t="s">
        <v>56</v>
      </c>
      <c r="C724" t="s">
        <v>3</v>
      </c>
      <c r="D724" s="1">
        <v>8591</v>
      </c>
      <c r="E724" s="1">
        <v>51934</v>
      </c>
      <c r="F724" s="2">
        <v>60198</v>
      </c>
    </row>
    <row r="725" spans="1:6" x14ac:dyDescent="0.35">
      <c r="A725">
        <v>2019</v>
      </c>
      <c r="B725" t="s">
        <v>56</v>
      </c>
      <c r="C725" t="s">
        <v>4</v>
      </c>
      <c r="D725" s="1">
        <v>109980</v>
      </c>
      <c r="E725" s="1">
        <v>841829</v>
      </c>
      <c r="F725" s="2">
        <v>112757</v>
      </c>
    </row>
    <row r="726" spans="1:6" x14ac:dyDescent="0.35">
      <c r="A726">
        <v>2019</v>
      </c>
      <c r="B726" t="s">
        <v>56</v>
      </c>
      <c r="C726" t="s">
        <v>5</v>
      </c>
      <c r="D726" s="1">
        <v>24028</v>
      </c>
      <c r="E726" s="1">
        <v>167272</v>
      </c>
      <c r="F726" s="2">
        <v>88613</v>
      </c>
    </row>
    <row r="727" spans="1:6" x14ac:dyDescent="0.35">
      <c r="A727">
        <v>2019</v>
      </c>
      <c r="B727" t="s">
        <v>56</v>
      </c>
      <c r="C727" t="s">
        <v>6</v>
      </c>
      <c r="D727" s="1">
        <v>11028</v>
      </c>
      <c r="E727" s="1">
        <v>121869</v>
      </c>
      <c r="F727" s="2">
        <v>157629</v>
      </c>
    </row>
    <row r="728" spans="1:6" x14ac:dyDescent="0.35">
      <c r="A728">
        <v>2019</v>
      </c>
      <c r="B728" t="s">
        <v>56</v>
      </c>
      <c r="C728" t="s">
        <v>7</v>
      </c>
      <c r="D728" s="1">
        <v>2907</v>
      </c>
      <c r="E728" s="1">
        <v>48162</v>
      </c>
      <c r="F728" s="2">
        <v>97426</v>
      </c>
    </row>
    <row r="729" spans="1:6" x14ac:dyDescent="0.35">
      <c r="A729">
        <v>2019</v>
      </c>
      <c r="B729" t="s">
        <v>56</v>
      </c>
      <c r="C729" t="s">
        <v>8</v>
      </c>
      <c r="D729" s="1">
        <v>76648</v>
      </c>
      <c r="E729" s="1">
        <v>585959</v>
      </c>
      <c r="F729" s="2">
        <v>77025</v>
      </c>
    </row>
    <row r="730" spans="1:6" x14ac:dyDescent="0.35">
      <c r="A730">
        <v>2019</v>
      </c>
      <c r="B730" t="s">
        <v>56</v>
      </c>
      <c r="C730" t="s">
        <v>9</v>
      </c>
      <c r="D730" s="1">
        <v>26961</v>
      </c>
      <c r="E730" s="1">
        <v>242468</v>
      </c>
      <c r="F730" s="2">
        <v>86701</v>
      </c>
    </row>
    <row r="731" spans="1:6" x14ac:dyDescent="0.35">
      <c r="A731">
        <v>2019</v>
      </c>
      <c r="B731" t="s">
        <v>56</v>
      </c>
      <c r="C731" t="s">
        <v>10</v>
      </c>
      <c r="D731" s="1">
        <v>5859</v>
      </c>
      <c r="E731" s="1">
        <v>33273</v>
      </c>
      <c r="F731" s="2">
        <v>59504</v>
      </c>
    </row>
    <row r="732" spans="1:6" x14ac:dyDescent="0.35">
      <c r="A732">
        <v>2019</v>
      </c>
      <c r="B732" t="s">
        <v>56</v>
      </c>
      <c r="C732" t="s">
        <v>11</v>
      </c>
      <c r="D732" s="1">
        <v>32792</v>
      </c>
      <c r="E732" s="1">
        <v>381941</v>
      </c>
      <c r="F732" s="2">
        <v>113091</v>
      </c>
    </row>
    <row r="733" spans="1:6" x14ac:dyDescent="0.35">
      <c r="A733">
        <v>2019</v>
      </c>
      <c r="B733" t="s">
        <v>56</v>
      </c>
      <c r="C733" t="s">
        <v>12</v>
      </c>
      <c r="D733" s="1">
        <v>16940</v>
      </c>
      <c r="E733" s="1">
        <v>135547</v>
      </c>
      <c r="F733" s="2">
        <v>67469</v>
      </c>
    </row>
    <row r="734" spans="1:6" x14ac:dyDescent="0.35">
      <c r="A734">
        <v>2019</v>
      </c>
      <c r="B734" t="s">
        <v>56</v>
      </c>
      <c r="C734" t="s">
        <v>13</v>
      </c>
      <c r="D734" s="1">
        <v>10414</v>
      </c>
      <c r="E734" s="1">
        <v>110010</v>
      </c>
      <c r="F734" s="2">
        <v>76212</v>
      </c>
    </row>
    <row r="735" spans="1:6" x14ac:dyDescent="0.35">
      <c r="A735">
        <v>2019</v>
      </c>
      <c r="B735" t="s">
        <v>56</v>
      </c>
      <c r="C735" t="s">
        <v>14</v>
      </c>
      <c r="D735" s="1">
        <v>8744</v>
      </c>
      <c r="E735" s="1">
        <v>74336</v>
      </c>
      <c r="F735" s="2">
        <v>68950</v>
      </c>
    </row>
    <row r="736" spans="1:6" x14ac:dyDescent="0.35">
      <c r="A736">
        <v>2019</v>
      </c>
      <c r="B736" t="s">
        <v>56</v>
      </c>
      <c r="C736" t="s">
        <v>15</v>
      </c>
      <c r="D736" s="1">
        <v>11201</v>
      </c>
      <c r="E736" s="1">
        <v>93556</v>
      </c>
      <c r="F736" s="2">
        <v>69885</v>
      </c>
    </row>
    <row r="737" spans="1:6" x14ac:dyDescent="0.35">
      <c r="A737">
        <v>2019</v>
      </c>
      <c r="B737" t="s">
        <v>56</v>
      </c>
      <c r="C737" t="s">
        <v>16</v>
      </c>
      <c r="D737" s="1">
        <v>13852</v>
      </c>
      <c r="E737" s="1">
        <v>84791</v>
      </c>
      <c r="F737" s="2">
        <v>63590</v>
      </c>
    </row>
    <row r="738" spans="1:6" x14ac:dyDescent="0.35">
      <c r="A738">
        <v>2019</v>
      </c>
      <c r="B738" t="s">
        <v>56</v>
      </c>
      <c r="C738" t="s">
        <v>17</v>
      </c>
      <c r="D738" s="1">
        <v>3854</v>
      </c>
      <c r="E738" s="1">
        <v>30481</v>
      </c>
      <c r="F738" s="2">
        <v>70030</v>
      </c>
    </row>
    <row r="739" spans="1:6" x14ac:dyDescent="0.35">
      <c r="A739">
        <v>2019</v>
      </c>
      <c r="B739" t="s">
        <v>56</v>
      </c>
      <c r="C739" t="s">
        <v>18</v>
      </c>
      <c r="D739" s="1">
        <v>15512</v>
      </c>
      <c r="E739" s="1">
        <v>135216</v>
      </c>
      <c r="F739" s="2">
        <v>98024</v>
      </c>
    </row>
    <row r="740" spans="1:6" x14ac:dyDescent="0.35">
      <c r="A740">
        <v>2019</v>
      </c>
      <c r="B740" t="s">
        <v>56</v>
      </c>
      <c r="C740" t="s">
        <v>19</v>
      </c>
      <c r="D740" s="1">
        <v>17883</v>
      </c>
      <c r="E740" s="1">
        <v>218858</v>
      </c>
      <c r="F740" s="2">
        <v>147565</v>
      </c>
    </row>
    <row r="741" spans="1:6" x14ac:dyDescent="0.35">
      <c r="A741">
        <v>2019</v>
      </c>
      <c r="B741" t="s">
        <v>56</v>
      </c>
      <c r="C741" t="s">
        <v>20</v>
      </c>
      <c r="D741" s="1">
        <v>19641</v>
      </c>
      <c r="E741" s="1">
        <v>208812</v>
      </c>
      <c r="F741" s="2">
        <v>73691</v>
      </c>
    </row>
    <row r="742" spans="1:6" x14ac:dyDescent="0.35">
      <c r="A742">
        <v>2019</v>
      </c>
      <c r="B742" t="s">
        <v>56</v>
      </c>
      <c r="C742" t="s">
        <v>21</v>
      </c>
      <c r="D742" s="1">
        <v>15855</v>
      </c>
      <c r="E742" s="1">
        <v>182914</v>
      </c>
      <c r="F742" s="2">
        <v>97673</v>
      </c>
    </row>
    <row r="743" spans="1:6" x14ac:dyDescent="0.35">
      <c r="A743">
        <v>2019</v>
      </c>
      <c r="B743" t="s">
        <v>56</v>
      </c>
      <c r="C743" t="s">
        <v>22</v>
      </c>
      <c r="D743" s="1">
        <v>7944</v>
      </c>
      <c r="E743" s="1">
        <v>43109</v>
      </c>
      <c r="F743" s="2">
        <v>54672</v>
      </c>
    </row>
    <row r="744" spans="1:6" x14ac:dyDescent="0.35">
      <c r="A744">
        <v>2019</v>
      </c>
      <c r="B744" t="s">
        <v>56</v>
      </c>
      <c r="C744" t="s">
        <v>23</v>
      </c>
      <c r="D744" s="1">
        <v>17951</v>
      </c>
      <c r="E744" s="1">
        <v>166025</v>
      </c>
      <c r="F744" s="2">
        <v>75387</v>
      </c>
    </row>
    <row r="745" spans="1:6" x14ac:dyDescent="0.35">
      <c r="A745">
        <v>2019</v>
      </c>
      <c r="B745" t="s">
        <v>56</v>
      </c>
      <c r="C745" t="s">
        <v>24</v>
      </c>
      <c r="D745" s="1">
        <v>4314</v>
      </c>
      <c r="E745" s="1">
        <v>22199</v>
      </c>
      <c r="F745" s="2">
        <v>60907</v>
      </c>
    </row>
    <row r="746" spans="1:6" x14ac:dyDescent="0.35">
      <c r="A746">
        <v>2019</v>
      </c>
      <c r="B746" t="s">
        <v>56</v>
      </c>
      <c r="C746" t="s">
        <v>25</v>
      </c>
      <c r="D746" s="1">
        <v>6842</v>
      </c>
      <c r="E746" s="1">
        <v>67425</v>
      </c>
      <c r="F746" s="2">
        <v>69072</v>
      </c>
    </row>
    <row r="747" spans="1:6" x14ac:dyDescent="0.35">
      <c r="A747">
        <v>2019</v>
      </c>
      <c r="B747" t="s">
        <v>56</v>
      </c>
      <c r="C747" t="s">
        <v>26</v>
      </c>
      <c r="D747" s="1">
        <v>9324</v>
      </c>
      <c r="E747" s="1">
        <v>64932</v>
      </c>
      <c r="F747" s="2">
        <v>70204</v>
      </c>
    </row>
    <row r="748" spans="1:6" x14ac:dyDescent="0.35">
      <c r="A748">
        <v>2019</v>
      </c>
      <c r="B748" t="s">
        <v>56</v>
      </c>
      <c r="C748" t="s">
        <v>27</v>
      </c>
      <c r="D748" s="1">
        <v>3881</v>
      </c>
      <c r="E748" s="1">
        <v>33418</v>
      </c>
      <c r="F748" s="2">
        <v>100104</v>
      </c>
    </row>
    <row r="749" spans="1:6" x14ac:dyDescent="0.35">
      <c r="A749">
        <v>2019</v>
      </c>
      <c r="B749" t="s">
        <v>56</v>
      </c>
      <c r="C749" t="s">
        <v>28</v>
      </c>
      <c r="D749" s="1">
        <v>20037</v>
      </c>
      <c r="E749" s="1">
        <v>243892</v>
      </c>
      <c r="F749" s="2">
        <v>117277</v>
      </c>
    </row>
    <row r="750" spans="1:6" x14ac:dyDescent="0.35">
      <c r="A750">
        <v>2019</v>
      </c>
      <c r="B750" t="s">
        <v>56</v>
      </c>
      <c r="C750" t="s">
        <v>29</v>
      </c>
      <c r="D750" s="1">
        <v>5460</v>
      </c>
      <c r="E750" s="1">
        <v>33799</v>
      </c>
      <c r="F750" s="2">
        <v>57768</v>
      </c>
    </row>
    <row r="751" spans="1:6" x14ac:dyDescent="0.35">
      <c r="A751">
        <v>2019</v>
      </c>
      <c r="B751" t="s">
        <v>56</v>
      </c>
      <c r="C751" t="s">
        <v>30</v>
      </c>
      <c r="D751" s="1">
        <v>63310</v>
      </c>
      <c r="E751" s="1">
        <v>720818</v>
      </c>
      <c r="F751" s="2">
        <v>191494</v>
      </c>
    </row>
    <row r="752" spans="1:6" x14ac:dyDescent="0.35">
      <c r="A752">
        <v>2019</v>
      </c>
      <c r="B752" t="s">
        <v>56</v>
      </c>
      <c r="C752" t="s">
        <v>31</v>
      </c>
      <c r="D752" s="1">
        <v>28672</v>
      </c>
      <c r="E752" s="1">
        <v>245903</v>
      </c>
      <c r="F752" s="2">
        <v>89886</v>
      </c>
    </row>
    <row r="753" spans="1:6" x14ac:dyDescent="0.35">
      <c r="A753">
        <v>2019</v>
      </c>
      <c r="B753" t="s">
        <v>56</v>
      </c>
      <c r="C753" t="s">
        <v>32</v>
      </c>
      <c r="D753" s="1">
        <v>2985</v>
      </c>
      <c r="E753" s="1">
        <v>23264</v>
      </c>
      <c r="F753" s="2">
        <v>65784</v>
      </c>
    </row>
    <row r="754" spans="1:6" x14ac:dyDescent="0.35">
      <c r="A754">
        <v>2019</v>
      </c>
      <c r="B754" t="s">
        <v>56</v>
      </c>
      <c r="C754" t="s">
        <v>33</v>
      </c>
      <c r="D754" s="1">
        <v>29119</v>
      </c>
      <c r="E754" s="1">
        <v>292556</v>
      </c>
      <c r="F754" s="2">
        <v>75683</v>
      </c>
    </row>
    <row r="755" spans="1:6" x14ac:dyDescent="0.35">
      <c r="A755">
        <v>2019</v>
      </c>
      <c r="B755" t="s">
        <v>56</v>
      </c>
      <c r="C755" t="s">
        <v>34</v>
      </c>
      <c r="D755" s="1">
        <v>11672</v>
      </c>
      <c r="E755" s="1">
        <v>77324</v>
      </c>
      <c r="F755" s="2">
        <v>59814</v>
      </c>
    </row>
    <row r="756" spans="1:6" x14ac:dyDescent="0.35">
      <c r="A756">
        <v>2019</v>
      </c>
      <c r="B756" t="s">
        <v>56</v>
      </c>
      <c r="C756" t="s">
        <v>35</v>
      </c>
      <c r="D756" s="1">
        <v>13190</v>
      </c>
      <c r="E756" s="1">
        <v>85425</v>
      </c>
      <c r="F756" s="2">
        <v>73291</v>
      </c>
    </row>
    <row r="757" spans="1:6" x14ac:dyDescent="0.35">
      <c r="A757">
        <v>2019</v>
      </c>
      <c r="B757" t="s">
        <v>56</v>
      </c>
      <c r="C757" t="s">
        <v>36</v>
      </c>
      <c r="D757" s="1">
        <v>29264</v>
      </c>
      <c r="E757" s="1">
        <v>329745</v>
      </c>
      <c r="F757" s="2">
        <v>90778</v>
      </c>
    </row>
    <row r="758" spans="1:6" x14ac:dyDescent="0.35">
      <c r="A758">
        <v>2019</v>
      </c>
      <c r="B758" t="s">
        <v>56</v>
      </c>
      <c r="C758" t="s">
        <v>37</v>
      </c>
      <c r="D758" s="1">
        <v>2934</v>
      </c>
      <c r="E758" s="1">
        <v>32223</v>
      </c>
      <c r="F758" s="2">
        <v>91537</v>
      </c>
    </row>
    <row r="759" spans="1:6" x14ac:dyDescent="0.35">
      <c r="A759">
        <v>2019</v>
      </c>
      <c r="B759" t="s">
        <v>56</v>
      </c>
      <c r="C759" t="s">
        <v>38</v>
      </c>
      <c r="D759" s="1">
        <v>14196</v>
      </c>
      <c r="E759" s="1">
        <v>101755</v>
      </c>
      <c r="F759" s="2">
        <v>64481</v>
      </c>
    </row>
    <row r="760" spans="1:6" x14ac:dyDescent="0.35">
      <c r="A760">
        <v>2019</v>
      </c>
      <c r="B760" t="s">
        <v>56</v>
      </c>
      <c r="C760" t="s">
        <v>39</v>
      </c>
      <c r="D760" s="1">
        <v>3315</v>
      </c>
      <c r="E760" s="1">
        <v>28483</v>
      </c>
      <c r="F760" s="2">
        <v>63499</v>
      </c>
    </row>
    <row r="761" spans="1:6" x14ac:dyDescent="0.35">
      <c r="A761">
        <v>2019</v>
      </c>
      <c r="B761" t="s">
        <v>56</v>
      </c>
      <c r="C761" t="s">
        <v>40</v>
      </c>
      <c r="D761" s="1">
        <v>16270</v>
      </c>
      <c r="E761" s="1">
        <v>157388</v>
      </c>
      <c r="F761" s="2">
        <v>77805</v>
      </c>
    </row>
    <row r="762" spans="1:6" x14ac:dyDescent="0.35">
      <c r="A762">
        <v>2019</v>
      </c>
      <c r="B762" t="s">
        <v>56</v>
      </c>
      <c r="C762" t="s">
        <v>41</v>
      </c>
      <c r="D762" s="1">
        <v>76169</v>
      </c>
      <c r="E762" s="1">
        <v>777574</v>
      </c>
      <c r="F762" s="2">
        <v>86718</v>
      </c>
    </row>
    <row r="763" spans="1:6" x14ac:dyDescent="0.35">
      <c r="A763">
        <v>2019</v>
      </c>
      <c r="B763" t="s">
        <v>56</v>
      </c>
      <c r="C763" t="s">
        <v>42</v>
      </c>
      <c r="D763" s="1">
        <v>11885</v>
      </c>
      <c r="E763" s="1">
        <v>90007</v>
      </c>
      <c r="F763" s="2">
        <v>70967</v>
      </c>
    </row>
    <row r="764" spans="1:6" x14ac:dyDescent="0.35">
      <c r="A764">
        <v>2019</v>
      </c>
      <c r="B764" t="s">
        <v>56</v>
      </c>
      <c r="C764" t="s">
        <v>43</v>
      </c>
      <c r="D764" s="1">
        <v>1709</v>
      </c>
      <c r="E764" s="1">
        <v>11948</v>
      </c>
      <c r="F764" s="2">
        <v>74642</v>
      </c>
    </row>
    <row r="765" spans="1:6" x14ac:dyDescent="0.35">
      <c r="A765">
        <v>2019</v>
      </c>
      <c r="B765" t="s">
        <v>56</v>
      </c>
      <c r="C765" t="s">
        <v>44</v>
      </c>
      <c r="D765" s="1">
        <v>22249</v>
      </c>
      <c r="E765" s="1">
        <v>198459</v>
      </c>
      <c r="F765" s="2">
        <v>88029</v>
      </c>
    </row>
    <row r="766" spans="1:6" x14ac:dyDescent="0.35">
      <c r="A766">
        <v>2019</v>
      </c>
      <c r="B766" t="s">
        <v>56</v>
      </c>
      <c r="C766" t="s">
        <v>45</v>
      </c>
      <c r="D766" s="1">
        <v>17624</v>
      </c>
      <c r="E766" s="1">
        <v>150178</v>
      </c>
      <c r="F766" s="2">
        <v>85242</v>
      </c>
    </row>
    <row r="767" spans="1:6" x14ac:dyDescent="0.35">
      <c r="A767">
        <v>2019</v>
      </c>
      <c r="B767" t="s">
        <v>56</v>
      </c>
      <c r="C767" t="s">
        <v>46</v>
      </c>
      <c r="D767" s="1">
        <v>4003</v>
      </c>
      <c r="E767" s="1">
        <v>24569</v>
      </c>
      <c r="F767" s="2">
        <v>54528</v>
      </c>
    </row>
    <row r="768" spans="1:6" x14ac:dyDescent="0.35">
      <c r="A768">
        <v>2019</v>
      </c>
      <c r="B768" t="s">
        <v>56</v>
      </c>
      <c r="C768" t="s">
        <v>47</v>
      </c>
      <c r="D768" s="1">
        <v>14066</v>
      </c>
      <c r="E768" s="1">
        <v>150327</v>
      </c>
      <c r="F768" s="2">
        <v>74040</v>
      </c>
    </row>
    <row r="769" spans="1:6" x14ac:dyDescent="0.35">
      <c r="A769">
        <v>2019</v>
      </c>
      <c r="B769" t="s">
        <v>56</v>
      </c>
      <c r="C769" t="s">
        <v>48</v>
      </c>
      <c r="D769" s="1">
        <v>2306</v>
      </c>
      <c r="E769" s="1">
        <v>11180</v>
      </c>
      <c r="F769" s="2">
        <v>60849</v>
      </c>
    </row>
    <row r="770" spans="1:6" x14ac:dyDescent="0.35">
      <c r="A770">
        <v>2019</v>
      </c>
      <c r="B770" t="s">
        <v>57</v>
      </c>
      <c r="C770" t="s">
        <v>1</v>
      </c>
      <c r="D770" s="1">
        <v>22186</v>
      </c>
      <c r="E770" s="1">
        <v>251073</v>
      </c>
      <c r="F770" s="2">
        <v>57061</v>
      </c>
    </row>
    <row r="771" spans="1:6" x14ac:dyDescent="0.35">
      <c r="A771">
        <v>2019</v>
      </c>
      <c r="B771" t="s">
        <v>57</v>
      </c>
      <c r="C771" t="s">
        <v>2</v>
      </c>
      <c r="D771" s="1">
        <v>38940</v>
      </c>
      <c r="E771" s="1">
        <v>445648</v>
      </c>
      <c r="F771" s="2">
        <v>58892</v>
      </c>
    </row>
    <row r="772" spans="1:6" x14ac:dyDescent="0.35">
      <c r="A772">
        <v>2019</v>
      </c>
      <c r="B772" t="s">
        <v>57</v>
      </c>
      <c r="C772" t="s">
        <v>3</v>
      </c>
      <c r="D772" s="1">
        <v>14911</v>
      </c>
      <c r="E772" s="1">
        <v>145841</v>
      </c>
      <c r="F772" s="2">
        <v>63354</v>
      </c>
    </row>
    <row r="773" spans="1:6" x14ac:dyDescent="0.35">
      <c r="A773">
        <v>2019</v>
      </c>
      <c r="B773" t="s">
        <v>57</v>
      </c>
      <c r="C773" t="s">
        <v>4</v>
      </c>
      <c r="D773" s="1">
        <v>215691</v>
      </c>
      <c r="E773" s="1">
        <v>2723437</v>
      </c>
      <c r="F773" s="2">
        <v>95348</v>
      </c>
    </row>
    <row r="774" spans="1:6" x14ac:dyDescent="0.35">
      <c r="A774">
        <v>2019</v>
      </c>
      <c r="B774" t="s">
        <v>57</v>
      </c>
      <c r="C774" t="s">
        <v>5</v>
      </c>
      <c r="D774" s="1">
        <v>55003</v>
      </c>
      <c r="E774" s="1">
        <v>439613</v>
      </c>
      <c r="F774" s="2">
        <v>86477</v>
      </c>
    </row>
    <row r="775" spans="1:6" x14ac:dyDescent="0.35">
      <c r="A775">
        <v>2019</v>
      </c>
      <c r="B775" t="s">
        <v>57</v>
      </c>
      <c r="C775" t="s">
        <v>6</v>
      </c>
      <c r="D775" s="1">
        <v>23755</v>
      </c>
      <c r="E775" s="1">
        <v>218815</v>
      </c>
      <c r="F775" s="2">
        <v>92139</v>
      </c>
    </row>
    <row r="776" spans="1:6" x14ac:dyDescent="0.35">
      <c r="A776">
        <v>2019</v>
      </c>
      <c r="B776" t="s">
        <v>57</v>
      </c>
      <c r="C776" t="s">
        <v>7</v>
      </c>
      <c r="D776" s="1">
        <v>9421</v>
      </c>
      <c r="E776" s="1">
        <v>63844</v>
      </c>
      <c r="F776" s="2">
        <v>82658</v>
      </c>
    </row>
    <row r="777" spans="1:6" x14ac:dyDescent="0.35">
      <c r="A777">
        <v>2019</v>
      </c>
      <c r="B777" t="s">
        <v>57</v>
      </c>
      <c r="C777" t="s">
        <v>8</v>
      </c>
      <c r="D777" s="1">
        <v>170397</v>
      </c>
      <c r="E777" s="1">
        <v>1391050</v>
      </c>
      <c r="F777" s="2">
        <v>63740</v>
      </c>
    </row>
    <row r="778" spans="1:6" x14ac:dyDescent="0.35">
      <c r="A778">
        <v>2019</v>
      </c>
      <c r="B778" t="s">
        <v>57</v>
      </c>
      <c r="C778" t="s">
        <v>9</v>
      </c>
      <c r="D778" s="1">
        <v>56304</v>
      </c>
      <c r="E778" s="1">
        <v>717238</v>
      </c>
      <c r="F778" s="2">
        <v>71861</v>
      </c>
    </row>
    <row r="779" spans="1:6" x14ac:dyDescent="0.35">
      <c r="A779">
        <v>2019</v>
      </c>
      <c r="B779" t="s">
        <v>57</v>
      </c>
      <c r="C779" t="s">
        <v>10</v>
      </c>
      <c r="D779" s="1">
        <v>11359</v>
      </c>
      <c r="E779" s="1">
        <v>94181</v>
      </c>
      <c r="F779" s="2">
        <v>55072</v>
      </c>
    </row>
    <row r="780" spans="1:6" x14ac:dyDescent="0.35">
      <c r="A780">
        <v>2019</v>
      </c>
      <c r="B780" t="s">
        <v>57</v>
      </c>
      <c r="C780" t="s">
        <v>11</v>
      </c>
      <c r="D780" s="1">
        <v>75870</v>
      </c>
      <c r="E780" s="1">
        <v>948055</v>
      </c>
      <c r="F780" s="2">
        <v>78228</v>
      </c>
    </row>
    <row r="781" spans="1:6" x14ac:dyDescent="0.35">
      <c r="A781">
        <v>2019</v>
      </c>
      <c r="B781" t="s">
        <v>57</v>
      </c>
      <c r="C781" t="s">
        <v>12</v>
      </c>
      <c r="D781" s="1">
        <v>30165</v>
      </c>
      <c r="E781" s="1">
        <v>346667</v>
      </c>
      <c r="F781" s="2">
        <v>53817</v>
      </c>
    </row>
    <row r="782" spans="1:6" x14ac:dyDescent="0.35">
      <c r="A782">
        <v>2019</v>
      </c>
      <c r="B782" t="s">
        <v>57</v>
      </c>
      <c r="C782" t="s">
        <v>13</v>
      </c>
      <c r="D782" s="1">
        <v>16421</v>
      </c>
      <c r="E782" s="1">
        <v>139337</v>
      </c>
      <c r="F782" s="2">
        <v>56755</v>
      </c>
    </row>
    <row r="783" spans="1:6" x14ac:dyDescent="0.35">
      <c r="A783">
        <v>2019</v>
      </c>
      <c r="B783" t="s">
        <v>57</v>
      </c>
      <c r="C783" t="s">
        <v>14</v>
      </c>
      <c r="D783" s="1">
        <v>16598</v>
      </c>
      <c r="E783" s="1">
        <v>179211</v>
      </c>
      <c r="F783" s="2">
        <v>64554</v>
      </c>
    </row>
    <row r="784" spans="1:6" x14ac:dyDescent="0.35">
      <c r="A784">
        <v>2019</v>
      </c>
      <c r="B784" t="s">
        <v>57</v>
      </c>
      <c r="C784" t="s">
        <v>15</v>
      </c>
      <c r="D784" s="1">
        <v>20866</v>
      </c>
      <c r="E784" s="1">
        <v>216049</v>
      </c>
      <c r="F784" s="2">
        <v>52511</v>
      </c>
    </row>
    <row r="785" spans="1:6" x14ac:dyDescent="0.35">
      <c r="A785">
        <v>2019</v>
      </c>
      <c r="B785" t="s">
        <v>57</v>
      </c>
      <c r="C785" t="s">
        <v>16</v>
      </c>
      <c r="D785" s="1">
        <v>25304</v>
      </c>
      <c r="E785" s="1">
        <v>216009</v>
      </c>
      <c r="F785" s="2">
        <v>57624</v>
      </c>
    </row>
    <row r="786" spans="1:6" x14ac:dyDescent="0.35">
      <c r="A786">
        <v>2019</v>
      </c>
      <c r="B786" t="s">
        <v>57</v>
      </c>
      <c r="C786" t="s">
        <v>17</v>
      </c>
      <c r="D786" s="1">
        <v>10504</v>
      </c>
      <c r="E786" s="1">
        <v>69931</v>
      </c>
      <c r="F786" s="2">
        <v>60893</v>
      </c>
    </row>
    <row r="787" spans="1:6" x14ac:dyDescent="0.35">
      <c r="A787">
        <v>2019</v>
      </c>
      <c r="B787" t="s">
        <v>57</v>
      </c>
      <c r="C787" t="s">
        <v>18</v>
      </c>
      <c r="D787" s="1">
        <v>44172</v>
      </c>
      <c r="E787" s="1">
        <v>461724</v>
      </c>
      <c r="F787" s="2">
        <v>82573</v>
      </c>
    </row>
    <row r="788" spans="1:6" x14ac:dyDescent="0.35">
      <c r="A788">
        <v>2019</v>
      </c>
      <c r="B788" t="s">
        <v>57</v>
      </c>
      <c r="C788" t="s">
        <v>19</v>
      </c>
      <c r="D788" s="1">
        <v>47892</v>
      </c>
      <c r="E788" s="1">
        <v>605822</v>
      </c>
      <c r="F788" s="2">
        <v>113872</v>
      </c>
    </row>
    <row r="789" spans="1:6" x14ac:dyDescent="0.35">
      <c r="A789">
        <v>2019</v>
      </c>
      <c r="B789" t="s">
        <v>57</v>
      </c>
      <c r="C789" t="s">
        <v>20</v>
      </c>
      <c r="D789" s="1">
        <v>44483</v>
      </c>
      <c r="E789" s="1">
        <v>655188</v>
      </c>
      <c r="F789" s="2">
        <v>70805</v>
      </c>
    </row>
    <row r="790" spans="1:6" x14ac:dyDescent="0.35">
      <c r="A790">
        <v>2019</v>
      </c>
      <c r="B790" t="s">
        <v>57</v>
      </c>
      <c r="C790" t="s">
        <v>21</v>
      </c>
      <c r="D790" s="1">
        <v>32903</v>
      </c>
      <c r="E790" s="1">
        <v>383591</v>
      </c>
      <c r="F790" s="2">
        <v>85736</v>
      </c>
    </row>
    <row r="791" spans="1:6" x14ac:dyDescent="0.35">
      <c r="A791">
        <v>2019</v>
      </c>
      <c r="B791" t="s">
        <v>57</v>
      </c>
      <c r="C791" t="s">
        <v>22</v>
      </c>
      <c r="D791" s="1">
        <v>12421</v>
      </c>
      <c r="E791" s="1">
        <v>108490</v>
      </c>
      <c r="F791" s="2">
        <v>43023</v>
      </c>
    </row>
    <row r="792" spans="1:6" x14ac:dyDescent="0.35">
      <c r="A792">
        <v>2019</v>
      </c>
      <c r="B792" t="s">
        <v>57</v>
      </c>
      <c r="C792" t="s">
        <v>23</v>
      </c>
      <c r="D792" s="1">
        <v>34349</v>
      </c>
      <c r="E792" s="1">
        <v>382484</v>
      </c>
      <c r="F792" s="2">
        <v>68700</v>
      </c>
    </row>
    <row r="793" spans="1:6" x14ac:dyDescent="0.35">
      <c r="A793">
        <v>2019</v>
      </c>
      <c r="B793" t="s">
        <v>57</v>
      </c>
      <c r="C793" t="s">
        <v>24</v>
      </c>
      <c r="D793" s="1">
        <v>9482</v>
      </c>
      <c r="E793" s="1">
        <v>43417</v>
      </c>
      <c r="F793" s="2">
        <v>54553</v>
      </c>
    </row>
    <row r="794" spans="1:6" x14ac:dyDescent="0.35">
      <c r="A794">
        <v>2019</v>
      </c>
      <c r="B794" t="s">
        <v>57</v>
      </c>
      <c r="C794" t="s">
        <v>25</v>
      </c>
      <c r="D794" s="1">
        <v>11737</v>
      </c>
      <c r="E794" s="1">
        <v>120560</v>
      </c>
      <c r="F794" s="2">
        <v>60603</v>
      </c>
    </row>
    <row r="795" spans="1:6" x14ac:dyDescent="0.35">
      <c r="A795">
        <v>2019</v>
      </c>
      <c r="B795" t="s">
        <v>57</v>
      </c>
      <c r="C795" t="s">
        <v>26</v>
      </c>
      <c r="D795" s="1">
        <v>20106</v>
      </c>
      <c r="E795" s="1">
        <v>196204</v>
      </c>
      <c r="F795" s="2">
        <v>62008</v>
      </c>
    </row>
    <row r="796" spans="1:6" x14ac:dyDescent="0.35">
      <c r="A796">
        <v>2019</v>
      </c>
      <c r="B796" t="s">
        <v>57</v>
      </c>
      <c r="C796" t="s">
        <v>27</v>
      </c>
      <c r="D796" s="1">
        <v>12808</v>
      </c>
      <c r="E796" s="1">
        <v>83513</v>
      </c>
      <c r="F796" s="2">
        <v>80647</v>
      </c>
    </row>
    <row r="797" spans="1:6" x14ac:dyDescent="0.35">
      <c r="A797">
        <v>2019</v>
      </c>
      <c r="B797" t="s">
        <v>57</v>
      </c>
      <c r="C797" t="s">
        <v>28</v>
      </c>
      <c r="D797" s="1">
        <v>52040</v>
      </c>
      <c r="E797" s="1">
        <v>677810</v>
      </c>
      <c r="F797" s="2">
        <v>94022</v>
      </c>
    </row>
    <row r="798" spans="1:6" x14ac:dyDescent="0.35">
      <c r="A798">
        <v>2019</v>
      </c>
      <c r="B798" t="s">
        <v>57</v>
      </c>
      <c r="C798" t="s">
        <v>29</v>
      </c>
      <c r="D798" s="1">
        <v>11347</v>
      </c>
      <c r="E798" s="1">
        <v>111478</v>
      </c>
      <c r="F798" s="2">
        <v>64156</v>
      </c>
    </row>
    <row r="799" spans="1:6" x14ac:dyDescent="0.35">
      <c r="A799">
        <v>2019</v>
      </c>
      <c r="B799" t="s">
        <v>57</v>
      </c>
      <c r="C799" t="s">
        <v>30</v>
      </c>
      <c r="D799" s="1">
        <v>112890</v>
      </c>
      <c r="E799" s="1">
        <v>1368950</v>
      </c>
      <c r="F799" s="2">
        <v>99615</v>
      </c>
    </row>
    <row r="800" spans="1:6" x14ac:dyDescent="0.35">
      <c r="A800">
        <v>2019</v>
      </c>
      <c r="B800" t="s">
        <v>57</v>
      </c>
      <c r="C800" t="s">
        <v>31</v>
      </c>
      <c r="D800" s="1">
        <v>61321</v>
      </c>
      <c r="E800" s="1">
        <v>649747</v>
      </c>
      <c r="F800" s="2">
        <v>67705</v>
      </c>
    </row>
    <row r="801" spans="1:6" x14ac:dyDescent="0.35">
      <c r="A801">
        <v>2019</v>
      </c>
      <c r="B801" t="s">
        <v>57</v>
      </c>
      <c r="C801" t="s">
        <v>32</v>
      </c>
      <c r="D801" s="1">
        <v>5198</v>
      </c>
      <c r="E801" s="1">
        <v>32856</v>
      </c>
      <c r="F801" s="2">
        <v>63897</v>
      </c>
    </row>
    <row r="802" spans="1:6" x14ac:dyDescent="0.35">
      <c r="A802">
        <v>2019</v>
      </c>
      <c r="B802" t="s">
        <v>57</v>
      </c>
      <c r="C802" t="s">
        <v>33</v>
      </c>
      <c r="D802" s="1">
        <v>54330</v>
      </c>
      <c r="E802" s="1">
        <v>734963</v>
      </c>
      <c r="F802" s="2">
        <v>66752</v>
      </c>
    </row>
    <row r="803" spans="1:6" x14ac:dyDescent="0.35">
      <c r="A803">
        <v>2019</v>
      </c>
      <c r="B803" t="s">
        <v>57</v>
      </c>
      <c r="C803" t="s">
        <v>34</v>
      </c>
      <c r="D803" s="1">
        <v>21148</v>
      </c>
      <c r="E803" s="1">
        <v>194601</v>
      </c>
      <c r="F803" s="2">
        <v>54841</v>
      </c>
    </row>
    <row r="804" spans="1:6" x14ac:dyDescent="0.35">
      <c r="A804">
        <v>2019</v>
      </c>
      <c r="B804" t="s">
        <v>57</v>
      </c>
      <c r="C804" t="s">
        <v>35</v>
      </c>
      <c r="D804" s="1">
        <v>26161</v>
      </c>
      <c r="E804" s="1">
        <v>253667</v>
      </c>
      <c r="F804" s="2">
        <v>73460</v>
      </c>
    </row>
    <row r="805" spans="1:6" x14ac:dyDescent="0.35">
      <c r="A805">
        <v>2019</v>
      </c>
      <c r="B805" t="s">
        <v>57</v>
      </c>
      <c r="C805" t="s">
        <v>36</v>
      </c>
      <c r="D805" s="1">
        <v>64541</v>
      </c>
      <c r="E805" s="1">
        <v>816358</v>
      </c>
      <c r="F805" s="2">
        <v>81681</v>
      </c>
    </row>
    <row r="806" spans="1:6" x14ac:dyDescent="0.35">
      <c r="A806">
        <v>2019</v>
      </c>
      <c r="B806" t="s">
        <v>57</v>
      </c>
      <c r="C806" t="s">
        <v>37</v>
      </c>
      <c r="D806" s="1">
        <v>9043</v>
      </c>
      <c r="E806" s="1">
        <v>68259</v>
      </c>
      <c r="F806" s="2">
        <v>68454</v>
      </c>
    </row>
    <row r="807" spans="1:6" x14ac:dyDescent="0.35">
      <c r="A807">
        <v>2019</v>
      </c>
      <c r="B807" t="s">
        <v>57</v>
      </c>
      <c r="C807" t="s">
        <v>38</v>
      </c>
      <c r="D807" s="1">
        <v>29329</v>
      </c>
      <c r="E807" s="1">
        <v>298404</v>
      </c>
      <c r="F807" s="2">
        <v>52492</v>
      </c>
    </row>
    <row r="808" spans="1:6" x14ac:dyDescent="0.35">
      <c r="A808">
        <v>2019</v>
      </c>
      <c r="B808" t="s">
        <v>57</v>
      </c>
      <c r="C808" t="s">
        <v>39</v>
      </c>
      <c r="D808" s="1">
        <v>5498</v>
      </c>
      <c r="E808" s="1">
        <v>33117</v>
      </c>
      <c r="F808" s="2">
        <v>58619</v>
      </c>
    </row>
    <row r="809" spans="1:6" x14ac:dyDescent="0.35">
      <c r="A809">
        <v>2019</v>
      </c>
      <c r="B809" t="s">
        <v>57</v>
      </c>
      <c r="C809" t="s">
        <v>40</v>
      </c>
      <c r="D809" s="1">
        <v>30774</v>
      </c>
      <c r="E809" s="1">
        <v>425933</v>
      </c>
      <c r="F809" s="2">
        <v>62990</v>
      </c>
    </row>
    <row r="810" spans="1:6" x14ac:dyDescent="0.35">
      <c r="A810">
        <v>2019</v>
      </c>
      <c r="B810" t="s">
        <v>57</v>
      </c>
      <c r="C810" t="s">
        <v>41</v>
      </c>
      <c r="D810" s="1">
        <v>139953</v>
      </c>
      <c r="E810" s="1">
        <v>1794316</v>
      </c>
      <c r="F810" s="2">
        <v>77197</v>
      </c>
    </row>
    <row r="811" spans="1:6" x14ac:dyDescent="0.35">
      <c r="A811">
        <v>2019</v>
      </c>
      <c r="B811" t="s">
        <v>57</v>
      </c>
      <c r="C811" t="s">
        <v>42</v>
      </c>
      <c r="D811" s="1">
        <v>24485</v>
      </c>
      <c r="E811" s="1">
        <v>221851</v>
      </c>
      <c r="F811" s="2">
        <v>64641</v>
      </c>
    </row>
    <row r="812" spans="1:6" x14ac:dyDescent="0.35">
      <c r="A812">
        <v>2019</v>
      </c>
      <c r="B812" t="s">
        <v>57</v>
      </c>
      <c r="C812" t="s">
        <v>43</v>
      </c>
      <c r="D812" s="1">
        <v>5970</v>
      </c>
      <c r="E812" s="1">
        <v>29394</v>
      </c>
      <c r="F812" s="2">
        <v>68986</v>
      </c>
    </row>
    <row r="813" spans="1:6" x14ac:dyDescent="0.35">
      <c r="A813">
        <v>2019</v>
      </c>
      <c r="B813" t="s">
        <v>57</v>
      </c>
      <c r="C813" t="s">
        <v>44</v>
      </c>
      <c r="D813" s="1">
        <v>59342</v>
      </c>
      <c r="E813" s="1">
        <v>762590</v>
      </c>
      <c r="F813" s="2">
        <v>90327</v>
      </c>
    </row>
    <row r="814" spans="1:6" x14ac:dyDescent="0.35">
      <c r="A814">
        <v>2019</v>
      </c>
      <c r="B814" t="s">
        <v>57</v>
      </c>
      <c r="C814" t="s">
        <v>45</v>
      </c>
      <c r="D814" s="1">
        <v>41249</v>
      </c>
      <c r="E814" s="1">
        <v>425615</v>
      </c>
      <c r="F814" s="2">
        <v>85460</v>
      </c>
    </row>
    <row r="815" spans="1:6" x14ac:dyDescent="0.35">
      <c r="A815">
        <v>2019</v>
      </c>
      <c r="B815" t="s">
        <v>57</v>
      </c>
      <c r="C815" t="s">
        <v>46</v>
      </c>
      <c r="D815" s="1">
        <v>8381</v>
      </c>
      <c r="E815" s="1">
        <v>69069</v>
      </c>
      <c r="F815" s="2">
        <v>52180</v>
      </c>
    </row>
    <row r="816" spans="1:6" x14ac:dyDescent="0.35">
      <c r="A816">
        <v>2019</v>
      </c>
      <c r="B816" t="s">
        <v>57</v>
      </c>
      <c r="C816" t="s">
        <v>47</v>
      </c>
      <c r="D816" s="1">
        <v>26927</v>
      </c>
      <c r="E816" s="1">
        <v>326120</v>
      </c>
      <c r="F816" s="2">
        <v>63192</v>
      </c>
    </row>
    <row r="817" spans="1:6" x14ac:dyDescent="0.35">
      <c r="A817">
        <v>2019</v>
      </c>
      <c r="B817" t="s">
        <v>57</v>
      </c>
      <c r="C817" t="s">
        <v>48</v>
      </c>
      <c r="D817" s="1">
        <v>4728</v>
      </c>
      <c r="E817" s="1">
        <v>19196</v>
      </c>
      <c r="F817" s="2">
        <v>56253</v>
      </c>
    </row>
    <row r="818" spans="1:6" x14ac:dyDescent="0.35">
      <c r="A818">
        <v>2019</v>
      </c>
      <c r="B818" t="s">
        <v>58</v>
      </c>
      <c r="C818" t="s">
        <v>1</v>
      </c>
      <c r="D818" s="1">
        <v>13692</v>
      </c>
      <c r="E818" s="1">
        <v>238078</v>
      </c>
      <c r="F818" s="2">
        <v>47785</v>
      </c>
    </row>
    <row r="819" spans="1:6" x14ac:dyDescent="0.35">
      <c r="A819">
        <v>2019</v>
      </c>
      <c r="B819" t="s">
        <v>58</v>
      </c>
      <c r="C819" t="s">
        <v>2</v>
      </c>
      <c r="D819" s="1">
        <v>19924</v>
      </c>
      <c r="E819" s="1">
        <v>457984</v>
      </c>
      <c r="F819" s="2">
        <v>52632</v>
      </c>
    </row>
    <row r="820" spans="1:6" x14ac:dyDescent="0.35">
      <c r="A820">
        <v>2019</v>
      </c>
      <c r="B820" t="s">
        <v>58</v>
      </c>
      <c r="C820" t="s">
        <v>3</v>
      </c>
      <c r="D820" s="1">
        <v>15780</v>
      </c>
      <c r="E820" s="1">
        <v>187607</v>
      </c>
      <c r="F820" s="2">
        <v>43983</v>
      </c>
    </row>
    <row r="821" spans="1:6" x14ac:dyDescent="0.35">
      <c r="A821">
        <v>2019</v>
      </c>
      <c r="B821" t="s">
        <v>58</v>
      </c>
      <c r="C821" t="s">
        <v>4</v>
      </c>
      <c r="D821" s="1">
        <v>639529</v>
      </c>
      <c r="E821" s="1">
        <v>2734574</v>
      </c>
      <c r="F821" s="2">
        <v>53909</v>
      </c>
    </row>
    <row r="822" spans="1:6" x14ac:dyDescent="0.35">
      <c r="A822">
        <v>2019</v>
      </c>
      <c r="B822" t="s">
        <v>58</v>
      </c>
      <c r="C822" t="s">
        <v>5</v>
      </c>
      <c r="D822" s="1">
        <v>21747</v>
      </c>
      <c r="E822" s="1">
        <v>341496</v>
      </c>
      <c r="F822" s="2">
        <v>51600</v>
      </c>
    </row>
    <row r="823" spans="1:6" x14ac:dyDescent="0.35">
      <c r="A823">
        <v>2019</v>
      </c>
      <c r="B823" t="s">
        <v>58</v>
      </c>
      <c r="C823" t="s">
        <v>6</v>
      </c>
      <c r="D823" s="1">
        <v>13478</v>
      </c>
      <c r="E823" s="1">
        <v>330418</v>
      </c>
      <c r="F823" s="2">
        <v>57419</v>
      </c>
    </row>
    <row r="824" spans="1:6" x14ac:dyDescent="0.35">
      <c r="A824">
        <v>2019</v>
      </c>
      <c r="B824" t="s">
        <v>58</v>
      </c>
      <c r="C824" t="s">
        <v>7</v>
      </c>
      <c r="D824" s="1">
        <v>5386</v>
      </c>
      <c r="E824" s="1">
        <v>76932</v>
      </c>
      <c r="F824" s="2">
        <v>55284</v>
      </c>
    </row>
    <row r="825" spans="1:6" x14ac:dyDescent="0.35">
      <c r="A825">
        <v>2019</v>
      </c>
      <c r="B825" t="s">
        <v>58</v>
      </c>
      <c r="C825" t="s">
        <v>8</v>
      </c>
      <c r="D825" s="1">
        <v>76615</v>
      </c>
      <c r="E825" s="1">
        <v>1324281</v>
      </c>
      <c r="F825" s="2">
        <v>52039</v>
      </c>
    </row>
    <row r="826" spans="1:6" x14ac:dyDescent="0.35">
      <c r="A826">
        <v>2019</v>
      </c>
      <c r="B826" t="s">
        <v>58</v>
      </c>
      <c r="C826" t="s">
        <v>9</v>
      </c>
      <c r="D826" s="1">
        <v>29998</v>
      </c>
      <c r="E826" s="1">
        <v>580134</v>
      </c>
      <c r="F826" s="2">
        <v>53810</v>
      </c>
    </row>
    <row r="827" spans="1:6" x14ac:dyDescent="0.35">
      <c r="A827">
        <v>2019</v>
      </c>
      <c r="B827" t="s">
        <v>58</v>
      </c>
      <c r="C827" t="s">
        <v>10</v>
      </c>
      <c r="D827" s="1">
        <v>8163</v>
      </c>
      <c r="E827" s="1">
        <v>105424</v>
      </c>
      <c r="F827" s="2">
        <v>43475</v>
      </c>
    </row>
    <row r="828" spans="1:6" x14ac:dyDescent="0.35">
      <c r="A828">
        <v>2019</v>
      </c>
      <c r="B828" t="s">
        <v>58</v>
      </c>
      <c r="C828" t="s">
        <v>11</v>
      </c>
      <c r="D828" s="1">
        <v>35102</v>
      </c>
      <c r="E828" s="1">
        <v>924699</v>
      </c>
      <c r="F828" s="2">
        <v>52038</v>
      </c>
    </row>
    <row r="829" spans="1:6" x14ac:dyDescent="0.35">
      <c r="A829">
        <v>2019</v>
      </c>
      <c r="B829" t="s">
        <v>58</v>
      </c>
      <c r="C829" t="s">
        <v>12</v>
      </c>
      <c r="D829" s="1">
        <v>16247</v>
      </c>
      <c r="E829" s="1">
        <v>468491</v>
      </c>
      <c r="F829" s="2">
        <v>49107</v>
      </c>
    </row>
    <row r="830" spans="1:6" x14ac:dyDescent="0.35">
      <c r="A830">
        <v>2019</v>
      </c>
      <c r="B830" t="s">
        <v>58</v>
      </c>
      <c r="C830" t="s">
        <v>13</v>
      </c>
      <c r="D830" s="1">
        <v>11966</v>
      </c>
      <c r="E830" s="1">
        <v>219013</v>
      </c>
      <c r="F830" s="2">
        <v>44392</v>
      </c>
    </row>
    <row r="831" spans="1:6" x14ac:dyDescent="0.35">
      <c r="A831">
        <v>2019</v>
      </c>
      <c r="B831" t="s">
        <v>58</v>
      </c>
      <c r="C831" t="s">
        <v>14</v>
      </c>
      <c r="D831" s="1">
        <v>10085</v>
      </c>
      <c r="E831" s="1">
        <v>197874</v>
      </c>
      <c r="F831" s="2">
        <v>43909</v>
      </c>
    </row>
    <row r="832" spans="1:6" x14ac:dyDescent="0.35">
      <c r="A832">
        <v>2019</v>
      </c>
      <c r="B832" t="s">
        <v>58</v>
      </c>
      <c r="C832" t="s">
        <v>15</v>
      </c>
      <c r="D832" s="1">
        <v>18442</v>
      </c>
      <c r="E832" s="1">
        <v>272579</v>
      </c>
      <c r="F832" s="2">
        <v>49141</v>
      </c>
    </row>
    <row r="833" spans="1:6" x14ac:dyDescent="0.35">
      <c r="A833">
        <v>2019</v>
      </c>
      <c r="B833" t="s">
        <v>58</v>
      </c>
      <c r="C833" t="s">
        <v>16</v>
      </c>
      <c r="D833" s="1">
        <v>16110</v>
      </c>
      <c r="E833" s="1">
        <v>305742</v>
      </c>
      <c r="F833" s="2">
        <v>44832</v>
      </c>
    </row>
    <row r="834" spans="1:6" x14ac:dyDescent="0.35">
      <c r="A834">
        <v>2019</v>
      </c>
      <c r="B834" t="s">
        <v>58</v>
      </c>
      <c r="C834" t="s">
        <v>17</v>
      </c>
      <c r="D834" s="1">
        <v>5474</v>
      </c>
      <c r="E834" s="1">
        <v>120085</v>
      </c>
      <c r="F834" s="2">
        <v>49342</v>
      </c>
    </row>
    <row r="835" spans="1:6" x14ac:dyDescent="0.35">
      <c r="A835">
        <v>2019</v>
      </c>
      <c r="B835" t="s">
        <v>58</v>
      </c>
      <c r="C835" t="s">
        <v>18</v>
      </c>
      <c r="D835" s="1">
        <v>21419</v>
      </c>
      <c r="E835" s="1">
        <v>451332</v>
      </c>
      <c r="F835" s="2">
        <v>55476</v>
      </c>
    </row>
    <row r="836" spans="1:6" x14ac:dyDescent="0.35">
      <c r="A836">
        <v>2019</v>
      </c>
      <c r="B836" t="s">
        <v>58</v>
      </c>
      <c r="C836" t="s">
        <v>19</v>
      </c>
      <c r="D836" s="1">
        <v>68761</v>
      </c>
      <c r="E836" s="1">
        <v>790552</v>
      </c>
      <c r="F836" s="2">
        <v>59886</v>
      </c>
    </row>
    <row r="837" spans="1:6" x14ac:dyDescent="0.35">
      <c r="A837">
        <v>2019</v>
      </c>
      <c r="B837" t="s">
        <v>58</v>
      </c>
      <c r="C837" t="s">
        <v>20</v>
      </c>
      <c r="D837" s="1">
        <v>25357</v>
      </c>
      <c r="E837" s="1">
        <v>661203</v>
      </c>
      <c r="F837" s="2">
        <v>50845</v>
      </c>
    </row>
    <row r="838" spans="1:6" x14ac:dyDescent="0.35">
      <c r="A838">
        <v>2019</v>
      </c>
      <c r="B838" t="s">
        <v>58</v>
      </c>
      <c r="C838" t="s">
        <v>21</v>
      </c>
      <c r="D838" s="1">
        <v>20728</v>
      </c>
      <c r="E838" s="1">
        <v>530749</v>
      </c>
      <c r="F838" s="2">
        <v>52656</v>
      </c>
    </row>
    <row r="839" spans="1:6" x14ac:dyDescent="0.35">
      <c r="A839">
        <v>2019</v>
      </c>
      <c r="B839" t="s">
        <v>58</v>
      </c>
      <c r="C839" t="s">
        <v>22</v>
      </c>
      <c r="D839" s="1">
        <v>7557</v>
      </c>
      <c r="E839" s="1">
        <v>146077</v>
      </c>
      <c r="F839" s="2">
        <v>42620</v>
      </c>
    </row>
    <row r="840" spans="1:6" x14ac:dyDescent="0.35">
      <c r="A840">
        <v>2019</v>
      </c>
      <c r="B840" t="s">
        <v>58</v>
      </c>
      <c r="C840" t="s">
        <v>23</v>
      </c>
      <c r="D840" s="1">
        <v>52078</v>
      </c>
      <c r="E840" s="1">
        <v>462462</v>
      </c>
      <c r="F840" s="2">
        <v>47562</v>
      </c>
    </row>
    <row r="841" spans="1:6" x14ac:dyDescent="0.35">
      <c r="A841">
        <v>2019</v>
      </c>
      <c r="B841" t="s">
        <v>58</v>
      </c>
      <c r="C841" t="s">
        <v>24</v>
      </c>
      <c r="D841" s="1">
        <v>4834</v>
      </c>
      <c r="E841" s="1">
        <v>74646</v>
      </c>
      <c r="F841" s="2">
        <v>49258</v>
      </c>
    </row>
    <row r="842" spans="1:6" x14ac:dyDescent="0.35">
      <c r="A842">
        <v>2019</v>
      </c>
      <c r="B842" t="s">
        <v>58</v>
      </c>
      <c r="C842" t="s">
        <v>25</v>
      </c>
      <c r="D842" s="1">
        <v>11559</v>
      </c>
      <c r="E842" s="1">
        <v>139275</v>
      </c>
      <c r="F842" s="2">
        <v>48735</v>
      </c>
    </row>
    <row r="843" spans="1:6" x14ac:dyDescent="0.35">
      <c r="A843">
        <v>2019</v>
      </c>
      <c r="B843" t="s">
        <v>58</v>
      </c>
      <c r="C843" t="s">
        <v>26</v>
      </c>
      <c r="D843" s="1">
        <v>8934</v>
      </c>
      <c r="E843" s="1">
        <v>143417</v>
      </c>
      <c r="F843" s="2">
        <v>54808</v>
      </c>
    </row>
    <row r="844" spans="1:6" x14ac:dyDescent="0.35">
      <c r="A844">
        <v>2019</v>
      </c>
      <c r="B844" t="s">
        <v>58</v>
      </c>
      <c r="C844" t="s">
        <v>27</v>
      </c>
      <c r="D844" s="1">
        <v>4773</v>
      </c>
      <c r="E844" s="1">
        <v>114430</v>
      </c>
      <c r="F844" s="2">
        <v>58363</v>
      </c>
    </row>
    <row r="845" spans="1:6" x14ac:dyDescent="0.35">
      <c r="A845">
        <v>2019</v>
      </c>
      <c r="B845" t="s">
        <v>58</v>
      </c>
      <c r="C845" t="s">
        <v>28</v>
      </c>
      <c r="D845" s="1">
        <v>40687</v>
      </c>
      <c r="E845" s="1">
        <v>670070</v>
      </c>
      <c r="F845" s="2">
        <v>55124</v>
      </c>
    </row>
    <row r="846" spans="1:6" x14ac:dyDescent="0.35">
      <c r="A846">
        <v>2019</v>
      </c>
      <c r="B846" t="s">
        <v>58</v>
      </c>
      <c r="C846" t="s">
        <v>29</v>
      </c>
      <c r="D846" s="1">
        <v>10974</v>
      </c>
      <c r="E846" s="1">
        <v>130181</v>
      </c>
      <c r="F846" s="2">
        <v>42852</v>
      </c>
    </row>
    <row r="847" spans="1:6" x14ac:dyDescent="0.35">
      <c r="A847">
        <v>2019</v>
      </c>
      <c r="B847" t="s">
        <v>58</v>
      </c>
      <c r="C847" t="s">
        <v>30</v>
      </c>
      <c r="D847" s="1">
        <v>67202</v>
      </c>
      <c r="E847" s="1">
        <v>1981493</v>
      </c>
      <c r="F847" s="2">
        <v>54638</v>
      </c>
    </row>
    <row r="848" spans="1:6" x14ac:dyDescent="0.35">
      <c r="A848">
        <v>2019</v>
      </c>
      <c r="B848" t="s">
        <v>58</v>
      </c>
      <c r="C848" t="s">
        <v>31</v>
      </c>
      <c r="D848" s="1">
        <v>28199</v>
      </c>
      <c r="E848" s="1">
        <v>606564</v>
      </c>
      <c r="F848" s="2">
        <v>50123</v>
      </c>
    </row>
    <row r="849" spans="1:6" x14ac:dyDescent="0.35">
      <c r="A849">
        <v>2019</v>
      </c>
      <c r="B849" t="s">
        <v>58</v>
      </c>
      <c r="C849" t="s">
        <v>32</v>
      </c>
      <c r="D849" s="1">
        <v>2581</v>
      </c>
      <c r="E849" s="1">
        <v>65771</v>
      </c>
      <c r="F849" s="2">
        <v>52585</v>
      </c>
    </row>
    <row r="850" spans="1:6" x14ac:dyDescent="0.35">
      <c r="A850">
        <v>2019</v>
      </c>
      <c r="B850" t="s">
        <v>58</v>
      </c>
      <c r="C850" t="s">
        <v>33</v>
      </c>
      <c r="D850" s="1">
        <v>35525</v>
      </c>
      <c r="E850" s="1">
        <v>908891</v>
      </c>
      <c r="F850" s="2">
        <v>47891</v>
      </c>
    </row>
    <row r="851" spans="1:6" x14ac:dyDescent="0.35">
      <c r="A851">
        <v>2019</v>
      </c>
      <c r="B851" t="s">
        <v>58</v>
      </c>
      <c r="C851" t="s">
        <v>34</v>
      </c>
      <c r="D851" s="1">
        <v>13345</v>
      </c>
      <c r="E851" s="1">
        <v>213244</v>
      </c>
      <c r="F851" s="2">
        <v>46841</v>
      </c>
    </row>
    <row r="852" spans="1:6" x14ac:dyDescent="0.35">
      <c r="A852">
        <v>2019</v>
      </c>
      <c r="B852" t="s">
        <v>58</v>
      </c>
      <c r="C852" t="s">
        <v>35</v>
      </c>
      <c r="D852" s="1">
        <v>16113</v>
      </c>
      <c r="E852" s="1">
        <v>295311</v>
      </c>
      <c r="F852" s="2">
        <v>51842</v>
      </c>
    </row>
    <row r="853" spans="1:6" x14ac:dyDescent="0.35">
      <c r="A853">
        <v>2019</v>
      </c>
      <c r="B853" t="s">
        <v>58</v>
      </c>
      <c r="C853" t="s">
        <v>36</v>
      </c>
      <c r="D853" s="1">
        <v>57945</v>
      </c>
      <c r="E853" s="1">
        <v>1230922</v>
      </c>
      <c r="F853" s="2">
        <v>53416</v>
      </c>
    </row>
    <row r="854" spans="1:6" x14ac:dyDescent="0.35">
      <c r="A854">
        <v>2019</v>
      </c>
      <c r="B854" t="s">
        <v>58</v>
      </c>
      <c r="C854" t="s">
        <v>37</v>
      </c>
      <c r="D854" s="1">
        <v>4664</v>
      </c>
      <c r="E854" s="1">
        <v>102395</v>
      </c>
      <c r="F854" s="2">
        <v>50458</v>
      </c>
    </row>
    <row r="855" spans="1:6" x14ac:dyDescent="0.35">
      <c r="A855">
        <v>2019</v>
      </c>
      <c r="B855" t="s">
        <v>58</v>
      </c>
      <c r="C855" t="s">
        <v>38</v>
      </c>
      <c r="D855" s="1">
        <v>12757</v>
      </c>
      <c r="E855" s="1">
        <v>237600</v>
      </c>
      <c r="F855" s="2">
        <v>47296</v>
      </c>
    </row>
    <row r="856" spans="1:6" x14ac:dyDescent="0.35">
      <c r="A856">
        <v>2019</v>
      </c>
      <c r="B856" t="s">
        <v>58</v>
      </c>
      <c r="C856" t="s">
        <v>39</v>
      </c>
      <c r="D856" s="1">
        <v>2904</v>
      </c>
      <c r="E856" s="1">
        <v>68913</v>
      </c>
      <c r="F856" s="2">
        <v>52412</v>
      </c>
    </row>
    <row r="857" spans="1:6" x14ac:dyDescent="0.35">
      <c r="A857">
        <v>2019</v>
      </c>
      <c r="B857" t="s">
        <v>58</v>
      </c>
      <c r="C857" t="s">
        <v>40</v>
      </c>
      <c r="D857" s="1">
        <v>16563</v>
      </c>
      <c r="E857" s="1">
        <v>427328</v>
      </c>
      <c r="F857" s="2">
        <v>53183</v>
      </c>
    </row>
    <row r="858" spans="1:6" x14ac:dyDescent="0.35">
      <c r="A858">
        <v>2019</v>
      </c>
      <c r="B858" t="s">
        <v>58</v>
      </c>
      <c r="C858" t="s">
        <v>41</v>
      </c>
      <c r="D858" s="1">
        <v>94237</v>
      </c>
      <c r="E858" s="1">
        <v>1684606</v>
      </c>
      <c r="F858" s="2">
        <v>49322</v>
      </c>
    </row>
    <row r="859" spans="1:6" x14ac:dyDescent="0.35">
      <c r="A859">
        <v>2019</v>
      </c>
      <c r="B859" t="s">
        <v>58</v>
      </c>
      <c r="C859" t="s">
        <v>42</v>
      </c>
      <c r="D859" s="1">
        <v>12857</v>
      </c>
      <c r="E859" s="1">
        <v>193373</v>
      </c>
      <c r="F859" s="2">
        <v>44983</v>
      </c>
    </row>
    <row r="860" spans="1:6" x14ac:dyDescent="0.35">
      <c r="A860">
        <v>2019</v>
      </c>
      <c r="B860" t="s">
        <v>58</v>
      </c>
      <c r="C860" t="s">
        <v>43</v>
      </c>
      <c r="D860" s="1">
        <v>2503</v>
      </c>
      <c r="E860" s="1">
        <v>62317</v>
      </c>
      <c r="F860" s="2">
        <v>48501</v>
      </c>
    </row>
    <row r="861" spans="1:6" x14ac:dyDescent="0.35">
      <c r="A861">
        <v>2019</v>
      </c>
      <c r="B861" t="s">
        <v>58</v>
      </c>
      <c r="C861" t="s">
        <v>44</v>
      </c>
      <c r="D861" s="1">
        <v>50144</v>
      </c>
      <c r="E861" s="1">
        <v>517645</v>
      </c>
      <c r="F861" s="2">
        <v>50876</v>
      </c>
    </row>
    <row r="862" spans="1:6" x14ac:dyDescent="0.35">
      <c r="A862">
        <v>2019</v>
      </c>
      <c r="B862" t="s">
        <v>58</v>
      </c>
      <c r="C862" t="s">
        <v>45</v>
      </c>
      <c r="D862" s="1">
        <v>64023</v>
      </c>
      <c r="E862" s="1">
        <v>478274</v>
      </c>
      <c r="F862" s="2">
        <v>53267</v>
      </c>
    </row>
    <row r="863" spans="1:6" x14ac:dyDescent="0.35">
      <c r="A863">
        <v>2019</v>
      </c>
      <c r="B863" t="s">
        <v>58</v>
      </c>
      <c r="C863" t="s">
        <v>46</v>
      </c>
      <c r="D863" s="1">
        <v>5755</v>
      </c>
      <c r="E863" s="1">
        <v>125528</v>
      </c>
      <c r="F863" s="2">
        <v>47876</v>
      </c>
    </row>
    <row r="864" spans="1:6" x14ac:dyDescent="0.35">
      <c r="A864">
        <v>2019</v>
      </c>
      <c r="B864" t="s">
        <v>58</v>
      </c>
      <c r="C864" t="s">
        <v>47</v>
      </c>
      <c r="D864" s="1">
        <v>29257</v>
      </c>
      <c r="E864" s="1">
        <v>440255</v>
      </c>
      <c r="F864" s="2">
        <v>50951</v>
      </c>
    </row>
    <row r="865" spans="1:6" x14ac:dyDescent="0.35">
      <c r="A865">
        <v>2019</v>
      </c>
      <c r="B865" t="s">
        <v>58</v>
      </c>
      <c r="C865" t="s">
        <v>48</v>
      </c>
      <c r="D865" s="1">
        <v>3384</v>
      </c>
      <c r="E865" s="1">
        <v>27323</v>
      </c>
      <c r="F865" s="2">
        <v>44083</v>
      </c>
    </row>
    <row r="866" spans="1:6" x14ac:dyDescent="0.35">
      <c r="A866">
        <v>2019</v>
      </c>
      <c r="B866" t="s">
        <v>59</v>
      </c>
      <c r="C866" t="s">
        <v>1</v>
      </c>
      <c r="D866" s="1">
        <v>11180</v>
      </c>
      <c r="E866" s="1">
        <v>208446</v>
      </c>
      <c r="F866" s="2">
        <v>17618</v>
      </c>
    </row>
    <row r="867" spans="1:6" x14ac:dyDescent="0.35">
      <c r="A867">
        <v>2019</v>
      </c>
      <c r="B867" t="s">
        <v>59</v>
      </c>
      <c r="C867" t="s">
        <v>2</v>
      </c>
      <c r="D867" s="1">
        <v>14256</v>
      </c>
      <c r="E867" s="1">
        <v>331295</v>
      </c>
      <c r="F867" s="2">
        <v>25557</v>
      </c>
    </row>
    <row r="868" spans="1:6" x14ac:dyDescent="0.35">
      <c r="A868">
        <v>2019</v>
      </c>
      <c r="B868" t="s">
        <v>59</v>
      </c>
      <c r="C868" t="s">
        <v>3</v>
      </c>
      <c r="D868" s="1">
        <v>7315</v>
      </c>
      <c r="E868" s="1">
        <v>120644</v>
      </c>
      <c r="F868" s="2">
        <v>17299</v>
      </c>
    </row>
    <row r="869" spans="1:6" x14ac:dyDescent="0.35">
      <c r="A869">
        <v>2019</v>
      </c>
      <c r="B869" t="s">
        <v>59</v>
      </c>
      <c r="C869" t="s">
        <v>4</v>
      </c>
      <c r="D869" s="1">
        <v>116191</v>
      </c>
      <c r="E869" s="1">
        <v>2034920</v>
      </c>
      <c r="F869" s="2">
        <v>32379</v>
      </c>
    </row>
    <row r="870" spans="1:6" x14ac:dyDescent="0.35">
      <c r="A870">
        <v>2019</v>
      </c>
      <c r="B870" t="s">
        <v>59</v>
      </c>
      <c r="C870" t="s">
        <v>5</v>
      </c>
      <c r="D870" s="1">
        <v>17317</v>
      </c>
      <c r="E870" s="1">
        <v>344935</v>
      </c>
      <c r="F870" s="2">
        <v>27131</v>
      </c>
    </row>
    <row r="871" spans="1:6" x14ac:dyDescent="0.35">
      <c r="A871">
        <v>2019</v>
      </c>
      <c r="B871" t="s">
        <v>59</v>
      </c>
      <c r="C871" t="s">
        <v>6</v>
      </c>
      <c r="D871" s="1">
        <v>10917</v>
      </c>
      <c r="E871" s="1">
        <v>157574</v>
      </c>
      <c r="F871" s="2">
        <v>24451</v>
      </c>
    </row>
    <row r="872" spans="1:6" x14ac:dyDescent="0.35">
      <c r="A872">
        <v>2019</v>
      </c>
      <c r="B872" t="s">
        <v>59</v>
      </c>
      <c r="C872" t="s">
        <v>7</v>
      </c>
      <c r="D872" s="1">
        <v>2710</v>
      </c>
      <c r="E872" s="1">
        <v>53038</v>
      </c>
      <c r="F872" s="2">
        <v>21264</v>
      </c>
    </row>
    <row r="873" spans="1:6" x14ac:dyDescent="0.35">
      <c r="A873">
        <v>2019</v>
      </c>
      <c r="B873" t="s">
        <v>59</v>
      </c>
      <c r="C873" t="s">
        <v>8</v>
      </c>
      <c r="D873" s="1">
        <v>58596</v>
      </c>
      <c r="E873" s="1">
        <v>1257201</v>
      </c>
      <c r="F873" s="2">
        <v>26675</v>
      </c>
    </row>
    <row r="874" spans="1:6" x14ac:dyDescent="0.35">
      <c r="A874">
        <v>2019</v>
      </c>
      <c r="B874" t="s">
        <v>59</v>
      </c>
      <c r="C874" t="s">
        <v>9</v>
      </c>
      <c r="D874" s="1">
        <v>25254</v>
      </c>
      <c r="E874" s="1">
        <v>498529</v>
      </c>
      <c r="F874" s="2">
        <v>21342</v>
      </c>
    </row>
    <row r="875" spans="1:6" x14ac:dyDescent="0.35">
      <c r="A875">
        <v>2019</v>
      </c>
      <c r="B875" t="s">
        <v>59</v>
      </c>
      <c r="C875" t="s">
        <v>10</v>
      </c>
      <c r="D875" s="1">
        <v>5038</v>
      </c>
      <c r="E875" s="1">
        <v>82521</v>
      </c>
      <c r="F875" s="2">
        <v>17770</v>
      </c>
    </row>
    <row r="876" spans="1:6" x14ac:dyDescent="0.35">
      <c r="A876">
        <v>2019</v>
      </c>
      <c r="B876" t="s">
        <v>59</v>
      </c>
      <c r="C876" t="s">
        <v>11</v>
      </c>
      <c r="D876" s="1">
        <v>33183</v>
      </c>
      <c r="E876" s="1">
        <v>622987</v>
      </c>
      <c r="F876" s="2">
        <v>24703</v>
      </c>
    </row>
    <row r="877" spans="1:6" x14ac:dyDescent="0.35">
      <c r="A877">
        <v>2019</v>
      </c>
      <c r="B877" t="s">
        <v>59</v>
      </c>
      <c r="C877" t="s">
        <v>12</v>
      </c>
      <c r="D877" s="1">
        <v>15776</v>
      </c>
      <c r="E877" s="1">
        <v>313889</v>
      </c>
      <c r="F877" s="2">
        <v>19660</v>
      </c>
    </row>
    <row r="878" spans="1:6" x14ac:dyDescent="0.35">
      <c r="A878">
        <v>2019</v>
      </c>
      <c r="B878" t="s">
        <v>59</v>
      </c>
      <c r="C878" t="s">
        <v>13</v>
      </c>
      <c r="D878" s="1">
        <v>8796</v>
      </c>
      <c r="E878" s="1">
        <v>144265</v>
      </c>
      <c r="F878" s="2">
        <v>17261</v>
      </c>
    </row>
    <row r="879" spans="1:6" x14ac:dyDescent="0.35">
      <c r="A879">
        <v>2019</v>
      </c>
      <c r="B879" t="s">
        <v>59</v>
      </c>
      <c r="C879" t="s">
        <v>14</v>
      </c>
      <c r="D879" s="1">
        <v>6871</v>
      </c>
      <c r="E879" s="1">
        <v>130101</v>
      </c>
      <c r="F879" s="2">
        <v>17333</v>
      </c>
    </row>
    <row r="880" spans="1:6" x14ac:dyDescent="0.35">
      <c r="A880">
        <v>2019</v>
      </c>
      <c r="B880" t="s">
        <v>59</v>
      </c>
      <c r="C880" t="s">
        <v>15</v>
      </c>
      <c r="D880" s="1">
        <v>10118</v>
      </c>
      <c r="E880" s="1">
        <v>201748</v>
      </c>
      <c r="F880" s="2">
        <v>18350</v>
      </c>
    </row>
    <row r="881" spans="1:6" x14ac:dyDescent="0.35">
      <c r="A881">
        <v>2019</v>
      </c>
      <c r="B881" t="s">
        <v>59</v>
      </c>
      <c r="C881" t="s">
        <v>16</v>
      </c>
      <c r="D881" s="1">
        <v>12912</v>
      </c>
      <c r="E881" s="1">
        <v>237469</v>
      </c>
      <c r="F881" s="2">
        <v>21789</v>
      </c>
    </row>
    <row r="882" spans="1:6" x14ac:dyDescent="0.35">
      <c r="A882">
        <v>2019</v>
      </c>
      <c r="B882" t="s">
        <v>59</v>
      </c>
      <c r="C882" t="s">
        <v>17</v>
      </c>
      <c r="D882" s="1">
        <v>5132</v>
      </c>
      <c r="E882" s="1">
        <v>69501</v>
      </c>
      <c r="F882" s="2">
        <v>23169</v>
      </c>
    </row>
    <row r="883" spans="1:6" x14ac:dyDescent="0.35">
      <c r="A883">
        <v>2019</v>
      </c>
      <c r="B883" t="s">
        <v>59</v>
      </c>
      <c r="C883" t="s">
        <v>18</v>
      </c>
      <c r="D883" s="1">
        <v>15043</v>
      </c>
      <c r="E883" s="1">
        <v>282746</v>
      </c>
      <c r="F883" s="2">
        <v>24758</v>
      </c>
    </row>
    <row r="884" spans="1:6" x14ac:dyDescent="0.35">
      <c r="A884">
        <v>2019</v>
      </c>
      <c r="B884" t="s">
        <v>59</v>
      </c>
      <c r="C884" t="s">
        <v>19</v>
      </c>
      <c r="D884" s="1">
        <v>20740</v>
      </c>
      <c r="E884" s="1">
        <v>379863</v>
      </c>
      <c r="F884" s="2">
        <v>29500</v>
      </c>
    </row>
    <row r="885" spans="1:6" x14ac:dyDescent="0.35">
      <c r="A885">
        <v>2019</v>
      </c>
      <c r="B885" t="s">
        <v>59</v>
      </c>
      <c r="C885" t="s">
        <v>20</v>
      </c>
      <c r="D885" s="1">
        <v>23113</v>
      </c>
      <c r="E885" s="1">
        <v>434299</v>
      </c>
      <c r="F885" s="2">
        <v>21121</v>
      </c>
    </row>
    <row r="886" spans="1:6" x14ac:dyDescent="0.35">
      <c r="A886">
        <v>2019</v>
      </c>
      <c r="B886" t="s">
        <v>59</v>
      </c>
      <c r="C886" t="s">
        <v>21</v>
      </c>
      <c r="D886" s="1">
        <v>15325</v>
      </c>
      <c r="E886" s="1">
        <v>275608</v>
      </c>
      <c r="F886" s="2">
        <v>23261</v>
      </c>
    </row>
    <row r="887" spans="1:6" x14ac:dyDescent="0.35">
      <c r="A887">
        <v>2019</v>
      </c>
      <c r="B887" t="s">
        <v>59</v>
      </c>
      <c r="C887" t="s">
        <v>22</v>
      </c>
      <c r="D887" s="1">
        <v>6514</v>
      </c>
      <c r="E887" s="1">
        <v>136282</v>
      </c>
      <c r="F887" s="2">
        <v>17817</v>
      </c>
    </row>
    <row r="888" spans="1:6" x14ac:dyDescent="0.35">
      <c r="A888">
        <v>2019</v>
      </c>
      <c r="B888" t="s">
        <v>59</v>
      </c>
      <c r="C888" t="s">
        <v>23</v>
      </c>
      <c r="D888" s="1">
        <v>15195</v>
      </c>
      <c r="E888" s="1">
        <v>308646</v>
      </c>
      <c r="F888" s="2">
        <v>21614</v>
      </c>
    </row>
    <row r="889" spans="1:6" x14ac:dyDescent="0.35">
      <c r="A889">
        <v>2019</v>
      </c>
      <c r="B889" t="s">
        <v>59</v>
      </c>
      <c r="C889" t="s">
        <v>24</v>
      </c>
      <c r="D889" s="1">
        <v>5052</v>
      </c>
      <c r="E889" s="1">
        <v>67008</v>
      </c>
      <c r="F889" s="2">
        <v>19955</v>
      </c>
    </row>
    <row r="890" spans="1:6" x14ac:dyDescent="0.35">
      <c r="A890">
        <v>2019</v>
      </c>
      <c r="B890" t="s">
        <v>59</v>
      </c>
      <c r="C890" t="s">
        <v>25</v>
      </c>
      <c r="D890" s="1">
        <v>5609</v>
      </c>
      <c r="E890" s="1">
        <v>93856</v>
      </c>
      <c r="F890" s="2">
        <v>17213</v>
      </c>
    </row>
    <row r="891" spans="1:6" x14ac:dyDescent="0.35">
      <c r="A891">
        <v>2019</v>
      </c>
      <c r="B891" t="s">
        <v>59</v>
      </c>
      <c r="C891" t="s">
        <v>26</v>
      </c>
      <c r="D891" s="1">
        <v>8716</v>
      </c>
      <c r="E891" s="1">
        <v>355178</v>
      </c>
      <c r="F891" s="2">
        <v>34432</v>
      </c>
    </row>
    <row r="892" spans="1:6" x14ac:dyDescent="0.35">
      <c r="A892">
        <v>2019</v>
      </c>
      <c r="B892" t="s">
        <v>59</v>
      </c>
      <c r="C892" t="s">
        <v>27</v>
      </c>
      <c r="D892" s="1">
        <v>4675</v>
      </c>
      <c r="E892" s="1">
        <v>73214</v>
      </c>
      <c r="F892" s="2">
        <v>22783</v>
      </c>
    </row>
    <row r="893" spans="1:6" x14ac:dyDescent="0.35">
      <c r="A893">
        <v>2019</v>
      </c>
      <c r="B893" t="s">
        <v>59</v>
      </c>
      <c r="C893" t="s">
        <v>28</v>
      </c>
      <c r="D893" s="1">
        <v>24526</v>
      </c>
      <c r="E893" s="1">
        <v>391519</v>
      </c>
      <c r="F893" s="2">
        <v>26347</v>
      </c>
    </row>
    <row r="894" spans="1:6" x14ac:dyDescent="0.35">
      <c r="A894">
        <v>2019</v>
      </c>
      <c r="B894" t="s">
        <v>59</v>
      </c>
      <c r="C894" t="s">
        <v>29</v>
      </c>
      <c r="D894" s="1">
        <v>5277</v>
      </c>
      <c r="E894" s="1">
        <v>99656</v>
      </c>
      <c r="F894" s="2">
        <v>19571</v>
      </c>
    </row>
    <row r="895" spans="1:6" x14ac:dyDescent="0.35">
      <c r="A895">
        <v>2019</v>
      </c>
      <c r="B895" t="s">
        <v>59</v>
      </c>
      <c r="C895" t="s">
        <v>30</v>
      </c>
      <c r="D895" s="1">
        <v>65868</v>
      </c>
      <c r="E895" s="1">
        <v>957897</v>
      </c>
      <c r="F895" s="2">
        <v>35828</v>
      </c>
    </row>
    <row r="896" spans="1:6" x14ac:dyDescent="0.35">
      <c r="A896">
        <v>2019</v>
      </c>
      <c r="B896" t="s">
        <v>59</v>
      </c>
      <c r="C896" t="s">
        <v>31</v>
      </c>
      <c r="D896" s="1">
        <v>26474</v>
      </c>
      <c r="E896" s="1">
        <v>515152</v>
      </c>
      <c r="F896" s="2">
        <v>20460</v>
      </c>
    </row>
    <row r="897" spans="1:6" x14ac:dyDescent="0.35">
      <c r="A897">
        <v>2019</v>
      </c>
      <c r="B897" t="s">
        <v>59</v>
      </c>
      <c r="C897" t="s">
        <v>32</v>
      </c>
      <c r="D897" s="1">
        <v>2610</v>
      </c>
      <c r="E897" s="1">
        <v>40423</v>
      </c>
      <c r="F897" s="2">
        <v>18573</v>
      </c>
    </row>
    <row r="898" spans="1:6" x14ac:dyDescent="0.35">
      <c r="A898">
        <v>2019</v>
      </c>
      <c r="B898" t="s">
        <v>59</v>
      </c>
      <c r="C898" t="s">
        <v>33</v>
      </c>
      <c r="D898" s="1">
        <v>29035</v>
      </c>
      <c r="E898" s="1">
        <v>570254</v>
      </c>
      <c r="F898" s="2">
        <v>20197</v>
      </c>
    </row>
    <row r="899" spans="1:6" x14ac:dyDescent="0.35">
      <c r="A899">
        <v>2019</v>
      </c>
      <c r="B899" t="s">
        <v>59</v>
      </c>
      <c r="C899" t="s">
        <v>34</v>
      </c>
      <c r="D899" s="1">
        <v>9209</v>
      </c>
      <c r="E899" s="1">
        <v>174213</v>
      </c>
      <c r="F899" s="2">
        <v>18600</v>
      </c>
    </row>
    <row r="900" spans="1:6" x14ac:dyDescent="0.35">
      <c r="A900">
        <v>2019</v>
      </c>
      <c r="B900" t="s">
        <v>59</v>
      </c>
      <c r="C900" t="s">
        <v>35</v>
      </c>
      <c r="D900" s="1">
        <v>14116</v>
      </c>
      <c r="E900" s="1">
        <v>213454</v>
      </c>
      <c r="F900" s="2">
        <v>23818</v>
      </c>
    </row>
    <row r="901" spans="1:6" x14ac:dyDescent="0.35">
      <c r="A901">
        <v>2019</v>
      </c>
      <c r="B901" t="s">
        <v>59</v>
      </c>
      <c r="C901" t="s">
        <v>36</v>
      </c>
      <c r="D901" s="1">
        <v>33729</v>
      </c>
      <c r="E901" s="1">
        <v>577911</v>
      </c>
      <c r="F901" s="2">
        <v>22011</v>
      </c>
    </row>
    <row r="902" spans="1:6" x14ac:dyDescent="0.35">
      <c r="A902">
        <v>2019</v>
      </c>
      <c r="B902" t="s">
        <v>59</v>
      </c>
      <c r="C902" t="s">
        <v>37</v>
      </c>
      <c r="D902" s="1">
        <v>3873</v>
      </c>
      <c r="E902" s="1">
        <v>60008</v>
      </c>
      <c r="F902" s="2">
        <v>23680</v>
      </c>
    </row>
    <row r="903" spans="1:6" x14ac:dyDescent="0.35">
      <c r="A903">
        <v>2019</v>
      </c>
      <c r="B903" t="s">
        <v>59</v>
      </c>
      <c r="C903" t="s">
        <v>38</v>
      </c>
      <c r="D903" s="1">
        <v>13400</v>
      </c>
      <c r="E903" s="1">
        <v>270473</v>
      </c>
      <c r="F903" s="2">
        <v>18816</v>
      </c>
    </row>
    <row r="904" spans="1:6" x14ac:dyDescent="0.35">
      <c r="A904">
        <v>2019</v>
      </c>
      <c r="B904" t="s">
        <v>59</v>
      </c>
      <c r="C904" t="s">
        <v>39</v>
      </c>
      <c r="D904" s="1">
        <v>3191</v>
      </c>
      <c r="E904" s="1">
        <v>47413</v>
      </c>
      <c r="F904" s="2">
        <v>17519</v>
      </c>
    </row>
    <row r="905" spans="1:6" x14ac:dyDescent="0.35">
      <c r="A905">
        <v>2019</v>
      </c>
      <c r="B905" t="s">
        <v>59</v>
      </c>
      <c r="C905" t="s">
        <v>40</v>
      </c>
      <c r="D905" s="1">
        <v>16924</v>
      </c>
      <c r="E905" s="1">
        <v>347181</v>
      </c>
      <c r="F905" s="2">
        <v>23878</v>
      </c>
    </row>
    <row r="906" spans="1:6" x14ac:dyDescent="0.35">
      <c r="A906">
        <v>2019</v>
      </c>
      <c r="B906" t="s">
        <v>59</v>
      </c>
      <c r="C906" t="s">
        <v>41</v>
      </c>
      <c r="D906" s="1">
        <v>65057</v>
      </c>
      <c r="E906" s="1">
        <v>1394036</v>
      </c>
      <c r="F906" s="2">
        <v>22762</v>
      </c>
    </row>
    <row r="907" spans="1:6" x14ac:dyDescent="0.35">
      <c r="A907">
        <v>2019</v>
      </c>
      <c r="B907" t="s">
        <v>59</v>
      </c>
      <c r="C907" t="s">
        <v>42</v>
      </c>
      <c r="D907" s="1">
        <v>7570</v>
      </c>
      <c r="E907" s="1">
        <v>153412</v>
      </c>
      <c r="F907" s="2">
        <v>20955</v>
      </c>
    </row>
    <row r="908" spans="1:6" x14ac:dyDescent="0.35">
      <c r="A908">
        <v>2019</v>
      </c>
      <c r="B908" t="s">
        <v>59</v>
      </c>
      <c r="C908" t="s">
        <v>43</v>
      </c>
      <c r="D908" s="1">
        <v>2268</v>
      </c>
      <c r="E908" s="1">
        <v>37208</v>
      </c>
      <c r="F908" s="2">
        <v>23863</v>
      </c>
    </row>
    <row r="909" spans="1:6" x14ac:dyDescent="0.35">
      <c r="A909">
        <v>2019</v>
      </c>
      <c r="B909" t="s">
        <v>59</v>
      </c>
      <c r="C909" t="s">
        <v>44</v>
      </c>
      <c r="D909" s="1">
        <v>20743</v>
      </c>
      <c r="E909" s="1">
        <v>408354</v>
      </c>
      <c r="F909" s="2">
        <v>21582</v>
      </c>
    </row>
    <row r="910" spans="1:6" x14ac:dyDescent="0.35">
      <c r="A910">
        <v>2019</v>
      </c>
      <c r="B910" t="s">
        <v>59</v>
      </c>
      <c r="C910" t="s">
        <v>45</v>
      </c>
      <c r="D910" s="1">
        <v>20637</v>
      </c>
      <c r="E910" s="1">
        <v>341265</v>
      </c>
      <c r="F910" s="2">
        <v>26566</v>
      </c>
    </row>
    <row r="911" spans="1:6" x14ac:dyDescent="0.35">
      <c r="A911">
        <v>2019</v>
      </c>
      <c r="B911" t="s">
        <v>59</v>
      </c>
      <c r="C911" t="s">
        <v>46</v>
      </c>
      <c r="D911" s="1">
        <v>4658</v>
      </c>
      <c r="E911" s="1">
        <v>75027</v>
      </c>
      <c r="F911" s="2">
        <v>18256</v>
      </c>
    </row>
    <row r="912" spans="1:6" x14ac:dyDescent="0.35">
      <c r="A912">
        <v>2019</v>
      </c>
      <c r="B912" t="s">
        <v>59</v>
      </c>
      <c r="C912" t="s">
        <v>47</v>
      </c>
      <c r="D912" s="1">
        <v>17015</v>
      </c>
      <c r="E912" s="1">
        <v>285279</v>
      </c>
      <c r="F912" s="2">
        <v>18758</v>
      </c>
    </row>
    <row r="913" spans="1:6" x14ac:dyDescent="0.35">
      <c r="A913">
        <v>2019</v>
      </c>
      <c r="B913" t="s">
        <v>59</v>
      </c>
      <c r="C913" t="s">
        <v>48</v>
      </c>
      <c r="D913" s="1">
        <v>2398</v>
      </c>
      <c r="E913" s="1">
        <v>37041</v>
      </c>
      <c r="F913" s="2">
        <v>21994</v>
      </c>
    </row>
    <row r="914" spans="1:6" x14ac:dyDescent="0.35">
      <c r="A914">
        <v>2019</v>
      </c>
      <c r="B914" t="s">
        <v>60</v>
      </c>
      <c r="C914" t="s">
        <v>1</v>
      </c>
      <c r="D914" s="1">
        <v>10189</v>
      </c>
      <c r="E914" s="1">
        <v>46816</v>
      </c>
      <c r="F914" s="2">
        <v>38607</v>
      </c>
    </row>
    <row r="915" spans="1:6" x14ac:dyDescent="0.35">
      <c r="A915">
        <v>2019</v>
      </c>
      <c r="B915" t="s">
        <v>60</v>
      </c>
      <c r="C915" t="s">
        <v>2</v>
      </c>
      <c r="D915" s="1">
        <v>10674</v>
      </c>
      <c r="E915" s="1">
        <v>75782</v>
      </c>
      <c r="F915" s="2">
        <v>39965</v>
      </c>
    </row>
    <row r="916" spans="1:6" x14ac:dyDescent="0.35">
      <c r="A916">
        <v>2019</v>
      </c>
      <c r="B916" t="s">
        <v>60</v>
      </c>
      <c r="C916" t="s">
        <v>3</v>
      </c>
      <c r="D916" s="1">
        <v>5359</v>
      </c>
      <c r="E916" s="1">
        <v>25279</v>
      </c>
      <c r="F916" s="2">
        <v>36115</v>
      </c>
    </row>
    <row r="917" spans="1:6" x14ac:dyDescent="0.35">
      <c r="A917">
        <v>2019</v>
      </c>
      <c r="B917" t="s">
        <v>60</v>
      </c>
      <c r="C917" t="s">
        <v>4</v>
      </c>
      <c r="D917" s="1">
        <v>97442</v>
      </c>
      <c r="E917" s="1">
        <v>547972</v>
      </c>
      <c r="F917" s="2">
        <v>42293</v>
      </c>
    </row>
    <row r="918" spans="1:6" x14ac:dyDescent="0.35">
      <c r="A918">
        <v>2019</v>
      </c>
      <c r="B918" t="s">
        <v>60</v>
      </c>
      <c r="C918" t="s">
        <v>5</v>
      </c>
      <c r="D918" s="1">
        <v>17008</v>
      </c>
      <c r="E918" s="1">
        <v>84571</v>
      </c>
      <c r="F918" s="2">
        <v>42381</v>
      </c>
    </row>
    <row r="919" spans="1:6" x14ac:dyDescent="0.35">
      <c r="A919">
        <v>2019</v>
      </c>
      <c r="B919" t="s">
        <v>60</v>
      </c>
      <c r="C919" t="s">
        <v>6</v>
      </c>
      <c r="D919" s="1">
        <v>18146</v>
      </c>
      <c r="E919" s="1">
        <v>66497</v>
      </c>
      <c r="F919" s="2">
        <v>34861</v>
      </c>
    </row>
    <row r="920" spans="1:6" x14ac:dyDescent="0.35">
      <c r="A920">
        <v>2019</v>
      </c>
      <c r="B920" t="s">
        <v>60</v>
      </c>
      <c r="C920" t="s">
        <v>7</v>
      </c>
      <c r="D920" s="1">
        <v>2052</v>
      </c>
      <c r="E920" s="1">
        <v>12125</v>
      </c>
      <c r="F920" s="2">
        <v>35636</v>
      </c>
    </row>
    <row r="921" spans="1:6" x14ac:dyDescent="0.35">
      <c r="A921">
        <v>2019</v>
      </c>
      <c r="B921" t="s">
        <v>60</v>
      </c>
      <c r="C921" t="s">
        <v>8</v>
      </c>
      <c r="D921" s="1">
        <v>56765</v>
      </c>
      <c r="E921" s="1">
        <v>281975</v>
      </c>
      <c r="F921" s="2">
        <v>37969</v>
      </c>
    </row>
    <row r="922" spans="1:6" x14ac:dyDescent="0.35">
      <c r="A922">
        <v>2019</v>
      </c>
      <c r="B922" t="s">
        <v>60</v>
      </c>
      <c r="C922" t="s">
        <v>9</v>
      </c>
      <c r="D922" s="1">
        <v>18227</v>
      </c>
      <c r="E922" s="1">
        <v>111902</v>
      </c>
      <c r="F922" s="2">
        <v>37971</v>
      </c>
    </row>
    <row r="923" spans="1:6" x14ac:dyDescent="0.35">
      <c r="A923">
        <v>2019</v>
      </c>
      <c r="B923" t="s">
        <v>60</v>
      </c>
      <c r="C923" t="s">
        <v>10</v>
      </c>
      <c r="D923" s="1">
        <v>3845</v>
      </c>
      <c r="E923" s="1">
        <v>19414</v>
      </c>
      <c r="F923" s="2">
        <v>32615</v>
      </c>
    </row>
    <row r="924" spans="1:6" x14ac:dyDescent="0.35">
      <c r="A924">
        <v>2019</v>
      </c>
      <c r="B924" t="s">
        <v>60</v>
      </c>
      <c r="C924" t="s">
        <v>11</v>
      </c>
      <c r="D924" s="1">
        <v>39884</v>
      </c>
      <c r="E924" s="1">
        <v>209967</v>
      </c>
      <c r="F924" s="2">
        <v>43714</v>
      </c>
    </row>
    <row r="925" spans="1:6" x14ac:dyDescent="0.35">
      <c r="A925">
        <v>2019</v>
      </c>
      <c r="B925" t="s">
        <v>60</v>
      </c>
      <c r="C925" t="s">
        <v>12</v>
      </c>
      <c r="D925" s="1">
        <v>12916</v>
      </c>
      <c r="E925" s="1">
        <v>89273</v>
      </c>
      <c r="F925" s="2">
        <v>33759</v>
      </c>
    </row>
    <row r="926" spans="1:6" x14ac:dyDescent="0.35">
      <c r="A926">
        <v>2019</v>
      </c>
      <c r="B926" t="s">
        <v>60</v>
      </c>
      <c r="C926" t="s">
        <v>13</v>
      </c>
      <c r="D926" s="1">
        <v>8547</v>
      </c>
      <c r="E926" s="1">
        <v>42519</v>
      </c>
      <c r="F926" s="2">
        <v>36534</v>
      </c>
    </row>
    <row r="927" spans="1:6" x14ac:dyDescent="0.35">
      <c r="A927">
        <v>2019</v>
      </c>
      <c r="B927" t="s">
        <v>60</v>
      </c>
      <c r="C927" t="s">
        <v>14</v>
      </c>
      <c r="D927" s="1">
        <v>5938</v>
      </c>
      <c r="E927" s="1">
        <v>34833</v>
      </c>
      <c r="F927" s="2">
        <v>35624</v>
      </c>
    </row>
    <row r="928" spans="1:6" x14ac:dyDescent="0.35">
      <c r="A928">
        <v>2019</v>
      </c>
      <c r="B928" t="s">
        <v>60</v>
      </c>
      <c r="C928" t="s">
        <v>15</v>
      </c>
      <c r="D928" s="1">
        <v>10404</v>
      </c>
      <c r="E928" s="1">
        <v>46571</v>
      </c>
      <c r="F928" s="2">
        <v>34846</v>
      </c>
    </row>
    <row r="929" spans="1:6" x14ac:dyDescent="0.35">
      <c r="A929">
        <v>2019</v>
      </c>
      <c r="B929" t="s">
        <v>60</v>
      </c>
      <c r="C929" t="s">
        <v>16</v>
      </c>
      <c r="D929" s="1">
        <v>9280</v>
      </c>
      <c r="E929" s="1">
        <v>46391</v>
      </c>
      <c r="F929" s="2">
        <v>38963</v>
      </c>
    </row>
    <row r="930" spans="1:6" x14ac:dyDescent="0.35">
      <c r="A930">
        <v>2019</v>
      </c>
      <c r="B930" t="s">
        <v>60</v>
      </c>
      <c r="C930" t="s">
        <v>17</v>
      </c>
      <c r="D930" s="1">
        <v>3777</v>
      </c>
      <c r="E930" s="1">
        <v>17863</v>
      </c>
      <c r="F930" s="2">
        <v>35322</v>
      </c>
    </row>
    <row r="931" spans="1:6" x14ac:dyDescent="0.35">
      <c r="A931">
        <v>2019</v>
      </c>
      <c r="B931" t="s">
        <v>60</v>
      </c>
      <c r="C931" t="s">
        <v>18</v>
      </c>
      <c r="D931" s="1">
        <v>19358</v>
      </c>
      <c r="E931" s="1">
        <v>91545</v>
      </c>
      <c r="F931" s="2">
        <v>44150</v>
      </c>
    </row>
    <row r="932" spans="1:6" x14ac:dyDescent="0.35">
      <c r="A932">
        <v>2019</v>
      </c>
      <c r="B932" t="s">
        <v>60</v>
      </c>
      <c r="C932" t="s">
        <v>19</v>
      </c>
      <c r="D932" s="1">
        <v>22046</v>
      </c>
      <c r="E932" s="1">
        <v>121404</v>
      </c>
      <c r="F932" s="2">
        <v>40421</v>
      </c>
    </row>
    <row r="933" spans="1:6" x14ac:dyDescent="0.35">
      <c r="A933">
        <v>2019</v>
      </c>
      <c r="B933" t="s">
        <v>60</v>
      </c>
      <c r="C933" t="s">
        <v>20</v>
      </c>
      <c r="D933" s="1">
        <v>32480</v>
      </c>
      <c r="E933" s="1">
        <v>140352</v>
      </c>
      <c r="F933" s="2">
        <v>34330</v>
      </c>
    </row>
    <row r="934" spans="1:6" x14ac:dyDescent="0.35">
      <c r="A934">
        <v>2019</v>
      </c>
      <c r="B934" t="s">
        <v>60</v>
      </c>
      <c r="C934" t="s">
        <v>21</v>
      </c>
      <c r="D934" s="1">
        <v>17266</v>
      </c>
      <c r="E934" s="1">
        <v>91238</v>
      </c>
      <c r="F934" s="2">
        <v>35478</v>
      </c>
    </row>
    <row r="935" spans="1:6" x14ac:dyDescent="0.35">
      <c r="A935">
        <v>2019</v>
      </c>
      <c r="B935" t="s">
        <v>60</v>
      </c>
      <c r="C935" t="s">
        <v>22</v>
      </c>
      <c r="D935" s="1">
        <v>4589</v>
      </c>
      <c r="E935" s="1">
        <v>21043</v>
      </c>
      <c r="F935" s="2">
        <v>36243</v>
      </c>
    </row>
    <row r="936" spans="1:6" x14ac:dyDescent="0.35">
      <c r="A936">
        <v>2019</v>
      </c>
      <c r="B936" t="s">
        <v>60</v>
      </c>
      <c r="C936" t="s">
        <v>23</v>
      </c>
      <c r="D936" s="1">
        <v>13240</v>
      </c>
      <c r="E936" s="1">
        <v>75829</v>
      </c>
      <c r="F936" s="2">
        <v>35224</v>
      </c>
    </row>
    <row r="937" spans="1:6" x14ac:dyDescent="0.35">
      <c r="A937">
        <v>2019</v>
      </c>
      <c r="B937" t="s">
        <v>60</v>
      </c>
      <c r="C937" t="s">
        <v>24</v>
      </c>
      <c r="D937" s="1">
        <v>4153</v>
      </c>
      <c r="E937" s="1">
        <v>18442</v>
      </c>
      <c r="F937" s="2">
        <v>31791</v>
      </c>
    </row>
    <row r="938" spans="1:6" x14ac:dyDescent="0.35">
      <c r="A938">
        <v>2019</v>
      </c>
      <c r="B938" t="s">
        <v>60</v>
      </c>
      <c r="C938" t="s">
        <v>25</v>
      </c>
      <c r="D938" s="1">
        <v>4572</v>
      </c>
      <c r="E938" s="1">
        <v>25509</v>
      </c>
      <c r="F938" s="2">
        <v>33587</v>
      </c>
    </row>
    <row r="939" spans="1:6" x14ac:dyDescent="0.35">
      <c r="A939">
        <v>2019</v>
      </c>
      <c r="B939" t="s">
        <v>60</v>
      </c>
      <c r="C939" t="s">
        <v>26</v>
      </c>
      <c r="D939" s="1">
        <v>5140</v>
      </c>
      <c r="E939" s="1">
        <v>35449</v>
      </c>
      <c r="F939" s="2">
        <v>38479</v>
      </c>
    </row>
    <row r="940" spans="1:6" x14ac:dyDescent="0.35">
      <c r="A940">
        <v>2019</v>
      </c>
      <c r="B940" t="s">
        <v>60</v>
      </c>
      <c r="C940" t="s">
        <v>27</v>
      </c>
      <c r="D940" s="1">
        <v>4011</v>
      </c>
      <c r="E940" s="1">
        <v>21600</v>
      </c>
      <c r="F940" s="2">
        <v>39236</v>
      </c>
    </row>
    <row r="941" spans="1:6" x14ac:dyDescent="0.35">
      <c r="A941">
        <v>2019</v>
      </c>
      <c r="B941" t="s">
        <v>60</v>
      </c>
      <c r="C941" t="s">
        <v>28</v>
      </c>
      <c r="D941" s="1">
        <v>24469</v>
      </c>
      <c r="E941" s="1">
        <v>138255</v>
      </c>
      <c r="F941" s="2">
        <v>37373</v>
      </c>
    </row>
    <row r="942" spans="1:6" x14ac:dyDescent="0.35">
      <c r="A942">
        <v>2019</v>
      </c>
      <c r="B942" t="s">
        <v>60</v>
      </c>
      <c r="C942" t="s">
        <v>29</v>
      </c>
      <c r="D942" s="1">
        <v>4216</v>
      </c>
      <c r="E942" s="1">
        <v>21214</v>
      </c>
      <c r="F942" s="2">
        <v>35417</v>
      </c>
    </row>
    <row r="943" spans="1:6" x14ac:dyDescent="0.35">
      <c r="A943">
        <v>2019</v>
      </c>
      <c r="B943" t="s">
        <v>60</v>
      </c>
      <c r="C943" t="s">
        <v>30</v>
      </c>
      <c r="D943" s="1">
        <v>72430</v>
      </c>
      <c r="E943" s="1">
        <v>371218</v>
      </c>
      <c r="F943" s="2">
        <v>43410</v>
      </c>
    </row>
    <row r="944" spans="1:6" x14ac:dyDescent="0.35">
      <c r="A944">
        <v>2019</v>
      </c>
      <c r="B944" t="s">
        <v>60</v>
      </c>
      <c r="C944" t="s">
        <v>31</v>
      </c>
      <c r="D944" s="1">
        <v>24457</v>
      </c>
      <c r="E944" s="1">
        <v>115119</v>
      </c>
      <c r="F944" s="2">
        <v>36624</v>
      </c>
    </row>
    <row r="945" spans="1:6" x14ac:dyDescent="0.35">
      <c r="A945">
        <v>2019</v>
      </c>
      <c r="B945" t="s">
        <v>60</v>
      </c>
      <c r="C945" t="s">
        <v>32</v>
      </c>
      <c r="D945" s="1">
        <v>2047</v>
      </c>
      <c r="E945" s="1">
        <v>11337</v>
      </c>
      <c r="F945" s="2">
        <v>38696</v>
      </c>
    </row>
    <row r="946" spans="1:6" x14ac:dyDescent="0.35">
      <c r="A946">
        <v>2019</v>
      </c>
      <c r="B946" t="s">
        <v>60</v>
      </c>
      <c r="C946" t="s">
        <v>33</v>
      </c>
      <c r="D946" s="1">
        <v>23639</v>
      </c>
      <c r="E946" s="1">
        <v>157001</v>
      </c>
      <c r="F946" s="2">
        <v>35006</v>
      </c>
    </row>
    <row r="947" spans="1:6" x14ac:dyDescent="0.35">
      <c r="A947">
        <v>2019</v>
      </c>
      <c r="B947" t="s">
        <v>60</v>
      </c>
      <c r="C947" t="s">
        <v>34</v>
      </c>
      <c r="D947" s="1">
        <v>6589</v>
      </c>
      <c r="E947" s="1">
        <v>36706</v>
      </c>
      <c r="F947" s="2">
        <v>36151</v>
      </c>
    </row>
    <row r="948" spans="1:6" x14ac:dyDescent="0.35">
      <c r="A948">
        <v>2019</v>
      </c>
      <c r="B948" t="s">
        <v>60</v>
      </c>
      <c r="C948" t="s">
        <v>35</v>
      </c>
      <c r="D948" s="1">
        <v>25468</v>
      </c>
      <c r="E948" s="1">
        <v>78423</v>
      </c>
      <c r="F948" s="2">
        <v>35467</v>
      </c>
    </row>
    <row r="949" spans="1:6" x14ac:dyDescent="0.35">
      <c r="A949">
        <v>2019</v>
      </c>
      <c r="B949" t="s">
        <v>60</v>
      </c>
      <c r="C949" t="s">
        <v>36</v>
      </c>
      <c r="D949" s="1">
        <v>33082</v>
      </c>
      <c r="E949" s="1">
        <v>202171</v>
      </c>
      <c r="F949" s="2">
        <v>35131</v>
      </c>
    </row>
    <row r="950" spans="1:6" x14ac:dyDescent="0.35">
      <c r="A950">
        <v>2019</v>
      </c>
      <c r="B950" t="s">
        <v>60</v>
      </c>
      <c r="C950" t="s">
        <v>37</v>
      </c>
      <c r="D950" s="1">
        <v>3537</v>
      </c>
      <c r="E950" s="1">
        <v>18157</v>
      </c>
      <c r="F950" s="2">
        <v>34466</v>
      </c>
    </row>
    <row r="951" spans="1:6" x14ac:dyDescent="0.35">
      <c r="A951">
        <v>2019</v>
      </c>
      <c r="B951" t="s">
        <v>60</v>
      </c>
      <c r="C951" t="s">
        <v>38</v>
      </c>
      <c r="D951" s="1">
        <v>12142</v>
      </c>
      <c r="E951" s="1">
        <v>54906</v>
      </c>
      <c r="F951" s="2">
        <v>34386</v>
      </c>
    </row>
    <row r="952" spans="1:6" x14ac:dyDescent="0.35">
      <c r="A952">
        <v>2019</v>
      </c>
      <c r="B952" t="s">
        <v>60</v>
      </c>
      <c r="C952" t="s">
        <v>39</v>
      </c>
      <c r="D952" s="1">
        <v>2223</v>
      </c>
      <c r="E952" s="1">
        <v>11326</v>
      </c>
      <c r="F952" s="2">
        <v>34233</v>
      </c>
    </row>
    <row r="953" spans="1:6" x14ac:dyDescent="0.35">
      <c r="A953">
        <v>2019</v>
      </c>
      <c r="B953" t="s">
        <v>60</v>
      </c>
      <c r="C953" t="s">
        <v>40</v>
      </c>
      <c r="D953" s="1">
        <v>15931</v>
      </c>
      <c r="E953" s="1">
        <v>80484</v>
      </c>
      <c r="F953" s="2">
        <v>36227</v>
      </c>
    </row>
    <row r="954" spans="1:6" x14ac:dyDescent="0.35">
      <c r="A954">
        <v>2019</v>
      </c>
      <c r="B954" t="s">
        <v>60</v>
      </c>
      <c r="C954" t="s">
        <v>41</v>
      </c>
      <c r="D954" s="1">
        <v>57504</v>
      </c>
      <c r="E954" s="1">
        <v>343287</v>
      </c>
      <c r="F954" s="2">
        <v>41110</v>
      </c>
    </row>
    <row r="955" spans="1:6" x14ac:dyDescent="0.35">
      <c r="A955">
        <v>2019</v>
      </c>
      <c r="B955" t="s">
        <v>60</v>
      </c>
      <c r="C955" t="s">
        <v>42</v>
      </c>
      <c r="D955" s="1">
        <v>6492</v>
      </c>
      <c r="E955" s="1">
        <v>37200</v>
      </c>
      <c r="F955" s="2">
        <v>37389</v>
      </c>
    </row>
    <row r="956" spans="1:6" x14ac:dyDescent="0.35">
      <c r="A956">
        <v>2019</v>
      </c>
      <c r="B956" t="s">
        <v>60</v>
      </c>
      <c r="C956" t="s">
        <v>43</v>
      </c>
      <c r="D956" s="1">
        <v>1990</v>
      </c>
      <c r="E956" s="1">
        <v>8772</v>
      </c>
      <c r="F956" s="2">
        <v>37394</v>
      </c>
    </row>
    <row r="957" spans="1:6" x14ac:dyDescent="0.35">
      <c r="A957">
        <v>2019</v>
      </c>
      <c r="B957" t="s">
        <v>60</v>
      </c>
      <c r="C957" t="s">
        <v>44</v>
      </c>
      <c r="D957" s="1">
        <v>29777</v>
      </c>
      <c r="E957" s="1">
        <v>140456</v>
      </c>
      <c r="F957" s="2">
        <v>45136</v>
      </c>
    </row>
    <row r="958" spans="1:6" x14ac:dyDescent="0.35">
      <c r="A958">
        <v>2019</v>
      </c>
      <c r="B958" t="s">
        <v>60</v>
      </c>
      <c r="C958" t="s">
        <v>45</v>
      </c>
      <c r="D958" s="1">
        <v>19915</v>
      </c>
      <c r="E958" s="1">
        <v>102632</v>
      </c>
      <c r="F958" s="2">
        <v>42585</v>
      </c>
    </row>
    <row r="959" spans="1:6" x14ac:dyDescent="0.35">
      <c r="A959">
        <v>2019</v>
      </c>
      <c r="B959" t="s">
        <v>60</v>
      </c>
      <c r="C959" t="s">
        <v>46</v>
      </c>
      <c r="D959" s="1">
        <v>5797</v>
      </c>
      <c r="E959" s="1">
        <v>20164</v>
      </c>
      <c r="F959" s="2">
        <v>32080</v>
      </c>
    </row>
    <row r="960" spans="1:6" x14ac:dyDescent="0.35">
      <c r="A960">
        <v>2019</v>
      </c>
      <c r="B960" t="s">
        <v>60</v>
      </c>
      <c r="C960" t="s">
        <v>47</v>
      </c>
      <c r="D960" s="1">
        <v>13757</v>
      </c>
      <c r="E960" s="1">
        <v>84267</v>
      </c>
      <c r="F960" s="2">
        <v>31908</v>
      </c>
    </row>
    <row r="961" spans="1:6" x14ac:dyDescent="0.35">
      <c r="A961">
        <v>2019</v>
      </c>
      <c r="B961" t="s">
        <v>60</v>
      </c>
      <c r="C961" t="s">
        <v>48</v>
      </c>
      <c r="D961" s="1">
        <v>1655</v>
      </c>
      <c r="E961" s="1">
        <v>7188</v>
      </c>
      <c r="F961" s="2">
        <v>39255</v>
      </c>
    </row>
    <row r="962" spans="1:6" x14ac:dyDescent="0.35">
      <c r="A962">
        <v>2018</v>
      </c>
      <c r="B962" t="s">
        <v>55</v>
      </c>
      <c r="C962" t="s">
        <v>1</v>
      </c>
      <c r="D962" s="1">
        <v>1843</v>
      </c>
      <c r="E962" s="1">
        <v>18397</v>
      </c>
      <c r="F962" s="2">
        <v>56388</v>
      </c>
    </row>
    <row r="963" spans="1:6" x14ac:dyDescent="0.35">
      <c r="A963">
        <v>2018</v>
      </c>
      <c r="B963" t="s">
        <v>55</v>
      </c>
      <c r="C963" t="s">
        <v>2</v>
      </c>
      <c r="D963" s="1">
        <v>1328</v>
      </c>
      <c r="E963" s="1">
        <v>38653</v>
      </c>
      <c r="F963" s="2">
        <v>50854</v>
      </c>
    </row>
    <row r="964" spans="1:6" x14ac:dyDescent="0.35">
      <c r="A964">
        <v>2018</v>
      </c>
      <c r="B964" t="s">
        <v>55</v>
      </c>
      <c r="C964" t="s">
        <v>3</v>
      </c>
      <c r="D964" s="1">
        <v>2525</v>
      </c>
      <c r="E964" s="1">
        <v>16334</v>
      </c>
      <c r="F964" s="2">
        <v>47616</v>
      </c>
    </row>
    <row r="965" spans="1:6" x14ac:dyDescent="0.35">
      <c r="A965">
        <v>2018</v>
      </c>
      <c r="B965" t="s">
        <v>55</v>
      </c>
      <c r="C965" t="s">
        <v>4</v>
      </c>
      <c r="D965" s="1">
        <v>17605</v>
      </c>
      <c r="E965" s="1">
        <v>443542</v>
      </c>
      <c r="F965" s="2">
        <v>38595</v>
      </c>
    </row>
    <row r="966" spans="1:6" x14ac:dyDescent="0.35">
      <c r="A966">
        <v>2018</v>
      </c>
      <c r="B966" t="s">
        <v>55</v>
      </c>
      <c r="C966" t="s">
        <v>5</v>
      </c>
      <c r="D966" s="1">
        <v>3256</v>
      </c>
      <c r="E966" s="1">
        <v>46357</v>
      </c>
      <c r="F966" s="2">
        <v>88489</v>
      </c>
    </row>
    <row r="967" spans="1:6" x14ac:dyDescent="0.35">
      <c r="A967">
        <v>2018</v>
      </c>
      <c r="B967" t="s">
        <v>55</v>
      </c>
      <c r="C967" t="s">
        <v>6</v>
      </c>
      <c r="D967">
        <v>441</v>
      </c>
      <c r="E967" s="1">
        <v>5272</v>
      </c>
      <c r="F967" s="2">
        <v>40054</v>
      </c>
    </row>
    <row r="968" spans="1:6" x14ac:dyDescent="0.35">
      <c r="A968">
        <v>2018</v>
      </c>
      <c r="B968" t="s">
        <v>55</v>
      </c>
      <c r="C968" t="s">
        <v>7</v>
      </c>
      <c r="D968">
        <v>177</v>
      </c>
      <c r="E968" s="1">
        <v>1535</v>
      </c>
      <c r="F968" s="2">
        <v>39987</v>
      </c>
    </row>
    <row r="969" spans="1:6" x14ac:dyDescent="0.35">
      <c r="A969">
        <v>2018</v>
      </c>
      <c r="B969" t="s">
        <v>55</v>
      </c>
      <c r="C969" t="s">
        <v>8</v>
      </c>
      <c r="D969" s="1">
        <v>5289</v>
      </c>
      <c r="E969" s="1">
        <v>72507</v>
      </c>
      <c r="F969" s="2">
        <v>34681</v>
      </c>
    </row>
    <row r="970" spans="1:6" x14ac:dyDescent="0.35">
      <c r="A970">
        <v>2018</v>
      </c>
      <c r="B970" t="s">
        <v>55</v>
      </c>
      <c r="C970" t="s">
        <v>9</v>
      </c>
      <c r="D970" s="1">
        <v>2630</v>
      </c>
      <c r="E970" s="1">
        <v>29395</v>
      </c>
      <c r="F970" s="2">
        <v>42010</v>
      </c>
    </row>
    <row r="971" spans="1:6" x14ac:dyDescent="0.35">
      <c r="A971">
        <v>2018</v>
      </c>
      <c r="B971" t="s">
        <v>55</v>
      </c>
      <c r="C971" t="s">
        <v>10</v>
      </c>
      <c r="D971" s="1">
        <v>2500</v>
      </c>
      <c r="E971" s="1">
        <v>26636</v>
      </c>
      <c r="F971" s="2">
        <v>39998</v>
      </c>
    </row>
    <row r="972" spans="1:6" x14ac:dyDescent="0.35">
      <c r="A972">
        <v>2018</v>
      </c>
      <c r="B972" t="s">
        <v>55</v>
      </c>
      <c r="C972" t="s">
        <v>11</v>
      </c>
      <c r="D972" s="1">
        <v>2785</v>
      </c>
      <c r="E972" s="1">
        <v>26452</v>
      </c>
      <c r="F972" s="2">
        <v>50101</v>
      </c>
    </row>
    <row r="973" spans="1:6" x14ac:dyDescent="0.35">
      <c r="A973">
        <v>2018</v>
      </c>
      <c r="B973" t="s">
        <v>55</v>
      </c>
      <c r="C973" t="s">
        <v>12</v>
      </c>
      <c r="D973" s="1">
        <v>2217</v>
      </c>
      <c r="E973" s="1">
        <v>21236</v>
      </c>
      <c r="F973" s="2">
        <v>48605</v>
      </c>
    </row>
    <row r="974" spans="1:6" x14ac:dyDescent="0.35">
      <c r="A974">
        <v>2018</v>
      </c>
      <c r="B974" t="s">
        <v>55</v>
      </c>
      <c r="C974" t="s">
        <v>13</v>
      </c>
      <c r="D974" s="1">
        <v>2830</v>
      </c>
      <c r="E974" s="1">
        <v>23077</v>
      </c>
      <c r="F974" s="2">
        <v>42989</v>
      </c>
    </row>
    <row r="975" spans="1:6" x14ac:dyDescent="0.35">
      <c r="A975">
        <v>2018</v>
      </c>
      <c r="B975" t="s">
        <v>55</v>
      </c>
      <c r="C975" t="s">
        <v>14</v>
      </c>
      <c r="D975" s="1">
        <v>2658</v>
      </c>
      <c r="E975" s="1">
        <v>19284</v>
      </c>
      <c r="F975" s="2">
        <v>47004</v>
      </c>
    </row>
    <row r="976" spans="1:6" x14ac:dyDescent="0.35">
      <c r="A976">
        <v>2018</v>
      </c>
      <c r="B976" t="s">
        <v>55</v>
      </c>
      <c r="C976" t="s">
        <v>15</v>
      </c>
      <c r="D976" s="1">
        <v>1559</v>
      </c>
      <c r="E976" s="1">
        <v>18569</v>
      </c>
      <c r="F976" s="2">
        <v>56223</v>
      </c>
    </row>
    <row r="977" spans="1:6" x14ac:dyDescent="0.35">
      <c r="A977">
        <v>2018</v>
      </c>
      <c r="B977" t="s">
        <v>55</v>
      </c>
      <c r="C977" t="s">
        <v>16</v>
      </c>
      <c r="D977" s="1">
        <v>3089</v>
      </c>
      <c r="E977" s="1">
        <v>43598</v>
      </c>
      <c r="F977" s="2">
        <v>84277</v>
      </c>
    </row>
    <row r="978" spans="1:6" x14ac:dyDescent="0.35">
      <c r="A978">
        <v>2018</v>
      </c>
      <c r="B978" t="s">
        <v>55</v>
      </c>
      <c r="C978" t="s">
        <v>17</v>
      </c>
      <c r="D978" s="1">
        <v>1372</v>
      </c>
      <c r="E978" s="1">
        <v>7143</v>
      </c>
      <c r="F978" s="2">
        <v>41187</v>
      </c>
    </row>
    <row r="979" spans="1:6" x14ac:dyDescent="0.35">
      <c r="A979">
        <v>2018</v>
      </c>
      <c r="B979" t="s">
        <v>55</v>
      </c>
      <c r="C979" t="s">
        <v>18</v>
      </c>
      <c r="D979">
        <v>723</v>
      </c>
      <c r="E979" s="1">
        <v>6447</v>
      </c>
      <c r="F979" s="2">
        <v>43100</v>
      </c>
    </row>
    <row r="980" spans="1:6" x14ac:dyDescent="0.35">
      <c r="A980">
        <v>2018</v>
      </c>
      <c r="B980" t="s">
        <v>55</v>
      </c>
      <c r="C980" t="s">
        <v>19</v>
      </c>
      <c r="D980">
        <v>985</v>
      </c>
      <c r="E980" s="1">
        <v>9626</v>
      </c>
      <c r="F980" s="2">
        <v>61244</v>
      </c>
    </row>
    <row r="981" spans="1:6" x14ac:dyDescent="0.35">
      <c r="A981">
        <v>2018</v>
      </c>
      <c r="B981" t="s">
        <v>55</v>
      </c>
      <c r="C981" t="s">
        <v>20</v>
      </c>
      <c r="D981" s="1">
        <v>3282</v>
      </c>
      <c r="E981" s="1">
        <v>35874</v>
      </c>
      <c r="F981" s="2">
        <v>40516</v>
      </c>
    </row>
    <row r="982" spans="1:6" x14ac:dyDescent="0.35">
      <c r="A982">
        <v>2018</v>
      </c>
      <c r="B982" t="s">
        <v>55</v>
      </c>
      <c r="C982" t="s">
        <v>21</v>
      </c>
      <c r="D982" s="1">
        <v>3071</v>
      </c>
      <c r="E982" s="1">
        <v>27642</v>
      </c>
      <c r="F982" s="2">
        <v>50521</v>
      </c>
    </row>
    <row r="983" spans="1:6" x14ac:dyDescent="0.35">
      <c r="A983">
        <v>2018</v>
      </c>
      <c r="B983" t="s">
        <v>55</v>
      </c>
      <c r="C983" t="s">
        <v>22</v>
      </c>
      <c r="D983" s="1">
        <v>2153</v>
      </c>
      <c r="E983" s="1">
        <v>16234</v>
      </c>
      <c r="F983" s="2">
        <v>47028</v>
      </c>
    </row>
    <row r="984" spans="1:6" x14ac:dyDescent="0.35">
      <c r="A984">
        <v>2018</v>
      </c>
      <c r="B984" t="s">
        <v>55</v>
      </c>
      <c r="C984" t="s">
        <v>23</v>
      </c>
      <c r="D984" s="1">
        <v>1935</v>
      </c>
      <c r="E984" s="1">
        <v>16642</v>
      </c>
      <c r="F984" s="2">
        <v>43331</v>
      </c>
    </row>
    <row r="985" spans="1:6" x14ac:dyDescent="0.35">
      <c r="A985">
        <v>2018</v>
      </c>
      <c r="B985" t="s">
        <v>55</v>
      </c>
      <c r="C985" t="s">
        <v>24</v>
      </c>
      <c r="D985" s="1">
        <v>1771</v>
      </c>
      <c r="E985" s="1">
        <v>12503</v>
      </c>
      <c r="F985" s="2">
        <v>67090</v>
      </c>
    </row>
    <row r="986" spans="1:6" x14ac:dyDescent="0.35">
      <c r="A986">
        <v>2018</v>
      </c>
      <c r="B986" t="s">
        <v>55</v>
      </c>
      <c r="C986" t="s">
        <v>25</v>
      </c>
      <c r="D986" s="1">
        <v>2378</v>
      </c>
      <c r="E986" s="1">
        <v>15823</v>
      </c>
      <c r="F986" s="2">
        <v>41084</v>
      </c>
    </row>
    <row r="987" spans="1:6" x14ac:dyDescent="0.35">
      <c r="A987">
        <v>2018</v>
      </c>
      <c r="B987" t="s">
        <v>55</v>
      </c>
      <c r="C987" t="s">
        <v>26</v>
      </c>
      <c r="D987">
        <v>641</v>
      </c>
      <c r="E987" s="1">
        <v>19336</v>
      </c>
      <c r="F987" s="2">
        <v>82872</v>
      </c>
    </row>
    <row r="988" spans="1:6" x14ac:dyDescent="0.35">
      <c r="A988">
        <v>2018</v>
      </c>
      <c r="B988" t="s">
        <v>55</v>
      </c>
      <c r="C988" t="s">
        <v>27</v>
      </c>
      <c r="D988">
        <v>344</v>
      </c>
      <c r="E988" s="1">
        <v>2619</v>
      </c>
      <c r="F988" s="2">
        <v>42081</v>
      </c>
    </row>
    <row r="989" spans="1:6" x14ac:dyDescent="0.35">
      <c r="A989">
        <v>2018</v>
      </c>
      <c r="B989" t="s">
        <v>55</v>
      </c>
      <c r="C989" t="s">
        <v>28</v>
      </c>
      <c r="D989" s="1">
        <v>1003</v>
      </c>
      <c r="E989" s="1">
        <v>12165</v>
      </c>
      <c r="F989" s="2">
        <v>39981</v>
      </c>
    </row>
    <row r="990" spans="1:6" x14ac:dyDescent="0.35">
      <c r="A990">
        <v>2018</v>
      </c>
      <c r="B990" t="s">
        <v>55</v>
      </c>
      <c r="C990" t="s">
        <v>29</v>
      </c>
      <c r="D990" s="1">
        <v>2007</v>
      </c>
      <c r="E990" s="1">
        <v>35856</v>
      </c>
      <c r="F990" s="2">
        <v>64393</v>
      </c>
    </row>
    <row r="991" spans="1:6" x14ac:dyDescent="0.35">
      <c r="A991">
        <v>2018</v>
      </c>
      <c r="B991" t="s">
        <v>55</v>
      </c>
      <c r="C991" t="s">
        <v>30</v>
      </c>
      <c r="D991" s="1">
        <v>3062</v>
      </c>
      <c r="E991" s="1">
        <v>31787</v>
      </c>
      <c r="F991" s="2">
        <v>41230</v>
      </c>
    </row>
    <row r="992" spans="1:6" x14ac:dyDescent="0.35">
      <c r="A992">
        <v>2018</v>
      </c>
      <c r="B992" t="s">
        <v>55</v>
      </c>
      <c r="C992" t="s">
        <v>31</v>
      </c>
      <c r="D992" s="1">
        <v>3330</v>
      </c>
      <c r="E992" s="1">
        <v>30208</v>
      </c>
      <c r="F992" s="2">
        <v>39062</v>
      </c>
    </row>
    <row r="993" spans="1:6" x14ac:dyDescent="0.35">
      <c r="A993">
        <v>2018</v>
      </c>
      <c r="B993" t="s">
        <v>55</v>
      </c>
      <c r="C993" t="s">
        <v>32</v>
      </c>
      <c r="D993" s="1">
        <v>1766</v>
      </c>
      <c r="E993" s="1">
        <v>25422</v>
      </c>
      <c r="F993" s="2">
        <v>95073</v>
      </c>
    </row>
    <row r="994" spans="1:6" x14ac:dyDescent="0.35">
      <c r="A994">
        <v>2018</v>
      </c>
      <c r="B994" t="s">
        <v>55</v>
      </c>
      <c r="C994" t="s">
        <v>33</v>
      </c>
      <c r="D994" s="1">
        <v>2470</v>
      </c>
      <c r="E994" s="1">
        <v>28520</v>
      </c>
      <c r="F994" s="2">
        <v>51145</v>
      </c>
    </row>
    <row r="995" spans="1:6" x14ac:dyDescent="0.35">
      <c r="A995">
        <v>2018</v>
      </c>
      <c r="B995" t="s">
        <v>55</v>
      </c>
      <c r="C995" t="s">
        <v>34</v>
      </c>
      <c r="D995" s="1">
        <v>4348</v>
      </c>
      <c r="E995" s="1">
        <v>64020</v>
      </c>
      <c r="F995" s="2">
        <v>91135</v>
      </c>
    </row>
    <row r="996" spans="1:6" x14ac:dyDescent="0.35">
      <c r="A996">
        <v>2018</v>
      </c>
      <c r="B996" t="s">
        <v>55</v>
      </c>
      <c r="C996" t="s">
        <v>35</v>
      </c>
      <c r="D996" s="1">
        <v>4560</v>
      </c>
      <c r="E996" s="1">
        <v>53530</v>
      </c>
      <c r="F996" s="2">
        <v>37495</v>
      </c>
    </row>
    <row r="997" spans="1:6" x14ac:dyDescent="0.35">
      <c r="A997">
        <v>2018</v>
      </c>
      <c r="B997" t="s">
        <v>55</v>
      </c>
      <c r="C997" t="s">
        <v>36</v>
      </c>
      <c r="D997" s="1">
        <v>3585</v>
      </c>
      <c r="E997" s="1">
        <v>52523</v>
      </c>
      <c r="F997" s="2">
        <v>62951</v>
      </c>
    </row>
    <row r="998" spans="1:6" x14ac:dyDescent="0.35">
      <c r="A998">
        <v>2018</v>
      </c>
      <c r="B998" t="s">
        <v>55</v>
      </c>
      <c r="C998" t="s">
        <v>37</v>
      </c>
      <c r="D998">
        <v>194</v>
      </c>
      <c r="E998" s="1">
        <v>1056</v>
      </c>
      <c r="F998" s="2">
        <v>39071</v>
      </c>
    </row>
    <row r="999" spans="1:6" x14ac:dyDescent="0.35">
      <c r="A999">
        <v>2018</v>
      </c>
      <c r="B999" t="s">
        <v>55</v>
      </c>
      <c r="C999" t="s">
        <v>38</v>
      </c>
      <c r="D999" s="1">
        <v>1286</v>
      </c>
      <c r="E999" s="1">
        <v>12662</v>
      </c>
      <c r="F999" s="2">
        <v>40536</v>
      </c>
    </row>
    <row r="1000" spans="1:6" x14ac:dyDescent="0.35">
      <c r="A1000">
        <v>2018</v>
      </c>
      <c r="B1000" t="s">
        <v>55</v>
      </c>
      <c r="C1000" t="s">
        <v>39</v>
      </c>
      <c r="D1000" s="1">
        <v>1047</v>
      </c>
      <c r="E1000" s="1">
        <v>6831</v>
      </c>
      <c r="F1000" s="2">
        <v>42904</v>
      </c>
    </row>
    <row r="1001" spans="1:6" x14ac:dyDescent="0.35">
      <c r="A1001">
        <v>2018</v>
      </c>
      <c r="B1001" t="s">
        <v>55</v>
      </c>
      <c r="C1001" t="s">
        <v>40</v>
      </c>
      <c r="D1001" s="1">
        <v>1099</v>
      </c>
      <c r="E1001" s="1">
        <v>11051</v>
      </c>
      <c r="F1001" s="2">
        <v>46634</v>
      </c>
    </row>
    <row r="1002" spans="1:6" x14ac:dyDescent="0.35">
      <c r="A1002">
        <v>2018</v>
      </c>
      <c r="B1002" t="s">
        <v>55</v>
      </c>
      <c r="C1002" t="s">
        <v>41</v>
      </c>
      <c r="D1002" s="1">
        <v>19761</v>
      </c>
      <c r="E1002" s="1">
        <v>304275</v>
      </c>
      <c r="F1002" s="2">
        <v>109449</v>
      </c>
    </row>
    <row r="1003" spans="1:6" x14ac:dyDescent="0.35">
      <c r="A1003">
        <v>2018</v>
      </c>
      <c r="B1003" t="s">
        <v>55</v>
      </c>
      <c r="C1003" t="s">
        <v>42</v>
      </c>
      <c r="D1003" s="1">
        <v>1002</v>
      </c>
      <c r="E1003" s="1">
        <v>15159</v>
      </c>
      <c r="F1003" s="2">
        <v>61171</v>
      </c>
    </row>
    <row r="1004" spans="1:6" x14ac:dyDescent="0.35">
      <c r="A1004">
        <v>2018</v>
      </c>
      <c r="B1004" t="s">
        <v>55</v>
      </c>
      <c r="C1004" t="s">
        <v>43</v>
      </c>
      <c r="D1004">
        <v>548</v>
      </c>
      <c r="E1004" s="1">
        <v>3930</v>
      </c>
      <c r="F1004" s="2">
        <v>38605</v>
      </c>
    </row>
    <row r="1005" spans="1:6" x14ac:dyDescent="0.35">
      <c r="A1005">
        <v>2018</v>
      </c>
      <c r="B1005" t="s">
        <v>55</v>
      </c>
      <c r="C1005" t="s">
        <v>44</v>
      </c>
      <c r="D1005" s="1">
        <v>2101</v>
      </c>
      <c r="E1005" s="1">
        <v>19281</v>
      </c>
      <c r="F1005" s="2">
        <v>47043</v>
      </c>
    </row>
    <row r="1006" spans="1:6" x14ac:dyDescent="0.35">
      <c r="A1006">
        <v>2018</v>
      </c>
      <c r="B1006" t="s">
        <v>55</v>
      </c>
      <c r="C1006" t="s">
        <v>45</v>
      </c>
      <c r="D1006" s="1">
        <v>7317</v>
      </c>
      <c r="E1006" s="1">
        <v>109210</v>
      </c>
      <c r="F1006" s="2">
        <v>33346</v>
      </c>
    </row>
    <row r="1007" spans="1:6" x14ac:dyDescent="0.35">
      <c r="A1007">
        <v>2018</v>
      </c>
      <c r="B1007" t="s">
        <v>55</v>
      </c>
      <c r="C1007" t="s">
        <v>46</v>
      </c>
      <c r="D1007" s="1">
        <v>1199</v>
      </c>
      <c r="E1007" s="1">
        <v>23481</v>
      </c>
      <c r="F1007" s="2">
        <v>80012</v>
      </c>
    </row>
    <row r="1008" spans="1:6" x14ac:dyDescent="0.35">
      <c r="A1008">
        <v>2018</v>
      </c>
      <c r="B1008" t="s">
        <v>55</v>
      </c>
      <c r="C1008" t="s">
        <v>47</v>
      </c>
      <c r="D1008" s="1">
        <v>2926</v>
      </c>
      <c r="E1008" s="1">
        <v>32257</v>
      </c>
      <c r="F1008" s="2">
        <v>39437</v>
      </c>
    </row>
    <row r="1009" spans="1:6" x14ac:dyDescent="0.35">
      <c r="A1009">
        <v>2018</v>
      </c>
      <c r="B1009" t="s">
        <v>55</v>
      </c>
      <c r="C1009" t="s">
        <v>48</v>
      </c>
      <c r="D1009" s="1">
        <v>1438</v>
      </c>
      <c r="E1009" s="1">
        <v>23488</v>
      </c>
      <c r="F1009" s="2">
        <v>83751</v>
      </c>
    </row>
    <row r="1010" spans="1:6" x14ac:dyDescent="0.35">
      <c r="A1010">
        <v>2018</v>
      </c>
      <c r="B1010" t="s">
        <v>51</v>
      </c>
      <c r="C1010" t="s">
        <v>1</v>
      </c>
      <c r="D1010" s="1">
        <v>9897</v>
      </c>
      <c r="E1010" s="1">
        <v>89207</v>
      </c>
      <c r="F1010" s="2">
        <v>53957</v>
      </c>
    </row>
    <row r="1011" spans="1:6" x14ac:dyDescent="0.35">
      <c r="A1011">
        <v>2018</v>
      </c>
      <c r="B1011" t="s">
        <v>51</v>
      </c>
      <c r="C1011" t="s">
        <v>2</v>
      </c>
      <c r="D1011" s="1">
        <v>12867</v>
      </c>
      <c r="E1011" s="1">
        <v>158251</v>
      </c>
      <c r="F1011" s="2">
        <v>55989</v>
      </c>
    </row>
    <row r="1012" spans="1:6" x14ac:dyDescent="0.35">
      <c r="A1012">
        <v>2018</v>
      </c>
      <c r="B1012" t="s">
        <v>51</v>
      </c>
      <c r="C1012" t="s">
        <v>3</v>
      </c>
      <c r="D1012" s="1">
        <v>6945</v>
      </c>
      <c r="E1012" s="1">
        <v>50848</v>
      </c>
      <c r="F1012" s="2">
        <v>47988</v>
      </c>
    </row>
    <row r="1013" spans="1:6" x14ac:dyDescent="0.35">
      <c r="A1013">
        <v>2018</v>
      </c>
      <c r="B1013" t="s">
        <v>51</v>
      </c>
      <c r="C1013" t="s">
        <v>4</v>
      </c>
      <c r="D1013" s="1">
        <v>80657</v>
      </c>
      <c r="E1013" s="1">
        <v>860278</v>
      </c>
      <c r="F1013" s="2">
        <v>70084</v>
      </c>
    </row>
    <row r="1014" spans="1:6" x14ac:dyDescent="0.35">
      <c r="A1014">
        <v>2018</v>
      </c>
      <c r="B1014" t="s">
        <v>51</v>
      </c>
      <c r="C1014" t="s">
        <v>5</v>
      </c>
      <c r="D1014" s="1">
        <v>19884</v>
      </c>
      <c r="E1014" s="1">
        <v>173096</v>
      </c>
      <c r="F1014" s="2">
        <v>62414</v>
      </c>
    </row>
    <row r="1015" spans="1:6" x14ac:dyDescent="0.35">
      <c r="A1015">
        <v>2018</v>
      </c>
      <c r="B1015" t="s">
        <v>51</v>
      </c>
      <c r="C1015" t="s">
        <v>6</v>
      </c>
      <c r="D1015" s="1">
        <v>9399</v>
      </c>
      <c r="E1015" s="1">
        <v>58769</v>
      </c>
      <c r="F1015" s="2">
        <v>69727</v>
      </c>
    </row>
    <row r="1016" spans="1:6" x14ac:dyDescent="0.35">
      <c r="A1016">
        <v>2018</v>
      </c>
      <c r="B1016" t="s">
        <v>51</v>
      </c>
      <c r="C1016" t="s">
        <v>7</v>
      </c>
      <c r="D1016" s="1">
        <v>2871</v>
      </c>
      <c r="E1016" s="1">
        <v>22192</v>
      </c>
      <c r="F1016" s="2">
        <v>59797</v>
      </c>
    </row>
    <row r="1017" spans="1:6" x14ac:dyDescent="0.35">
      <c r="A1017">
        <v>2018</v>
      </c>
      <c r="B1017" t="s">
        <v>51</v>
      </c>
      <c r="C1017" t="s">
        <v>8</v>
      </c>
      <c r="D1017" s="1">
        <v>70819</v>
      </c>
      <c r="E1017" s="1">
        <v>541083</v>
      </c>
      <c r="F1017" s="2">
        <v>51286</v>
      </c>
    </row>
    <row r="1018" spans="1:6" x14ac:dyDescent="0.35">
      <c r="A1018">
        <v>2018</v>
      </c>
      <c r="B1018" t="s">
        <v>51</v>
      </c>
      <c r="C1018" t="s">
        <v>9</v>
      </c>
      <c r="D1018" s="1">
        <v>20577</v>
      </c>
      <c r="E1018" s="1">
        <v>195221</v>
      </c>
      <c r="F1018" s="2">
        <v>61018</v>
      </c>
    </row>
    <row r="1019" spans="1:6" x14ac:dyDescent="0.35">
      <c r="A1019">
        <v>2018</v>
      </c>
      <c r="B1019" t="s">
        <v>51</v>
      </c>
      <c r="C1019" t="s">
        <v>10</v>
      </c>
      <c r="D1019" s="1">
        <v>8174</v>
      </c>
      <c r="E1019" s="1">
        <v>46827</v>
      </c>
      <c r="F1019" s="2">
        <v>44285</v>
      </c>
    </row>
    <row r="1020" spans="1:6" x14ac:dyDescent="0.35">
      <c r="A1020">
        <v>2018</v>
      </c>
      <c r="B1020" t="s">
        <v>51</v>
      </c>
      <c r="C1020" t="s">
        <v>11</v>
      </c>
      <c r="D1020" s="1">
        <v>32305</v>
      </c>
      <c r="E1020" s="1">
        <v>225991</v>
      </c>
      <c r="F1020" s="2">
        <v>71957</v>
      </c>
    </row>
    <row r="1021" spans="1:6" x14ac:dyDescent="0.35">
      <c r="A1021">
        <v>2018</v>
      </c>
      <c r="B1021" t="s">
        <v>51</v>
      </c>
      <c r="C1021" t="s">
        <v>12</v>
      </c>
      <c r="D1021" s="1">
        <v>15176</v>
      </c>
      <c r="E1021" s="1">
        <v>141028</v>
      </c>
      <c r="F1021" s="2">
        <v>58404</v>
      </c>
    </row>
    <row r="1022" spans="1:6" x14ac:dyDescent="0.35">
      <c r="A1022">
        <v>2018</v>
      </c>
      <c r="B1022" t="s">
        <v>51</v>
      </c>
      <c r="C1022" t="s">
        <v>13</v>
      </c>
      <c r="D1022" s="1">
        <v>9447</v>
      </c>
      <c r="E1022" s="1">
        <v>77230</v>
      </c>
      <c r="F1022" s="2">
        <v>57435</v>
      </c>
    </row>
    <row r="1023" spans="1:6" x14ac:dyDescent="0.35">
      <c r="A1023">
        <v>2018</v>
      </c>
      <c r="B1023" t="s">
        <v>51</v>
      </c>
      <c r="C1023" t="s">
        <v>14</v>
      </c>
      <c r="D1023" s="1">
        <v>7555</v>
      </c>
      <c r="E1023" s="1">
        <v>61206</v>
      </c>
      <c r="F1023" s="2">
        <v>54735</v>
      </c>
    </row>
    <row r="1024" spans="1:6" x14ac:dyDescent="0.35">
      <c r="A1024">
        <v>2018</v>
      </c>
      <c r="B1024" t="s">
        <v>51</v>
      </c>
      <c r="C1024" t="s">
        <v>15</v>
      </c>
      <c r="D1024" s="1">
        <v>9466</v>
      </c>
      <c r="E1024" s="1">
        <v>77934</v>
      </c>
      <c r="F1024" s="2">
        <v>53957</v>
      </c>
    </row>
    <row r="1025" spans="1:6" x14ac:dyDescent="0.35">
      <c r="A1025">
        <v>2018</v>
      </c>
      <c r="B1025" t="s">
        <v>51</v>
      </c>
      <c r="C1025" t="s">
        <v>16</v>
      </c>
      <c r="D1025" s="1">
        <v>10844</v>
      </c>
      <c r="E1025" s="1">
        <v>151993</v>
      </c>
      <c r="F1025" s="2">
        <v>63892</v>
      </c>
    </row>
    <row r="1026" spans="1:6" x14ac:dyDescent="0.35">
      <c r="A1026">
        <v>2018</v>
      </c>
      <c r="B1026" t="s">
        <v>51</v>
      </c>
      <c r="C1026" t="s">
        <v>17</v>
      </c>
      <c r="D1026" s="1">
        <v>5475</v>
      </c>
      <c r="E1026" s="1">
        <v>29285</v>
      </c>
      <c r="F1026" s="2">
        <v>49575</v>
      </c>
    </row>
    <row r="1027" spans="1:6" x14ac:dyDescent="0.35">
      <c r="A1027">
        <v>2018</v>
      </c>
      <c r="B1027" t="s">
        <v>51</v>
      </c>
      <c r="C1027" t="s">
        <v>18</v>
      </c>
      <c r="D1027" s="1">
        <v>16487</v>
      </c>
      <c r="E1027" s="1">
        <v>163210</v>
      </c>
      <c r="F1027" s="2">
        <v>65971</v>
      </c>
    </row>
    <row r="1028" spans="1:6" x14ac:dyDescent="0.35">
      <c r="A1028">
        <v>2018</v>
      </c>
      <c r="B1028" t="s">
        <v>51</v>
      </c>
      <c r="C1028" t="s">
        <v>19</v>
      </c>
      <c r="D1028" s="1">
        <v>21120</v>
      </c>
      <c r="E1028" s="1">
        <v>158656</v>
      </c>
      <c r="F1028" s="2">
        <v>78802</v>
      </c>
    </row>
    <row r="1029" spans="1:6" x14ac:dyDescent="0.35">
      <c r="A1029">
        <v>2018</v>
      </c>
      <c r="B1029" t="s">
        <v>51</v>
      </c>
      <c r="C1029" t="s">
        <v>20</v>
      </c>
      <c r="D1029" s="1">
        <v>19952</v>
      </c>
      <c r="E1029" s="1">
        <v>168632</v>
      </c>
      <c r="F1029" s="2">
        <v>62378</v>
      </c>
    </row>
    <row r="1030" spans="1:6" x14ac:dyDescent="0.35">
      <c r="A1030">
        <v>2018</v>
      </c>
      <c r="B1030" t="s">
        <v>51</v>
      </c>
      <c r="C1030" t="s">
        <v>21</v>
      </c>
      <c r="D1030" s="1">
        <v>16480</v>
      </c>
      <c r="E1030" s="1">
        <v>121665</v>
      </c>
      <c r="F1030" s="2">
        <v>67248</v>
      </c>
    </row>
    <row r="1031" spans="1:6" x14ac:dyDescent="0.35">
      <c r="A1031">
        <v>2018</v>
      </c>
      <c r="B1031" t="s">
        <v>51</v>
      </c>
      <c r="C1031" t="s">
        <v>22</v>
      </c>
      <c r="D1031" s="1">
        <v>5760</v>
      </c>
      <c r="E1031" s="1">
        <v>43911</v>
      </c>
      <c r="F1031" s="2">
        <v>50325</v>
      </c>
    </row>
    <row r="1032" spans="1:6" x14ac:dyDescent="0.35">
      <c r="A1032">
        <v>2018</v>
      </c>
      <c r="B1032" t="s">
        <v>51</v>
      </c>
      <c r="C1032" t="s">
        <v>23</v>
      </c>
      <c r="D1032" s="1">
        <v>14591</v>
      </c>
      <c r="E1032" s="1">
        <v>122662</v>
      </c>
      <c r="F1032" s="2">
        <v>59442</v>
      </c>
    </row>
    <row r="1033" spans="1:6" x14ac:dyDescent="0.35">
      <c r="A1033">
        <v>2018</v>
      </c>
      <c r="B1033" t="s">
        <v>51</v>
      </c>
      <c r="C1033" t="s">
        <v>24</v>
      </c>
      <c r="D1033" s="1">
        <v>6514</v>
      </c>
      <c r="E1033" s="1">
        <v>29077</v>
      </c>
      <c r="F1033" s="2">
        <v>52969</v>
      </c>
    </row>
    <row r="1034" spans="1:6" x14ac:dyDescent="0.35">
      <c r="A1034">
        <v>2018</v>
      </c>
      <c r="B1034" t="s">
        <v>51</v>
      </c>
      <c r="C1034" t="s">
        <v>25</v>
      </c>
      <c r="D1034" s="1">
        <v>7068</v>
      </c>
      <c r="E1034" s="1">
        <v>52320</v>
      </c>
      <c r="F1034" s="2">
        <v>51657</v>
      </c>
    </row>
    <row r="1035" spans="1:6" x14ac:dyDescent="0.35">
      <c r="A1035">
        <v>2018</v>
      </c>
      <c r="B1035" t="s">
        <v>51</v>
      </c>
      <c r="C1035" t="s">
        <v>26</v>
      </c>
      <c r="D1035" s="1">
        <v>5898</v>
      </c>
      <c r="E1035" s="1">
        <v>89125</v>
      </c>
      <c r="F1035" s="2">
        <v>61123</v>
      </c>
    </row>
    <row r="1036" spans="1:6" x14ac:dyDescent="0.35">
      <c r="A1036">
        <v>2018</v>
      </c>
      <c r="B1036" t="s">
        <v>51</v>
      </c>
      <c r="C1036" t="s">
        <v>27</v>
      </c>
      <c r="D1036" s="1">
        <v>4498</v>
      </c>
      <c r="E1036" s="1">
        <v>26890</v>
      </c>
      <c r="F1036" s="2">
        <v>62661</v>
      </c>
    </row>
    <row r="1037" spans="1:6" x14ac:dyDescent="0.35">
      <c r="A1037">
        <v>2018</v>
      </c>
      <c r="B1037" t="s">
        <v>51</v>
      </c>
      <c r="C1037" t="s">
        <v>28</v>
      </c>
      <c r="D1037" s="1">
        <v>22416</v>
      </c>
      <c r="E1037" s="1">
        <v>157147</v>
      </c>
      <c r="F1037" s="2">
        <v>72658</v>
      </c>
    </row>
    <row r="1038" spans="1:6" x14ac:dyDescent="0.35">
      <c r="A1038">
        <v>2018</v>
      </c>
      <c r="B1038" t="s">
        <v>51</v>
      </c>
      <c r="C1038" t="s">
        <v>29</v>
      </c>
      <c r="D1038" s="1">
        <v>5337</v>
      </c>
      <c r="E1038" s="1">
        <v>47224</v>
      </c>
      <c r="F1038" s="2">
        <v>49350</v>
      </c>
    </row>
    <row r="1039" spans="1:6" x14ac:dyDescent="0.35">
      <c r="A1039">
        <v>2018</v>
      </c>
      <c r="B1039" t="s">
        <v>51</v>
      </c>
      <c r="C1039" t="s">
        <v>30</v>
      </c>
      <c r="D1039" s="1">
        <v>50281</v>
      </c>
      <c r="E1039" s="1">
        <v>399629</v>
      </c>
      <c r="F1039" s="2">
        <v>73248</v>
      </c>
    </row>
    <row r="1040" spans="1:6" x14ac:dyDescent="0.35">
      <c r="A1040">
        <v>2018</v>
      </c>
      <c r="B1040" t="s">
        <v>51</v>
      </c>
      <c r="C1040" t="s">
        <v>31</v>
      </c>
      <c r="D1040" s="1">
        <v>26741</v>
      </c>
      <c r="E1040" s="1">
        <v>220692</v>
      </c>
      <c r="F1040" s="2">
        <v>54587</v>
      </c>
    </row>
    <row r="1041" spans="1:6" x14ac:dyDescent="0.35">
      <c r="A1041">
        <v>2018</v>
      </c>
      <c r="B1041" t="s">
        <v>51</v>
      </c>
      <c r="C1041" t="s">
        <v>32</v>
      </c>
      <c r="D1041" s="1">
        <v>3798</v>
      </c>
      <c r="E1041" s="1">
        <v>26002</v>
      </c>
      <c r="F1041" s="2">
        <v>64586</v>
      </c>
    </row>
    <row r="1042" spans="1:6" x14ac:dyDescent="0.35">
      <c r="A1042">
        <v>2018</v>
      </c>
      <c r="B1042" t="s">
        <v>51</v>
      </c>
      <c r="C1042" t="s">
        <v>33</v>
      </c>
      <c r="D1042" s="1">
        <v>23076</v>
      </c>
      <c r="E1042" s="1">
        <v>220709</v>
      </c>
      <c r="F1042" s="2">
        <v>61194</v>
      </c>
    </row>
    <row r="1043" spans="1:6" x14ac:dyDescent="0.35">
      <c r="A1043">
        <v>2018</v>
      </c>
      <c r="B1043" t="s">
        <v>51</v>
      </c>
      <c r="C1043" t="s">
        <v>34</v>
      </c>
      <c r="D1043" s="1">
        <v>9765</v>
      </c>
      <c r="E1043" s="1">
        <v>80295</v>
      </c>
      <c r="F1043" s="2">
        <v>52777</v>
      </c>
    </row>
    <row r="1044" spans="1:6" x14ac:dyDescent="0.35">
      <c r="A1044">
        <v>2018</v>
      </c>
      <c r="B1044" t="s">
        <v>51</v>
      </c>
      <c r="C1044" t="s">
        <v>35</v>
      </c>
      <c r="D1044" s="1">
        <v>14244</v>
      </c>
      <c r="E1044" s="1">
        <v>104561</v>
      </c>
      <c r="F1044" s="2">
        <v>60523</v>
      </c>
    </row>
    <row r="1045" spans="1:6" x14ac:dyDescent="0.35">
      <c r="A1045">
        <v>2018</v>
      </c>
      <c r="B1045" t="s">
        <v>51</v>
      </c>
      <c r="C1045" t="s">
        <v>36</v>
      </c>
      <c r="D1045" s="1">
        <v>28749</v>
      </c>
      <c r="E1045" s="1">
        <v>255910</v>
      </c>
      <c r="F1045" s="2">
        <v>66852</v>
      </c>
    </row>
    <row r="1046" spans="1:6" x14ac:dyDescent="0.35">
      <c r="A1046">
        <v>2018</v>
      </c>
      <c r="B1046" t="s">
        <v>51</v>
      </c>
      <c r="C1046" t="s">
        <v>37</v>
      </c>
      <c r="D1046" s="1">
        <v>3743</v>
      </c>
      <c r="E1046" s="1">
        <v>19229</v>
      </c>
      <c r="F1046" s="2">
        <v>61579</v>
      </c>
    </row>
    <row r="1047" spans="1:6" x14ac:dyDescent="0.35">
      <c r="A1047">
        <v>2018</v>
      </c>
      <c r="B1047" t="s">
        <v>51</v>
      </c>
      <c r="C1047" t="s">
        <v>38</v>
      </c>
      <c r="D1047" s="1">
        <v>12124</v>
      </c>
      <c r="E1047" s="1">
        <v>104324</v>
      </c>
      <c r="F1047" s="2">
        <v>52634</v>
      </c>
    </row>
    <row r="1048" spans="1:6" x14ac:dyDescent="0.35">
      <c r="A1048">
        <v>2018</v>
      </c>
      <c r="B1048" t="s">
        <v>51</v>
      </c>
      <c r="C1048" t="s">
        <v>39</v>
      </c>
      <c r="D1048" s="1">
        <v>3884</v>
      </c>
      <c r="E1048" s="1">
        <v>22971</v>
      </c>
      <c r="F1048" s="2">
        <v>48981</v>
      </c>
    </row>
    <row r="1049" spans="1:6" x14ac:dyDescent="0.35">
      <c r="A1049">
        <v>2018</v>
      </c>
      <c r="B1049" t="s">
        <v>51</v>
      </c>
      <c r="C1049" t="s">
        <v>40</v>
      </c>
      <c r="D1049" s="1">
        <v>12110</v>
      </c>
      <c r="E1049" s="1">
        <v>124488</v>
      </c>
      <c r="F1049" s="2">
        <v>57033</v>
      </c>
    </row>
    <row r="1050" spans="1:6" x14ac:dyDescent="0.35">
      <c r="A1050">
        <v>2018</v>
      </c>
      <c r="B1050" t="s">
        <v>51</v>
      </c>
      <c r="C1050" t="s">
        <v>41</v>
      </c>
      <c r="D1050" s="1">
        <v>51405</v>
      </c>
      <c r="E1050" s="1">
        <v>739156</v>
      </c>
      <c r="F1050" s="2">
        <v>65554</v>
      </c>
    </row>
    <row r="1051" spans="1:6" x14ac:dyDescent="0.35">
      <c r="A1051">
        <v>2018</v>
      </c>
      <c r="B1051" t="s">
        <v>51</v>
      </c>
      <c r="C1051" t="s">
        <v>42</v>
      </c>
      <c r="D1051" s="1">
        <v>11572</v>
      </c>
      <c r="E1051" s="1">
        <v>104339</v>
      </c>
      <c r="F1051" s="2">
        <v>51052</v>
      </c>
    </row>
    <row r="1052" spans="1:6" x14ac:dyDescent="0.35">
      <c r="A1052">
        <v>2018</v>
      </c>
      <c r="B1052" t="s">
        <v>51</v>
      </c>
      <c r="C1052" t="s">
        <v>43</v>
      </c>
      <c r="D1052" s="1">
        <v>2878</v>
      </c>
      <c r="E1052" s="1">
        <v>15262</v>
      </c>
      <c r="F1052" s="2">
        <v>51025</v>
      </c>
    </row>
    <row r="1053" spans="1:6" x14ac:dyDescent="0.35">
      <c r="A1053">
        <v>2018</v>
      </c>
      <c r="B1053" t="s">
        <v>51</v>
      </c>
      <c r="C1053" t="s">
        <v>44</v>
      </c>
      <c r="D1053" s="1">
        <v>21508</v>
      </c>
      <c r="E1053" s="1">
        <v>197292</v>
      </c>
      <c r="F1053" s="2">
        <v>58050</v>
      </c>
    </row>
    <row r="1054" spans="1:6" x14ac:dyDescent="0.35">
      <c r="A1054">
        <v>2018</v>
      </c>
      <c r="B1054" t="s">
        <v>51</v>
      </c>
      <c r="C1054" t="s">
        <v>45</v>
      </c>
      <c r="D1054" s="1">
        <v>26015</v>
      </c>
      <c r="E1054" s="1">
        <v>199867</v>
      </c>
      <c r="F1054" s="2">
        <v>64432</v>
      </c>
    </row>
    <row r="1055" spans="1:6" x14ac:dyDescent="0.35">
      <c r="A1055">
        <v>2018</v>
      </c>
      <c r="B1055" t="s">
        <v>51</v>
      </c>
      <c r="C1055" t="s">
        <v>46</v>
      </c>
      <c r="D1055" s="1">
        <v>4435</v>
      </c>
      <c r="E1055" s="1">
        <v>40126</v>
      </c>
      <c r="F1055" s="2">
        <v>72255</v>
      </c>
    </row>
    <row r="1056" spans="1:6" x14ac:dyDescent="0.35">
      <c r="A1056">
        <v>2018</v>
      </c>
      <c r="B1056" t="s">
        <v>51</v>
      </c>
      <c r="C1056" t="s">
        <v>47</v>
      </c>
      <c r="D1056" s="1">
        <v>14814</v>
      </c>
      <c r="E1056" s="1">
        <v>122396</v>
      </c>
      <c r="F1056" s="2">
        <v>62063</v>
      </c>
    </row>
    <row r="1057" spans="1:6" x14ac:dyDescent="0.35">
      <c r="A1057">
        <v>2018</v>
      </c>
      <c r="B1057" t="s">
        <v>51</v>
      </c>
      <c r="C1057" t="s">
        <v>48</v>
      </c>
      <c r="D1057" s="1">
        <v>3375</v>
      </c>
      <c r="E1057" s="1">
        <v>20253</v>
      </c>
      <c r="F1057" s="2">
        <v>53554</v>
      </c>
    </row>
    <row r="1058" spans="1:6" x14ac:dyDescent="0.35">
      <c r="A1058">
        <v>2018</v>
      </c>
      <c r="B1058" t="s">
        <v>52</v>
      </c>
      <c r="C1058" t="s">
        <v>1</v>
      </c>
      <c r="D1058" s="1">
        <v>5566</v>
      </c>
      <c r="E1058" s="1">
        <v>266798</v>
      </c>
      <c r="F1058" s="2">
        <v>57068</v>
      </c>
    </row>
    <row r="1059" spans="1:6" x14ac:dyDescent="0.35">
      <c r="A1059">
        <v>2018</v>
      </c>
      <c r="B1059" t="s">
        <v>52</v>
      </c>
      <c r="C1059" t="s">
        <v>2</v>
      </c>
      <c r="D1059" s="1">
        <v>4926</v>
      </c>
      <c r="E1059" s="1">
        <v>169675</v>
      </c>
      <c r="F1059" s="2">
        <v>76139</v>
      </c>
    </row>
    <row r="1060" spans="1:6" x14ac:dyDescent="0.35">
      <c r="A1060">
        <v>2018</v>
      </c>
      <c r="B1060" t="s">
        <v>52</v>
      </c>
      <c r="C1060" t="s">
        <v>3</v>
      </c>
      <c r="D1060" s="1">
        <v>2918</v>
      </c>
      <c r="E1060" s="1">
        <v>160597</v>
      </c>
      <c r="F1060" s="2">
        <v>47984</v>
      </c>
    </row>
    <row r="1061" spans="1:6" x14ac:dyDescent="0.35">
      <c r="A1061">
        <v>2018</v>
      </c>
      <c r="B1061" t="s">
        <v>52</v>
      </c>
      <c r="C1061" t="s">
        <v>4</v>
      </c>
      <c r="D1061" s="1">
        <v>44706</v>
      </c>
      <c r="E1061" s="1">
        <v>1320068</v>
      </c>
      <c r="F1061" s="2">
        <v>95627</v>
      </c>
    </row>
    <row r="1062" spans="1:6" x14ac:dyDescent="0.35">
      <c r="A1062">
        <v>2018</v>
      </c>
      <c r="B1062" t="s">
        <v>52</v>
      </c>
      <c r="C1062" t="s">
        <v>5</v>
      </c>
      <c r="D1062" s="1">
        <v>5804</v>
      </c>
      <c r="E1062" s="1">
        <v>147285</v>
      </c>
      <c r="F1062" s="2">
        <v>70677</v>
      </c>
    </row>
    <row r="1063" spans="1:6" x14ac:dyDescent="0.35">
      <c r="A1063">
        <v>2018</v>
      </c>
      <c r="B1063" t="s">
        <v>52</v>
      </c>
      <c r="C1063" t="s">
        <v>6</v>
      </c>
      <c r="D1063" s="1">
        <v>4408</v>
      </c>
      <c r="E1063" s="1">
        <v>160500</v>
      </c>
      <c r="F1063" s="2">
        <v>82569</v>
      </c>
    </row>
    <row r="1064" spans="1:6" x14ac:dyDescent="0.35">
      <c r="A1064">
        <v>2018</v>
      </c>
      <c r="B1064" t="s">
        <v>52</v>
      </c>
      <c r="C1064" t="s">
        <v>7</v>
      </c>
      <c r="D1064">
        <v>661</v>
      </c>
      <c r="E1064" s="1">
        <v>27077</v>
      </c>
      <c r="F1064" s="2">
        <v>64153</v>
      </c>
    </row>
    <row r="1065" spans="1:6" x14ac:dyDescent="0.35">
      <c r="A1065">
        <v>2018</v>
      </c>
      <c r="B1065" t="s">
        <v>52</v>
      </c>
      <c r="C1065" t="s">
        <v>8</v>
      </c>
      <c r="D1065" s="1">
        <v>20548</v>
      </c>
      <c r="E1065" s="1">
        <v>371590</v>
      </c>
      <c r="F1065" s="2">
        <v>61740</v>
      </c>
    </row>
    <row r="1066" spans="1:6" x14ac:dyDescent="0.35">
      <c r="A1066">
        <v>2018</v>
      </c>
      <c r="B1066" t="s">
        <v>52</v>
      </c>
      <c r="C1066" t="s">
        <v>9</v>
      </c>
      <c r="D1066" s="1">
        <v>9884</v>
      </c>
      <c r="E1066" s="1">
        <v>406818</v>
      </c>
      <c r="F1066" s="2">
        <v>59168</v>
      </c>
    </row>
    <row r="1067" spans="1:6" x14ac:dyDescent="0.35">
      <c r="A1067">
        <v>2018</v>
      </c>
      <c r="B1067" t="s">
        <v>52</v>
      </c>
      <c r="C1067" t="s">
        <v>10</v>
      </c>
      <c r="D1067" s="1">
        <v>2807</v>
      </c>
      <c r="E1067" s="1">
        <v>67792</v>
      </c>
      <c r="F1067" s="2">
        <v>63932</v>
      </c>
    </row>
    <row r="1068" spans="1:6" x14ac:dyDescent="0.35">
      <c r="A1068">
        <v>2018</v>
      </c>
      <c r="B1068" t="s">
        <v>52</v>
      </c>
      <c r="C1068" t="s">
        <v>11</v>
      </c>
      <c r="D1068" s="1">
        <v>17883</v>
      </c>
      <c r="E1068" s="1">
        <v>586130</v>
      </c>
      <c r="F1068" s="2">
        <v>71895</v>
      </c>
    </row>
    <row r="1069" spans="1:6" x14ac:dyDescent="0.35">
      <c r="A1069">
        <v>2018</v>
      </c>
      <c r="B1069" t="s">
        <v>52</v>
      </c>
      <c r="C1069" t="s">
        <v>12</v>
      </c>
      <c r="D1069" s="1">
        <v>8825</v>
      </c>
      <c r="E1069" s="1">
        <v>541836</v>
      </c>
      <c r="F1069" s="2">
        <v>62680</v>
      </c>
    </row>
    <row r="1070" spans="1:6" x14ac:dyDescent="0.35">
      <c r="A1070">
        <v>2018</v>
      </c>
      <c r="B1070" t="s">
        <v>52</v>
      </c>
      <c r="C1070" t="s">
        <v>13</v>
      </c>
      <c r="D1070" s="1">
        <v>4142</v>
      </c>
      <c r="E1070" s="1">
        <v>222586</v>
      </c>
      <c r="F1070" s="2">
        <v>60257</v>
      </c>
    </row>
    <row r="1071" spans="1:6" x14ac:dyDescent="0.35">
      <c r="A1071">
        <v>2018</v>
      </c>
      <c r="B1071" t="s">
        <v>52</v>
      </c>
      <c r="C1071" t="s">
        <v>14</v>
      </c>
      <c r="D1071" s="1">
        <v>3143</v>
      </c>
      <c r="E1071" s="1">
        <v>165056</v>
      </c>
      <c r="F1071" s="2">
        <v>59206</v>
      </c>
    </row>
    <row r="1072" spans="1:6" x14ac:dyDescent="0.35">
      <c r="A1072">
        <v>2018</v>
      </c>
      <c r="B1072" t="s">
        <v>52</v>
      </c>
      <c r="C1072" t="s">
        <v>15</v>
      </c>
      <c r="D1072" s="1">
        <v>4443</v>
      </c>
      <c r="E1072" s="1">
        <v>251454</v>
      </c>
      <c r="F1072" s="2">
        <v>59208</v>
      </c>
    </row>
    <row r="1073" spans="1:6" x14ac:dyDescent="0.35">
      <c r="A1073">
        <v>2018</v>
      </c>
      <c r="B1073" t="s">
        <v>52</v>
      </c>
      <c r="C1073" t="s">
        <v>16</v>
      </c>
      <c r="D1073" s="1">
        <v>4428</v>
      </c>
      <c r="E1073" s="1">
        <v>135510</v>
      </c>
      <c r="F1073" s="2">
        <v>75881</v>
      </c>
    </row>
    <row r="1074" spans="1:6" x14ac:dyDescent="0.35">
      <c r="A1074">
        <v>2018</v>
      </c>
      <c r="B1074" t="s">
        <v>52</v>
      </c>
      <c r="C1074" t="s">
        <v>17</v>
      </c>
      <c r="D1074" s="1">
        <v>1856</v>
      </c>
      <c r="E1074" s="1">
        <v>51836</v>
      </c>
      <c r="F1074" s="2">
        <v>55894</v>
      </c>
    </row>
    <row r="1075" spans="1:6" x14ac:dyDescent="0.35">
      <c r="A1075">
        <v>2018</v>
      </c>
      <c r="B1075" t="s">
        <v>52</v>
      </c>
      <c r="C1075" t="s">
        <v>18</v>
      </c>
      <c r="D1075" s="1">
        <v>4035</v>
      </c>
      <c r="E1075" s="1">
        <v>109683</v>
      </c>
      <c r="F1075" s="2">
        <v>78350</v>
      </c>
    </row>
    <row r="1076" spans="1:6" x14ac:dyDescent="0.35">
      <c r="A1076">
        <v>2018</v>
      </c>
      <c r="B1076" t="s">
        <v>52</v>
      </c>
      <c r="C1076" t="s">
        <v>19</v>
      </c>
      <c r="D1076" s="1">
        <v>6711</v>
      </c>
      <c r="E1076" s="1">
        <v>245091</v>
      </c>
      <c r="F1076" s="2">
        <v>88576</v>
      </c>
    </row>
    <row r="1077" spans="1:6" x14ac:dyDescent="0.35">
      <c r="A1077">
        <v>2018</v>
      </c>
      <c r="B1077" t="s">
        <v>52</v>
      </c>
      <c r="C1077" t="s">
        <v>20</v>
      </c>
      <c r="D1077" s="1">
        <v>16070</v>
      </c>
      <c r="E1077" s="1">
        <v>627751</v>
      </c>
      <c r="F1077" s="2">
        <v>67537</v>
      </c>
    </row>
    <row r="1078" spans="1:6" x14ac:dyDescent="0.35">
      <c r="A1078">
        <v>2018</v>
      </c>
      <c r="B1078" t="s">
        <v>52</v>
      </c>
      <c r="C1078" t="s">
        <v>21</v>
      </c>
      <c r="D1078" s="1">
        <v>8487</v>
      </c>
      <c r="E1078" s="1">
        <v>321908</v>
      </c>
      <c r="F1078" s="2">
        <v>67096</v>
      </c>
    </row>
    <row r="1079" spans="1:6" x14ac:dyDescent="0.35">
      <c r="A1079">
        <v>2018</v>
      </c>
      <c r="B1079" t="s">
        <v>52</v>
      </c>
      <c r="C1079" t="s">
        <v>22</v>
      </c>
      <c r="D1079" s="1">
        <v>2421</v>
      </c>
      <c r="E1079" s="1">
        <v>144816</v>
      </c>
      <c r="F1079" s="2">
        <v>49254</v>
      </c>
    </row>
    <row r="1080" spans="1:6" x14ac:dyDescent="0.35">
      <c r="A1080">
        <v>2018</v>
      </c>
      <c r="B1080" t="s">
        <v>52</v>
      </c>
      <c r="C1080" t="s">
        <v>23</v>
      </c>
      <c r="D1080" s="1">
        <v>6476</v>
      </c>
      <c r="E1080" s="1">
        <v>273163</v>
      </c>
      <c r="F1080" s="2">
        <v>58359</v>
      </c>
    </row>
    <row r="1081" spans="1:6" x14ac:dyDescent="0.35">
      <c r="A1081">
        <v>2018</v>
      </c>
      <c r="B1081" t="s">
        <v>52</v>
      </c>
      <c r="C1081" t="s">
        <v>24</v>
      </c>
      <c r="D1081" s="1">
        <v>1634</v>
      </c>
      <c r="E1081" s="1">
        <v>20560</v>
      </c>
      <c r="F1081" s="2">
        <v>50194</v>
      </c>
    </row>
    <row r="1082" spans="1:6" x14ac:dyDescent="0.35">
      <c r="A1082">
        <v>2018</v>
      </c>
      <c r="B1082" t="s">
        <v>52</v>
      </c>
      <c r="C1082" t="s">
        <v>25</v>
      </c>
      <c r="D1082" s="1">
        <v>1988</v>
      </c>
      <c r="E1082" s="1">
        <v>99807</v>
      </c>
      <c r="F1082" s="2">
        <v>51566</v>
      </c>
    </row>
    <row r="1083" spans="1:6" x14ac:dyDescent="0.35">
      <c r="A1083">
        <v>2018</v>
      </c>
      <c r="B1083" t="s">
        <v>52</v>
      </c>
      <c r="C1083" t="s">
        <v>26</v>
      </c>
      <c r="D1083" s="1">
        <v>2066</v>
      </c>
      <c r="E1083" s="1">
        <v>55405</v>
      </c>
      <c r="F1083" s="2">
        <v>58543</v>
      </c>
    </row>
    <row r="1084" spans="1:6" x14ac:dyDescent="0.35">
      <c r="A1084">
        <v>2018</v>
      </c>
      <c r="B1084" t="s">
        <v>52</v>
      </c>
      <c r="C1084" t="s">
        <v>27</v>
      </c>
      <c r="D1084" s="1">
        <v>2032</v>
      </c>
      <c r="E1084" s="1">
        <v>70582</v>
      </c>
      <c r="F1084" s="2">
        <v>71722</v>
      </c>
    </row>
    <row r="1085" spans="1:6" x14ac:dyDescent="0.35">
      <c r="A1085">
        <v>2018</v>
      </c>
      <c r="B1085" t="s">
        <v>52</v>
      </c>
      <c r="C1085" t="s">
        <v>28</v>
      </c>
      <c r="D1085" s="1">
        <v>8976</v>
      </c>
      <c r="E1085" s="1">
        <v>245593</v>
      </c>
      <c r="F1085" s="2">
        <v>80088</v>
      </c>
    </row>
    <row r="1086" spans="1:6" x14ac:dyDescent="0.35">
      <c r="A1086">
        <v>2018</v>
      </c>
      <c r="B1086" t="s">
        <v>52</v>
      </c>
      <c r="C1086" t="s">
        <v>29</v>
      </c>
      <c r="D1086" s="1">
        <v>1768</v>
      </c>
      <c r="E1086" s="1">
        <v>27145</v>
      </c>
      <c r="F1086" s="2">
        <v>53139</v>
      </c>
    </row>
    <row r="1087" spans="1:6" x14ac:dyDescent="0.35">
      <c r="A1087">
        <v>2018</v>
      </c>
      <c r="B1087" t="s">
        <v>52</v>
      </c>
      <c r="C1087" t="s">
        <v>30</v>
      </c>
      <c r="D1087" s="1">
        <v>16910</v>
      </c>
      <c r="E1087" s="1">
        <v>441590</v>
      </c>
      <c r="F1087" s="2">
        <v>67614</v>
      </c>
    </row>
    <row r="1088" spans="1:6" x14ac:dyDescent="0.35">
      <c r="A1088">
        <v>2018</v>
      </c>
      <c r="B1088" t="s">
        <v>52</v>
      </c>
      <c r="C1088" t="s">
        <v>31</v>
      </c>
      <c r="D1088" s="1">
        <v>10219</v>
      </c>
      <c r="E1088" s="1">
        <v>474932</v>
      </c>
      <c r="F1088" s="2">
        <v>59827</v>
      </c>
    </row>
    <row r="1089" spans="1:6" x14ac:dyDescent="0.35">
      <c r="A1089">
        <v>2018</v>
      </c>
      <c r="B1089" t="s">
        <v>52</v>
      </c>
      <c r="C1089" t="s">
        <v>32</v>
      </c>
      <c r="D1089">
        <v>807</v>
      </c>
      <c r="E1089" s="1">
        <v>25906</v>
      </c>
      <c r="F1089" s="2">
        <v>53882</v>
      </c>
    </row>
    <row r="1090" spans="1:6" x14ac:dyDescent="0.35">
      <c r="A1090">
        <v>2018</v>
      </c>
      <c r="B1090" t="s">
        <v>52</v>
      </c>
      <c r="C1090" t="s">
        <v>33</v>
      </c>
      <c r="D1090" s="1">
        <v>15409</v>
      </c>
      <c r="E1090" s="1">
        <v>698950</v>
      </c>
      <c r="F1090" s="2">
        <v>61487</v>
      </c>
    </row>
    <row r="1091" spans="1:6" x14ac:dyDescent="0.35">
      <c r="A1091">
        <v>2018</v>
      </c>
      <c r="B1091" t="s">
        <v>52</v>
      </c>
      <c r="C1091" t="s">
        <v>34</v>
      </c>
      <c r="D1091" s="1">
        <v>4164</v>
      </c>
      <c r="E1091" s="1">
        <v>137739</v>
      </c>
      <c r="F1091" s="2">
        <v>58770</v>
      </c>
    </row>
    <row r="1092" spans="1:6" x14ac:dyDescent="0.35">
      <c r="A1092">
        <v>2018</v>
      </c>
      <c r="B1092" t="s">
        <v>52</v>
      </c>
      <c r="C1092" t="s">
        <v>35</v>
      </c>
      <c r="D1092" s="1">
        <v>6240</v>
      </c>
      <c r="E1092" s="1">
        <v>194693</v>
      </c>
      <c r="F1092" s="2">
        <v>70641</v>
      </c>
    </row>
    <row r="1093" spans="1:6" x14ac:dyDescent="0.35">
      <c r="A1093">
        <v>2018</v>
      </c>
      <c r="B1093" t="s">
        <v>52</v>
      </c>
      <c r="C1093" t="s">
        <v>36</v>
      </c>
      <c r="D1093" s="1">
        <v>14407</v>
      </c>
      <c r="E1093" s="1">
        <v>569811</v>
      </c>
      <c r="F1093" s="2">
        <v>62561</v>
      </c>
    </row>
    <row r="1094" spans="1:6" x14ac:dyDescent="0.35">
      <c r="A1094">
        <v>2018</v>
      </c>
      <c r="B1094" t="s">
        <v>52</v>
      </c>
      <c r="C1094" t="s">
        <v>37</v>
      </c>
      <c r="D1094" s="1">
        <v>1572</v>
      </c>
      <c r="E1094" s="1">
        <v>40340</v>
      </c>
      <c r="F1094" s="2">
        <v>58468</v>
      </c>
    </row>
    <row r="1095" spans="1:6" x14ac:dyDescent="0.35">
      <c r="A1095">
        <v>2018</v>
      </c>
      <c r="B1095" t="s">
        <v>52</v>
      </c>
      <c r="C1095" t="s">
        <v>38</v>
      </c>
      <c r="D1095" s="1">
        <v>6087</v>
      </c>
      <c r="E1095" s="1">
        <v>249719</v>
      </c>
      <c r="F1095" s="2">
        <v>59522</v>
      </c>
    </row>
    <row r="1096" spans="1:6" x14ac:dyDescent="0.35">
      <c r="A1096">
        <v>2018</v>
      </c>
      <c r="B1096" t="s">
        <v>52</v>
      </c>
      <c r="C1096" t="s">
        <v>39</v>
      </c>
      <c r="D1096" s="1">
        <v>1084</v>
      </c>
      <c r="E1096" s="1">
        <v>44442</v>
      </c>
      <c r="F1096" s="2">
        <v>49320</v>
      </c>
    </row>
    <row r="1097" spans="1:6" x14ac:dyDescent="0.35">
      <c r="A1097">
        <v>2018</v>
      </c>
      <c r="B1097" t="s">
        <v>52</v>
      </c>
      <c r="C1097" t="s">
        <v>40</v>
      </c>
      <c r="D1097" s="1">
        <v>7051</v>
      </c>
      <c r="E1097" s="1">
        <v>351073</v>
      </c>
      <c r="F1097" s="2">
        <v>59495</v>
      </c>
    </row>
    <row r="1098" spans="1:6" x14ac:dyDescent="0.35">
      <c r="A1098">
        <v>2018</v>
      </c>
      <c r="B1098" t="s">
        <v>52</v>
      </c>
      <c r="C1098" t="s">
        <v>41</v>
      </c>
      <c r="D1098" s="1">
        <v>24758</v>
      </c>
      <c r="E1098" s="1">
        <v>879509</v>
      </c>
      <c r="F1098" s="2">
        <v>77648</v>
      </c>
    </row>
    <row r="1099" spans="1:6" x14ac:dyDescent="0.35">
      <c r="A1099">
        <v>2018</v>
      </c>
      <c r="B1099" t="s">
        <v>52</v>
      </c>
      <c r="C1099" t="s">
        <v>42</v>
      </c>
      <c r="D1099" s="1">
        <v>4386</v>
      </c>
      <c r="E1099" s="1">
        <v>132149</v>
      </c>
      <c r="F1099" s="2">
        <v>58006</v>
      </c>
    </row>
    <row r="1100" spans="1:6" x14ac:dyDescent="0.35">
      <c r="A1100">
        <v>2018</v>
      </c>
      <c r="B1100" t="s">
        <v>52</v>
      </c>
      <c r="C1100" t="s">
        <v>43</v>
      </c>
      <c r="D1100" s="1">
        <v>1108</v>
      </c>
      <c r="E1100" s="1">
        <v>29827</v>
      </c>
      <c r="F1100" s="2">
        <v>59390</v>
      </c>
    </row>
    <row r="1101" spans="1:6" x14ac:dyDescent="0.35">
      <c r="A1101">
        <v>2018</v>
      </c>
      <c r="B1101" t="s">
        <v>52</v>
      </c>
      <c r="C1101" t="s">
        <v>44</v>
      </c>
      <c r="D1101" s="1">
        <v>6750</v>
      </c>
      <c r="E1101" s="1">
        <v>238645</v>
      </c>
      <c r="F1101" s="2">
        <v>59974</v>
      </c>
    </row>
    <row r="1102" spans="1:6" x14ac:dyDescent="0.35">
      <c r="A1102">
        <v>2018</v>
      </c>
      <c r="B1102" t="s">
        <v>52</v>
      </c>
      <c r="C1102" t="s">
        <v>45</v>
      </c>
      <c r="D1102" s="1">
        <v>7798</v>
      </c>
      <c r="E1102" s="1">
        <v>284112</v>
      </c>
      <c r="F1102" s="2">
        <v>79321</v>
      </c>
    </row>
    <row r="1103" spans="1:6" x14ac:dyDescent="0.35">
      <c r="A1103">
        <v>2018</v>
      </c>
      <c r="B1103" t="s">
        <v>52</v>
      </c>
      <c r="C1103" t="s">
        <v>46</v>
      </c>
      <c r="D1103" s="1">
        <v>1268</v>
      </c>
      <c r="E1103" s="1">
        <v>46952</v>
      </c>
      <c r="F1103" s="2">
        <v>60459</v>
      </c>
    </row>
    <row r="1104" spans="1:6" x14ac:dyDescent="0.35">
      <c r="A1104">
        <v>2018</v>
      </c>
      <c r="B1104" t="s">
        <v>52</v>
      </c>
      <c r="C1104" t="s">
        <v>47</v>
      </c>
      <c r="D1104" s="1">
        <v>9432</v>
      </c>
      <c r="E1104" s="1">
        <v>475510</v>
      </c>
      <c r="F1104" s="2">
        <v>58047</v>
      </c>
    </row>
    <row r="1105" spans="1:6" x14ac:dyDescent="0.35">
      <c r="A1105">
        <v>2018</v>
      </c>
      <c r="B1105" t="s">
        <v>52</v>
      </c>
      <c r="C1105" t="s">
        <v>48</v>
      </c>
      <c r="D1105">
        <v>600</v>
      </c>
      <c r="E1105" s="1">
        <v>9721</v>
      </c>
      <c r="F1105" s="2">
        <v>67060</v>
      </c>
    </row>
    <row r="1106" spans="1:6" x14ac:dyDescent="0.35">
      <c r="A1106">
        <v>2018</v>
      </c>
      <c r="B1106" t="s">
        <v>54</v>
      </c>
      <c r="C1106" t="s">
        <v>1</v>
      </c>
      <c r="D1106" s="1">
        <v>32481</v>
      </c>
      <c r="E1106" s="1">
        <v>377561</v>
      </c>
      <c r="F1106" s="2">
        <v>41970</v>
      </c>
    </row>
    <row r="1107" spans="1:6" x14ac:dyDescent="0.35">
      <c r="A1107">
        <v>2018</v>
      </c>
      <c r="B1107" t="s">
        <v>54</v>
      </c>
      <c r="C1107" t="s">
        <v>2</v>
      </c>
      <c r="D1107" s="1">
        <v>31775</v>
      </c>
      <c r="E1107" s="1">
        <v>532318</v>
      </c>
      <c r="F1107" s="2">
        <v>46734</v>
      </c>
    </row>
    <row r="1108" spans="1:6" x14ac:dyDescent="0.35">
      <c r="A1108">
        <v>2018</v>
      </c>
      <c r="B1108" t="s">
        <v>54</v>
      </c>
      <c r="C1108" t="s">
        <v>3</v>
      </c>
      <c r="D1108" s="1">
        <v>21642</v>
      </c>
      <c r="E1108" s="1">
        <v>248584</v>
      </c>
      <c r="F1108" s="2">
        <v>41450</v>
      </c>
    </row>
    <row r="1109" spans="1:6" x14ac:dyDescent="0.35">
      <c r="A1109">
        <v>2018</v>
      </c>
      <c r="B1109" t="s">
        <v>54</v>
      </c>
      <c r="C1109" t="s">
        <v>4</v>
      </c>
      <c r="D1109" s="1">
        <v>196511</v>
      </c>
      <c r="E1109" s="1">
        <v>3033009</v>
      </c>
      <c r="F1109" s="2">
        <v>52020</v>
      </c>
    </row>
    <row r="1110" spans="1:6" x14ac:dyDescent="0.35">
      <c r="A1110">
        <v>2018</v>
      </c>
      <c r="B1110" t="s">
        <v>54</v>
      </c>
      <c r="C1110" t="s">
        <v>5</v>
      </c>
      <c r="D1110" s="1">
        <v>35891</v>
      </c>
      <c r="E1110" s="1">
        <v>466602</v>
      </c>
      <c r="F1110" s="2">
        <v>50043</v>
      </c>
    </row>
    <row r="1111" spans="1:6" x14ac:dyDescent="0.35">
      <c r="A1111">
        <v>2018</v>
      </c>
      <c r="B1111" t="s">
        <v>54</v>
      </c>
      <c r="C1111" t="s">
        <v>6</v>
      </c>
      <c r="D1111" s="1">
        <v>24902</v>
      </c>
      <c r="E1111" s="1">
        <v>296173</v>
      </c>
      <c r="F1111" s="2">
        <v>51041</v>
      </c>
    </row>
    <row r="1112" spans="1:6" x14ac:dyDescent="0.35">
      <c r="A1112">
        <v>2018</v>
      </c>
      <c r="B1112" t="s">
        <v>54</v>
      </c>
      <c r="C1112" t="s">
        <v>7</v>
      </c>
      <c r="D1112" s="1">
        <v>6850</v>
      </c>
      <c r="E1112" s="1">
        <v>79300</v>
      </c>
      <c r="F1112" s="2">
        <v>40843</v>
      </c>
    </row>
    <row r="1113" spans="1:6" x14ac:dyDescent="0.35">
      <c r="A1113">
        <v>2018</v>
      </c>
      <c r="B1113" t="s">
        <v>54</v>
      </c>
      <c r="C1113" t="s">
        <v>8</v>
      </c>
      <c r="D1113" s="1">
        <v>139486</v>
      </c>
      <c r="E1113" s="1">
        <v>1772605</v>
      </c>
      <c r="F1113" s="2">
        <v>44766</v>
      </c>
    </row>
    <row r="1114" spans="1:6" x14ac:dyDescent="0.35">
      <c r="A1114">
        <v>2018</v>
      </c>
      <c r="B1114" t="s">
        <v>54</v>
      </c>
      <c r="C1114" t="s">
        <v>9</v>
      </c>
      <c r="D1114" s="1">
        <v>60996</v>
      </c>
      <c r="E1114" s="1">
        <v>934259</v>
      </c>
      <c r="F1114" s="2">
        <v>49352</v>
      </c>
    </row>
    <row r="1115" spans="1:6" x14ac:dyDescent="0.35">
      <c r="A1115">
        <v>2018</v>
      </c>
      <c r="B1115" t="s">
        <v>54</v>
      </c>
      <c r="C1115" t="s">
        <v>10</v>
      </c>
      <c r="D1115" s="1">
        <v>11969</v>
      </c>
      <c r="E1115" s="1">
        <v>139473</v>
      </c>
      <c r="F1115" s="2">
        <v>39972</v>
      </c>
    </row>
    <row r="1116" spans="1:6" x14ac:dyDescent="0.35">
      <c r="A1116">
        <v>2018</v>
      </c>
      <c r="B1116" t="s">
        <v>54</v>
      </c>
      <c r="C1116" t="s">
        <v>11</v>
      </c>
      <c r="D1116" s="1">
        <v>78063</v>
      </c>
      <c r="E1116" s="1">
        <v>1192654</v>
      </c>
      <c r="F1116" s="2">
        <v>51570</v>
      </c>
    </row>
    <row r="1117" spans="1:6" x14ac:dyDescent="0.35">
      <c r="A1117">
        <v>2018</v>
      </c>
      <c r="B1117" t="s">
        <v>54</v>
      </c>
      <c r="C1117" t="s">
        <v>12</v>
      </c>
      <c r="D1117" s="1">
        <v>40681</v>
      </c>
      <c r="E1117" s="1">
        <v>591234</v>
      </c>
      <c r="F1117" s="2">
        <v>42092</v>
      </c>
    </row>
    <row r="1118" spans="1:6" x14ac:dyDescent="0.35">
      <c r="A1118">
        <v>2018</v>
      </c>
      <c r="B1118" t="s">
        <v>54</v>
      </c>
      <c r="C1118" t="s">
        <v>13</v>
      </c>
      <c r="D1118" s="1">
        <v>23521</v>
      </c>
      <c r="E1118" s="1">
        <v>309603</v>
      </c>
      <c r="F1118" s="2">
        <v>40539</v>
      </c>
    </row>
    <row r="1119" spans="1:6" x14ac:dyDescent="0.35">
      <c r="A1119">
        <v>2018</v>
      </c>
      <c r="B1119" t="s">
        <v>54</v>
      </c>
      <c r="C1119" t="s">
        <v>14</v>
      </c>
      <c r="D1119" s="1">
        <v>20370</v>
      </c>
      <c r="E1119" s="1">
        <v>263858</v>
      </c>
      <c r="F1119" s="2">
        <v>42235</v>
      </c>
    </row>
    <row r="1120" spans="1:6" x14ac:dyDescent="0.35">
      <c r="A1120">
        <v>2018</v>
      </c>
      <c r="B1120" t="s">
        <v>54</v>
      </c>
      <c r="C1120" t="s">
        <v>15</v>
      </c>
      <c r="D1120" s="1">
        <v>28056</v>
      </c>
      <c r="E1120" s="1">
        <v>399946</v>
      </c>
      <c r="F1120" s="2">
        <v>42623</v>
      </c>
    </row>
    <row r="1121" spans="1:6" x14ac:dyDescent="0.35">
      <c r="A1121">
        <v>2018</v>
      </c>
      <c r="B1121" t="s">
        <v>54</v>
      </c>
      <c r="C1121" t="s">
        <v>16</v>
      </c>
      <c r="D1121" s="1">
        <v>30545</v>
      </c>
      <c r="E1121" s="1">
        <v>377555</v>
      </c>
      <c r="F1121" s="2">
        <v>42196</v>
      </c>
    </row>
    <row r="1122" spans="1:6" x14ac:dyDescent="0.35">
      <c r="A1122">
        <v>2018</v>
      </c>
      <c r="B1122" t="s">
        <v>54</v>
      </c>
      <c r="C1122" t="s">
        <v>17</v>
      </c>
      <c r="D1122" s="1">
        <v>10761</v>
      </c>
      <c r="E1122" s="1">
        <v>118191</v>
      </c>
      <c r="F1122" s="2">
        <v>37589</v>
      </c>
    </row>
    <row r="1123" spans="1:6" x14ac:dyDescent="0.35">
      <c r="A1123">
        <v>2018</v>
      </c>
      <c r="B1123" t="s">
        <v>54</v>
      </c>
      <c r="C1123" t="s">
        <v>18</v>
      </c>
      <c r="D1123" s="1">
        <v>32767</v>
      </c>
      <c r="E1123" s="1">
        <v>462590</v>
      </c>
      <c r="F1123" s="2">
        <v>46648</v>
      </c>
    </row>
    <row r="1124" spans="1:6" x14ac:dyDescent="0.35">
      <c r="A1124">
        <v>2018</v>
      </c>
      <c r="B1124" t="s">
        <v>54</v>
      </c>
      <c r="C1124" t="s">
        <v>19</v>
      </c>
      <c r="D1124" s="1">
        <v>42171</v>
      </c>
      <c r="E1124" s="1">
        <v>577061</v>
      </c>
      <c r="F1124" s="2">
        <v>52937</v>
      </c>
    </row>
    <row r="1125" spans="1:6" x14ac:dyDescent="0.35">
      <c r="A1125">
        <v>2018</v>
      </c>
      <c r="B1125" t="s">
        <v>54</v>
      </c>
      <c r="C1125" t="s">
        <v>20</v>
      </c>
      <c r="D1125" s="1">
        <v>52459</v>
      </c>
      <c r="E1125" s="1">
        <v>786892</v>
      </c>
      <c r="F1125" s="2">
        <v>47200</v>
      </c>
    </row>
    <row r="1126" spans="1:6" x14ac:dyDescent="0.35">
      <c r="A1126">
        <v>2018</v>
      </c>
      <c r="B1126" t="s">
        <v>54</v>
      </c>
      <c r="C1126" t="s">
        <v>21</v>
      </c>
      <c r="D1126" s="1">
        <v>37272</v>
      </c>
      <c r="E1126" s="1">
        <v>531669</v>
      </c>
      <c r="F1126" s="2">
        <v>49570</v>
      </c>
    </row>
    <row r="1127" spans="1:6" x14ac:dyDescent="0.35">
      <c r="A1127">
        <v>2018</v>
      </c>
      <c r="B1127" t="s">
        <v>54</v>
      </c>
      <c r="C1127" t="s">
        <v>22</v>
      </c>
      <c r="D1127" s="1">
        <v>19763</v>
      </c>
      <c r="E1127" s="1">
        <v>229107</v>
      </c>
      <c r="F1127" s="2">
        <v>36497</v>
      </c>
    </row>
    <row r="1128" spans="1:6" x14ac:dyDescent="0.35">
      <c r="A1128">
        <v>2018</v>
      </c>
      <c r="B1128" t="s">
        <v>54</v>
      </c>
      <c r="C1128" t="s">
        <v>23</v>
      </c>
      <c r="D1128" s="1">
        <v>38808</v>
      </c>
      <c r="E1128" s="1">
        <v>537150</v>
      </c>
      <c r="F1128" s="2">
        <v>42469</v>
      </c>
    </row>
    <row r="1129" spans="1:6" x14ac:dyDescent="0.35">
      <c r="A1129">
        <v>2018</v>
      </c>
      <c r="B1129" t="s">
        <v>54</v>
      </c>
      <c r="C1129" t="s">
        <v>24</v>
      </c>
      <c r="D1129" s="1">
        <v>9250</v>
      </c>
      <c r="E1129" s="1">
        <v>91355</v>
      </c>
      <c r="F1129" s="2">
        <v>39170</v>
      </c>
    </row>
    <row r="1130" spans="1:6" x14ac:dyDescent="0.35">
      <c r="A1130">
        <v>2018</v>
      </c>
      <c r="B1130" t="s">
        <v>54</v>
      </c>
      <c r="C1130" t="s">
        <v>25</v>
      </c>
      <c r="D1130" s="1">
        <v>14923</v>
      </c>
      <c r="E1130" s="1">
        <v>189793</v>
      </c>
      <c r="F1130" s="2">
        <v>39891</v>
      </c>
    </row>
    <row r="1131" spans="1:6" x14ac:dyDescent="0.35">
      <c r="A1131">
        <v>2018</v>
      </c>
      <c r="B1131" t="s">
        <v>54</v>
      </c>
      <c r="C1131" t="s">
        <v>26</v>
      </c>
      <c r="D1131" s="1">
        <v>15829</v>
      </c>
      <c r="E1131" s="1">
        <v>254417</v>
      </c>
      <c r="F1131" s="2">
        <v>44190</v>
      </c>
    </row>
    <row r="1132" spans="1:6" x14ac:dyDescent="0.35">
      <c r="A1132">
        <v>2018</v>
      </c>
      <c r="B1132" t="s">
        <v>54</v>
      </c>
      <c r="C1132" t="s">
        <v>27</v>
      </c>
      <c r="D1132" s="1">
        <v>12509</v>
      </c>
      <c r="E1132" s="1">
        <v>139183</v>
      </c>
      <c r="F1132" s="2">
        <v>47777</v>
      </c>
    </row>
    <row r="1133" spans="1:6" x14ac:dyDescent="0.35">
      <c r="A1133">
        <v>2018</v>
      </c>
      <c r="B1133" t="s">
        <v>54</v>
      </c>
      <c r="C1133" t="s">
        <v>28</v>
      </c>
      <c r="D1133" s="1">
        <v>54238</v>
      </c>
      <c r="E1133" s="1">
        <v>876344</v>
      </c>
      <c r="F1133" s="2">
        <v>53723</v>
      </c>
    </row>
    <row r="1134" spans="1:6" x14ac:dyDescent="0.35">
      <c r="A1134">
        <v>2018</v>
      </c>
      <c r="B1134" t="s">
        <v>54</v>
      </c>
      <c r="C1134" t="s">
        <v>29</v>
      </c>
      <c r="D1134" s="1">
        <v>10758</v>
      </c>
      <c r="E1134" s="1">
        <v>135970</v>
      </c>
      <c r="F1134" s="2">
        <v>38078</v>
      </c>
    </row>
    <row r="1135" spans="1:6" x14ac:dyDescent="0.35">
      <c r="A1135">
        <v>2018</v>
      </c>
      <c r="B1135" t="s">
        <v>54</v>
      </c>
      <c r="C1135" t="s">
        <v>30</v>
      </c>
      <c r="D1135" s="1">
        <v>123741</v>
      </c>
      <c r="E1135" s="1">
        <v>1554768</v>
      </c>
      <c r="F1135" s="2">
        <v>51832</v>
      </c>
    </row>
    <row r="1136" spans="1:6" x14ac:dyDescent="0.35">
      <c r="A1136">
        <v>2018</v>
      </c>
      <c r="B1136" t="s">
        <v>54</v>
      </c>
      <c r="C1136" t="s">
        <v>31</v>
      </c>
      <c r="D1136" s="1">
        <v>61525</v>
      </c>
      <c r="E1136" s="1">
        <v>830550</v>
      </c>
      <c r="F1136" s="2">
        <v>43092</v>
      </c>
    </row>
    <row r="1137" spans="1:6" x14ac:dyDescent="0.35">
      <c r="A1137">
        <v>2018</v>
      </c>
      <c r="B1137" t="s">
        <v>54</v>
      </c>
      <c r="C1137" t="s">
        <v>32</v>
      </c>
      <c r="D1137" s="1">
        <v>7753</v>
      </c>
      <c r="E1137" s="1">
        <v>91635</v>
      </c>
      <c r="F1137" s="2">
        <v>49819</v>
      </c>
    </row>
    <row r="1138" spans="1:6" x14ac:dyDescent="0.35">
      <c r="A1138">
        <v>2018</v>
      </c>
      <c r="B1138" t="s">
        <v>54</v>
      </c>
      <c r="C1138" t="s">
        <v>33</v>
      </c>
      <c r="D1138" s="1">
        <v>68615</v>
      </c>
      <c r="E1138" s="1">
        <v>1017249</v>
      </c>
      <c r="F1138" s="2">
        <v>44247</v>
      </c>
    </row>
    <row r="1139" spans="1:6" x14ac:dyDescent="0.35">
      <c r="A1139">
        <v>2018</v>
      </c>
      <c r="B1139" t="s">
        <v>54</v>
      </c>
      <c r="C1139" t="s">
        <v>34</v>
      </c>
      <c r="D1139" s="1">
        <v>23748</v>
      </c>
      <c r="E1139" s="1">
        <v>297631</v>
      </c>
      <c r="F1139" s="2">
        <v>41554</v>
      </c>
    </row>
    <row r="1140" spans="1:6" x14ac:dyDescent="0.35">
      <c r="A1140">
        <v>2018</v>
      </c>
      <c r="B1140" t="s">
        <v>54</v>
      </c>
      <c r="C1140" t="s">
        <v>35</v>
      </c>
      <c r="D1140" s="1">
        <v>26503</v>
      </c>
      <c r="E1140" s="1">
        <v>349656</v>
      </c>
      <c r="F1140" s="2">
        <v>44347</v>
      </c>
    </row>
    <row r="1141" spans="1:6" x14ac:dyDescent="0.35">
      <c r="A1141">
        <v>2018</v>
      </c>
      <c r="B1141" t="s">
        <v>54</v>
      </c>
      <c r="C1141" t="s">
        <v>36</v>
      </c>
      <c r="D1141" s="1">
        <v>74845</v>
      </c>
      <c r="E1141" s="1">
        <v>1117054</v>
      </c>
      <c r="F1141" s="2">
        <v>45000</v>
      </c>
    </row>
    <row r="1142" spans="1:6" x14ac:dyDescent="0.35">
      <c r="A1142">
        <v>2018</v>
      </c>
      <c r="B1142" t="s">
        <v>54</v>
      </c>
      <c r="C1142" t="s">
        <v>37</v>
      </c>
      <c r="D1142" s="1">
        <v>7658</v>
      </c>
      <c r="E1142" s="1">
        <v>76762</v>
      </c>
      <c r="F1142" s="2">
        <v>43902</v>
      </c>
    </row>
    <row r="1143" spans="1:6" x14ac:dyDescent="0.35">
      <c r="A1143">
        <v>2018</v>
      </c>
      <c r="B1143" t="s">
        <v>54</v>
      </c>
      <c r="C1143" t="s">
        <v>38</v>
      </c>
      <c r="D1143" s="1">
        <v>30013</v>
      </c>
      <c r="E1143" s="1">
        <v>402308</v>
      </c>
      <c r="F1143" s="2">
        <v>39429</v>
      </c>
    </row>
    <row r="1144" spans="1:6" x14ac:dyDescent="0.35">
      <c r="A1144">
        <v>2018</v>
      </c>
      <c r="B1144" t="s">
        <v>54</v>
      </c>
      <c r="C1144" t="s">
        <v>39</v>
      </c>
      <c r="D1144" s="1">
        <v>8059</v>
      </c>
      <c r="E1144" s="1">
        <v>85734</v>
      </c>
      <c r="F1144" s="2">
        <v>39650</v>
      </c>
    </row>
    <row r="1145" spans="1:6" x14ac:dyDescent="0.35">
      <c r="A1145">
        <v>2018</v>
      </c>
      <c r="B1145" t="s">
        <v>54</v>
      </c>
      <c r="C1145" t="s">
        <v>40</v>
      </c>
      <c r="D1145" s="1">
        <v>40040</v>
      </c>
      <c r="E1145" s="1">
        <v>623566</v>
      </c>
      <c r="F1145" s="2">
        <v>46137</v>
      </c>
    </row>
    <row r="1146" spans="1:6" x14ac:dyDescent="0.35">
      <c r="A1146">
        <v>2018</v>
      </c>
      <c r="B1146" t="s">
        <v>54</v>
      </c>
      <c r="C1146" t="s">
        <v>41</v>
      </c>
      <c r="D1146" s="1">
        <v>147447</v>
      </c>
      <c r="E1146" s="1">
        <v>2465009</v>
      </c>
      <c r="F1146" s="2">
        <v>52337</v>
      </c>
    </row>
    <row r="1147" spans="1:6" x14ac:dyDescent="0.35">
      <c r="A1147">
        <v>2018</v>
      </c>
      <c r="B1147" t="s">
        <v>54</v>
      </c>
      <c r="C1147" t="s">
        <v>42</v>
      </c>
      <c r="D1147" s="1">
        <v>19531</v>
      </c>
      <c r="E1147" s="1">
        <v>284283</v>
      </c>
      <c r="F1147" s="2">
        <v>44163</v>
      </c>
    </row>
    <row r="1148" spans="1:6" x14ac:dyDescent="0.35">
      <c r="A1148">
        <v>2018</v>
      </c>
      <c r="B1148" t="s">
        <v>54</v>
      </c>
      <c r="C1148" t="s">
        <v>43</v>
      </c>
      <c r="D1148" s="1">
        <v>5084</v>
      </c>
      <c r="E1148" s="1">
        <v>54476</v>
      </c>
      <c r="F1148" s="2">
        <v>40351</v>
      </c>
    </row>
    <row r="1149" spans="1:6" x14ac:dyDescent="0.35">
      <c r="A1149">
        <v>2018</v>
      </c>
      <c r="B1149" t="s">
        <v>54</v>
      </c>
      <c r="C1149" t="s">
        <v>44</v>
      </c>
      <c r="D1149" s="1">
        <v>43180</v>
      </c>
      <c r="E1149" s="1">
        <v>650233</v>
      </c>
      <c r="F1149" s="2">
        <v>43886</v>
      </c>
    </row>
    <row r="1150" spans="1:6" x14ac:dyDescent="0.35">
      <c r="A1150">
        <v>2018</v>
      </c>
      <c r="B1150" t="s">
        <v>54</v>
      </c>
      <c r="C1150" t="s">
        <v>45</v>
      </c>
      <c r="D1150" s="1">
        <v>39324</v>
      </c>
      <c r="E1150" s="1">
        <v>621384</v>
      </c>
      <c r="F1150" s="2">
        <v>63994</v>
      </c>
    </row>
    <row r="1151" spans="1:6" x14ac:dyDescent="0.35">
      <c r="A1151">
        <v>2018</v>
      </c>
      <c r="B1151" t="s">
        <v>54</v>
      </c>
      <c r="C1151" t="s">
        <v>46</v>
      </c>
      <c r="D1151" s="1">
        <v>10925</v>
      </c>
      <c r="E1151" s="1">
        <v>128211</v>
      </c>
      <c r="F1151" s="2">
        <v>38698</v>
      </c>
    </row>
    <row r="1152" spans="1:6" x14ac:dyDescent="0.35">
      <c r="A1152">
        <v>2018</v>
      </c>
      <c r="B1152" t="s">
        <v>54</v>
      </c>
      <c r="C1152" t="s">
        <v>47</v>
      </c>
      <c r="D1152" s="1">
        <v>36496</v>
      </c>
      <c r="E1152" s="1">
        <v>541333</v>
      </c>
      <c r="F1152" s="2">
        <v>41512</v>
      </c>
    </row>
    <row r="1153" spans="1:6" x14ac:dyDescent="0.35">
      <c r="A1153">
        <v>2018</v>
      </c>
      <c r="B1153" t="s">
        <v>54</v>
      </c>
      <c r="C1153" t="s">
        <v>48</v>
      </c>
      <c r="D1153" s="1">
        <v>4830</v>
      </c>
      <c r="E1153" s="1">
        <v>49819</v>
      </c>
      <c r="F1153" s="2">
        <v>42737</v>
      </c>
    </row>
    <row r="1154" spans="1:6" x14ac:dyDescent="0.35">
      <c r="A1154">
        <v>2018</v>
      </c>
      <c r="B1154" t="s">
        <v>53</v>
      </c>
      <c r="C1154" t="s">
        <v>1</v>
      </c>
      <c r="D1154" s="1">
        <v>2168</v>
      </c>
      <c r="E1154" s="1">
        <v>21030</v>
      </c>
      <c r="F1154" s="2">
        <v>60025</v>
      </c>
    </row>
    <row r="1155" spans="1:6" x14ac:dyDescent="0.35">
      <c r="A1155">
        <v>2018</v>
      </c>
      <c r="B1155" t="s">
        <v>53</v>
      </c>
      <c r="C1155" t="s">
        <v>2</v>
      </c>
      <c r="D1155" s="1">
        <v>3113</v>
      </c>
      <c r="E1155" s="1">
        <v>47340</v>
      </c>
      <c r="F1155" s="2">
        <v>75499</v>
      </c>
    </row>
    <row r="1156" spans="1:6" x14ac:dyDescent="0.35">
      <c r="A1156">
        <v>2018</v>
      </c>
      <c r="B1156" t="s">
        <v>53</v>
      </c>
      <c r="C1156" t="s">
        <v>3</v>
      </c>
      <c r="D1156" s="1">
        <v>1210</v>
      </c>
      <c r="E1156" s="1">
        <v>10913</v>
      </c>
      <c r="F1156" s="2">
        <v>53828</v>
      </c>
    </row>
    <row r="1157" spans="1:6" x14ac:dyDescent="0.35">
      <c r="A1157">
        <v>2018</v>
      </c>
      <c r="B1157" t="s">
        <v>53</v>
      </c>
      <c r="C1157" t="s">
        <v>4</v>
      </c>
      <c r="D1157" s="1">
        <v>26592</v>
      </c>
      <c r="E1157" s="1">
        <v>525771</v>
      </c>
      <c r="F1157" s="2">
        <v>188173</v>
      </c>
    </row>
    <row r="1158" spans="1:6" x14ac:dyDescent="0.35">
      <c r="A1158">
        <v>2018</v>
      </c>
      <c r="B1158" t="s">
        <v>53</v>
      </c>
      <c r="C1158" t="s">
        <v>5</v>
      </c>
      <c r="D1158" s="1">
        <v>4173</v>
      </c>
      <c r="E1158" s="1">
        <v>75076</v>
      </c>
      <c r="F1158" s="2">
        <v>100735</v>
      </c>
    </row>
    <row r="1159" spans="1:6" x14ac:dyDescent="0.35">
      <c r="A1159">
        <v>2018</v>
      </c>
      <c r="B1159" t="s">
        <v>53</v>
      </c>
      <c r="C1159" t="s">
        <v>6</v>
      </c>
      <c r="D1159" s="1">
        <v>2306</v>
      </c>
      <c r="E1159" s="1">
        <v>31734</v>
      </c>
      <c r="F1159" s="2">
        <v>110642</v>
      </c>
    </row>
    <row r="1160" spans="1:6" x14ac:dyDescent="0.35">
      <c r="A1160">
        <v>2018</v>
      </c>
      <c r="B1160" t="s">
        <v>53</v>
      </c>
      <c r="C1160" t="s">
        <v>7</v>
      </c>
      <c r="D1160">
        <v>433</v>
      </c>
      <c r="E1160" s="1">
        <v>4065</v>
      </c>
      <c r="F1160" s="2">
        <v>65782</v>
      </c>
    </row>
    <row r="1161" spans="1:6" x14ac:dyDescent="0.35">
      <c r="A1161">
        <v>2018</v>
      </c>
      <c r="B1161" t="s">
        <v>53</v>
      </c>
      <c r="C1161" t="s">
        <v>8</v>
      </c>
      <c r="D1161" s="1">
        <v>11205</v>
      </c>
      <c r="E1161" s="1">
        <v>138995</v>
      </c>
      <c r="F1161" s="2">
        <v>81168</v>
      </c>
    </row>
    <row r="1162" spans="1:6" x14ac:dyDescent="0.35">
      <c r="A1162">
        <v>2018</v>
      </c>
      <c r="B1162" t="s">
        <v>53</v>
      </c>
      <c r="C1162" t="s">
        <v>9</v>
      </c>
      <c r="D1162" s="1">
        <v>5113</v>
      </c>
      <c r="E1162" s="1">
        <v>114231</v>
      </c>
      <c r="F1162" s="2">
        <v>96613</v>
      </c>
    </row>
    <row r="1163" spans="1:6" x14ac:dyDescent="0.35">
      <c r="A1163">
        <v>2018</v>
      </c>
      <c r="B1163" t="s">
        <v>53</v>
      </c>
      <c r="C1163" t="s">
        <v>10</v>
      </c>
      <c r="D1163" s="1">
        <v>1223</v>
      </c>
      <c r="E1163" s="1">
        <v>8798</v>
      </c>
      <c r="F1163" s="2">
        <v>52761</v>
      </c>
    </row>
    <row r="1164" spans="1:6" x14ac:dyDescent="0.35">
      <c r="A1164">
        <v>2018</v>
      </c>
      <c r="B1164" t="s">
        <v>53</v>
      </c>
      <c r="C1164" t="s">
        <v>11</v>
      </c>
      <c r="D1164" s="1">
        <v>6688</v>
      </c>
      <c r="E1164" s="1">
        <v>94330</v>
      </c>
      <c r="F1164" s="2">
        <v>91164</v>
      </c>
    </row>
    <row r="1165" spans="1:6" x14ac:dyDescent="0.35">
      <c r="A1165">
        <v>2018</v>
      </c>
      <c r="B1165" t="s">
        <v>53</v>
      </c>
      <c r="C1165" t="s">
        <v>12</v>
      </c>
      <c r="D1165" s="1">
        <v>2123</v>
      </c>
      <c r="E1165" s="1">
        <v>29375</v>
      </c>
      <c r="F1165" s="2">
        <v>60371</v>
      </c>
    </row>
    <row r="1166" spans="1:6" x14ac:dyDescent="0.35">
      <c r="A1166">
        <v>2018</v>
      </c>
      <c r="B1166" t="s">
        <v>53</v>
      </c>
      <c r="C1166" t="s">
        <v>13</v>
      </c>
      <c r="D1166" s="1">
        <v>1742</v>
      </c>
      <c r="E1166" s="1">
        <v>22018</v>
      </c>
      <c r="F1166" s="2">
        <v>58519</v>
      </c>
    </row>
    <row r="1167" spans="1:6" x14ac:dyDescent="0.35">
      <c r="A1167">
        <v>2018</v>
      </c>
      <c r="B1167" t="s">
        <v>53</v>
      </c>
      <c r="C1167" t="s">
        <v>14</v>
      </c>
      <c r="D1167" s="1">
        <v>1308</v>
      </c>
      <c r="E1167" s="1">
        <v>18664</v>
      </c>
      <c r="F1167" s="2">
        <v>63399</v>
      </c>
    </row>
    <row r="1168" spans="1:6" x14ac:dyDescent="0.35">
      <c r="A1168">
        <v>2018</v>
      </c>
      <c r="B1168" t="s">
        <v>53</v>
      </c>
      <c r="C1168" t="s">
        <v>15</v>
      </c>
      <c r="D1168" s="1">
        <v>1785</v>
      </c>
      <c r="E1168" s="1">
        <v>21989</v>
      </c>
      <c r="F1168" s="2">
        <v>54629</v>
      </c>
    </row>
    <row r="1169" spans="1:6" x14ac:dyDescent="0.35">
      <c r="A1169">
        <v>2018</v>
      </c>
      <c r="B1169" t="s">
        <v>53</v>
      </c>
      <c r="C1169" t="s">
        <v>16</v>
      </c>
      <c r="D1169" s="1">
        <v>1716</v>
      </c>
      <c r="E1169" s="1">
        <v>22869</v>
      </c>
      <c r="F1169" s="2">
        <v>58223</v>
      </c>
    </row>
    <row r="1170" spans="1:6" x14ac:dyDescent="0.35">
      <c r="A1170">
        <v>2018</v>
      </c>
      <c r="B1170" t="s">
        <v>53</v>
      </c>
      <c r="C1170" t="s">
        <v>17</v>
      </c>
      <c r="D1170">
        <v>849</v>
      </c>
      <c r="E1170" s="1">
        <v>7397</v>
      </c>
      <c r="F1170" s="2">
        <v>54502</v>
      </c>
    </row>
    <row r="1171" spans="1:6" x14ac:dyDescent="0.35">
      <c r="A1171">
        <v>2018</v>
      </c>
      <c r="B1171" t="s">
        <v>53</v>
      </c>
      <c r="C1171" t="s">
        <v>18</v>
      </c>
      <c r="D1171" s="1">
        <v>2737</v>
      </c>
      <c r="E1171" s="1">
        <v>36210</v>
      </c>
      <c r="F1171" s="2">
        <v>92844</v>
      </c>
    </row>
    <row r="1172" spans="1:6" x14ac:dyDescent="0.35">
      <c r="A1172">
        <v>2018</v>
      </c>
      <c r="B1172" t="s">
        <v>53</v>
      </c>
      <c r="C1172" t="s">
        <v>19</v>
      </c>
      <c r="D1172" s="1">
        <v>5379</v>
      </c>
      <c r="E1172" s="1">
        <v>91783</v>
      </c>
      <c r="F1172" s="2">
        <v>123118</v>
      </c>
    </row>
    <row r="1173" spans="1:6" x14ac:dyDescent="0.35">
      <c r="A1173">
        <v>2018</v>
      </c>
      <c r="B1173" t="s">
        <v>53</v>
      </c>
      <c r="C1173" t="s">
        <v>20</v>
      </c>
      <c r="D1173" s="1">
        <v>6287</v>
      </c>
      <c r="E1173" s="1">
        <v>56247</v>
      </c>
      <c r="F1173" s="2">
        <v>73556</v>
      </c>
    </row>
    <row r="1174" spans="1:6" x14ac:dyDescent="0.35">
      <c r="A1174">
        <v>2018</v>
      </c>
      <c r="B1174" t="s">
        <v>53</v>
      </c>
      <c r="C1174" t="s">
        <v>21</v>
      </c>
      <c r="D1174" s="1">
        <v>3977</v>
      </c>
      <c r="E1174" s="1">
        <v>49170</v>
      </c>
      <c r="F1174" s="2">
        <v>78903</v>
      </c>
    </row>
    <row r="1175" spans="1:6" x14ac:dyDescent="0.35">
      <c r="A1175">
        <v>2018</v>
      </c>
      <c r="B1175" t="s">
        <v>53</v>
      </c>
      <c r="C1175" t="s">
        <v>22</v>
      </c>
      <c r="D1175">
        <v>940</v>
      </c>
      <c r="E1175" s="1">
        <v>10980</v>
      </c>
      <c r="F1175" s="2">
        <v>49173</v>
      </c>
    </row>
    <row r="1176" spans="1:6" x14ac:dyDescent="0.35">
      <c r="A1176">
        <v>2018</v>
      </c>
      <c r="B1176" t="s">
        <v>53</v>
      </c>
      <c r="C1176" t="s">
        <v>23</v>
      </c>
      <c r="D1176" s="1">
        <v>3049</v>
      </c>
      <c r="E1176" s="1">
        <v>47666</v>
      </c>
      <c r="F1176" s="2">
        <v>81842</v>
      </c>
    </row>
    <row r="1177" spans="1:6" x14ac:dyDescent="0.35">
      <c r="A1177">
        <v>2018</v>
      </c>
      <c r="B1177" t="s">
        <v>53</v>
      </c>
      <c r="C1177" t="s">
        <v>24</v>
      </c>
      <c r="D1177">
        <v>801</v>
      </c>
      <c r="E1177" s="1">
        <v>6350</v>
      </c>
      <c r="F1177" s="2">
        <v>54475</v>
      </c>
    </row>
    <row r="1178" spans="1:6" x14ac:dyDescent="0.35">
      <c r="A1178">
        <v>2018</v>
      </c>
      <c r="B1178" t="s">
        <v>53</v>
      </c>
      <c r="C1178" t="s">
        <v>25</v>
      </c>
      <c r="D1178">
        <v>973</v>
      </c>
      <c r="E1178" s="1">
        <v>17653</v>
      </c>
      <c r="F1178" s="2">
        <v>64407</v>
      </c>
    </row>
    <row r="1179" spans="1:6" x14ac:dyDescent="0.35">
      <c r="A1179">
        <v>2018</v>
      </c>
      <c r="B1179" t="s">
        <v>53</v>
      </c>
      <c r="C1179" t="s">
        <v>26</v>
      </c>
      <c r="D1179" s="1">
        <v>1541</v>
      </c>
      <c r="E1179" s="1">
        <v>15646</v>
      </c>
      <c r="F1179" s="2">
        <v>70292</v>
      </c>
    </row>
    <row r="1180" spans="1:6" x14ac:dyDescent="0.35">
      <c r="A1180">
        <v>2018</v>
      </c>
      <c r="B1180" t="s">
        <v>53</v>
      </c>
      <c r="C1180" t="s">
        <v>27</v>
      </c>
      <c r="D1180">
        <v>892</v>
      </c>
      <c r="E1180" s="1">
        <v>12351</v>
      </c>
      <c r="F1180" s="2">
        <v>93599</v>
      </c>
    </row>
    <row r="1181" spans="1:6" x14ac:dyDescent="0.35">
      <c r="A1181">
        <v>2018</v>
      </c>
      <c r="B1181" t="s">
        <v>53</v>
      </c>
      <c r="C1181" t="s">
        <v>28</v>
      </c>
      <c r="D1181" s="1">
        <v>3722</v>
      </c>
      <c r="E1181" s="1">
        <v>69519</v>
      </c>
      <c r="F1181" s="2">
        <v>114630</v>
      </c>
    </row>
    <row r="1182" spans="1:6" x14ac:dyDescent="0.35">
      <c r="A1182">
        <v>2018</v>
      </c>
      <c r="B1182" t="s">
        <v>53</v>
      </c>
      <c r="C1182" t="s">
        <v>29</v>
      </c>
      <c r="D1182">
        <v>987</v>
      </c>
      <c r="E1182" s="1">
        <v>12015</v>
      </c>
      <c r="F1182" s="2">
        <v>53204</v>
      </c>
    </row>
    <row r="1183" spans="1:6" x14ac:dyDescent="0.35">
      <c r="A1183">
        <v>2018</v>
      </c>
      <c r="B1183" t="s">
        <v>53</v>
      </c>
      <c r="C1183" t="s">
        <v>30</v>
      </c>
      <c r="D1183" s="1">
        <v>12672</v>
      </c>
      <c r="E1183" s="1">
        <v>275598</v>
      </c>
      <c r="F1183" s="2">
        <v>129853</v>
      </c>
    </row>
    <row r="1184" spans="1:6" x14ac:dyDescent="0.35">
      <c r="A1184">
        <v>2018</v>
      </c>
      <c r="B1184" t="s">
        <v>53</v>
      </c>
      <c r="C1184" t="s">
        <v>31</v>
      </c>
      <c r="D1184" s="1">
        <v>5238</v>
      </c>
      <c r="E1184" s="1">
        <v>79945</v>
      </c>
      <c r="F1184" s="2">
        <v>83920</v>
      </c>
    </row>
    <row r="1185" spans="1:6" x14ac:dyDescent="0.35">
      <c r="A1185">
        <v>2018</v>
      </c>
      <c r="B1185" t="s">
        <v>53</v>
      </c>
      <c r="C1185" t="s">
        <v>32</v>
      </c>
      <c r="D1185">
        <v>395</v>
      </c>
      <c r="E1185" s="1">
        <v>6221</v>
      </c>
      <c r="F1185" s="2">
        <v>70208</v>
      </c>
    </row>
    <row r="1186" spans="1:6" x14ac:dyDescent="0.35">
      <c r="A1186">
        <v>2018</v>
      </c>
      <c r="B1186" t="s">
        <v>53</v>
      </c>
      <c r="C1186" t="s">
        <v>33</v>
      </c>
      <c r="D1186" s="1">
        <v>4616</v>
      </c>
      <c r="E1186" s="1">
        <v>70930</v>
      </c>
      <c r="F1186" s="2">
        <v>70006</v>
      </c>
    </row>
    <row r="1187" spans="1:6" x14ac:dyDescent="0.35">
      <c r="A1187">
        <v>2018</v>
      </c>
      <c r="B1187" t="s">
        <v>53</v>
      </c>
      <c r="C1187" t="s">
        <v>34</v>
      </c>
      <c r="D1187" s="1">
        <v>1469</v>
      </c>
      <c r="E1187" s="1">
        <v>19859</v>
      </c>
      <c r="F1187" s="2">
        <v>58997</v>
      </c>
    </row>
    <row r="1188" spans="1:6" x14ac:dyDescent="0.35">
      <c r="A1188">
        <v>2018</v>
      </c>
      <c r="B1188" t="s">
        <v>53</v>
      </c>
      <c r="C1188" t="s">
        <v>35</v>
      </c>
      <c r="D1188" s="1">
        <v>3768</v>
      </c>
      <c r="E1188" s="1">
        <v>34277</v>
      </c>
      <c r="F1188" s="2">
        <v>87733</v>
      </c>
    </row>
    <row r="1189" spans="1:6" x14ac:dyDescent="0.35">
      <c r="A1189">
        <v>2018</v>
      </c>
      <c r="B1189" t="s">
        <v>53</v>
      </c>
      <c r="C1189" t="s">
        <v>36</v>
      </c>
      <c r="D1189" s="1">
        <v>4896</v>
      </c>
      <c r="E1189" s="1">
        <v>85970</v>
      </c>
      <c r="F1189" s="2">
        <v>87091</v>
      </c>
    </row>
    <row r="1190" spans="1:6" x14ac:dyDescent="0.35">
      <c r="A1190">
        <v>2018</v>
      </c>
      <c r="B1190" t="s">
        <v>53</v>
      </c>
      <c r="C1190" t="s">
        <v>37</v>
      </c>
      <c r="D1190">
        <v>715</v>
      </c>
      <c r="E1190" s="1">
        <v>5930</v>
      </c>
      <c r="F1190" s="2">
        <v>74327</v>
      </c>
    </row>
    <row r="1191" spans="1:6" x14ac:dyDescent="0.35">
      <c r="A1191">
        <v>2018</v>
      </c>
      <c r="B1191" t="s">
        <v>53</v>
      </c>
      <c r="C1191" t="s">
        <v>38</v>
      </c>
      <c r="D1191" s="1">
        <v>2548</v>
      </c>
      <c r="E1191" s="1">
        <v>28067</v>
      </c>
      <c r="F1191" s="2">
        <v>61977</v>
      </c>
    </row>
    <row r="1192" spans="1:6" x14ac:dyDescent="0.35">
      <c r="A1192">
        <v>2018</v>
      </c>
      <c r="B1192" t="s">
        <v>53</v>
      </c>
      <c r="C1192" t="s">
        <v>39</v>
      </c>
      <c r="D1192">
        <v>561</v>
      </c>
      <c r="E1192" s="1">
        <v>5589</v>
      </c>
      <c r="F1192" s="2">
        <v>49334</v>
      </c>
    </row>
    <row r="1193" spans="1:6" x14ac:dyDescent="0.35">
      <c r="A1193">
        <v>2018</v>
      </c>
      <c r="B1193" t="s">
        <v>53</v>
      </c>
      <c r="C1193" t="s">
        <v>40</v>
      </c>
      <c r="D1193" s="1">
        <v>3519</v>
      </c>
      <c r="E1193" s="1">
        <v>44851</v>
      </c>
      <c r="F1193" s="2">
        <v>73821</v>
      </c>
    </row>
    <row r="1194" spans="1:6" x14ac:dyDescent="0.35">
      <c r="A1194">
        <v>2018</v>
      </c>
      <c r="B1194" t="s">
        <v>53</v>
      </c>
      <c r="C1194" t="s">
        <v>41</v>
      </c>
      <c r="D1194" s="1">
        <v>9828</v>
      </c>
      <c r="E1194" s="1">
        <v>203822</v>
      </c>
      <c r="F1194" s="2">
        <v>87085</v>
      </c>
    </row>
    <row r="1195" spans="1:6" x14ac:dyDescent="0.35">
      <c r="A1195">
        <v>2018</v>
      </c>
      <c r="B1195" t="s">
        <v>53</v>
      </c>
      <c r="C1195" t="s">
        <v>42</v>
      </c>
      <c r="D1195" s="1">
        <v>2489</v>
      </c>
      <c r="E1195" s="1">
        <v>36783</v>
      </c>
      <c r="F1195" s="2">
        <v>78404</v>
      </c>
    </row>
    <row r="1196" spans="1:6" x14ac:dyDescent="0.35">
      <c r="A1196">
        <v>2018</v>
      </c>
      <c r="B1196" t="s">
        <v>53</v>
      </c>
      <c r="C1196" t="s">
        <v>43</v>
      </c>
      <c r="D1196">
        <v>505</v>
      </c>
      <c r="E1196" s="1">
        <v>4280</v>
      </c>
      <c r="F1196" s="2">
        <v>59800</v>
      </c>
    </row>
    <row r="1197" spans="1:6" x14ac:dyDescent="0.35">
      <c r="A1197">
        <v>2018</v>
      </c>
      <c r="B1197" t="s">
        <v>53</v>
      </c>
      <c r="C1197" t="s">
        <v>44</v>
      </c>
      <c r="D1197" s="1">
        <v>4379</v>
      </c>
      <c r="E1197" s="1">
        <v>66998</v>
      </c>
      <c r="F1197" s="2">
        <v>100731</v>
      </c>
    </row>
    <row r="1198" spans="1:6" x14ac:dyDescent="0.35">
      <c r="A1198">
        <v>2018</v>
      </c>
      <c r="B1198" t="s">
        <v>53</v>
      </c>
      <c r="C1198" t="s">
        <v>45</v>
      </c>
      <c r="D1198" s="1">
        <v>4629</v>
      </c>
      <c r="E1198" s="1">
        <v>133126</v>
      </c>
      <c r="F1198" s="2">
        <v>194631</v>
      </c>
    </row>
    <row r="1199" spans="1:6" x14ac:dyDescent="0.35">
      <c r="A1199">
        <v>2018</v>
      </c>
      <c r="B1199" t="s">
        <v>53</v>
      </c>
      <c r="C1199" t="s">
        <v>46</v>
      </c>
      <c r="D1199">
        <v>789</v>
      </c>
      <c r="E1199" s="1">
        <v>8288</v>
      </c>
      <c r="F1199" s="2">
        <v>52508</v>
      </c>
    </row>
    <row r="1200" spans="1:6" x14ac:dyDescent="0.35">
      <c r="A1200">
        <v>2018</v>
      </c>
      <c r="B1200" t="s">
        <v>53</v>
      </c>
      <c r="C1200" t="s">
        <v>47</v>
      </c>
      <c r="D1200" s="1">
        <v>2298</v>
      </c>
      <c r="E1200" s="1">
        <v>47152</v>
      </c>
      <c r="F1200" s="2">
        <v>75414</v>
      </c>
    </row>
    <row r="1201" spans="1:6" x14ac:dyDescent="0.35">
      <c r="A1201">
        <v>2018</v>
      </c>
      <c r="B1201" t="s">
        <v>53</v>
      </c>
      <c r="C1201" t="s">
        <v>48</v>
      </c>
      <c r="D1201">
        <v>398</v>
      </c>
      <c r="E1201" s="1">
        <v>3554</v>
      </c>
      <c r="F1201" s="2">
        <v>47401</v>
      </c>
    </row>
    <row r="1202" spans="1:6" x14ac:dyDescent="0.35">
      <c r="A1202">
        <v>2018</v>
      </c>
      <c r="B1202" t="s">
        <v>56</v>
      </c>
      <c r="C1202" t="s">
        <v>1</v>
      </c>
      <c r="D1202" s="1">
        <v>13364</v>
      </c>
      <c r="E1202" s="1">
        <v>94561</v>
      </c>
      <c r="F1202" s="2">
        <v>69240</v>
      </c>
    </row>
    <row r="1203" spans="1:6" x14ac:dyDescent="0.35">
      <c r="A1203">
        <v>2018</v>
      </c>
      <c r="B1203" t="s">
        <v>56</v>
      </c>
      <c r="C1203" t="s">
        <v>2</v>
      </c>
      <c r="D1203" s="1">
        <v>17978</v>
      </c>
      <c r="E1203" s="1">
        <v>214637</v>
      </c>
      <c r="F1203" s="2">
        <v>70877</v>
      </c>
    </row>
    <row r="1204" spans="1:6" x14ac:dyDescent="0.35">
      <c r="A1204">
        <v>2018</v>
      </c>
      <c r="B1204" t="s">
        <v>56</v>
      </c>
      <c r="C1204" t="s">
        <v>3</v>
      </c>
      <c r="D1204" s="1">
        <v>8418</v>
      </c>
      <c r="E1204" s="1">
        <v>50647</v>
      </c>
      <c r="F1204" s="2">
        <v>58119</v>
      </c>
    </row>
    <row r="1205" spans="1:6" x14ac:dyDescent="0.35">
      <c r="A1205">
        <v>2018</v>
      </c>
      <c r="B1205" t="s">
        <v>56</v>
      </c>
      <c r="C1205" t="s">
        <v>4</v>
      </c>
      <c r="D1205" s="1">
        <v>106953</v>
      </c>
      <c r="E1205" s="1">
        <v>835896</v>
      </c>
      <c r="F1205" s="2">
        <v>107228</v>
      </c>
    </row>
    <row r="1206" spans="1:6" x14ac:dyDescent="0.35">
      <c r="A1206">
        <v>2018</v>
      </c>
      <c r="B1206" t="s">
        <v>56</v>
      </c>
      <c r="C1206" t="s">
        <v>5</v>
      </c>
      <c r="D1206" s="1">
        <v>23326</v>
      </c>
      <c r="E1206" s="1">
        <v>164801</v>
      </c>
      <c r="F1206" s="2">
        <v>84615</v>
      </c>
    </row>
    <row r="1207" spans="1:6" x14ac:dyDescent="0.35">
      <c r="A1207">
        <v>2018</v>
      </c>
      <c r="B1207" t="s">
        <v>56</v>
      </c>
      <c r="C1207" t="s">
        <v>6</v>
      </c>
      <c r="D1207" s="1">
        <v>10879</v>
      </c>
      <c r="E1207" s="1">
        <v>123655</v>
      </c>
      <c r="F1207" s="2">
        <v>155433</v>
      </c>
    </row>
    <row r="1208" spans="1:6" x14ac:dyDescent="0.35">
      <c r="A1208">
        <v>2018</v>
      </c>
      <c r="B1208" t="s">
        <v>56</v>
      </c>
      <c r="C1208" t="s">
        <v>7</v>
      </c>
      <c r="D1208" s="1">
        <v>2859</v>
      </c>
      <c r="E1208" s="1">
        <v>47609</v>
      </c>
      <c r="F1208" s="2">
        <v>95574</v>
      </c>
    </row>
    <row r="1209" spans="1:6" x14ac:dyDescent="0.35">
      <c r="A1209">
        <v>2018</v>
      </c>
      <c r="B1209" t="s">
        <v>56</v>
      </c>
      <c r="C1209" t="s">
        <v>8</v>
      </c>
      <c r="D1209" s="1">
        <v>73412</v>
      </c>
      <c r="E1209" s="1">
        <v>570645</v>
      </c>
      <c r="F1209" s="2">
        <v>75337</v>
      </c>
    </row>
    <row r="1210" spans="1:6" x14ac:dyDescent="0.35">
      <c r="A1210">
        <v>2018</v>
      </c>
      <c r="B1210" t="s">
        <v>56</v>
      </c>
      <c r="C1210" t="s">
        <v>9</v>
      </c>
      <c r="D1210" s="1">
        <v>26225</v>
      </c>
      <c r="E1210" s="1">
        <v>237900</v>
      </c>
      <c r="F1210" s="2">
        <v>84587</v>
      </c>
    </row>
    <row r="1211" spans="1:6" x14ac:dyDescent="0.35">
      <c r="A1211">
        <v>2018</v>
      </c>
      <c r="B1211" t="s">
        <v>56</v>
      </c>
      <c r="C1211" t="s">
        <v>10</v>
      </c>
      <c r="D1211" s="1">
        <v>5824</v>
      </c>
      <c r="E1211" s="1">
        <v>32493</v>
      </c>
      <c r="F1211" s="2">
        <v>56024</v>
      </c>
    </row>
    <row r="1212" spans="1:6" x14ac:dyDescent="0.35">
      <c r="A1212">
        <v>2018</v>
      </c>
      <c r="B1212" t="s">
        <v>56</v>
      </c>
      <c r="C1212" t="s">
        <v>11</v>
      </c>
      <c r="D1212" s="1">
        <v>32448</v>
      </c>
      <c r="E1212" s="1">
        <v>373685</v>
      </c>
      <c r="F1212" s="2">
        <v>109598</v>
      </c>
    </row>
    <row r="1213" spans="1:6" x14ac:dyDescent="0.35">
      <c r="A1213">
        <v>2018</v>
      </c>
      <c r="B1213" t="s">
        <v>56</v>
      </c>
      <c r="C1213" t="s">
        <v>12</v>
      </c>
      <c r="D1213" s="1">
        <v>16542</v>
      </c>
      <c r="E1213" s="1">
        <v>133603</v>
      </c>
      <c r="F1213" s="2">
        <v>65167</v>
      </c>
    </row>
    <row r="1214" spans="1:6" x14ac:dyDescent="0.35">
      <c r="A1214">
        <v>2018</v>
      </c>
      <c r="B1214" t="s">
        <v>56</v>
      </c>
      <c r="C1214" t="s">
        <v>13</v>
      </c>
      <c r="D1214" s="1">
        <v>10213</v>
      </c>
      <c r="E1214" s="1">
        <v>109030</v>
      </c>
      <c r="F1214" s="2">
        <v>73894</v>
      </c>
    </row>
    <row r="1215" spans="1:6" x14ac:dyDescent="0.35">
      <c r="A1215">
        <v>2018</v>
      </c>
      <c r="B1215" t="s">
        <v>56</v>
      </c>
      <c r="C1215" t="s">
        <v>14</v>
      </c>
      <c r="D1215" s="1">
        <v>8870</v>
      </c>
      <c r="E1215" s="1">
        <v>73500</v>
      </c>
      <c r="F1215" s="2">
        <v>67710</v>
      </c>
    </row>
    <row r="1216" spans="1:6" x14ac:dyDescent="0.35">
      <c r="A1216">
        <v>2018</v>
      </c>
      <c r="B1216" t="s">
        <v>56</v>
      </c>
      <c r="C1216" t="s">
        <v>15</v>
      </c>
      <c r="D1216" s="1">
        <v>11035</v>
      </c>
      <c r="E1216" s="1">
        <v>92881</v>
      </c>
      <c r="F1216" s="2">
        <v>67733</v>
      </c>
    </row>
    <row r="1217" spans="1:6" x14ac:dyDescent="0.35">
      <c r="A1217">
        <v>2018</v>
      </c>
      <c r="B1217" t="s">
        <v>56</v>
      </c>
      <c r="C1217" t="s">
        <v>16</v>
      </c>
      <c r="D1217" s="1">
        <v>13754</v>
      </c>
      <c r="E1217" s="1">
        <v>85071</v>
      </c>
      <c r="F1217" s="2">
        <v>62731</v>
      </c>
    </row>
    <row r="1218" spans="1:6" x14ac:dyDescent="0.35">
      <c r="A1218">
        <v>2018</v>
      </c>
      <c r="B1218" t="s">
        <v>56</v>
      </c>
      <c r="C1218" t="s">
        <v>17</v>
      </c>
      <c r="D1218" s="1">
        <v>3804</v>
      </c>
      <c r="E1218" s="1">
        <v>29811</v>
      </c>
      <c r="F1218" s="2">
        <v>68174</v>
      </c>
    </row>
    <row r="1219" spans="1:6" x14ac:dyDescent="0.35">
      <c r="A1219">
        <v>2018</v>
      </c>
      <c r="B1219" t="s">
        <v>56</v>
      </c>
      <c r="C1219" t="s">
        <v>18</v>
      </c>
      <c r="D1219" s="1">
        <v>15277</v>
      </c>
      <c r="E1219" s="1">
        <v>138261</v>
      </c>
      <c r="F1219" s="2">
        <v>94201</v>
      </c>
    </row>
    <row r="1220" spans="1:6" x14ac:dyDescent="0.35">
      <c r="A1220">
        <v>2018</v>
      </c>
      <c r="B1220" t="s">
        <v>56</v>
      </c>
      <c r="C1220" t="s">
        <v>19</v>
      </c>
      <c r="D1220" s="1">
        <v>17504</v>
      </c>
      <c r="E1220" s="1">
        <v>217151</v>
      </c>
      <c r="F1220" s="2">
        <v>144514</v>
      </c>
    </row>
    <row r="1221" spans="1:6" x14ac:dyDescent="0.35">
      <c r="A1221">
        <v>2018</v>
      </c>
      <c r="B1221" t="s">
        <v>56</v>
      </c>
      <c r="C1221" t="s">
        <v>20</v>
      </c>
      <c r="D1221" s="1">
        <v>19082</v>
      </c>
      <c r="E1221" s="1">
        <v>203261</v>
      </c>
      <c r="F1221" s="2">
        <v>71568</v>
      </c>
    </row>
    <row r="1222" spans="1:6" x14ac:dyDescent="0.35">
      <c r="A1222">
        <v>2018</v>
      </c>
      <c r="B1222" t="s">
        <v>56</v>
      </c>
      <c r="C1222" t="s">
        <v>21</v>
      </c>
      <c r="D1222" s="1">
        <v>15877</v>
      </c>
      <c r="E1222" s="1">
        <v>178309</v>
      </c>
      <c r="F1222" s="2">
        <v>95604</v>
      </c>
    </row>
    <row r="1223" spans="1:6" x14ac:dyDescent="0.35">
      <c r="A1223">
        <v>2018</v>
      </c>
      <c r="B1223" t="s">
        <v>56</v>
      </c>
      <c r="C1223" t="s">
        <v>22</v>
      </c>
      <c r="D1223" s="1">
        <v>7959</v>
      </c>
      <c r="E1223" s="1">
        <v>42911</v>
      </c>
      <c r="F1223" s="2">
        <v>53281</v>
      </c>
    </row>
    <row r="1224" spans="1:6" x14ac:dyDescent="0.35">
      <c r="A1224">
        <v>2018</v>
      </c>
      <c r="B1224" t="s">
        <v>56</v>
      </c>
      <c r="C1224" t="s">
        <v>23</v>
      </c>
      <c r="D1224" s="1">
        <v>17251</v>
      </c>
      <c r="E1224" s="1">
        <v>162755</v>
      </c>
      <c r="F1224" s="2">
        <v>72947</v>
      </c>
    </row>
    <row r="1225" spans="1:6" x14ac:dyDescent="0.35">
      <c r="A1225">
        <v>2018</v>
      </c>
      <c r="B1225" t="s">
        <v>56</v>
      </c>
      <c r="C1225" t="s">
        <v>24</v>
      </c>
      <c r="D1225" s="1">
        <v>4297</v>
      </c>
      <c r="E1225" s="1">
        <v>21204</v>
      </c>
      <c r="F1225" s="2">
        <v>59315</v>
      </c>
    </row>
    <row r="1226" spans="1:6" x14ac:dyDescent="0.35">
      <c r="A1226">
        <v>2018</v>
      </c>
      <c r="B1226" t="s">
        <v>56</v>
      </c>
      <c r="C1226" t="s">
        <v>25</v>
      </c>
      <c r="D1226" s="1">
        <v>6683</v>
      </c>
      <c r="E1226" s="1">
        <v>66245</v>
      </c>
      <c r="F1226" s="2">
        <v>66817</v>
      </c>
    </row>
    <row r="1227" spans="1:6" x14ac:dyDescent="0.35">
      <c r="A1227">
        <v>2018</v>
      </c>
      <c r="B1227" t="s">
        <v>56</v>
      </c>
      <c r="C1227" t="s">
        <v>26</v>
      </c>
      <c r="D1227" s="1">
        <v>9082</v>
      </c>
      <c r="E1227" s="1">
        <v>63303</v>
      </c>
      <c r="F1227" s="2">
        <v>66612</v>
      </c>
    </row>
    <row r="1228" spans="1:6" x14ac:dyDescent="0.35">
      <c r="A1228">
        <v>2018</v>
      </c>
      <c r="B1228" t="s">
        <v>56</v>
      </c>
      <c r="C1228" t="s">
        <v>27</v>
      </c>
      <c r="D1228" s="1">
        <v>3838</v>
      </c>
      <c r="E1228" s="1">
        <v>33486</v>
      </c>
      <c r="F1228" s="2">
        <v>94889</v>
      </c>
    </row>
    <row r="1229" spans="1:6" x14ac:dyDescent="0.35">
      <c r="A1229">
        <v>2018</v>
      </c>
      <c r="B1229" t="s">
        <v>56</v>
      </c>
      <c r="C1229" t="s">
        <v>28</v>
      </c>
      <c r="D1229" s="1">
        <v>19963</v>
      </c>
      <c r="E1229" s="1">
        <v>242994</v>
      </c>
      <c r="F1229" s="2">
        <v>115066</v>
      </c>
    </row>
    <row r="1230" spans="1:6" x14ac:dyDescent="0.35">
      <c r="A1230">
        <v>2018</v>
      </c>
      <c r="B1230" t="s">
        <v>56</v>
      </c>
      <c r="C1230" t="s">
        <v>29</v>
      </c>
      <c r="D1230" s="1">
        <v>5293</v>
      </c>
      <c r="E1230" s="1">
        <v>32955</v>
      </c>
      <c r="F1230" s="2">
        <v>56048</v>
      </c>
    </row>
    <row r="1231" spans="1:6" x14ac:dyDescent="0.35">
      <c r="A1231">
        <v>2018</v>
      </c>
      <c r="B1231" t="s">
        <v>56</v>
      </c>
      <c r="C1231" t="s">
        <v>30</v>
      </c>
      <c r="D1231" s="1">
        <v>64317</v>
      </c>
      <c r="E1231" s="1">
        <v>714540</v>
      </c>
      <c r="F1231" s="2">
        <v>186871</v>
      </c>
    </row>
    <row r="1232" spans="1:6" x14ac:dyDescent="0.35">
      <c r="A1232">
        <v>2018</v>
      </c>
      <c r="B1232" t="s">
        <v>56</v>
      </c>
      <c r="C1232" t="s">
        <v>31</v>
      </c>
      <c r="D1232" s="1">
        <v>27776</v>
      </c>
      <c r="E1232" s="1">
        <v>233277</v>
      </c>
      <c r="F1232" s="2">
        <v>87311</v>
      </c>
    </row>
    <row r="1233" spans="1:6" x14ac:dyDescent="0.35">
      <c r="A1233">
        <v>2018</v>
      </c>
      <c r="B1233" t="s">
        <v>56</v>
      </c>
      <c r="C1233" t="s">
        <v>32</v>
      </c>
      <c r="D1233" s="1">
        <v>2995</v>
      </c>
      <c r="E1233" s="1">
        <v>23145</v>
      </c>
      <c r="F1233" s="2">
        <v>63251</v>
      </c>
    </row>
    <row r="1234" spans="1:6" x14ac:dyDescent="0.35">
      <c r="A1234">
        <v>2018</v>
      </c>
      <c r="B1234" t="s">
        <v>56</v>
      </c>
      <c r="C1234" t="s">
        <v>33</v>
      </c>
      <c r="D1234" s="1">
        <v>28783</v>
      </c>
      <c r="E1234" s="1">
        <v>293549</v>
      </c>
      <c r="F1234" s="2">
        <v>72736</v>
      </c>
    </row>
    <row r="1235" spans="1:6" x14ac:dyDescent="0.35">
      <c r="A1235">
        <v>2018</v>
      </c>
      <c r="B1235" t="s">
        <v>56</v>
      </c>
      <c r="C1235" t="s">
        <v>34</v>
      </c>
      <c r="D1235" s="1">
        <v>11458</v>
      </c>
      <c r="E1235" s="1">
        <v>77052</v>
      </c>
      <c r="F1235" s="2">
        <v>58044</v>
      </c>
    </row>
    <row r="1236" spans="1:6" x14ac:dyDescent="0.35">
      <c r="A1236">
        <v>2018</v>
      </c>
      <c r="B1236" t="s">
        <v>56</v>
      </c>
      <c r="C1236" t="s">
        <v>35</v>
      </c>
      <c r="D1236" s="1">
        <v>13030</v>
      </c>
      <c r="E1236" s="1">
        <v>84865</v>
      </c>
      <c r="F1236" s="2">
        <v>69649</v>
      </c>
    </row>
    <row r="1237" spans="1:6" x14ac:dyDescent="0.35">
      <c r="A1237">
        <v>2018</v>
      </c>
      <c r="B1237" t="s">
        <v>56</v>
      </c>
      <c r="C1237" t="s">
        <v>36</v>
      </c>
      <c r="D1237" s="1">
        <v>28823</v>
      </c>
      <c r="E1237" s="1">
        <v>325130</v>
      </c>
      <c r="F1237" s="2">
        <v>88831</v>
      </c>
    </row>
    <row r="1238" spans="1:6" x14ac:dyDescent="0.35">
      <c r="A1238">
        <v>2018</v>
      </c>
      <c r="B1238" t="s">
        <v>56</v>
      </c>
      <c r="C1238" t="s">
        <v>37</v>
      </c>
      <c r="D1238" s="1">
        <v>2869</v>
      </c>
      <c r="E1238" s="1">
        <v>32305</v>
      </c>
      <c r="F1238" s="2">
        <v>88061</v>
      </c>
    </row>
    <row r="1239" spans="1:6" x14ac:dyDescent="0.35">
      <c r="A1239">
        <v>2018</v>
      </c>
      <c r="B1239" t="s">
        <v>56</v>
      </c>
      <c r="C1239" t="s">
        <v>38</v>
      </c>
      <c r="D1239" s="1">
        <v>13166</v>
      </c>
      <c r="E1239" s="1">
        <v>100794</v>
      </c>
      <c r="F1239" s="2">
        <v>61713</v>
      </c>
    </row>
    <row r="1240" spans="1:6" x14ac:dyDescent="0.35">
      <c r="A1240">
        <v>2018</v>
      </c>
      <c r="B1240" t="s">
        <v>56</v>
      </c>
      <c r="C1240" t="s">
        <v>39</v>
      </c>
      <c r="D1240" s="1">
        <v>3259</v>
      </c>
      <c r="E1240" s="1">
        <v>28739</v>
      </c>
      <c r="F1240" s="2">
        <v>60160</v>
      </c>
    </row>
    <row r="1241" spans="1:6" x14ac:dyDescent="0.35">
      <c r="A1241">
        <v>2018</v>
      </c>
      <c r="B1241" t="s">
        <v>56</v>
      </c>
      <c r="C1241" t="s">
        <v>40</v>
      </c>
      <c r="D1241" s="1">
        <v>15698</v>
      </c>
      <c r="E1241" s="1">
        <v>150833</v>
      </c>
      <c r="F1241" s="2">
        <v>76718</v>
      </c>
    </row>
    <row r="1242" spans="1:6" x14ac:dyDescent="0.35">
      <c r="A1242">
        <v>2018</v>
      </c>
      <c r="B1242" t="s">
        <v>56</v>
      </c>
      <c r="C1242" t="s">
        <v>41</v>
      </c>
      <c r="D1242" s="1">
        <v>73679</v>
      </c>
      <c r="E1242" s="1">
        <v>756318</v>
      </c>
      <c r="F1242" s="2">
        <v>83356</v>
      </c>
    </row>
    <row r="1243" spans="1:6" x14ac:dyDescent="0.35">
      <c r="A1243">
        <v>2018</v>
      </c>
      <c r="B1243" t="s">
        <v>56</v>
      </c>
      <c r="C1243" t="s">
        <v>42</v>
      </c>
      <c r="D1243" s="1">
        <v>11520</v>
      </c>
      <c r="E1243" s="1">
        <v>87530</v>
      </c>
      <c r="F1243" s="2">
        <v>67933</v>
      </c>
    </row>
    <row r="1244" spans="1:6" x14ac:dyDescent="0.35">
      <c r="A1244">
        <v>2018</v>
      </c>
      <c r="B1244" t="s">
        <v>56</v>
      </c>
      <c r="C1244" t="s">
        <v>43</v>
      </c>
      <c r="D1244" s="1">
        <v>1694</v>
      </c>
      <c r="E1244" s="1">
        <v>11814</v>
      </c>
      <c r="F1244" s="2">
        <v>72078</v>
      </c>
    </row>
    <row r="1245" spans="1:6" x14ac:dyDescent="0.35">
      <c r="A1245">
        <v>2018</v>
      </c>
      <c r="B1245" t="s">
        <v>56</v>
      </c>
      <c r="C1245" t="s">
        <v>44</v>
      </c>
      <c r="D1245" s="1">
        <v>21938</v>
      </c>
      <c r="E1245" s="1">
        <v>194731</v>
      </c>
      <c r="F1245" s="2">
        <v>85723</v>
      </c>
    </row>
    <row r="1246" spans="1:6" x14ac:dyDescent="0.35">
      <c r="A1246">
        <v>2018</v>
      </c>
      <c r="B1246" t="s">
        <v>56</v>
      </c>
      <c r="C1246" t="s">
        <v>45</v>
      </c>
      <c r="D1246" s="1">
        <v>17577</v>
      </c>
      <c r="E1246" s="1">
        <v>147871</v>
      </c>
      <c r="F1246" s="2">
        <v>80466</v>
      </c>
    </row>
    <row r="1247" spans="1:6" x14ac:dyDescent="0.35">
      <c r="A1247">
        <v>2018</v>
      </c>
      <c r="B1247" t="s">
        <v>56</v>
      </c>
      <c r="C1247" t="s">
        <v>46</v>
      </c>
      <c r="D1247" s="1">
        <v>4029</v>
      </c>
      <c r="E1247" s="1">
        <v>24510</v>
      </c>
      <c r="F1247" s="2">
        <v>53206</v>
      </c>
    </row>
    <row r="1248" spans="1:6" x14ac:dyDescent="0.35">
      <c r="A1248">
        <v>2018</v>
      </c>
      <c r="B1248" t="s">
        <v>56</v>
      </c>
      <c r="C1248" t="s">
        <v>47</v>
      </c>
      <c r="D1248" s="1">
        <v>13917</v>
      </c>
      <c r="E1248" s="1">
        <v>148837</v>
      </c>
      <c r="F1248" s="2">
        <v>71561</v>
      </c>
    </row>
    <row r="1249" spans="1:6" x14ac:dyDescent="0.35">
      <c r="A1249">
        <v>2018</v>
      </c>
      <c r="B1249" t="s">
        <v>56</v>
      </c>
      <c r="C1249" t="s">
        <v>48</v>
      </c>
      <c r="D1249" s="1">
        <v>2283</v>
      </c>
      <c r="E1249" s="1">
        <v>11124</v>
      </c>
      <c r="F1249" s="2">
        <v>57486</v>
      </c>
    </row>
    <row r="1250" spans="1:6" x14ac:dyDescent="0.35">
      <c r="A1250">
        <v>2018</v>
      </c>
      <c r="B1250" t="s">
        <v>57</v>
      </c>
      <c r="C1250" t="s">
        <v>1</v>
      </c>
      <c r="D1250" s="1">
        <v>21888</v>
      </c>
      <c r="E1250" s="1">
        <v>245234</v>
      </c>
      <c r="F1250" s="2">
        <v>55653</v>
      </c>
    </row>
    <row r="1251" spans="1:6" x14ac:dyDescent="0.35">
      <c r="A1251">
        <v>2018</v>
      </c>
      <c r="B1251" t="s">
        <v>57</v>
      </c>
      <c r="C1251" t="s">
        <v>2</v>
      </c>
      <c r="D1251" s="1">
        <v>35993</v>
      </c>
      <c r="E1251" s="1">
        <v>430516</v>
      </c>
      <c r="F1251" s="2">
        <v>56745</v>
      </c>
    </row>
    <row r="1252" spans="1:6" x14ac:dyDescent="0.35">
      <c r="A1252">
        <v>2018</v>
      </c>
      <c r="B1252" t="s">
        <v>57</v>
      </c>
      <c r="C1252" t="s">
        <v>3</v>
      </c>
      <c r="D1252" s="1">
        <v>14308</v>
      </c>
      <c r="E1252" s="1">
        <v>146700</v>
      </c>
      <c r="F1252" s="2">
        <v>60316</v>
      </c>
    </row>
    <row r="1253" spans="1:6" x14ac:dyDescent="0.35">
      <c r="A1253">
        <v>2018</v>
      </c>
      <c r="B1253" t="s">
        <v>57</v>
      </c>
      <c r="C1253" t="s">
        <v>4</v>
      </c>
      <c r="D1253" s="1">
        <v>208425</v>
      </c>
      <c r="E1253" s="1">
        <v>2667839</v>
      </c>
      <c r="F1253" s="2">
        <v>91070</v>
      </c>
    </row>
    <row r="1254" spans="1:6" x14ac:dyDescent="0.35">
      <c r="A1254">
        <v>2018</v>
      </c>
      <c r="B1254" t="s">
        <v>57</v>
      </c>
      <c r="C1254" t="s">
        <v>5</v>
      </c>
      <c r="D1254" s="1">
        <v>52525</v>
      </c>
      <c r="E1254" s="1">
        <v>423946</v>
      </c>
      <c r="F1254" s="2">
        <v>81401</v>
      </c>
    </row>
    <row r="1255" spans="1:6" x14ac:dyDescent="0.35">
      <c r="A1255">
        <v>2018</v>
      </c>
      <c r="B1255" t="s">
        <v>57</v>
      </c>
      <c r="C1255" t="s">
        <v>6</v>
      </c>
      <c r="D1255" s="1">
        <v>23279</v>
      </c>
      <c r="E1255" s="1">
        <v>221029</v>
      </c>
      <c r="F1255" s="2">
        <v>87958</v>
      </c>
    </row>
    <row r="1256" spans="1:6" x14ac:dyDescent="0.35">
      <c r="A1256">
        <v>2018</v>
      </c>
      <c r="B1256" t="s">
        <v>57</v>
      </c>
      <c r="C1256" t="s">
        <v>7</v>
      </c>
      <c r="D1256" s="1">
        <v>8956</v>
      </c>
      <c r="E1256" s="1">
        <v>63405</v>
      </c>
      <c r="F1256" s="2">
        <v>80066</v>
      </c>
    </row>
    <row r="1257" spans="1:6" x14ac:dyDescent="0.35">
      <c r="A1257">
        <v>2018</v>
      </c>
      <c r="B1257" t="s">
        <v>57</v>
      </c>
      <c r="C1257" t="s">
        <v>8</v>
      </c>
      <c r="D1257" s="1">
        <v>161890</v>
      </c>
      <c r="E1257" s="1">
        <v>1365136</v>
      </c>
      <c r="F1257" s="2">
        <v>60914</v>
      </c>
    </row>
    <row r="1258" spans="1:6" x14ac:dyDescent="0.35">
      <c r="A1258">
        <v>2018</v>
      </c>
      <c r="B1258" t="s">
        <v>57</v>
      </c>
      <c r="C1258" t="s">
        <v>9</v>
      </c>
      <c r="D1258" s="1">
        <v>54714</v>
      </c>
      <c r="E1258" s="1">
        <v>687321</v>
      </c>
      <c r="F1258" s="2">
        <v>66989</v>
      </c>
    </row>
    <row r="1259" spans="1:6" x14ac:dyDescent="0.35">
      <c r="A1259">
        <v>2018</v>
      </c>
      <c r="B1259" t="s">
        <v>57</v>
      </c>
      <c r="C1259" t="s">
        <v>10</v>
      </c>
      <c r="D1259" s="1">
        <v>11562</v>
      </c>
      <c r="E1259" s="1">
        <v>91631</v>
      </c>
      <c r="F1259" s="2">
        <v>51695</v>
      </c>
    </row>
    <row r="1260" spans="1:6" x14ac:dyDescent="0.35">
      <c r="A1260">
        <v>2018</v>
      </c>
      <c r="B1260" t="s">
        <v>57</v>
      </c>
      <c r="C1260" t="s">
        <v>11</v>
      </c>
      <c r="D1260" s="1">
        <v>74587</v>
      </c>
      <c r="E1260" s="1">
        <v>948766</v>
      </c>
      <c r="F1260" s="2">
        <v>76586</v>
      </c>
    </row>
    <row r="1261" spans="1:6" x14ac:dyDescent="0.35">
      <c r="A1261">
        <v>2018</v>
      </c>
      <c r="B1261" t="s">
        <v>57</v>
      </c>
      <c r="C1261" t="s">
        <v>12</v>
      </c>
      <c r="D1261" s="1">
        <v>29755</v>
      </c>
      <c r="E1261" s="1">
        <v>342835</v>
      </c>
      <c r="F1261" s="2">
        <v>52468</v>
      </c>
    </row>
    <row r="1262" spans="1:6" x14ac:dyDescent="0.35">
      <c r="A1262">
        <v>2018</v>
      </c>
      <c r="B1262" t="s">
        <v>57</v>
      </c>
      <c r="C1262" t="s">
        <v>13</v>
      </c>
      <c r="D1262" s="1">
        <v>15839</v>
      </c>
      <c r="E1262" s="1">
        <v>140535</v>
      </c>
      <c r="F1262" s="2">
        <v>54071</v>
      </c>
    </row>
    <row r="1263" spans="1:6" x14ac:dyDescent="0.35">
      <c r="A1263">
        <v>2018</v>
      </c>
      <c r="B1263" t="s">
        <v>57</v>
      </c>
      <c r="C1263" t="s">
        <v>14</v>
      </c>
      <c r="D1263" s="1">
        <v>16731</v>
      </c>
      <c r="E1263" s="1">
        <v>179413</v>
      </c>
      <c r="F1263" s="2">
        <v>61288</v>
      </c>
    </row>
    <row r="1264" spans="1:6" x14ac:dyDescent="0.35">
      <c r="A1264">
        <v>2018</v>
      </c>
      <c r="B1264" t="s">
        <v>57</v>
      </c>
      <c r="C1264" t="s">
        <v>15</v>
      </c>
      <c r="D1264" s="1">
        <v>20542</v>
      </c>
      <c r="E1264" s="1">
        <v>217081</v>
      </c>
      <c r="F1264" s="2">
        <v>50087</v>
      </c>
    </row>
    <row r="1265" spans="1:6" x14ac:dyDescent="0.35">
      <c r="A1265">
        <v>2018</v>
      </c>
      <c r="B1265" t="s">
        <v>57</v>
      </c>
      <c r="C1265" t="s">
        <v>16</v>
      </c>
      <c r="D1265" s="1">
        <v>24537</v>
      </c>
      <c r="E1265" s="1">
        <v>213171</v>
      </c>
      <c r="F1265" s="2">
        <v>56446</v>
      </c>
    </row>
    <row r="1266" spans="1:6" x14ac:dyDescent="0.35">
      <c r="A1266">
        <v>2018</v>
      </c>
      <c r="B1266" t="s">
        <v>57</v>
      </c>
      <c r="C1266" t="s">
        <v>17</v>
      </c>
      <c r="D1266" s="1">
        <v>9940</v>
      </c>
      <c r="E1266" s="1">
        <v>69285</v>
      </c>
      <c r="F1266" s="2">
        <v>57328</v>
      </c>
    </row>
    <row r="1267" spans="1:6" x14ac:dyDescent="0.35">
      <c r="A1267">
        <v>2018</v>
      </c>
      <c r="B1267" t="s">
        <v>57</v>
      </c>
      <c r="C1267" t="s">
        <v>18</v>
      </c>
      <c r="D1267" s="1">
        <v>42809</v>
      </c>
      <c r="E1267" s="1">
        <v>452753</v>
      </c>
      <c r="F1267" s="2">
        <v>79500</v>
      </c>
    </row>
    <row r="1268" spans="1:6" x14ac:dyDescent="0.35">
      <c r="A1268">
        <v>2018</v>
      </c>
      <c r="B1268" t="s">
        <v>57</v>
      </c>
      <c r="C1268" t="s">
        <v>19</v>
      </c>
      <c r="D1268" s="1">
        <v>47416</v>
      </c>
      <c r="E1268" s="1">
        <v>587518</v>
      </c>
      <c r="F1268" s="2">
        <v>107875</v>
      </c>
    </row>
    <row r="1269" spans="1:6" x14ac:dyDescent="0.35">
      <c r="A1269">
        <v>2018</v>
      </c>
      <c r="B1269" t="s">
        <v>57</v>
      </c>
      <c r="C1269" t="s">
        <v>20</v>
      </c>
      <c r="D1269" s="1">
        <v>42545</v>
      </c>
      <c r="E1269" s="1">
        <v>657930</v>
      </c>
      <c r="F1269" s="2">
        <v>69377</v>
      </c>
    </row>
    <row r="1270" spans="1:6" x14ac:dyDescent="0.35">
      <c r="A1270">
        <v>2018</v>
      </c>
      <c r="B1270" t="s">
        <v>57</v>
      </c>
      <c r="C1270" t="s">
        <v>21</v>
      </c>
      <c r="D1270" s="1">
        <v>32020</v>
      </c>
      <c r="E1270" s="1">
        <v>378493</v>
      </c>
      <c r="F1270" s="2">
        <v>82535</v>
      </c>
    </row>
    <row r="1271" spans="1:6" x14ac:dyDescent="0.35">
      <c r="A1271">
        <v>2018</v>
      </c>
      <c r="B1271" t="s">
        <v>57</v>
      </c>
      <c r="C1271" t="s">
        <v>22</v>
      </c>
      <c r="D1271" s="1">
        <v>12259</v>
      </c>
      <c r="E1271" s="1">
        <v>109842</v>
      </c>
      <c r="F1271" s="2">
        <v>42132</v>
      </c>
    </row>
    <row r="1272" spans="1:6" x14ac:dyDescent="0.35">
      <c r="A1272">
        <v>2018</v>
      </c>
      <c r="B1272" t="s">
        <v>57</v>
      </c>
      <c r="C1272" t="s">
        <v>23</v>
      </c>
      <c r="D1272" s="1">
        <v>32577</v>
      </c>
      <c r="E1272" s="1">
        <v>385727</v>
      </c>
      <c r="F1272" s="2">
        <v>66429</v>
      </c>
    </row>
    <row r="1273" spans="1:6" x14ac:dyDescent="0.35">
      <c r="A1273">
        <v>2018</v>
      </c>
      <c r="B1273" t="s">
        <v>57</v>
      </c>
      <c r="C1273" t="s">
        <v>24</v>
      </c>
      <c r="D1273" s="1">
        <v>9359</v>
      </c>
      <c r="E1273" s="1">
        <v>42410</v>
      </c>
      <c r="F1273" s="2">
        <v>52271</v>
      </c>
    </row>
    <row r="1274" spans="1:6" x14ac:dyDescent="0.35">
      <c r="A1274">
        <v>2018</v>
      </c>
      <c r="B1274" t="s">
        <v>57</v>
      </c>
      <c r="C1274" t="s">
        <v>25</v>
      </c>
      <c r="D1274" s="1">
        <v>11582</v>
      </c>
      <c r="E1274" s="1">
        <v>119167</v>
      </c>
      <c r="F1274" s="2">
        <v>58836</v>
      </c>
    </row>
    <row r="1275" spans="1:6" x14ac:dyDescent="0.35">
      <c r="A1275">
        <v>2018</v>
      </c>
      <c r="B1275" t="s">
        <v>57</v>
      </c>
      <c r="C1275" t="s">
        <v>26</v>
      </c>
      <c r="D1275" s="1">
        <v>19970</v>
      </c>
      <c r="E1275" s="1">
        <v>190736</v>
      </c>
      <c r="F1275" s="2">
        <v>61821</v>
      </c>
    </row>
    <row r="1276" spans="1:6" x14ac:dyDescent="0.35">
      <c r="A1276">
        <v>2018</v>
      </c>
      <c r="B1276" t="s">
        <v>57</v>
      </c>
      <c r="C1276" t="s">
        <v>27</v>
      </c>
      <c r="D1276" s="1">
        <v>12323</v>
      </c>
      <c r="E1276" s="1">
        <v>82831</v>
      </c>
      <c r="F1276" s="2">
        <v>77486</v>
      </c>
    </row>
    <row r="1277" spans="1:6" x14ac:dyDescent="0.35">
      <c r="A1277">
        <v>2018</v>
      </c>
      <c r="B1277" t="s">
        <v>57</v>
      </c>
      <c r="C1277" t="s">
        <v>28</v>
      </c>
      <c r="D1277" s="1">
        <v>51837</v>
      </c>
      <c r="E1277" s="1">
        <v>671419</v>
      </c>
      <c r="F1277" s="2">
        <v>90784</v>
      </c>
    </row>
    <row r="1278" spans="1:6" x14ac:dyDescent="0.35">
      <c r="A1278">
        <v>2018</v>
      </c>
      <c r="B1278" t="s">
        <v>57</v>
      </c>
      <c r="C1278" t="s">
        <v>29</v>
      </c>
      <c r="D1278" s="1">
        <v>10669</v>
      </c>
      <c r="E1278" s="1">
        <v>106930</v>
      </c>
      <c r="F1278" s="2">
        <v>61899</v>
      </c>
    </row>
    <row r="1279" spans="1:6" x14ac:dyDescent="0.35">
      <c r="A1279">
        <v>2018</v>
      </c>
      <c r="B1279" t="s">
        <v>57</v>
      </c>
      <c r="C1279" t="s">
        <v>30</v>
      </c>
      <c r="D1279" s="1">
        <v>112471</v>
      </c>
      <c r="E1279" s="1">
        <v>1339421</v>
      </c>
      <c r="F1279" s="2">
        <v>95057</v>
      </c>
    </row>
    <row r="1280" spans="1:6" x14ac:dyDescent="0.35">
      <c r="A1280">
        <v>2018</v>
      </c>
      <c r="B1280" t="s">
        <v>57</v>
      </c>
      <c r="C1280" t="s">
        <v>31</v>
      </c>
      <c r="D1280" s="1">
        <v>58892</v>
      </c>
      <c r="E1280" s="1">
        <v>635554</v>
      </c>
      <c r="F1280" s="2">
        <v>65609</v>
      </c>
    </row>
    <row r="1281" spans="1:6" x14ac:dyDescent="0.35">
      <c r="A1281">
        <v>2018</v>
      </c>
      <c r="B1281" t="s">
        <v>57</v>
      </c>
      <c r="C1281" t="s">
        <v>32</v>
      </c>
      <c r="D1281" s="1">
        <v>5130</v>
      </c>
      <c r="E1281" s="1">
        <v>34560</v>
      </c>
      <c r="F1281" s="2">
        <v>61774</v>
      </c>
    </row>
    <row r="1282" spans="1:6" x14ac:dyDescent="0.35">
      <c r="A1282">
        <v>2018</v>
      </c>
      <c r="B1282" t="s">
        <v>57</v>
      </c>
      <c r="C1282" t="s">
        <v>33</v>
      </c>
      <c r="D1282" s="1">
        <v>53280</v>
      </c>
      <c r="E1282" s="1">
        <v>729430</v>
      </c>
      <c r="F1282" s="2">
        <v>64006</v>
      </c>
    </row>
    <row r="1283" spans="1:6" x14ac:dyDescent="0.35">
      <c r="A1283">
        <v>2018</v>
      </c>
      <c r="B1283" t="s">
        <v>57</v>
      </c>
      <c r="C1283" t="s">
        <v>34</v>
      </c>
      <c r="D1283" s="1">
        <v>20594</v>
      </c>
      <c r="E1283" s="1">
        <v>191261</v>
      </c>
      <c r="F1283" s="2">
        <v>52227</v>
      </c>
    </row>
    <row r="1284" spans="1:6" x14ac:dyDescent="0.35">
      <c r="A1284">
        <v>2018</v>
      </c>
      <c r="B1284" t="s">
        <v>57</v>
      </c>
      <c r="C1284" t="s">
        <v>35</v>
      </c>
      <c r="D1284" s="1">
        <v>25462</v>
      </c>
      <c r="E1284" s="1">
        <v>248627</v>
      </c>
      <c r="F1284" s="2">
        <v>69806</v>
      </c>
    </row>
    <row r="1285" spans="1:6" x14ac:dyDescent="0.35">
      <c r="A1285">
        <v>2018</v>
      </c>
      <c r="B1285" t="s">
        <v>57</v>
      </c>
      <c r="C1285" t="s">
        <v>36</v>
      </c>
      <c r="D1285" s="1">
        <v>63415</v>
      </c>
      <c r="E1285" s="1">
        <v>806555</v>
      </c>
      <c r="F1285" s="2">
        <v>78092</v>
      </c>
    </row>
    <row r="1286" spans="1:6" x14ac:dyDescent="0.35">
      <c r="A1286">
        <v>2018</v>
      </c>
      <c r="B1286" t="s">
        <v>57</v>
      </c>
      <c r="C1286" t="s">
        <v>37</v>
      </c>
      <c r="D1286" s="1">
        <v>8651</v>
      </c>
      <c r="E1286" s="1">
        <v>68430</v>
      </c>
      <c r="F1286" s="2">
        <v>68957</v>
      </c>
    </row>
    <row r="1287" spans="1:6" x14ac:dyDescent="0.35">
      <c r="A1287">
        <v>2018</v>
      </c>
      <c r="B1287" t="s">
        <v>57</v>
      </c>
      <c r="C1287" t="s">
        <v>38</v>
      </c>
      <c r="D1287" s="1">
        <v>26993</v>
      </c>
      <c r="E1287" s="1">
        <v>293499</v>
      </c>
      <c r="F1287" s="2">
        <v>50391</v>
      </c>
    </row>
    <row r="1288" spans="1:6" x14ac:dyDescent="0.35">
      <c r="A1288">
        <v>2018</v>
      </c>
      <c r="B1288" t="s">
        <v>57</v>
      </c>
      <c r="C1288" t="s">
        <v>39</v>
      </c>
      <c r="D1288" s="1">
        <v>5205</v>
      </c>
      <c r="E1288" s="1">
        <v>32354</v>
      </c>
      <c r="F1288" s="2">
        <v>56384</v>
      </c>
    </row>
    <row r="1289" spans="1:6" x14ac:dyDescent="0.35">
      <c r="A1289">
        <v>2018</v>
      </c>
      <c r="B1289" t="s">
        <v>57</v>
      </c>
      <c r="C1289" t="s">
        <v>40</v>
      </c>
      <c r="D1289" s="1">
        <v>29519</v>
      </c>
      <c r="E1289" s="1">
        <v>417345</v>
      </c>
      <c r="F1289" s="2">
        <v>59851</v>
      </c>
    </row>
    <row r="1290" spans="1:6" x14ac:dyDescent="0.35">
      <c r="A1290">
        <v>2018</v>
      </c>
      <c r="B1290" t="s">
        <v>57</v>
      </c>
      <c r="C1290" t="s">
        <v>41</v>
      </c>
      <c r="D1290" s="1">
        <v>134025</v>
      </c>
      <c r="E1290" s="1">
        <v>1736415</v>
      </c>
      <c r="F1290" s="2">
        <v>74443</v>
      </c>
    </row>
    <row r="1291" spans="1:6" x14ac:dyDescent="0.35">
      <c r="A1291">
        <v>2018</v>
      </c>
      <c r="B1291" t="s">
        <v>57</v>
      </c>
      <c r="C1291" t="s">
        <v>42</v>
      </c>
      <c r="D1291" s="1">
        <v>23036</v>
      </c>
      <c r="E1291" s="1">
        <v>215564</v>
      </c>
      <c r="F1291" s="2">
        <v>59543</v>
      </c>
    </row>
    <row r="1292" spans="1:6" x14ac:dyDescent="0.35">
      <c r="A1292">
        <v>2018</v>
      </c>
      <c r="B1292" t="s">
        <v>57</v>
      </c>
      <c r="C1292" t="s">
        <v>43</v>
      </c>
      <c r="D1292" s="1">
        <v>5661</v>
      </c>
      <c r="E1292" s="1">
        <v>28976</v>
      </c>
      <c r="F1292" s="2">
        <v>64917</v>
      </c>
    </row>
    <row r="1293" spans="1:6" x14ac:dyDescent="0.35">
      <c r="A1293">
        <v>2018</v>
      </c>
      <c r="B1293" t="s">
        <v>57</v>
      </c>
      <c r="C1293" t="s">
        <v>44</v>
      </c>
      <c r="D1293" s="1">
        <v>58849</v>
      </c>
      <c r="E1293" s="1">
        <v>746452</v>
      </c>
      <c r="F1293" s="2">
        <v>87511</v>
      </c>
    </row>
    <row r="1294" spans="1:6" x14ac:dyDescent="0.35">
      <c r="A1294">
        <v>2018</v>
      </c>
      <c r="B1294" t="s">
        <v>57</v>
      </c>
      <c r="C1294" t="s">
        <v>45</v>
      </c>
      <c r="D1294" s="1">
        <v>40209</v>
      </c>
      <c r="E1294" s="1">
        <v>414712</v>
      </c>
      <c r="F1294" s="2">
        <v>82245</v>
      </c>
    </row>
    <row r="1295" spans="1:6" x14ac:dyDescent="0.35">
      <c r="A1295">
        <v>2018</v>
      </c>
      <c r="B1295" t="s">
        <v>57</v>
      </c>
      <c r="C1295" t="s">
        <v>46</v>
      </c>
      <c r="D1295" s="1">
        <v>8323</v>
      </c>
      <c r="E1295" s="1">
        <v>68965</v>
      </c>
      <c r="F1295" s="2">
        <v>51745</v>
      </c>
    </row>
    <row r="1296" spans="1:6" x14ac:dyDescent="0.35">
      <c r="A1296">
        <v>2018</v>
      </c>
      <c r="B1296" t="s">
        <v>57</v>
      </c>
      <c r="C1296" t="s">
        <v>47</v>
      </c>
      <c r="D1296" s="1">
        <v>25856</v>
      </c>
      <c r="E1296" s="1">
        <v>327719</v>
      </c>
      <c r="F1296" s="2">
        <v>60773</v>
      </c>
    </row>
    <row r="1297" spans="1:6" x14ac:dyDescent="0.35">
      <c r="A1297">
        <v>2018</v>
      </c>
      <c r="B1297" t="s">
        <v>57</v>
      </c>
      <c r="C1297" t="s">
        <v>48</v>
      </c>
      <c r="D1297" s="1">
        <v>4559</v>
      </c>
      <c r="E1297" s="1">
        <v>18733</v>
      </c>
      <c r="F1297" s="2">
        <v>52783</v>
      </c>
    </row>
    <row r="1298" spans="1:6" x14ac:dyDescent="0.35">
      <c r="A1298">
        <v>2018</v>
      </c>
      <c r="B1298" t="s">
        <v>58</v>
      </c>
      <c r="C1298" t="s">
        <v>1</v>
      </c>
      <c r="D1298" s="1">
        <v>12678</v>
      </c>
      <c r="E1298" s="1">
        <v>233306</v>
      </c>
      <c r="F1298" s="2">
        <v>46432</v>
      </c>
    </row>
    <row r="1299" spans="1:6" x14ac:dyDescent="0.35">
      <c r="A1299">
        <v>2018</v>
      </c>
      <c r="B1299" t="s">
        <v>58</v>
      </c>
      <c r="C1299" t="s">
        <v>2</v>
      </c>
      <c r="D1299" s="1">
        <v>18037</v>
      </c>
      <c r="E1299" s="1">
        <v>440616</v>
      </c>
      <c r="F1299" s="2">
        <v>51125</v>
      </c>
    </row>
    <row r="1300" spans="1:6" x14ac:dyDescent="0.35">
      <c r="A1300">
        <v>2018</v>
      </c>
      <c r="B1300" t="s">
        <v>58</v>
      </c>
      <c r="C1300" t="s">
        <v>3</v>
      </c>
      <c r="D1300" s="1">
        <v>15788</v>
      </c>
      <c r="E1300" s="1">
        <v>186119</v>
      </c>
      <c r="F1300" s="2">
        <v>42468</v>
      </c>
    </row>
    <row r="1301" spans="1:6" x14ac:dyDescent="0.35">
      <c r="A1301">
        <v>2018</v>
      </c>
      <c r="B1301" t="s">
        <v>58</v>
      </c>
      <c r="C1301" t="s">
        <v>4</v>
      </c>
      <c r="D1301" s="1">
        <v>618901</v>
      </c>
      <c r="E1301" s="1">
        <v>2649228</v>
      </c>
      <c r="F1301" s="2">
        <v>52187</v>
      </c>
    </row>
    <row r="1302" spans="1:6" x14ac:dyDescent="0.35">
      <c r="A1302">
        <v>2018</v>
      </c>
      <c r="B1302" t="s">
        <v>58</v>
      </c>
      <c r="C1302" t="s">
        <v>5</v>
      </c>
      <c r="D1302" s="1">
        <v>21666</v>
      </c>
      <c r="E1302" s="1">
        <v>335274</v>
      </c>
      <c r="F1302" s="2">
        <v>50156</v>
      </c>
    </row>
    <row r="1303" spans="1:6" x14ac:dyDescent="0.35">
      <c r="A1303">
        <v>2018</v>
      </c>
      <c r="B1303" t="s">
        <v>58</v>
      </c>
      <c r="C1303" t="s">
        <v>6</v>
      </c>
      <c r="D1303" s="1">
        <v>13090</v>
      </c>
      <c r="E1303" s="1">
        <v>326866</v>
      </c>
      <c r="F1303" s="2">
        <v>55369</v>
      </c>
    </row>
    <row r="1304" spans="1:6" x14ac:dyDescent="0.35">
      <c r="A1304">
        <v>2018</v>
      </c>
      <c r="B1304" t="s">
        <v>58</v>
      </c>
      <c r="C1304" t="s">
        <v>7</v>
      </c>
      <c r="D1304" s="1">
        <v>5063</v>
      </c>
      <c r="E1304" s="1">
        <v>75524</v>
      </c>
      <c r="F1304" s="2">
        <v>53795</v>
      </c>
    </row>
    <row r="1305" spans="1:6" x14ac:dyDescent="0.35">
      <c r="A1305">
        <v>2018</v>
      </c>
      <c r="B1305" t="s">
        <v>58</v>
      </c>
      <c r="C1305" t="s">
        <v>8</v>
      </c>
      <c r="D1305" s="1">
        <v>73761</v>
      </c>
      <c r="E1305" s="1">
        <v>1287814</v>
      </c>
      <c r="F1305" s="2">
        <v>50781</v>
      </c>
    </row>
    <row r="1306" spans="1:6" x14ac:dyDescent="0.35">
      <c r="A1306">
        <v>2018</v>
      </c>
      <c r="B1306" t="s">
        <v>58</v>
      </c>
      <c r="C1306" t="s">
        <v>9</v>
      </c>
      <c r="D1306" s="1">
        <v>28952</v>
      </c>
      <c r="E1306" s="1">
        <v>562436</v>
      </c>
      <c r="F1306" s="2">
        <v>52062</v>
      </c>
    </row>
    <row r="1307" spans="1:6" x14ac:dyDescent="0.35">
      <c r="A1307">
        <v>2018</v>
      </c>
      <c r="B1307" t="s">
        <v>58</v>
      </c>
      <c r="C1307" t="s">
        <v>10</v>
      </c>
      <c r="D1307" s="1">
        <v>7824</v>
      </c>
      <c r="E1307" s="1">
        <v>100212</v>
      </c>
      <c r="F1307" s="2">
        <v>42047</v>
      </c>
    </row>
    <row r="1308" spans="1:6" x14ac:dyDescent="0.35">
      <c r="A1308">
        <v>2018</v>
      </c>
      <c r="B1308" t="s">
        <v>58</v>
      </c>
      <c r="C1308" t="s">
        <v>11</v>
      </c>
      <c r="D1308" s="1">
        <v>34720</v>
      </c>
      <c r="E1308" s="1">
        <v>919288</v>
      </c>
      <c r="F1308" s="2">
        <v>50959</v>
      </c>
    </row>
    <row r="1309" spans="1:6" x14ac:dyDescent="0.35">
      <c r="A1309">
        <v>2018</v>
      </c>
      <c r="B1309" t="s">
        <v>58</v>
      </c>
      <c r="C1309" t="s">
        <v>12</v>
      </c>
      <c r="D1309" s="1">
        <v>15692</v>
      </c>
      <c r="E1309" s="1">
        <v>459398</v>
      </c>
      <c r="F1309" s="2">
        <v>47681</v>
      </c>
    </row>
    <row r="1310" spans="1:6" x14ac:dyDescent="0.35">
      <c r="A1310">
        <v>2018</v>
      </c>
      <c r="B1310" t="s">
        <v>58</v>
      </c>
      <c r="C1310" t="s">
        <v>13</v>
      </c>
      <c r="D1310" s="1">
        <v>11589</v>
      </c>
      <c r="E1310" s="1">
        <v>219674</v>
      </c>
      <c r="F1310" s="2">
        <v>43022</v>
      </c>
    </row>
    <row r="1311" spans="1:6" x14ac:dyDescent="0.35">
      <c r="A1311">
        <v>2018</v>
      </c>
      <c r="B1311" t="s">
        <v>58</v>
      </c>
      <c r="C1311" t="s">
        <v>14</v>
      </c>
      <c r="D1311" s="1">
        <v>10277</v>
      </c>
      <c r="E1311" s="1">
        <v>195132</v>
      </c>
      <c r="F1311" s="2">
        <v>42586</v>
      </c>
    </row>
    <row r="1312" spans="1:6" x14ac:dyDescent="0.35">
      <c r="A1312">
        <v>2018</v>
      </c>
      <c r="B1312" t="s">
        <v>58</v>
      </c>
      <c r="C1312" t="s">
        <v>15</v>
      </c>
      <c r="D1312" s="1">
        <v>18161</v>
      </c>
      <c r="E1312" s="1">
        <v>267486</v>
      </c>
      <c r="F1312" s="2">
        <v>48210</v>
      </c>
    </row>
    <row r="1313" spans="1:6" x14ac:dyDescent="0.35">
      <c r="A1313">
        <v>2018</v>
      </c>
      <c r="B1313" t="s">
        <v>58</v>
      </c>
      <c r="C1313" t="s">
        <v>16</v>
      </c>
      <c r="D1313" s="1">
        <v>15480</v>
      </c>
      <c r="E1313" s="1">
        <v>300015</v>
      </c>
      <c r="F1313" s="2">
        <v>43339</v>
      </c>
    </row>
    <row r="1314" spans="1:6" x14ac:dyDescent="0.35">
      <c r="A1314">
        <v>2018</v>
      </c>
      <c r="B1314" t="s">
        <v>58</v>
      </c>
      <c r="C1314" t="s">
        <v>17</v>
      </c>
      <c r="D1314" s="1">
        <v>5483</v>
      </c>
      <c r="E1314" s="1">
        <v>118009</v>
      </c>
      <c r="F1314" s="2">
        <v>47535</v>
      </c>
    </row>
    <row r="1315" spans="1:6" x14ac:dyDescent="0.35">
      <c r="A1315">
        <v>2018</v>
      </c>
      <c r="B1315" t="s">
        <v>58</v>
      </c>
      <c r="C1315" t="s">
        <v>18</v>
      </c>
      <c r="D1315" s="1">
        <v>20856</v>
      </c>
      <c r="E1315" s="1">
        <v>445328</v>
      </c>
      <c r="F1315" s="2">
        <v>54310</v>
      </c>
    </row>
    <row r="1316" spans="1:6" x14ac:dyDescent="0.35">
      <c r="A1316">
        <v>2018</v>
      </c>
      <c r="B1316" t="s">
        <v>58</v>
      </c>
      <c r="C1316" t="s">
        <v>19</v>
      </c>
      <c r="D1316" s="1">
        <v>66364</v>
      </c>
      <c r="E1316" s="1">
        <v>773683</v>
      </c>
      <c r="F1316" s="2">
        <v>58448</v>
      </c>
    </row>
    <row r="1317" spans="1:6" x14ac:dyDescent="0.35">
      <c r="A1317">
        <v>2018</v>
      </c>
      <c r="B1317" t="s">
        <v>58</v>
      </c>
      <c r="C1317" t="s">
        <v>20</v>
      </c>
      <c r="D1317" s="1">
        <v>24822</v>
      </c>
      <c r="E1317" s="1">
        <v>659230</v>
      </c>
      <c r="F1317" s="2">
        <v>49739</v>
      </c>
    </row>
    <row r="1318" spans="1:6" x14ac:dyDescent="0.35">
      <c r="A1318">
        <v>2018</v>
      </c>
      <c r="B1318" t="s">
        <v>58</v>
      </c>
      <c r="C1318" t="s">
        <v>21</v>
      </c>
      <c r="D1318" s="1">
        <v>19210</v>
      </c>
      <c r="E1318" s="1">
        <v>526556</v>
      </c>
      <c r="F1318" s="2">
        <v>51469</v>
      </c>
    </row>
    <row r="1319" spans="1:6" x14ac:dyDescent="0.35">
      <c r="A1319">
        <v>2018</v>
      </c>
      <c r="B1319" t="s">
        <v>58</v>
      </c>
      <c r="C1319" t="s">
        <v>22</v>
      </c>
      <c r="D1319" s="1">
        <v>7531</v>
      </c>
      <c r="E1319" s="1">
        <v>144105</v>
      </c>
      <c r="F1319" s="2">
        <v>41620</v>
      </c>
    </row>
    <row r="1320" spans="1:6" x14ac:dyDescent="0.35">
      <c r="A1320">
        <v>2018</v>
      </c>
      <c r="B1320" t="s">
        <v>58</v>
      </c>
      <c r="C1320" t="s">
        <v>23</v>
      </c>
      <c r="D1320" s="1">
        <v>48555</v>
      </c>
      <c r="E1320" s="1">
        <v>454728</v>
      </c>
      <c r="F1320" s="2">
        <v>46127</v>
      </c>
    </row>
    <row r="1321" spans="1:6" x14ac:dyDescent="0.35">
      <c r="A1321">
        <v>2018</v>
      </c>
      <c r="B1321" t="s">
        <v>58</v>
      </c>
      <c r="C1321" t="s">
        <v>24</v>
      </c>
      <c r="D1321" s="1">
        <v>4637</v>
      </c>
      <c r="E1321" s="1">
        <v>73530</v>
      </c>
      <c r="F1321" s="2">
        <v>47539</v>
      </c>
    </row>
    <row r="1322" spans="1:6" x14ac:dyDescent="0.35">
      <c r="A1322">
        <v>2018</v>
      </c>
      <c r="B1322" t="s">
        <v>58</v>
      </c>
      <c r="C1322" t="s">
        <v>25</v>
      </c>
      <c r="D1322" s="1">
        <v>12205</v>
      </c>
      <c r="E1322" s="1">
        <v>138155</v>
      </c>
      <c r="F1322" s="2">
        <v>46678</v>
      </c>
    </row>
    <row r="1323" spans="1:6" x14ac:dyDescent="0.35">
      <c r="A1323">
        <v>2018</v>
      </c>
      <c r="B1323" t="s">
        <v>58</v>
      </c>
      <c r="C1323" t="s">
        <v>26</v>
      </c>
      <c r="D1323" s="1">
        <v>8913</v>
      </c>
      <c r="E1323" s="1">
        <v>139036</v>
      </c>
      <c r="F1323" s="2">
        <v>54167</v>
      </c>
    </row>
    <row r="1324" spans="1:6" x14ac:dyDescent="0.35">
      <c r="A1324">
        <v>2018</v>
      </c>
      <c r="B1324" t="s">
        <v>58</v>
      </c>
      <c r="C1324" t="s">
        <v>27</v>
      </c>
      <c r="D1324" s="1">
        <v>4700</v>
      </c>
      <c r="E1324" s="1">
        <v>112567</v>
      </c>
      <c r="F1324" s="2">
        <v>56317</v>
      </c>
    </row>
    <row r="1325" spans="1:6" x14ac:dyDescent="0.35">
      <c r="A1325">
        <v>2018</v>
      </c>
      <c r="B1325" t="s">
        <v>58</v>
      </c>
      <c r="C1325" t="s">
        <v>28</v>
      </c>
      <c r="D1325" s="1">
        <v>37328</v>
      </c>
      <c r="E1325" s="1">
        <v>656716</v>
      </c>
      <c r="F1325" s="2">
        <v>53402</v>
      </c>
    </row>
    <row r="1326" spans="1:6" x14ac:dyDescent="0.35">
      <c r="A1326">
        <v>2018</v>
      </c>
      <c r="B1326" t="s">
        <v>58</v>
      </c>
      <c r="C1326" t="s">
        <v>29</v>
      </c>
      <c r="D1326" s="1">
        <v>10221</v>
      </c>
      <c r="E1326" s="1">
        <v>128590</v>
      </c>
      <c r="F1326" s="2">
        <v>41645</v>
      </c>
    </row>
    <row r="1327" spans="1:6" x14ac:dyDescent="0.35">
      <c r="A1327">
        <v>2018</v>
      </c>
      <c r="B1327" t="s">
        <v>58</v>
      </c>
      <c r="C1327" t="s">
        <v>30</v>
      </c>
      <c r="D1327" s="1">
        <v>67399</v>
      </c>
      <c r="E1327" s="1">
        <v>1914153</v>
      </c>
      <c r="F1327" s="2">
        <v>53467</v>
      </c>
    </row>
    <row r="1328" spans="1:6" x14ac:dyDescent="0.35">
      <c r="A1328">
        <v>2018</v>
      </c>
      <c r="B1328" t="s">
        <v>58</v>
      </c>
      <c r="C1328" t="s">
        <v>31</v>
      </c>
      <c r="D1328" s="1">
        <v>27210</v>
      </c>
      <c r="E1328" s="1">
        <v>592067</v>
      </c>
      <c r="F1328" s="2">
        <v>48381</v>
      </c>
    </row>
    <row r="1329" spans="1:6" x14ac:dyDescent="0.35">
      <c r="A1329">
        <v>2018</v>
      </c>
      <c r="B1329" t="s">
        <v>58</v>
      </c>
      <c r="C1329" t="s">
        <v>32</v>
      </c>
      <c r="D1329" s="1">
        <v>2558</v>
      </c>
      <c r="E1329" s="1">
        <v>62184</v>
      </c>
      <c r="F1329" s="2">
        <v>51404</v>
      </c>
    </row>
    <row r="1330" spans="1:6" x14ac:dyDescent="0.35">
      <c r="A1330">
        <v>2018</v>
      </c>
      <c r="B1330" t="s">
        <v>58</v>
      </c>
      <c r="C1330" t="s">
        <v>33</v>
      </c>
      <c r="D1330" s="1">
        <v>34508</v>
      </c>
      <c r="E1330" s="1">
        <v>904140</v>
      </c>
      <c r="F1330" s="2">
        <v>46408</v>
      </c>
    </row>
    <row r="1331" spans="1:6" x14ac:dyDescent="0.35">
      <c r="A1331">
        <v>2018</v>
      </c>
      <c r="B1331" t="s">
        <v>58</v>
      </c>
      <c r="C1331" t="s">
        <v>34</v>
      </c>
      <c r="D1331" s="1">
        <v>13563</v>
      </c>
      <c r="E1331" s="1">
        <v>209863</v>
      </c>
      <c r="F1331" s="2">
        <v>45570</v>
      </c>
    </row>
    <row r="1332" spans="1:6" x14ac:dyDescent="0.35">
      <c r="A1332">
        <v>2018</v>
      </c>
      <c r="B1332" t="s">
        <v>58</v>
      </c>
      <c r="C1332" t="s">
        <v>35</v>
      </c>
      <c r="D1332" s="1">
        <v>15708</v>
      </c>
      <c r="E1332" s="1">
        <v>288939</v>
      </c>
      <c r="F1332" s="2">
        <v>50107</v>
      </c>
    </row>
    <row r="1333" spans="1:6" x14ac:dyDescent="0.35">
      <c r="A1333">
        <v>2018</v>
      </c>
      <c r="B1333" t="s">
        <v>58</v>
      </c>
      <c r="C1333" t="s">
        <v>36</v>
      </c>
      <c r="D1333" s="1">
        <v>57768</v>
      </c>
      <c r="E1333" s="1">
        <v>1209344</v>
      </c>
      <c r="F1333" s="2">
        <v>51808</v>
      </c>
    </row>
    <row r="1334" spans="1:6" x14ac:dyDescent="0.35">
      <c r="A1334">
        <v>2018</v>
      </c>
      <c r="B1334" t="s">
        <v>58</v>
      </c>
      <c r="C1334" t="s">
        <v>37</v>
      </c>
      <c r="D1334" s="1">
        <v>4545</v>
      </c>
      <c r="E1334" s="1">
        <v>100506</v>
      </c>
      <c r="F1334" s="2">
        <v>48716</v>
      </c>
    </row>
    <row r="1335" spans="1:6" x14ac:dyDescent="0.35">
      <c r="A1335">
        <v>2018</v>
      </c>
      <c r="B1335" t="s">
        <v>58</v>
      </c>
      <c r="C1335" t="s">
        <v>38</v>
      </c>
      <c r="D1335" s="1">
        <v>11971</v>
      </c>
      <c r="E1335" s="1">
        <v>234487</v>
      </c>
      <c r="F1335" s="2">
        <v>45993</v>
      </c>
    </row>
    <row r="1336" spans="1:6" x14ac:dyDescent="0.35">
      <c r="A1336">
        <v>2018</v>
      </c>
      <c r="B1336" t="s">
        <v>58</v>
      </c>
      <c r="C1336" t="s">
        <v>39</v>
      </c>
      <c r="D1336" s="1">
        <v>2839</v>
      </c>
      <c r="E1336" s="1">
        <v>67868</v>
      </c>
      <c r="F1336" s="2">
        <v>50399</v>
      </c>
    </row>
    <row r="1337" spans="1:6" x14ac:dyDescent="0.35">
      <c r="A1337">
        <v>2018</v>
      </c>
      <c r="B1337" t="s">
        <v>58</v>
      </c>
      <c r="C1337" t="s">
        <v>40</v>
      </c>
      <c r="D1337" s="1">
        <v>16127</v>
      </c>
      <c r="E1337" s="1">
        <v>420817</v>
      </c>
      <c r="F1337" s="2">
        <v>52099</v>
      </c>
    </row>
    <row r="1338" spans="1:6" x14ac:dyDescent="0.35">
      <c r="A1338">
        <v>2018</v>
      </c>
      <c r="B1338" t="s">
        <v>58</v>
      </c>
      <c r="C1338" t="s">
        <v>41</v>
      </c>
      <c r="D1338" s="1">
        <v>90552</v>
      </c>
      <c r="E1338" s="1">
        <v>1641637</v>
      </c>
      <c r="F1338" s="2">
        <v>48036</v>
      </c>
    </row>
    <row r="1339" spans="1:6" x14ac:dyDescent="0.35">
      <c r="A1339">
        <v>2018</v>
      </c>
      <c r="B1339" t="s">
        <v>58</v>
      </c>
      <c r="C1339" t="s">
        <v>42</v>
      </c>
      <c r="D1339" s="1">
        <v>12264</v>
      </c>
      <c r="E1339" s="1">
        <v>186785</v>
      </c>
      <c r="F1339" s="2">
        <v>43696</v>
      </c>
    </row>
    <row r="1340" spans="1:6" x14ac:dyDescent="0.35">
      <c r="A1340">
        <v>2018</v>
      </c>
      <c r="B1340" t="s">
        <v>58</v>
      </c>
      <c r="C1340" t="s">
        <v>43</v>
      </c>
      <c r="D1340" s="1">
        <v>2463</v>
      </c>
      <c r="E1340" s="1">
        <v>62630</v>
      </c>
      <c r="F1340" s="2">
        <v>46699</v>
      </c>
    </row>
    <row r="1341" spans="1:6" x14ac:dyDescent="0.35">
      <c r="A1341">
        <v>2018</v>
      </c>
      <c r="B1341" t="s">
        <v>58</v>
      </c>
      <c r="C1341" t="s">
        <v>44</v>
      </c>
      <c r="D1341" s="1">
        <v>43566</v>
      </c>
      <c r="E1341" s="1">
        <v>505487</v>
      </c>
      <c r="F1341" s="2">
        <v>49627</v>
      </c>
    </row>
    <row r="1342" spans="1:6" x14ac:dyDescent="0.35">
      <c r="A1342">
        <v>2018</v>
      </c>
      <c r="B1342" t="s">
        <v>58</v>
      </c>
      <c r="C1342" t="s">
        <v>45</v>
      </c>
      <c r="D1342" s="1">
        <v>61026</v>
      </c>
      <c r="E1342" s="1">
        <v>465717</v>
      </c>
      <c r="F1342" s="2">
        <v>51354</v>
      </c>
    </row>
    <row r="1343" spans="1:6" x14ac:dyDescent="0.35">
      <c r="A1343">
        <v>2018</v>
      </c>
      <c r="B1343" t="s">
        <v>58</v>
      </c>
      <c r="C1343" t="s">
        <v>46</v>
      </c>
      <c r="D1343" s="1">
        <v>5765</v>
      </c>
      <c r="E1343" s="1">
        <v>124431</v>
      </c>
      <c r="F1343" s="2">
        <v>46182</v>
      </c>
    </row>
    <row r="1344" spans="1:6" x14ac:dyDescent="0.35">
      <c r="A1344">
        <v>2018</v>
      </c>
      <c r="B1344" t="s">
        <v>58</v>
      </c>
      <c r="C1344" t="s">
        <v>47</v>
      </c>
      <c r="D1344" s="1">
        <v>28013</v>
      </c>
      <c r="E1344" s="1">
        <v>434143</v>
      </c>
      <c r="F1344" s="2">
        <v>49195</v>
      </c>
    </row>
    <row r="1345" spans="1:6" x14ac:dyDescent="0.35">
      <c r="A1345">
        <v>2018</v>
      </c>
      <c r="B1345" t="s">
        <v>58</v>
      </c>
      <c r="C1345" t="s">
        <v>48</v>
      </c>
      <c r="D1345" s="1">
        <v>3338</v>
      </c>
      <c r="E1345" s="1">
        <v>26972</v>
      </c>
      <c r="F1345" s="2">
        <v>42906</v>
      </c>
    </row>
    <row r="1346" spans="1:6" x14ac:dyDescent="0.35">
      <c r="A1346">
        <v>2018</v>
      </c>
      <c r="B1346" t="s">
        <v>59</v>
      </c>
      <c r="C1346" t="s">
        <v>1</v>
      </c>
      <c r="D1346" s="1">
        <v>10993</v>
      </c>
      <c r="E1346" s="1">
        <v>205942</v>
      </c>
      <c r="F1346" s="2">
        <v>16798</v>
      </c>
    </row>
    <row r="1347" spans="1:6" x14ac:dyDescent="0.35">
      <c r="A1347">
        <v>2018</v>
      </c>
      <c r="B1347" t="s">
        <v>59</v>
      </c>
      <c r="C1347" t="s">
        <v>2</v>
      </c>
      <c r="D1347" s="1">
        <v>13627</v>
      </c>
      <c r="E1347" s="1">
        <v>325897</v>
      </c>
      <c r="F1347" s="2">
        <v>24580</v>
      </c>
    </row>
    <row r="1348" spans="1:6" x14ac:dyDescent="0.35">
      <c r="A1348">
        <v>2018</v>
      </c>
      <c r="B1348" t="s">
        <v>59</v>
      </c>
      <c r="C1348" t="s">
        <v>3</v>
      </c>
      <c r="D1348" s="1">
        <v>7168</v>
      </c>
      <c r="E1348" s="1">
        <v>118405</v>
      </c>
      <c r="F1348" s="2">
        <v>16536</v>
      </c>
    </row>
    <row r="1349" spans="1:6" x14ac:dyDescent="0.35">
      <c r="A1349">
        <v>2018</v>
      </c>
      <c r="B1349" t="s">
        <v>59</v>
      </c>
      <c r="C1349" t="s">
        <v>4</v>
      </c>
      <c r="D1349" s="1">
        <v>111455</v>
      </c>
      <c r="E1349" s="1">
        <v>1988750</v>
      </c>
      <c r="F1349" s="2">
        <v>30527</v>
      </c>
    </row>
    <row r="1350" spans="1:6" x14ac:dyDescent="0.35">
      <c r="A1350">
        <v>2018</v>
      </c>
      <c r="B1350" t="s">
        <v>59</v>
      </c>
      <c r="C1350" t="s">
        <v>5</v>
      </c>
      <c r="D1350" s="1">
        <v>16939</v>
      </c>
      <c r="E1350" s="1">
        <v>339407</v>
      </c>
      <c r="F1350" s="2">
        <v>25878</v>
      </c>
    </row>
    <row r="1351" spans="1:6" x14ac:dyDescent="0.35">
      <c r="A1351">
        <v>2018</v>
      </c>
      <c r="B1351" t="s">
        <v>59</v>
      </c>
      <c r="C1351" t="s">
        <v>6</v>
      </c>
      <c r="D1351" s="1">
        <v>10668</v>
      </c>
      <c r="E1351" s="1">
        <v>157709</v>
      </c>
      <c r="F1351" s="2">
        <v>23705</v>
      </c>
    </row>
    <row r="1352" spans="1:6" x14ac:dyDescent="0.35">
      <c r="A1352">
        <v>2018</v>
      </c>
      <c r="B1352" t="s">
        <v>59</v>
      </c>
      <c r="C1352" t="s">
        <v>7</v>
      </c>
      <c r="D1352" s="1">
        <v>2637</v>
      </c>
      <c r="E1352" s="1">
        <v>51696</v>
      </c>
      <c r="F1352" s="2">
        <v>20414</v>
      </c>
    </row>
    <row r="1353" spans="1:6" x14ac:dyDescent="0.35">
      <c r="A1353">
        <v>2018</v>
      </c>
      <c r="B1353" t="s">
        <v>59</v>
      </c>
      <c r="C1353" t="s">
        <v>8</v>
      </c>
      <c r="D1353" s="1">
        <v>56587</v>
      </c>
      <c r="E1353" s="1">
        <v>1226786</v>
      </c>
      <c r="F1353" s="2">
        <v>25881</v>
      </c>
    </row>
    <row r="1354" spans="1:6" x14ac:dyDescent="0.35">
      <c r="A1354">
        <v>2018</v>
      </c>
      <c r="B1354" t="s">
        <v>59</v>
      </c>
      <c r="C1354" t="s">
        <v>9</v>
      </c>
      <c r="D1354" s="1">
        <v>24275</v>
      </c>
      <c r="E1354" s="1">
        <v>487598</v>
      </c>
      <c r="F1354" s="2">
        <v>20604</v>
      </c>
    </row>
    <row r="1355" spans="1:6" x14ac:dyDescent="0.35">
      <c r="A1355">
        <v>2018</v>
      </c>
      <c r="B1355" t="s">
        <v>59</v>
      </c>
      <c r="C1355" t="s">
        <v>10</v>
      </c>
      <c r="D1355" s="1">
        <v>5008</v>
      </c>
      <c r="E1355" s="1">
        <v>78912</v>
      </c>
      <c r="F1355" s="2">
        <v>17141</v>
      </c>
    </row>
    <row r="1356" spans="1:6" x14ac:dyDescent="0.35">
      <c r="A1356">
        <v>2018</v>
      </c>
      <c r="B1356" t="s">
        <v>59</v>
      </c>
      <c r="C1356" t="s">
        <v>11</v>
      </c>
      <c r="D1356" s="1">
        <v>32619</v>
      </c>
      <c r="E1356" s="1">
        <v>617101</v>
      </c>
      <c r="F1356" s="2">
        <v>23765</v>
      </c>
    </row>
    <row r="1357" spans="1:6" x14ac:dyDescent="0.35">
      <c r="A1357">
        <v>2018</v>
      </c>
      <c r="B1357" t="s">
        <v>59</v>
      </c>
      <c r="C1357" t="s">
        <v>12</v>
      </c>
      <c r="D1357" s="1">
        <v>15564</v>
      </c>
      <c r="E1357" s="1">
        <v>310335</v>
      </c>
      <c r="F1357" s="2">
        <v>18981</v>
      </c>
    </row>
    <row r="1358" spans="1:6" x14ac:dyDescent="0.35">
      <c r="A1358">
        <v>2018</v>
      </c>
      <c r="B1358" t="s">
        <v>59</v>
      </c>
      <c r="C1358" t="s">
        <v>13</v>
      </c>
      <c r="D1358" s="1">
        <v>8670</v>
      </c>
      <c r="E1358" s="1">
        <v>143729</v>
      </c>
      <c r="F1358" s="2">
        <v>16799</v>
      </c>
    </row>
    <row r="1359" spans="1:6" x14ac:dyDescent="0.35">
      <c r="A1359">
        <v>2018</v>
      </c>
      <c r="B1359" t="s">
        <v>59</v>
      </c>
      <c r="C1359" t="s">
        <v>14</v>
      </c>
      <c r="D1359" s="1">
        <v>6895</v>
      </c>
      <c r="E1359" s="1">
        <v>129372</v>
      </c>
      <c r="F1359" s="2">
        <v>16764</v>
      </c>
    </row>
    <row r="1360" spans="1:6" x14ac:dyDescent="0.35">
      <c r="A1360">
        <v>2018</v>
      </c>
      <c r="B1360" t="s">
        <v>59</v>
      </c>
      <c r="C1360" t="s">
        <v>15</v>
      </c>
      <c r="D1360" s="1">
        <v>10080</v>
      </c>
      <c r="E1360" s="1">
        <v>197894</v>
      </c>
      <c r="F1360" s="2">
        <v>17719</v>
      </c>
    </row>
    <row r="1361" spans="1:6" x14ac:dyDescent="0.35">
      <c r="A1361">
        <v>2018</v>
      </c>
      <c r="B1361" t="s">
        <v>59</v>
      </c>
      <c r="C1361" t="s">
        <v>16</v>
      </c>
      <c r="D1361" s="1">
        <v>12415</v>
      </c>
      <c r="E1361" s="1">
        <v>236357</v>
      </c>
      <c r="F1361" s="2">
        <v>21264</v>
      </c>
    </row>
    <row r="1362" spans="1:6" x14ac:dyDescent="0.35">
      <c r="A1362">
        <v>2018</v>
      </c>
      <c r="B1362" t="s">
        <v>59</v>
      </c>
      <c r="C1362" t="s">
        <v>17</v>
      </c>
      <c r="D1362" s="1">
        <v>5047</v>
      </c>
      <c r="E1362" s="1">
        <v>68406</v>
      </c>
      <c r="F1362" s="2">
        <v>22087</v>
      </c>
    </row>
    <row r="1363" spans="1:6" x14ac:dyDescent="0.35">
      <c r="A1363">
        <v>2018</v>
      </c>
      <c r="B1363" t="s">
        <v>59</v>
      </c>
      <c r="C1363" t="s">
        <v>18</v>
      </c>
      <c r="D1363" s="1">
        <v>14772</v>
      </c>
      <c r="E1363" s="1">
        <v>282009</v>
      </c>
      <c r="F1363" s="2">
        <v>24012</v>
      </c>
    </row>
    <row r="1364" spans="1:6" x14ac:dyDescent="0.35">
      <c r="A1364">
        <v>2018</v>
      </c>
      <c r="B1364" t="s">
        <v>59</v>
      </c>
      <c r="C1364" t="s">
        <v>19</v>
      </c>
      <c r="D1364" s="1">
        <v>20642</v>
      </c>
      <c r="E1364" s="1">
        <v>375767</v>
      </c>
      <c r="F1364" s="2">
        <v>27758</v>
      </c>
    </row>
    <row r="1365" spans="1:6" x14ac:dyDescent="0.35">
      <c r="A1365">
        <v>2018</v>
      </c>
      <c r="B1365" t="s">
        <v>59</v>
      </c>
      <c r="C1365" t="s">
        <v>20</v>
      </c>
      <c r="D1365" s="1">
        <v>22025</v>
      </c>
      <c r="E1365" s="1">
        <v>432290</v>
      </c>
      <c r="F1365" s="2">
        <v>20566</v>
      </c>
    </row>
    <row r="1366" spans="1:6" x14ac:dyDescent="0.35">
      <c r="A1366">
        <v>2018</v>
      </c>
      <c r="B1366" t="s">
        <v>59</v>
      </c>
      <c r="C1366" t="s">
        <v>21</v>
      </c>
      <c r="D1366" s="1">
        <v>15294</v>
      </c>
      <c r="E1366" s="1">
        <v>272821</v>
      </c>
      <c r="F1366" s="2">
        <v>22507</v>
      </c>
    </row>
    <row r="1367" spans="1:6" x14ac:dyDescent="0.35">
      <c r="A1367">
        <v>2018</v>
      </c>
      <c r="B1367" t="s">
        <v>59</v>
      </c>
      <c r="C1367" t="s">
        <v>22</v>
      </c>
      <c r="D1367" s="1">
        <v>6464</v>
      </c>
      <c r="E1367" s="1">
        <v>134785</v>
      </c>
      <c r="F1367" s="2">
        <v>17523</v>
      </c>
    </row>
    <row r="1368" spans="1:6" x14ac:dyDescent="0.35">
      <c r="A1368">
        <v>2018</v>
      </c>
      <c r="B1368" t="s">
        <v>59</v>
      </c>
      <c r="C1368" t="s">
        <v>23</v>
      </c>
      <c r="D1368" s="1">
        <v>14797</v>
      </c>
      <c r="E1368" s="1">
        <v>305418</v>
      </c>
      <c r="F1368" s="2">
        <v>20892</v>
      </c>
    </row>
    <row r="1369" spans="1:6" x14ac:dyDescent="0.35">
      <c r="A1369">
        <v>2018</v>
      </c>
      <c r="B1369" t="s">
        <v>59</v>
      </c>
      <c r="C1369" t="s">
        <v>24</v>
      </c>
      <c r="D1369" s="1">
        <v>5071</v>
      </c>
      <c r="E1369" s="1">
        <v>66044</v>
      </c>
      <c r="F1369" s="2">
        <v>19150</v>
      </c>
    </row>
    <row r="1370" spans="1:6" x14ac:dyDescent="0.35">
      <c r="A1370">
        <v>2018</v>
      </c>
      <c r="B1370" t="s">
        <v>59</v>
      </c>
      <c r="C1370" t="s">
        <v>25</v>
      </c>
      <c r="D1370" s="1">
        <v>5561</v>
      </c>
      <c r="E1370" s="1">
        <v>92581</v>
      </c>
      <c r="F1370" s="2">
        <v>16715</v>
      </c>
    </row>
    <row r="1371" spans="1:6" x14ac:dyDescent="0.35">
      <c r="A1371">
        <v>2018</v>
      </c>
      <c r="B1371" t="s">
        <v>59</v>
      </c>
      <c r="C1371" t="s">
        <v>26</v>
      </c>
      <c r="D1371" s="1">
        <v>8499</v>
      </c>
      <c r="E1371" s="1">
        <v>352051</v>
      </c>
      <c r="F1371" s="2">
        <v>33688</v>
      </c>
    </row>
    <row r="1372" spans="1:6" x14ac:dyDescent="0.35">
      <c r="A1372">
        <v>2018</v>
      </c>
      <c r="B1372" t="s">
        <v>59</v>
      </c>
      <c r="C1372" t="s">
        <v>27</v>
      </c>
      <c r="D1372" s="1">
        <v>4595</v>
      </c>
      <c r="E1372" s="1">
        <v>71975</v>
      </c>
      <c r="F1372" s="2">
        <v>21945</v>
      </c>
    </row>
    <row r="1373" spans="1:6" x14ac:dyDescent="0.35">
      <c r="A1373">
        <v>2018</v>
      </c>
      <c r="B1373" t="s">
        <v>59</v>
      </c>
      <c r="C1373" t="s">
        <v>28</v>
      </c>
      <c r="D1373" s="1">
        <v>24132</v>
      </c>
      <c r="E1373" s="1">
        <v>385616</v>
      </c>
      <c r="F1373" s="2">
        <v>26316</v>
      </c>
    </row>
    <row r="1374" spans="1:6" x14ac:dyDescent="0.35">
      <c r="A1374">
        <v>2018</v>
      </c>
      <c r="B1374" t="s">
        <v>59</v>
      </c>
      <c r="C1374" t="s">
        <v>29</v>
      </c>
      <c r="D1374" s="1">
        <v>5107</v>
      </c>
      <c r="E1374" s="1">
        <v>97785</v>
      </c>
      <c r="F1374" s="2">
        <v>18651</v>
      </c>
    </row>
    <row r="1375" spans="1:6" x14ac:dyDescent="0.35">
      <c r="A1375">
        <v>2018</v>
      </c>
      <c r="B1375" t="s">
        <v>59</v>
      </c>
      <c r="C1375" t="s">
        <v>30</v>
      </c>
      <c r="D1375" s="1">
        <v>66285</v>
      </c>
      <c r="E1375" s="1">
        <v>957343</v>
      </c>
      <c r="F1375" s="2">
        <v>33850</v>
      </c>
    </row>
    <row r="1376" spans="1:6" x14ac:dyDescent="0.35">
      <c r="A1376">
        <v>2018</v>
      </c>
      <c r="B1376" t="s">
        <v>59</v>
      </c>
      <c r="C1376" t="s">
        <v>31</v>
      </c>
      <c r="D1376" s="1">
        <v>25859</v>
      </c>
      <c r="E1376" s="1">
        <v>502877</v>
      </c>
      <c r="F1376" s="2">
        <v>19767</v>
      </c>
    </row>
    <row r="1377" spans="1:6" x14ac:dyDescent="0.35">
      <c r="A1377">
        <v>2018</v>
      </c>
      <c r="B1377" t="s">
        <v>59</v>
      </c>
      <c r="C1377" t="s">
        <v>32</v>
      </c>
      <c r="D1377" s="1">
        <v>2627</v>
      </c>
      <c r="E1377" s="1">
        <v>40375</v>
      </c>
      <c r="F1377" s="2">
        <v>17889</v>
      </c>
    </row>
    <row r="1378" spans="1:6" x14ac:dyDescent="0.35">
      <c r="A1378">
        <v>2018</v>
      </c>
      <c r="B1378" t="s">
        <v>59</v>
      </c>
      <c r="C1378" t="s">
        <v>33</v>
      </c>
      <c r="D1378" s="1">
        <v>28523</v>
      </c>
      <c r="E1378" s="1">
        <v>566681</v>
      </c>
      <c r="F1378" s="2">
        <v>19459</v>
      </c>
    </row>
    <row r="1379" spans="1:6" x14ac:dyDescent="0.35">
      <c r="A1379">
        <v>2018</v>
      </c>
      <c r="B1379" t="s">
        <v>59</v>
      </c>
      <c r="C1379" t="s">
        <v>34</v>
      </c>
      <c r="D1379" s="1">
        <v>9140</v>
      </c>
      <c r="E1379" s="1">
        <v>171567</v>
      </c>
      <c r="F1379" s="2">
        <v>18204</v>
      </c>
    </row>
    <row r="1380" spans="1:6" x14ac:dyDescent="0.35">
      <c r="A1380">
        <v>2018</v>
      </c>
      <c r="B1380" t="s">
        <v>59</v>
      </c>
      <c r="C1380" t="s">
        <v>35</v>
      </c>
      <c r="D1380" s="1">
        <v>13794</v>
      </c>
      <c r="E1380" s="1">
        <v>210781</v>
      </c>
      <c r="F1380" s="2">
        <v>22754</v>
      </c>
    </row>
    <row r="1381" spans="1:6" x14ac:dyDescent="0.35">
      <c r="A1381">
        <v>2018</v>
      </c>
      <c r="B1381" t="s">
        <v>59</v>
      </c>
      <c r="C1381" t="s">
        <v>36</v>
      </c>
      <c r="D1381" s="1">
        <v>33471</v>
      </c>
      <c r="E1381" s="1">
        <v>571799</v>
      </c>
      <c r="F1381" s="2">
        <v>21102</v>
      </c>
    </row>
    <row r="1382" spans="1:6" x14ac:dyDescent="0.35">
      <c r="A1382">
        <v>2018</v>
      </c>
      <c r="B1382" t="s">
        <v>59</v>
      </c>
      <c r="C1382" t="s">
        <v>37</v>
      </c>
      <c r="D1382" s="1">
        <v>3748</v>
      </c>
      <c r="E1382" s="1">
        <v>59154</v>
      </c>
      <c r="F1382" s="2">
        <v>22818</v>
      </c>
    </row>
    <row r="1383" spans="1:6" x14ac:dyDescent="0.35">
      <c r="A1383">
        <v>2018</v>
      </c>
      <c r="B1383" t="s">
        <v>59</v>
      </c>
      <c r="C1383" t="s">
        <v>38</v>
      </c>
      <c r="D1383" s="1">
        <v>12841</v>
      </c>
      <c r="E1383" s="1">
        <v>263743</v>
      </c>
      <c r="F1383" s="2">
        <v>17991</v>
      </c>
    </row>
    <row r="1384" spans="1:6" x14ac:dyDescent="0.35">
      <c r="A1384">
        <v>2018</v>
      </c>
      <c r="B1384" t="s">
        <v>59</v>
      </c>
      <c r="C1384" t="s">
        <v>39</v>
      </c>
      <c r="D1384" s="1">
        <v>3149</v>
      </c>
      <c r="E1384" s="1">
        <v>47321</v>
      </c>
      <c r="F1384" s="2">
        <v>16954</v>
      </c>
    </row>
    <row r="1385" spans="1:6" x14ac:dyDescent="0.35">
      <c r="A1385">
        <v>2018</v>
      </c>
      <c r="B1385" t="s">
        <v>59</v>
      </c>
      <c r="C1385" t="s">
        <v>40</v>
      </c>
      <c r="D1385" s="1">
        <v>16427</v>
      </c>
      <c r="E1385" s="1">
        <v>337857</v>
      </c>
      <c r="F1385" s="2">
        <v>23524</v>
      </c>
    </row>
    <row r="1386" spans="1:6" x14ac:dyDescent="0.35">
      <c r="A1386">
        <v>2018</v>
      </c>
      <c r="B1386" t="s">
        <v>59</v>
      </c>
      <c r="C1386" t="s">
        <v>41</v>
      </c>
      <c r="D1386" s="1">
        <v>62760</v>
      </c>
      <c r="E1386" s="1">
        <v>1354468</v>
      </c>
      <c r="F1386" s="2">
        <v>21861</v>
      </c>
    </row>
    <row r="1387" spans="1:6" x14ac:dyDescent="0.35">
      <c r="A1387">
        <v>2018</v>
      </c>
      <c r="B1387" t="s">
        <v>59</v>
      </c>
      <c r="C1387" t="s">
        <v>42</v>
      </c>
      <c r="D1387" s="1">
        <v>7374</v>
      </c>
      <c r="E1387" s="1">
        <v>148446</v>
      </c>
      <c r="F1387" s="2">
        <v>20121</v>
      </c>
    </row>
    <row r="1388" spans="1:6" x14ac:dyDescent="0.35">
      <c r="A1388">
        <v>2018</v>
      </c>
      <c r="B1388" t="s">
        <v>59</v>
      </c>
      <c r="C1388" t="s">
        <v>43</v>
      </c>
      <c r="D1388" s="1">
        <v>2279</v>
      </c>
      <c r="E1388" s="1">
        <v>37198</v>
      </c>
      <c r="F1388" s="2">
        <v>23107</v>
      </c>
    </row>
    <row r="1389" spans="1:6" x14ac:dyDescent="0.35">
      <c r="A1389">
        <v>2018</v>
      </c>
      <c r="B1389" t="s">
        <v>59</v>
      </c>
      <c r="C1389" t="s">
        <v>44</v>
      </c>
      <c r="D1389" s="1">
        <v>20479</v>
      </c>
      <c r="E1389" s="1">
        <v>406321</v>
      </c>
      <c r="F1389" s="2">
        <v>20678</v>
      </c>
    </row>
    <row r="1390" spans="1:6" x14ac:dyDescent="0.35">
      <c r="A1390">
        <v>2018</v>
      </c>
      <c r="B1390" t="s">
        <v>59</v>
      </c>
      <c r="C1390" t="s">
        <v>45</v>
      </c>
      <c r="D1390" s="1">
        <v>20431</v>
      </c>
      <c r="E1390" s="1">
        <v>335635</v>
      </c>
      <c r="F1390" s="2">
        <v>25357</v>
      </c>
    </row>
    <row r="1391" spans="1:6" x14ac:dyDescent="0.35">
      <c r="A1391">
        <v>2018</v>
      </c>
      <c r="B1391" t="s">
        <v>59</v>
      </c>
      <c r="C1391" t="s">
        <v>46</v>
      </c>
      <c r="D1391" s="1">
        <v>4722</v>
      </c>
      <c r="E1391" s="1">
        <v>74133</v>
      </c>
      <c r="F1391" s="2">
        <v>17916</v>
      </c>
    </row>
    <row r="1392" spans="1:6" x14ac:dyDescent="0.35">
      <c r="A1392">
        <v>2018</v>
      </c>
      <c r="B1392" t="s">
        <v>59</v>
      </c>
      <c r="C1392" t="s">
        <v>47</v>
      </c>
      <c r="D1392" s="1">
        <v>16931</v>
      </c>
      <c r="E1392" s="1">
        <v>282313</v>
      </c>
      <c r="F1392" s="2">
        <v>18305</v>
      </c>
    </row>
    <row r="1393" spans="1:6" x14ac:dyDescent="0.35">
      <c r="A1393">
        <v>2018</v>
      </c>
      <c r="B1393" t="s">
        <v>59</v>
      </c>
      <c r="C1393" t="s">
        <v>48</v>
      </c>
      <c r="D1393" s="1">
        <v>2383</v>
      </c>
      <c r="E1393" s="1">
        <v>36403</v>
      </c>
      <c r="F1393" s="2">
        <v>21270</v>
      </c>
    </row>
    <row r="1394" spans="1:6" x14ac:dyDescent="0.35">
      <c r="A1394">
        <v>2018</v>
      </c>
      <c r="B1394" t="s">
        <v>60</v>
      </c>
      <c r="C1394" t="s">
        <v>1</v>
      </c>
      <c r="D1394" s="1">
        <v>10102</v>
      </c>
      <c r="E1394" s="1">
        <v>46094</v>
      </c>
      <c r="F1394" s="2">
        <v>37839</v>
      </c>
    </row>
    <row r="1395" spans="1:6" x14ac:dyDescent="0.35">
      <c r="A1395">
        <v>2018</v>
      </c>
      <c r="B1395" t="s">
        <v>60</v>
      </c>
      <c r="C1395" t="s">
        <v>2</v>
      </c>
      <c r="D1395" s="1">
        <v>11119</v>
      </c>
      <c r="E1395" s="1">
        <v>75319</v>
      </c>
      <c r="F1395" s="2">
        <v>37697</v>
      </c>
    </row>
    <row r="1396" spans="1:6" x14ac:dyDescent="0.35">
      <c r="A1396">
        <v>2018</v>
      </c>
      <c r="B1396" t="s">
        <v>60</v>
      </c>
      <c r="C1396" t="s">
        <v>3</v>
      </c>
      <c r="D1396" s="1">
        <v>5345</v>
      </c>
      <c r="E1396" s="1">
        <v>24966</v>
      </c>
      <c r="F1396" s="2">
        <v>34843</v>
      </c>
    </row>
    <row r="1397" spans="1:6" x14ac:dyDescent="0.35">
      <c r="A1397">
        <v>2018</v>
      </c>
      <c r="B1397" t="s">
        <v>60</v>
      </c>
      <c r="C1397" t="s">
        <v>4</v>
      </c>
      <c r="D1397" s="1">
        <v>95398</v>
      </c>
      <c r="E1397" s="1">
        <v>541832</v>
      </c>
      <c r="F1397" s="2">
        <v>40668</v>
      </c>
    </row>
    <row r="1398" spans="1:6" x14ac:dyDescent="0.35">
      <c r="A1398">
        <v>2018</v>
      </c>
      <c r="B1398" t="s">
        <v>60</v>
      </c>
      <c r="C1398" t="s">
        <v>5</v>
      </c>
      <c r="D1398" s="1">
        <v>16405</v>
      </c>
      <c r="E1398" s="1">
        <v>82040</v>
      </c>
      <c r="F1398" s="2">
        <v>40987</v>
      </c>
    </row>
    <row r="1399" spans="1:6" x14ac:dyDescent="0.35">
      <c r="A1399">
        <v>2018</v>
      </c>
      <c r="B1399" t="s">
        <v>60</v>
      </c>
      <c r="C1399" t="s">
        <v>6</v>
      </c>
      <c r="D1399" s="1">
        <v>17517</v>
      </c>
      <c r="E1399" s="1">
        <v>66913</v>
      </c>
      <c r="F1399" s="2">
        <v>33615</v>
      </c>
    </row>
    <row r="1400" spans="1:6" x14ac:dyDescent="0.35">
      <c r="A1400">
        <v>2018</v>
      </c>
      <c r="B1400" t="s">
        <v>60</v>
      </c>
      <c r="C1400" t="s">
        <v>7</v>
      </c>
      <c r="D1400" s="1">
        <v>2054</v>
      </c>
      <c r="E1400" s="1">
        <v>11930</v>
      </c>
      <c r="F1400" s="2">
        <v>34259</v>
      </c>
    </row>
    <row r="1401" spans="1:6" x14ac:dyDescent="0.35">
      <c r="A1401">
        <v>2018</v>
      </c>
      <c r="B1401" t="s">
        <v>60</v>
      </c>
      <c r="C1401" t="s">
        <v>8</v>
      </c>
      <c r="D1401" s="1">
        <v>55687</v>
      </c>
      <c r="E1401" s="1">
        <v>279269</v>
      </c>
      <c r="F1401" s="2">
        <v>36402</v>
      </c>
    </row>
    <row r="1402" spans="1:6" x14ac:dyDescent="0.35">
      <c r="A1402">
        <v>2018</v>
      </c>
      <c r="B1402" t="s">
        <v>60</v>
      </c>
      <c r="C1402" t="s">
        <v>9</v>
      </c>
      <c r="D1402" s="1">
        <v>17999</v>
      </c>
      <c r="E1402" s="1">
        <v>108656</v>
      </c>
      <c r="F1402" s="2">
        <v>36377</v>
      </c>
    </row>
    <row r="1403" spans="1:6" x14ac:dyDescent="0.35">
      <c r="A1403">
        <v>2018</v>
      </c>
      <c r="B1403" t="s">
        <v>60</v>
      </c>
      <c r="C1403" t="s">
        <v>10</v>
      </c>
      <c r="D1403" s="1">
        <v>3985</v>
      </c>
      <c r="E1403" s="1">
        <v>18622</v>
      </c>
      <c r="F1403" s="2">
        <v>31284</v>
      </c>
    </row>
    <row r="1404" spans="1:6" x14ac:dyDescent="0.35">
      <c r="A1404">
        <v>2018</v>
      </c>
      <c r="B1404" t="s">
        <v>60</v>
      </c>
      <c r="C1404" t="s">
        <v>11</v>
      </c>
      <c r="D1404" s="1">
        <v>39449</v>
      </c>
      <c r="E1404" s="1">
        <v>208655</v>
      </c>
      <c r="F1404" s="2">
        <v>42392</v>
      </c>
    </row>
    <row r="1405" spans="1:6" x14ac:dyDescent="0.35">
      <c r="A1405">
        <v>2018</v>
      </c>
      <c r="B1405" t="s">
        <v>60</v>
      </c>
      <c r="C1405" t="s">
        <v>12</v>
      </c>
      <c r="D1405" s="1">
        <v>13122</v>
      </c>
      <c r="E1405" s="1">
        <v>87997</v>
      </c>
      <c r="F1405" s="2">
        <v>32900</v>
      </c>
    </row>
    <row r="1406" spans="1:6" x14ac:dyDescent="0.35">
      <c r="A1406">
        <v>2018</v>
      </c>
      <c r="B1406" t="s">
        <v>60</v>
      </c>
      <c r="C1406" t="s">
        <v>13</v>
      </c>
      <c r="D1406" s="1">
        <v>8669</v>
      </c>
      <c r="E1406" s="1">
        <v>42339</v>
      </c>
      <c r="F1406" s="2">
        <v>34313</v>
      </c>
    </row>
    <row r="1407" spans="1:6" x14ac:dyDescent="0.35">
      <c r="A1407">
        <v>2018</v>
      </c>
      <c r="B1407" t="s">
        <v>60</v>
      </c>
      <c r="C1407" t="s">
        <v>14</v>
      </c>
      <c r="D1407" s="1">
        <v>5983</v>
      </c>
      <c r="E1407" s="1">
        <v>33757</v>
      </c>
      <c r="F1407" s="2">
        <v>34478</v>
      </c>
    </row>
    <row r="1408" spans="1:6" x14ac:dyDescent="0.35">
      <c r="A1408">
        <v>2018</v>
      </c>
      <c r="B1408" t="s">
        <v>60</v>
      </c>
      <c r="C1408" t="s">
        <v>15</v>
      </c>
      <c r="D1408" s="1">
        <v>10697</v>
      </c>
      <c r="E1408" s="1">
        <v>46476</v>
      </c>
      <c r="F1408" s="2">
        <v>33616</v>
      </c>
    </row>
    <row r="1409" spans="1:6" x14ac:dyDescent="0.35">
      <c r="A1409">
        <v>2018</v>
      </c>
      <c r="B1409" t="s">
        <v>60</v>
      </c>
      <c r="C1409" t="s">
        <v>16</v>
      </c>
      <c r="D1409" s="1">
        <v>9230</v>
      </c>
      <c r="E1409" s="1">
        <v>45904</v>
      </c>
      <c r="F1409" s="2">
        <v>37854</v>
      </c>
    </row>
    <row r="1410" spans="1:6" x14ac:dyDescent="0.35">
      <c r="A1410">
        <v>2018</v>
      </c>
      <c r="B1410" t="s">
        <v>60</v>
      </c>
      <c r="C1410" t="s">
        <v>17</v>
      </c>
      <c r="D1410" s="1">
        <v>3832</v>
      </c>
      <c r="E1410" s="1">
        <v>18021</v>
      </c>
      <c r="F1410" s="2">
        <v>33967</v>
      </c>
    </row>
    <row r="1411" spans="1:6" x14ac:dyDescent="0.35">
      <c r="A1411">
        <v>2018</v>
      </c>
      <c r="B1411" t="s">
        <v>60</v>
      </c>
      <c r="C1411" t="s">
        <v>18</v>
      </c>
      <c r="D1411" s="1">
        <v>19354</v>
      </c>
      <c r="E1411" s="1">
        <v>91803</v>
      </c>
      <c r="F1411" s="2">
        <v>43222</v>
      </c>
    </row>
    <row r="1412" spans="1:6" x14ac:dyDescent="0.35">
      <c r="A1412">
        <v>2018</v>
      </c>
      <c r="B1412" t="s">
        <v>60</v>
      </c>
      <c r="C1412" t="s">
        <v>19</v>
      </c>
      <c r="D1412" s="1">
        <v>21621</v>
      </c>
      <c r="E1412" s="1">
        <v>119963</v>
      </c>
      <c r="F1412" s="2">
        <v>38569</v>
      </c>
    </row>
    <row r="1413" spans="1:6" x14ac:dyDescent="0.35">
      <c r="A1413">
        <v>2018</v>
      </c>
      <c r="B1413" t="s">
        <v>60</v>
      </c>
      <c r="C1413" t="s">
        <v>20</v>
      </c>
      <c r="D1413" s="1">
        <v>31024</v>
      </c>
      <c r="E1413" s="1">
        <v>139968</v>
      </c>
      <c r="F1413" s="2">
        <v>33275</v>
      </c>
    </row>
    <row r="1414" spans="1:6" x14ac:dyDescent="0.35">
      <c r="A1414">
        <v>2018</v>
      </c>
      <c r="B1414" t="s">
        <v>60</v>
      </c>
      <c r="C1414" t="s">
        <v>21</v>
      </c>
      <c r="D1414" s="1">
        <v>17099</v>
      </c>
      <c r="E1414" s="1">
        <v>90096</v>
      </c>
      <c r="F1414" s="2">
        <v>34221</v>
      </c>
    </row>
    <row r="1415" spans="1:6" x14ac:dyDescent="0.35">
      <c r="A1415">
        <v>2018</v>
      </c>
      <c r="B1415" t="s">
        <v>60</v>
      </c>
      <c r="C1415" t="s">
        <v>22</v>
      </c>
      <c r="D1415" s="1">
        <v>4645</v>
      </c>
      <c r="E1415" s="1">
        <v>21202</v>
      </c>
      <c r="F1415" s="2">
        <v>34491</v>
      </c>
    </row>
    <row r="1416" spans="1:6" x14ac:dyDescent="0.35">
      <c r="A1416">
        <v>2018</v>
      </c>
      <c r="B1416" t="s">
        <v>60</v>
      </c>
      <c r="C1416" t="s">
        <v>23</v>
      </c>
      <c r="D1416" s="1">
        <v>12996</v>
      </c>
      <c r="E1416" s="1">
        <v>75350</v>
      </c>
      <c r="F1416" s="2">
        <v>34075</v>
      </c>
    </row>
    <row r="1417" spans="1:6" x14ac:dyDescent="0.35">
      <c r="A1417">
        <v>2018</v>
      </c>
      <c r="B1417" t="s">
        <v>60</v>
      </c>
      <c r="C1417" t="s">
        <v>24</v>
      </c>
      <c r="D1417" s="1">
        <v>4285</v>
      </c>
      <c r="E1417" s="1">
        <v>18301</v>
      </c>
      <c r="F1417" s="2">
        <v>30293</v>
      </c>
    </row>
    <row r="1418" spans="1:6" x14ac:dyDescent="0.35">
      <c r="A1418">
        <v>2018</v>
      </c>
      <c r="B1418" t="s">
        <v>60</v>
      </c>
      <c r="C1418" t="s">
        <v>25</v>
      </c>
      <c r="D1418" s="1">
        <v>4614</v>
      </c>
      <c r="E1418" s="1">
        <v>25333</v>
      </c>
      <c r="F1418" s="2">
        <v>32212</v>
      </c>
    </row>
    <row r="1419" spans="1:6" x14ac:dyDescent="0.35">
      <c r="A1419">
        <v>2018</v>
      </c>
      <c r="B1419" t="s">
        <v>60</v>
      </c>
      <c r="C1419" t="s">
        <v>26</v>
      </c>
      <c r="D1419" s="1">
        <v>5080</v>
      </c>
      <c r="E1419" s="1">
        <v>34964</v>
      </c>
      <c r="F1419" s="2">
        <v>37484</v>
      </c>
    </row>
    <row r="1420" spans="1:6" x14ac:dyDescent="0.35">
      <c r="A1420">
        <v>2018</v>
      </c>
      <c r="B1420" t="s">
        <v>60</v>
      </c>
      <c r="C1420" t="s">
        <v>27</v>
      </c>
      <c r="D1420" s="1">
        <v>3934</v>
      </c>
      <c r="E1420" s="1">
        <v>20991</v>
      </c>
      <c r="F1420" s="2">
        <v>37927</v>
      </c>
    </row>
    <row r="1421" spans="1:6" x14ac:dyDescent="0.35">
      <c r="A1421">
        <v>2018</v>
      </c>
      <c r="B1421" t="s">
        <v>60</v>
      </c>
      <c r="C1421" t="s">
        <v>28</v>
      </c>
      <c r="D1421" s="1">
        <v>24105</v>
      </c>
      <c r="E1421" s="1">
        <v>135824</v>
      </c>
      <c r="F1421" s="2">
        <v>36518</v>
      </c>
    </row>
    <row r="1422" spans="1:6" x14ac:dyDescent="0.35">
      <c r="A1422">
        <v>2018</v>
      </c>
      <c r="B1422" t="s">
        <v>60</v>
      </c>
      <c r="C1422" t="s">
        <v>29</v>
      </c>
      <c r="D1422" s="1">
        <v>4073</v>
      </c>
      <c r="E1422" s="1">
        <v>20964</v>
      </c>
      <c r="F1422" s="2">
        <v>34365</v>
      </c>
    </row>
    <row r="1423" spans="1:6" x14ac:dyDescent="0.35">
      <c r="A1423">
        <v>2018</v>
      </c>
      <c r="B1423" t="s">
        <v>60</v>
      </c>
      <c r="C1423" t="s">
        <v>30</v>
      </c>
      <c r="D1423" s="1">
        <v>73275</v>
      </c>
      <c r="E1423" s="1">
        <v>370268</v>
      </c>
      <c r="F1423" s="2">
        <v>41910</v>
      </c>
    </row>
    <row r="1424" spans="1:6" x14ac:dyDescent="0.35">
      <c r="A1424">
        <v>2018</v>
      </c>
      <c r="B1424" t="s">
        <v>60</v>
      </c>
      <c r="C1424" t="s">
        <v>31</v>
      </c>
      <c r="D1424" s="1">
        <v>23444</v>
      </c>
      <c r="E1424" s="1">
        <v>109986</v>
      </c>
      <c r="F1424" s="2">
        <v>35102</v>
      </c>
    </row>
    <row r="1425" spans="1:6" x14ac:dyDescent="0.35">
      <c r="A1425">
        <v>2018</v>
      </c>
      <c r="B1425" t="s">
        <v>60</v>
      </c>
      <c r="C1425" t="s">
        <v>32</v>
      </c>
      <c r="D1425" s="1">
        <v>2051</v>
      </c>
      <c r="E1425" s="1">
        <v>11307</v>
      </c>
      <c r="F1425" s="2">
        <v>37216</v>
      </c>
    </row>
    <row r="1426" spans="1:6" x14ac:dyDescent="0.35">
      <c r="A1426">
        <v>2018</v>
      </c>
      <c r="B1426" t="s">
        <v>60</v>
      </c>
      <c r="C1426" t="s">
        <v>33</v>
      </c>
      <c r="D1426" s="1">
        <v>23542</v>
      </c>
      <c r="E1426" s="1">
        <v>156685</v>
      </c>
      <c r="F1426" s="2">
        <v>34001</v>
      </c>
    </row>
    <row r="1427" spans="1:6" x14ac:dyDescent="0.35">
      <c r="A1427">
        <v>2018</v>
      </c>
      <c r="B1427" t="s">
        <v>60</v>
      </c>
      <c r="C1427" t="s">
        <v>34</v>
      </c>
      <c r="D1427" s="1">
        <v>6640</v>
      </c>
      <c r="E1427" s="1">
        <v>36417</v>
      </c>
      <c r="F1427" s="2">
        <v>35221</v>
      </c>
    </row>
    <row r="1428" spans="1:6" x14ac:dyDescent="0.35">
      <c r="A1428">
        <v>2018</v>
      </c>
      <c r="B1428" t="s">
        <v>60</v>
      </c>
      <c r="C1428" t="s">
        <v>35</v>
      </c>
      <c r="D1428" s="1">
        <v>24302</v>
      </c>
      <c r="E1428" s="1">
        <v>77296</v>
      </c>
      <c r="F1428" s="2">
        <v>34031</v>
      </c>
    </row>
    <row r="1429" spans="1:6" x14ac:dyDescent="0.35">
      <c r="A1429">
        <v>2018</v>
      </c>
      <c r="B1429" t="s">
        <v>60</v>
      </c>
      <c r="C1429" t="s">
        <v>36</v>
      </c>
      <c r="D1429" s="1">
        <v>32530</v>
      </c>
      <c r="E1429" s="1">
        <v>199883</v>
      </c>
      <c r="F1429" s="2">
        <v>33988</v>
      </c>
    </row>
    <row r="1430" spans="1:6" x14ac:dyDescent="0.35">
      <c r="A1430">
        <v>2018</v>
      </c>
      <c r="B1430" t="s">
        <v>60</v>
      </c>
      <c r="C1430" t="s">
        <v>37</v>
      </c>
      <c r="D1430" s="1">
        <v>3459</v>
      </c>
      <c r="E1430" s="1">
        <v>17990</v>
      </c>
      <c r="F1430" s="2">
        <v>33322</v>
      </c>
    </row>
    <row r="1431" spans="1:6" x14ac:dyDescent="0.35">
      <c r="A1431">
        <v>2018</v>
      </c>
      <c r="B1431" t="s">
        <v>60</v>
      </c>
      <c r="C1431" t="s">
        <v>38</v>
      </c>
      <c r="D1431" s="1">
        <v>11329</v>
      </c>
      <c r="E1431" s="1">
        <v>53632</v>
      </c>
      <c r="F1431" s="2">
        <v>32985</v>
      </c>
    </row>
    <row r="1432" spans="1:6" x14ac:dyDescent="0.35">
      <c r="A1432">
        <v>2018</v>
      </c>
      <c r="B1432" t="s">
        <v>60</v>
      </c>
      <c r="C1432" t="s">
        <v>39</v>
      </c>
      <c r="D1432" s="1">
        <v>2201</v>
      </c>
      <c r="E1432" s="1">
        <v>11149</v>
      </c>
      <c r="F1432" s="2">
        <v>32874</v>
      </c>
    </row>
    <row r="1433" spans="1:6" x14ac:dyDescent="0.35">
      <c r="A1433">
        <v>2018</v>
      </c>
      <c r="B1433" t="s">
        <v>60</v>
      </c>
      <c r="C1433" t="s">
        <v>40</v>
      </c>
      <c r="D1433" s="1">
        <v>15494</v>
      </c>
      <c r="E1433" s="1">
        <v>78706</v>
      </c>
      <c r="F1433" s="2">
        <v>35137</v>
      </c>
    </row>
    <row r="1434" spans="1:6" x14ac:dyDescent="0.35">
      <c r="A1434">
        <v>2018</v>
      </c>
      <c r="B1434" t="s">
        <v>60</v>
      </c>
      <c r="C1434" t="s">
        <v>41</v>
      </c>
      <c r="D1434" s="1">
        <v>56598</v>
      </c>
      <c r="E1434" s="1">
        <v>334126</v>
      </c>
      <c r="F1434" s="2">
        <v>39429</v>
      </c>
    </row>
    <row r="1435" spans="1:6" x14ac:dyDescent="0.35">
      <c r="A1435">
        <v>2018</v>
      </c>
      <c r="B1435" t="s">
        <v>60</v>
      </c>
      <c r="C1435" t="s">
        <v>42</v>
      </c>
      <c r="D1435" s="1">
        <v>6320</v>
      </c>
      <c r="E1435" s="1">
        <v>36120</v>
      </c>
      <c r="F1435" s="2">
        <v>35627</v>
      </c>
    </row>
    <row r="1436" spans="1:6" x14ac:dyDescent="0.35">
      <c r="A1436">
        <v>2018</v>
      </c>
      <c r="B1436" t="s">
        <v>60</v>
      </c>
      <c r="C1436" t="s">
        <v>43</v>
      </c>
      <c r="D1436" s="1">
        <v>1954</v>
      </c>
      <c r="E1436" s="1">
        <v>8748</v>
      </c>
      <c r="F1436" s="2">
        <v>36288</v>
      </c>
    </row>
    <row r="1437" spans="1:6" x14ac:dyDescent="0.35">
      <c r="A1437">
        <v>2018</v>
      </c>
      <c r="B1437" t="s">
        <v>60</v>
      </c>
      <c r="C1437" t="s">
        <v>44</v>
      </c>
      <c r="D1437" s="1">
        <v>36204</v>
      </c>
      <c r="E1437" s="1">
        <v>145640</v>
      </c>
      <c r="F1437" s="2">
        <v>42804</v>
      </c>
    </row>
    <row r="1438" spans="1:6" x14ac:dyDescent="0.35">
      <c r="A1438">
        <v>2018</v>
      </c>
      <c r="B1438" t="s">
        <v>60</v>
      </c>
      <c r="C1438" t="s">
        <v>45</v>
      </c>
      <c r="D1438" s="1">
        <v>19893</v>
      </c>
      <c r="E1438" s="1">
        <v>99054</v>
      </c>
      <c r="F1438" s="2">
        <v>40310</v>
      </c>
    </row>
    <row r="1439" spans="1:6" x14ac:dyDescent="0.35">
      <c r="A1439">
        <v>2018</v>
      </c>
      <c r="B1439" t="s">
        <v>60</v>
      </c>
      <c r="C1439" t="s">
        <v>46</v>
      </c>
      <c r="D1439" s="1">
        <v>5536</v>
      </c>
      <c r="E1439" s="1">
        <v>19873</v>
      </c>
      <c r="F1439" s="2">
        <v>31425</v>
      </c>
    </row>
    <row r="1440" spans="1:6" x14ac:dyDescent="0.35">
      <c r="A1440">
        <v>2018</v>
      </c>
      <c r="B1440" t="s">
        <v>60</v>
      </c>
      <c r="C1440" t="s">
        <v>47</v>
      </c>
      <c r="D1440" s="1">
        <v>14009</v>
      </c>
      <c r="E1440" s="1">
        <v>84183</v>
      </c>
      <c r="F1440" s="2">
        <v>30593</v>
      </c>
    </row>
    <row r="1441" spans="1:6" x14ac:dyDescent="0.35">
      <c r="A1441">
        <v>2018</v>
      </c>
      <c r="B1441" t="s">
        <v>60</v>
      </c>
      <c r="C1441" t="s">
        <v>48</v>
      </c>
      <c r="D1441" s="1">
        <v>1664</v>
      </c>
      <c r="E1441" s="1">
        <v>7261</v>
      </c>
      <c r="F1441" s="2">
        <v>37155</v>
      </c>
    </row>
    <row r="1442" spans="1:6" x14ac:dyDescent="0.35">
      <c r="A1442">
        <v>2017</v>
      </c>
      <c r="B1442" t="s">
        <v>55</v>
      </c>
      <c r="C1442" t="s">
        <v>1</v>
      </c>
      <c r="D1442" s="1">
        <v>1815</v>
      </c>
      <c r="E1442" s="1">
        <v>17999</v>
      </c>
      <c r="F1442" s="2">
        <v>52748</v>
      </c>
    </row>
    <row r="1443" spans="1:6" x14ac:dyDescent="0.35">
      <c r="A1443">
        <v>2017</v>
      </c>
      <c r="B1443" t="s">
        <v>55</v>
      </c>
      <c r="C1443" t="s">
        <v>2</v>
      </c>
      <c r="D1443" s="1">
        <v>1257</v>
      </c>
      <c r="E1443" s="1">
        <v>37216</v>
      </c>
      <c r="F1443" s="2">
        <v>47116</v>
      </c>
    </row>
    <row r="1444" spans="1:6" x14ac:dyDescent="0.35">
      <c r="A1444">
        <v>2017</v>
      </c>
      <c r="B1444" t="s">
        <v>55</v>
      </c>
      <c r="C1444" t="s">
        <v>3</v>
      </c>
      <c r="D1444" s="1">
        <v>2551</v>
      </c>
      <c r="E1444" s="1">
        <v>16476</v>
      </c>
      <c r="F1444" s="2">
        <v>46191</v>
      </c>
    </row>
    <row r="1445" spans="1:6" x14ac:dyDescent="0.35">
      <c r="A1445">
        <v>2017</v>
      </c>
      <c r="B1445" t="s">
        <v>55</v>
      </c>
      <c r="C1445" t="s">
        <v>4</v>
      </c>
      <c r="D1445" s="1">
        <v>17021</v>
      </c>
      <c r="E1445" s="1">
        <v>441460</v>
      </c>
      <c r="F1445" s="2">
        <v>37249</v>
      </c>
    </row>
    <row r="1446" spans="1:6" x14ac:dyDescent="0.35">
      <c r="A1446">
        <v>2017</v>
      </c>
      <c r="B1446" t="s">
        <v>55</v>
      </c>
      <c r="C1446" t="s">
        <v>5</v>
      </c>
      <c r="D1446" s="1">
        <v>3202</v>
      </c>
      <c r="E1446" s="1">
        <v>43394</v>
      </c>
      <c r="F1446" s="2">
        <v>84161</v>
      </c>
    </row>
    <row r="1447" spans="1:6" x14ac:dyDescent="0.35">
      <c r="A1447">
        <v>2017</v>
      </c>
      <c r="B1447" t="s">
        <v>55</v>
      </c>
      <c r="C1447" t="s">
        <v>6</v>
      </c>
      <c r="D1447">
        <v>433</v>
      </c>
      <c r="E1447" s="1">
        <v>5305</v>
      </c>
      <c r="F1447" s="2">
        <v>40017</v>
      </c>
    </row>
    <row r="1448" spans="1:6" x14ac:dyDescent="0.35">
      <c r="A1448">
        <v>2017</v>
      </c>
      <c r="B1448" t="s">
        <v>55</v>
      </c>
      <c r="C1448" t="s">
        <v>7</v>
      </c>
      <c r="D1448">
        <v>177</v>
      </c>
      <c r="E1448" s="1">
        <v>1538</v>
      </c>
      <c r="F1448" s="2">
        <v>39651</v>
      </c>
    </row>
    <row r="1449" spans="1:6" x14ac:dyDescent="0.35">
      <c r="A1449">
        <v>2017</v>
      </c>
      <c r="B1449" t="s">
        <v>55</v>
      </c>
      <c r="C1449" t="s">
        <v>8</v>
      </c>
      <c r="D1449" s="1">
        <v>5285</v>
      </c>
      <c r="E1449" s="1">
        <v>75471</v>
      </c>
      <c r="F1449" s="2">
        <v>32773</v>
      </c>
    </row>
    <row r="1450" spans="1:6" x14ac:dyDescent="0.35">
      <c r="A1450">
        <v>2017</v>
      </c>
      <c r="B1450" t="s">
        <v>55</v>
      </c>
      <c r="C1450" t="s">
        <v>9</v>
      </c>
      <c r="D1450" s="1">
        <v>2594</v>
      </c>
      <c r="E1450" s="1">
        <v>29299</v>
      </c>
      <c r="F1450" s="2">
        <v>41048</v>
      </c>
    </row>
    <row r="1451" spans="1:6" x14ac:dyDescent="0.35">
      <c r="A1451">
        <v>2017</v>
      </c>
      <c r="B1451" t="s">
        <v>55</v>
      </c>
      <c r="C1451" t="s">
        <v>10</v>
      </c>
      <c r="D1451" s="1">
        <v>2448</v>
      </c>
      <c r="E1451" s="1">
        <v>26790</v>
      </c>
      <c r="F1451" s="2">
        <v>38417</v>
      </c>
    </row>
    <row r="1452" spans="1:6" x14ac:dyDescent="0.35">
      <c r="A1452">
        <v>2017</v>
      </c>
      <c r="B1452" t="s">
        <v>55</v>
      </c>
      <c r="C1452" t="s">
        <v>11</v>
      </c>
      <c r="D1452" s="1">
        <v>2730</v>
      </c>
      <c r="E1452" s="1">
        <v>26665</v>
      </c>
      <c r="F1452" s="2">
        <v>48549</v>
      </c>
    </row>
    <row r="1453" spans="1:6" x14ac:dyDescent="0.35">
      <c r="A1453">
        <v>2017</v>
      </c>
      <c r="B1453" t="s">
        <v>55</v>
      </c>
      <c r="C1453" t="s">
        <v>12</v>
      </c>
      <c r="D1453" s="1">
        <v>2183</v>
      </c>
      <c r="E1453" s="1">
        <v>21072</v>
      </c>
      <c r="F1453" s="2">
        <v>47269</v>
      </c>
    </row>
    <row r="1454" spans="1:6" x14ac:dyDescent="0.35">
      <c r="A1454">
        <v>2017</v>
      </c>
      <c r="B1454" t="s">
        <v>55</v>
      </c>
      <c r="C1454" t="s">
        <v>13</v>
      </c>
      <c r="D1454" s="1">
        <v>2766</v>
      </c>
      <c r="E1454" s="1">
        <v>22503</v>
      </c>
      <c r="F1454" s="2">
        <v>41388</v>
      </c>
    </row>
    <row r="1455" spans="1:6" x14ac:dyDescent="0.35">
      <c r="A1455">
        <v>2017</v>
      </c>
      <c r="B1455" t="s">
        <v>55</v>
      </c>
      <c r="C1455" t="s">
        <v>14</v>
      </c>
      <c r="D1455" s="1">
        <v>2686</v>
      </c>
      <c r="E1455" s="1">
        <v>19024</v>
      </c>
      <c r="F1455" s="2">
        <v>45105</v>
      </c>
    </row>
    <row r="1456" spans="1:6" x14ac:dyDescent="0.35">
      <c r="A1456">
        <v>2017</v>
      </c>
      <c r="B1456" t="s">
        <v>55</v>
      </c>
      <c r="C1456" t="s">
        <v>15</v>
      </c>
      <c r="D1456" s="1">
        <v>1584</v>
      </c>
      <c r="E1456" s="1">
        <v>18306</v>
      </c>
      <c r="F1456" s="2">
        <v>54943</v>
      </c>
    </row>
    <row r="1457" spans="1:6" x14ac:dyDescent="0.35">
      <c r="A1457">
        <v>2017</v>
      </c>
      <c r="B1457" t="s">
        <v>55</v>
      </c>
      <c r="C1457" t="s">
        <v>16</v>
      </c>
      <c r="D1457" s="1">
        <v>3082</v>
      </c>
      <c r="E1457" s="1">
        <v>42251</v>
      </c>
      <c r="F1457" s="2">
        <v>80128</v>
      </c>
    </row>
    <row r="1458" spans="1:6" x14ac:dyDescent="0.35">
      <c r="A1458">
        <v>2017</v>
      </c>
      <c r="B1458" t="s">
        <v>55</v>
      </c>
      <c r="C1458" t="s">
        <v>17</v>
      </c>
      <c r="D1458" s="1">
        <v>1370</v>
      </c>
      <c r="E1458" s="1">
        <v>6817</v>
      </c>
      <c r="F1458" s="2">
        <v>40118</v>
      </c>
    </row>
    <row r="1459" spans="1:6" x14ac:dyDescent="0.35">
      <c r="A1459">
        <v>2017</v>
      </c>
      <c r="B1459" t="s">
        <v>55</v>
      </c>
      <c r="C1459" t="s">
        <v>18</v>
      </c>
      <c r="D1459">
        <v>723</v>
      </c>
      <c r="E1459" s="1">
        <v>6432</v>
      </c>
      <c r="F1459" s="2">
        <v>42478</v>
      </c>
    </row>
    <row r="1460" spans="1:6" x14ac:dyDescent="0.35">
      <c r="A1460">
        <v>2017</v>
      </c>
      <c r="B1460" t="s">
        <v>55</v>
      </c>
      <c r="C1460" t="s">
        <v>19</v>
      </c>
      <c r="D1460" s="1">
        <v>1030</v>
      </c>
      <c r="E1460" s="1">
        <v>9290</v>
      </c>
      <c r="F1460" s="2">
        <v>61286</v>
      </c>
    </row>
    <row r="1461" spans="1:6" x14ac:dyDescent="0.35">
      <c r="A1461">
        <v>2017</v>
      </c>
      <c r="B1461" t="s">
        <v>55</v>
      </c>
      <c r="C1461" t="s">
        <v>20</v>
      </c>
      <c r="D1461" s="1">
        <v>3203</v>
      </c>
      <c r="E1461" s="1">
        <v>36801</v>
      </c>
      <c r="F1461" s="2">
        <v>38160</v>
      </c>
    </row>
    <row r="1462" spans="1:6" x14ac:dyDescent="0.35">
      <c r="A1462">
        <v>2017</v>
      </c>
      <c r="B1462" t="s">
        <v>55</v>
      </c>
      <c r="C1462" t="s">
        <v>21</v>
      </c>
      <c r="D1462" s="1">
        <v>2992</v>
      </c>
      <c r="E1462" s="1">
        <v>27804</v>
      </c>
      <c r="F1462" s="2">
        <v>47599</v>
      </c>
    </row>
    <row r="1463" spans="1:6" x14ac:dyDescent="0.35">
      <c r="A1463">
        <v>2017</v>
      </c>
      <c r="B1463" t="s">
        <v>55</v>
      </c>
      <c r="C1463" t="s">
        <v>22</v>
      </c>
      <c r="D1463" s="1">
        <v>2168</v>
      </c>
      <c r="E1463" s="1">
        <v>16360</v>
      </c>
      <c r="F1463" s="2">
        <v>45681</v>
      </c>
    </row>
    <row r="1464" spans="1:6" x14ac:dyDescent="0.35">
      <c r="A1464">
        <v>2017</v>
      </c>
      <c r="B1464" t="s">
        <v>55</v>
      </c>
      <c r="C1464" t="s">
        <v>23</v>
      </c>
      <c r="D1464" s="1">
        <v>1950</v>
      </c>
      <c r="E1464" s="1">
        <v>16365</v>
      </c>
      <c r="F1464" s="2">
        <v>42894</v>
      </c>
    </row>
    <row r="1465" spans="1:6" x14ac:dyDescent="0.35">
      <c r="A1465">
        <v>2017</v>
      </c>
      <c r="B1465" t="s">
        <v>55</v>
      </c>
      <c r="C1465" t="s">
        <v>24</v>
      </c>
      <c r="D1465" s="1">
        <v>1753</v>
      </c>
      <c r="E1465" s="1">
        <v>11976</v>
      </c>
      <c r="F1465" s="2">
        <v>64781</v>
      </c>
    </row>
    <row r="1466" spans="1:6" x14ac:dyDescent="0.35">
      <c r="A1466">
        <v>2017</v>
      </c>
      <c r="B1466" t="s">
        <v>55</v>
      </c>
      <c r="C1466" t="s">
        <v>25</v>
      </c>
      <c r="D1466" s="1">
        <v>2337</v>
      </c>
      <c r="E1466" s="1">
        <v>15500</v>
      </c>
      <c r="F1466" s="2">
        <v>39544</v>
      </c>
    </row>
    <row r="1467" spans="1:6" x14ac:dyDescent="0.35">
      <c r="A1467">
        <v>2017</v>
      </c>
      <c r="B1467" t="s">
        <v>55</v>
      </c>
      <c r="C1467" t="s">
        <v>26</v>
      </c>
      <c r="D1467">
        <v>612</v>
      </c>
      <c r="E1467" s="1">
        <v>17902</v>
      </c>
      <c r="F1467" s="2">
        <v>82999</v>
      </c>
    </row>
    <row r="1468" spans="1:6" x14ac:dyDescent="0.35">
      <c r="A1468">
        <v>2017</v>
      </c>
      <c r="B1468" t="s">
        <v>55</v>
      </c>
      <c r="C1468" t="s">
        <v>27</v>
      </c>
      <c r="D1468">
        <v>350</v>
      </c>
      <c r="E1468" s="1">
        <v>2556</v>
      </c>
      <c r="F1468" s="2">
        <v>41972</v>
      </c>
    </row>
    <row r="1469" spans="1:6" x14ac:dyDescent="0.35">
      <c r="A1469">
        <v>2017</v>
      </c>
      <c r="B1469" t="s">
        <v>55</v>
      </c>
      <c r="C1469" t="s">
        <v>28</v>
      </c>
      <c r="D1469" s="1">
        <v>1018</v>
      </c>
      <c r="E1469" s="1">
        <v>12853</v>
      </c>
      <c r="F1469" s="2">
        <v>37279</v>
      </c>
    </row>
    <row r="1470" spans="1:6" x14ac:dyDescent="0.35">
      <c r="A1470">
        <v>2017</v>
      </c>
      <c r="B1470" t="s">
        <v>55</v>
      </c>
      <c r="C1470" t="s">
        <v>29</v>
      </c>
      <c r="D1470" s="1">
        <v>1991</v>
      </c>
      <c r="E1470" s="1">
        <v>32275</v>
      </c>
      <c r="F1470" s="2">
        <v>59989</v>
      </c>
    </row>
    <row r="1471" spans="1:6" x14ac:dyDescent="0.35">
      <c r="A1471">
        <v>2017</v>
      </c>
      <c r="B1471" t="s">
        <v>55</v>
      </c>
      <c r="C1471" t="s">
        <v>30</v>
      </c>
      <c r="D1471" s="1">
        <v>3023</v>
      </c>
      <c r="E1471" s="1">
        <v>30834</v>
      </c>
      <c r="F1471" s="2">
        <v>39487</v>
      </c>
    </row>
    <row r="1472" spans="1:6" x14ac:dyDescent="0.35">
      <c r="A1472">
        <v>2017</v>
      </c>
      <c r="B1472" t="s">
        <v>55</v>
      </c>
      <c r="C1472" t="s">
        <v>31</v>
      </c>
      <c r="D1472" s="1">
        <v>3306</v>
      </c>
      <c r="E1472" s="1">
        <v>30981</v>
      </c>
      <c r="F1472" s="2">
        <v>37636</v>
      </c>
    </row>
    <row r="1473" spans="1:6" x14ac:dyDescent="0.35">
      <c r="A1473">
        <v>2017</v>
      </c>
      <c r="B1473" t="s">
        <v>55</v>
      </c>
      <c r="C1473" t="s">
        <v>32</v>
      </c>
      <c r="D1473" s="1">
        <v>1771</v>
      </c>
      <c r="E1473" s="1">
        <v>22394</v>
      </c>
      <c r="F1473" s="2">
        <v>89578</v>
      </c>
    </row>
    <row r="1474" spans="1:6" x14ac:dyDescent="0.35">
      <c r="A1474">
        <v>2017</v>
      </c>
      <c r="B1474" t="s">
        <v>55</v>
      </c>
      <c r="C1474" t="s">
        <v>33</v>
      </c>
      <c r="D1474" s="1">
        <v>2483</v>
      </c>
      <c r="E1474" s="1">
        <v>27504</v>
      </c>
      <c r="F1474" s="2">
        <v>48849</v>
      </c>
    </row>
    <row r="1475" spans="1:6" x14ac:dyDescent="0.35">
      <c r="A1475">
        <v>2017</v>
      </c>
      <c r="B1475" t="s">
        <v>55</v>
      </c>
      <c r="C1475" t="s">
        <v>34</v>
      </c>
      <c r="D1475" s="1">
        <v>4333</v>
      </c>
      <c r="E1475" s="1">
        <v>58716</v>
      </c>
      <c r="F1475" s="2">
        <v>88899</v>
      </c>
    </row>
    <row r="1476" spans="1:6" x14ac:dyDescent="0.35">
      <c r="A1476">
        <v>2017</v>
      </c>
      <c r="B1476" t="s">
        <v>55</v>
      </c>
      <c r="C1476" t="s">
        <v>35</v>
      </c>
      <c r="D1476" s="1">
        <v>4453</v>
      </c>
      <c r="E1476" s="1">
        <v>52439</v>
      </c>
      <c r="F1476" s="2">
        <v>35362</v>
      </c>
    </row>
    <row r="1477" spans="1:6" x14ac:dyDescent="0.35">
      <c r="A1477">
        <v>2017</v>
      </c>
      <c r="B1477" t="s">
        <v>55</v>
      </c>
      <c r="C1477" t="s">
        <v>36</v>
      </c>
      <c r="D1477" s="1">
        <v>3498</v>
      </c>
      <c r="E1477" s="1">
        <v>50197</v>
      </c>
      <c r="F1477" s="2">
        <v>63021</v>
      </c>
    </row>
    <row r="1478" spans="1:6" x14ac:dyDescent="0.35">
      <c r="A1478">
        <v>2017</v>
      </c>
      <c r="B1478" t="s">
        <v>55</v>
      </c>
      <c r="C1478" t="s">
        <v>38</v>
      </c>
      <c r="D1478" s="1">
        <v>1230</v>
      </c>
      <c r="E1478" s="1">
        <v>12432</v>
      </c>
      <c r="F1478" s="2">
        <v>40520</v>
      </c>
    </row>
    <row r="1479" spans="1:6" x14ac:dyDescent="0.35">
      <c r="A1479">
        <v>2017</v>
      </c>
      <c r="B1479" t="s">
        <v>55</v>
      </c>
      <c r="C1479" t="s">
        <v>39</v>
      </c>
      <c r="D1479" s="1">
        <v>1026</v>
      </c>
      <c r="E1479" s="1">
        <v>6646</v>
      </c>
      <c r="F1479" s="2">
        <v>41459</v>
      </c>
    </row>
    <row r="1480" spans="1:6" x14ac:dyDescent="0.35">
      <c r="A1480">
        <v>2017</v>
      </c>
      <c r="B1480" t="s">
        <v>55</v>
      </c>
      <c r="C1480" t="s">
        <v>40</v>
      </c>
      <c r="D1480" s="1">
        <v>1071</v>
      </c>
      <c r="E1480" s="1">
        <v>10750</v>
      </c>
      <c r="F1480" s="2">
        <v>43908</v>
      </c>
    </row>
    <row r="1481" spans="1:6" x14ac:dyDescent="0.35">
      <c r="A1481">
        <v>2017</v>
      </c>
      <c r="B1481" t="s">
        <v>55</v>
      </c>
      <c r="C1481" t="s">
        <v>41</v>
      </c>
      <c r="D1481" s="1">
        <v>19580</v>
      </c>
      <c r="E1481" s="1">
        <v>281110</v>
      </c>
      <c r="F1481" s="2">
        <v>107415</v>
      </c>
    </row>
    <row r="1482" spans="1:6" x14ac:dyDescent="0.35">
      <c r="A1482">
        <v>2017</v>
      </c>
      <c r="B1482" t="s">
        <v>55</v>
      </c>
      <c r="C1482" t="s">
        <v>42</v>
      </c>
      <c r="D1482" s="1">
        <v>1034</v>
      </c>
      <c r="E1482" s="1">
        <v>14217</v>
      </c>
      <c r="F1482" s="2">
        <v>59120</v>
      </c>
    </row>
    <row r="1483" spans="1:6" x14ac:dyDescent="0.35">
      <c r="A1483">
        <v>2017</v>
      </c>
      <c r="B1483" t="s">
        <v>55</v>
      </c>
      <c r="C1483" t="s">
        <v>43</v>
      </c>
      <c r="D1483">
        <v>551</v>
      </c>
      <c r="E1483" s="1">
        <v>3901</v>
      </c>
      <c r="F1483" s="2">
        <v>37223</v>
      </c>
    </row>
    <row r="1484" spans="1:6" x14ac:dyDescent="0.35">
      <c r="A1484">
        <v>2017</v>
      </c>
      <c r="B1484" t="s">
        <v>55</v>
      </c>
      <c r="C1484" t="s">
        <v>44</v>
      </c>
      <c r="D1484" s="1">
        <v>2061</v>
      </c>
      <c r="E1484" s="1">
        <v>19558</v>
      </c>
      <c r="F1484" s="2">
        <v>44371</v>
      </c>
    </row>
    <row r="1485" spans="1:6" x14ac:dyDescent="0.35">
      <c r="A1485">
        <v>2017</v>
      </c>
      <c r="B1485" t="s">
        <v>55</v>
      </c>
      <c r="C1485" t="s">
        <v>45</v>
      </c>
      <c r="D1485" s="1">
        <v>7493</v>
      </c>
      <c r="E1485" s="1">
        <v>107674</v>
      </c>
      <c r="F1485" s="2">
        <v>32082</v>
      </c>
    </row>
    <row r="1486" spans="1:6" x14ac:dyDescent="0.35">
      <c r="A1486">
        <v>2017</v>
      </c>
      <c r="B1486" t="s">
        <v>55</v>
      </c>
      <c r="C1486" t="s">
        <v>46</v>
      </c>
      <c r="D1486" s="1">
        <v>1221</v>
      </c>
      <c r="E1486" s="1">
        <v>22793</v>
      </c>
      <c r="F1486" s="2">
        <v>76848</v>
      </c>
    </row>
    <row r="1487" spans="1:6" x14ac:dyDescent="0.35">
      <c r="A1487">
        <v>2017</v>
      </c>
      <c r="B1487" t="s">
        <v>55</v>
      </c>
      <c r="C1487" t="s">
        <v>47</v>
      </c>
      <c r="D1487" s="1">
        <v>2865</v>
      </c>
      <c r="E1487" s="1">
        <v>31986</v>
      </c>
      <c r="F1487" s="2">
        <v>37981</v>
      </c>
    </row>
    <row r="1488" spans="1:6" x14ac:dyDescent="0.35">
      <c r="A1488">
        <v>2017</v>
      </c>
      <c r="B1488" t="s">
        <v>55</v>
      </c>
      <c r="C1488" t="s">
        <v>48</v>
      </c>
      <c r="D1488" s="1">
        <v>1442</v>
      </c>
      <c r="E1488" s="1">
        <v>22390</v>
      </c>
      <c r="F1488" s="2">
        <v>81163</v>
      </c>
    </row>
    <row r="1489" spans="1:6" x14ac:dyDescent="0.35">
      <c r="A1489">
        <v>2017</v>
      </c>
      <c r="B1489" t="s">
        <v>51</v>
      </c>
      <c r="C1489" t="s">
        <v>1</v>
      </c>
      <c r="D1489" s="1">
        <v>9645</v>
      </c>
      <c r="E1489" s="1">
        <v>85262</v>
      </c>
      <c r="F1489" s="2">
        <v>52230</v>
      </c>
    </row>
    <row r="1490" spans="1:6" x14ac:dyDescent="0.35">
      <c r="A1490">
        <v>2017</v>
      </c>
      <c r="B1490" t="s">
        <v>51</v>
      </c>
      <c r="C1490" t="s">
        <v>2</v>
      </c>
      <c r="D1490" s="1">
        <v>11368</v>
      </c>
      <c r="E1490" s="1">
        <v>144747</v>
      </c>
      <c r="F1490" s="2">
        <v>53440</v>
      </c>
    </row>
    <row r="1491" spans="1:6" x14ac:dyDescent="0.35">
      <c r="A1491">
        <v>2017</v>
      </c>
      <c r="B1491" t="s">
        <v>51</v>
      </c>
      <c r="C1491" t="s">
        <v>3</v>
      </c>
      <c r="D1491" s="1">
        <v>6817</v>
      </c>
      <c r="E1491" s="1">
        <v>51130</v>
      </c>
      <c r="F1491" s="2">
        <v>47283</v>
      </c>
    </row>
    <row r="1492" spans="1:6" x14ac:dyDescent="0.35">
      <c r="A1492">
        <v>2017</v>
      </c>
      <c r="B1492" t="s">
        <v>51</v>
      </c>
      <c r="C1492" t="s">
        <v>4</v>
      </c>
      <c r="D1492" s="1">
        <v>72972</v>
      </c>
      <c r="E1492" s="1">
        <v>805942</v>
      </c>
      <c r="F1492" s="2">
        <v>67561</v>
      </c>
    </row>
    <row r="1493" spans="1:6" x14ac:dyDescent="0.35">
      <c r="A1493">
        <v>2017</v>
      </c>
      <c r="B1493" t="s">
        <v>51</v>
      </c>
      <c r="C1493" t="s">
        <v>5</v>
      </c>
      <c r="D1493" s="1">
        <v>19243</v>
      </c>
      <c r="E1493" s="1">
        <v>163473</v>
      </c>
      <c r="F1493" s="2">
        <v>59444</v>
      </c>
    </row>
    <row r="1494" spans="1:6" x14ac:dyDescent="0.35">
      <c r="A1494">
        <v>2017</v>
      </c>
      <c r="B1494" t="s">
        <v>51</v>
      </c>
      <c r="C1494" t="s">
        <v>6</v>
      </c>
      <c r="D1494" s="1">
        <v>9351</v>
      </c>
      <c r="E1494" s="1">
        <v>58327</v>
      </c>
      <c r="F1494" s="2">
        <v>68641</v>
      </c>
    </row>
    <row r="1495" spans="1:6" x14ac:dyDescent="0.35">
      <c r="A1495">
        <v>2017</v>
      </c>
      <c r="B1495" t="s">
        <v>51</v>
      </c>
      <c r="C1495" t="s">
        <v>7</v>
      </c>
      <c r="D1495" s="1">
        <v>2777</v>
      </c>
      <c r="E1495" s="1">
        <v>21591</v>
      </c>
      <c r="F1495" s="2">
        <v>59040</v>
      </c>
    </row>
    <row r="1496" spans="1:6" x14ac:dyDescent="0.35">
      <c r="A1496">
        <v>2017</v>
      </c>
      <c r="B1496" t="s">
        <v>51</v>
      </c>
      <c r="C1496" t="s">
        <v>8</v>
      </c>
      <c r="D1496" s="1">
        <v>67384</v>
      </c>
      <c r="E1496" s="1">
        <v>503704</v>
      </c>
      <c r="F1496" s="2">
        <v>49256</v>
      </c>
    </row>
    <row r="1497" spans="1:6" x14ac:dyDescent="0.35">
      <c r="A1497">
        <v>2017</v>
      </c>
      <c r="B1497" t="s">
        <v>51</v>
      </c>
      <c r="C1497" t="s">
        <v>9</v>
      </c>
      <c r="D1497" s="1">
        <v>20135</v>
      </c>
      <c r="E1497" s="1">
        <v>182259</v>
      </c>
      <c r="F1497" s="2">
        <v>58213</v>
      </c>
    </row>
    <row r="1498" spans="1:6" x14ac:dyDescent="0.35">
      <c r="A1498">
        <v>2017</v>
      </c>
      <c r="B1498" t="s">
        <v>51</v>
      </c>
      <c r="C1498" t="s">
        <v>10</v>
      </c>
      <c r="D1498" s="1">
        <v>7660</v>
      </c>
      <c r="E1498" s="1">
        <v>42668</v>
      </c>
      <c r="F1498" s="2">
        <v>42865</v>
      </c>
    </row>
    <row r="1499" spans="1:6" x14ac:dyDescent="0.35">
      <c r="A1499">
        <v>2017</v>
      </c>
      <c r="B1499" t="s">
        <v>51</v>
      </c>
      <c r="C1499" t="s">
        <v>11</v>
      </c>
      <c r="D1499" s="1">
        <v>31422</v>
      </c>
      <c r="E1499" s="1">
        <v>220019</v>
      </c>
      <c r="F1499" s="2">
        <v>70893</v>
      </c>
    </row>
    <row r="1500" spans="1:6" x14ac:dyDescent="0.35">
      <c r="A1500">
        <v>2017</v>
      </c>
      <c r="B1500" t="s">
        <v>51</v>
      </c>
      <c r="C1500" t="s">
        <v>12</v>
      </c>
      <c r="D1500" s="1">
        <v>14839</v>
      </c>
      <c r="E1500" s="1">
        <v>138040</v>
      </c>
      <c r="F1500" s="2">
        <v>57099</v>
      </c>
    </row>
    <row r="1501" spans="1:6" x14ac:dyDescent="0.35">
      <c r="A1501">
        <v>2017</v>
      </c>
      <c r="B1501" t="s">
        <v>51</v>
      </c>
      <c r="C1501" t="s">
        <v>13</v>
      </c>
      <c r="D1501" s="1">
        <v>9417</v>
      </c>
      <c r="E1501" s="1">
        <v>76086</v>
      </c>
      <c r="F1501" s="2">
        <v>55415</v>
      </c>
    </row>
    <row r="1502" spans="1:6" x14ac:dyDescent="0.35">
      <c r="A1502">
        <v>2017</v>
      </c>
      <c r="B1502" t="s">
        <v>51</v>
      </c>
      <c r="C1502" t="s">
        <v>14</v>
      </c>
      <c r="D1502" s="1">
        <v>7584</v>
      </c>
      <c r="E1502" s="1">
        <v>60238</v>
      </c>
      <c r="F1502" s="2">
        <v>52807</v>
      </c>
    </row>
    <row r="1503" spans="1:6" x14ac:dyDescent="0.35">
      <c r="A1503">
        <v>2017</v>
      </c>
      <c r="B1503" t="s">
        <v>51</v>
      </c>
      <c r="C1503" t="s">
        <v>15</v>
      </c>
      <c r="D1503" s="1">
        <v>9339</v>
      </c>
      <c r="E1503" s="1">
        <v>77332</v>
      </c>
      <c r="F1503" s="2">
        <v>53194</v>
      </c>
    </row>
    <row r="1504" spans="1:6" x14ac:dyDescent="0.35">
      <c r="A1504">
        <v>2017</v>
      </c>
      <c r="B1504" t="s">
        <v>51</v>
      </c>
      <c r="C1504" t="s">
        <v>16</v>
      </c>
      <c r="D1504" s="1">
        <v>10825</v>
      </c>
      <c r="E1504" s="1">
        <v>147021</v>
      </c>
      <c r="F1504" s="2">
        <v>61781</v>
      </c>
    </row>
    <row r="1505" spans="1:6" x14ac:dyDescent="0.35">
      <c r="A1505">
        <v>2017</v>
      </c>
      <c r="B1505" t="s">
        <v>51</v>
      </c>
      <c r="C1505" t="s">
        <v>17</v>
      </c>
      <c r="D1505" s="1">
        <v>5502</v>
      </c>
      <c r="E1505" s="1">
        <v>28253</v>
      </c>
      <c r="F1505" s="2">
        <v>47930</v>
      </c>
    </row>
    <row r="1506" spans="1:6" x14ac:dyDescent="0.35">
      <c r="A1506">
        <v>2017</v>
      </c>
      <c r="B1506" t="s">
        <v>51</v>
      </c>
      <c r="C1506" t="s">
        <v>18</v>
      </c>
      <c r="D1506" s="1">
        <v>16463</v>
      </c>
      <c r="E1506" s="1">
        <v>162140</v>
      </c>
      <c r="F1506" s="2">
        <v>65027</v>
      </c>
    </row>
    <row r="1507" spans="1:6" x14ac:dyDescent="0.35">
      <c r="A1507">
        <v>2017</v>
      </c>
      <c r="B1507" t="s">
        <v>51</v>
      </c>
      <c r="C1507" t="s">
        <v>19</v>
      </c>
      <c r="D1507" s="1">
        <v>21055</v>
      </c>
      <c r="E1507" s="1">
        <v>152131</v>
      </c>
      <c r="F1507" s="2">
        <v>75405</v>
      </c>
    </row>
    <row r="1508" spans="1:6" x14ac:dyDescent="0.35">
      <c r="A1508">
        <v>2017</v>
      </c>
      <c r="B1508" t="s">
        <v>51</v>
      </c>
      <c r="C1508" t="s">
        <v>20</v>
      </c>
      <c r="D1508" s="1">
        <v>19544</v>
      </c>
      <c r="E1508" s="1">
        <v>161903</v>
      </c>
      <c r="F1508" s="2">
        <v>61511</v>
      </c>
    </row>
    <row r="1509" spans="1:6" x14ac:dyDescent="0.35">
      <c r="A1509">
        <v>2017</v>
      </c>
      <c r="B1509" t="s">
        <v>51</v>
      </c>
      <c r="C1509" t="s">
        <v>21</v>
      </c>
      <c r="D1509" s="1">
        <v>15746</v>
      </c>
      <c r="E1509" s="1">
        <v>119642</v>
      </c>
      <c r="F1509" s="2">
        <v>65464</v>
      </c>
    </row>
    <row r="1510" spans="1:6" x14ac:dyDescent="0.35">
      <c r="A1510">
        <v>2017</v>
      </c>
      <c r="B1510" t="s">
        <v>51</v>
      </c>
      <c r="C1510" t="s">
        <v>22</v>
      </c>
      <c r="D1510" s="1">
        <v>5670</v>
      </c>
      <c r="E1510" s="1">
        <v>43467</v>
      </c>
      <c r="F1510" s="2">
        <v>48782</v>
      </c>
    </row>
    <row r="1511" spans="1:6" x14ac:dyDescent="0.35">
      <c r="A1511">
        <v>2017</v>
      </c>
      <c r="B1511" t="s">
        <v>51</v>
      </c>
      <c r="C1511" t="s">
        <v>23</v>
      </c>
      <c r="D1511" s="1">
        <v>15141</v>
      </c>
      <c r="E1511" s="1">
        <v>123034</v>
      </c>
      <c r="F1511" s="2">
        <v>57823</v>
      </c>
    </row>
    <row r="1512" spans="1:6" x14ac:dyDescent="0.35">
      <c r="A1512">
        <v>2017</v>
      </c>
      <c r="B1512" t="s">
        <v>51</v>
      </c>
      <c r="C1512" t="s">
        <v>24</v>
      </c>
      <c r="D1512" s="1">
        <v>6287</v>
      </c>
      <c r="E1512" s="1">
        <v>27712</v>
      </c>
      <c r="F1512" s="2">
        <v>50369</v>
      </c>
    </row>
    <row r="1513" spans="1:6" x14ac:dyDescent="0.35">
      <c r="A1513">
        <v>2017</v>
      </c>
      <c r="B1513" t="s">
        <v>51</v>
      </c>
      <c r="C1513" t="s">
        <v>25</v>
      </c>
      <c r="D1513" s="1">
        <v>7053</v>
      </c>
      <c r="E1513" s="1">
        <v>51174</v>
      </c>
      <c r="F1513" s="2">
        <v>49634</v>
      </c>
    </row>
    <row r="1514" spans="1:6" x14ac:dyDescent="0.35">
      <c r="A1514">
        <v>2017</v>
      </c>
      <c r="B1514" t="s">
        <v>51</v>
      </c>
      <c r="C1514" t="s">
        <v>26</v>
      </c>
      <c r="D1514" s="1">
        <v>5859</v>
      </c>
      <c r="E1514" s="1">
        <v>82998</v>
      </c>
      <c r="F1514" s="2">
        <v>58071</v>
      </c>
    </row>
    <row r="1515" spans="1:6" x14ac:dyDescent="0.35">
      <c r="A1515">
        <v>2017</v>
      </c>
      <c r="B1515" t="s">
        <v>51</v>
      </c>
      <c r="C1515" t="s">
        <v>27</v>
      </c>
      <c r="D1515" s="1">
        <v>4363</v>
      </c>
      <c r="E1515" s="1">
        <v>26466</v>
      </c>
      <c r="F1515" s="2">
        <v>61497</v>
      </c>
    </row>
    <row r="1516" spans="1:6" x14ac:dyDescent="0.35">
      <c r="A1516">
        <v>2017</v>
      </c>
      <c r="B1516" t="s">
        <v>51</v>
      </c>
      <c r="C1516" t="s">
        <v>28</v>
      </c>
      <c r="D1516" s="1">
        <v>21672</v>
      </c>
      <c r="E1516" s="1">
        <v>154907</v>
      </c>
      <c r="F1516" s="2">
        <v>71145</v>
      </c>
    </row>
    <row r="1517" spans="1:6" x14ac:dyDescent="0.35">
      <c r="A1517">
        <v>2017</v>
      </c>
      <c r="B1517" t="s">
        <v>51</v>
      </c>
      <c r="C1517" t="s">
        <v>29</v>
      </c>
      <c r="D1517" s="1">
        <v>5141</v>
      </c>
      <c r="E1517" s="1">
        <v>45511</v>
      </c>
      <c r="F1517" s="2">
        <v>46369</v>
      </c>
    </row>
    <row r="1518" spans="1:6" x14ac:dyDescent="0.35">
      <c r="A1518">
        <v>2017</v>
      </c>
      <c r="B1518" t="s">
        <v>51</v>
      </c>
      <c r="C1518" t="s">
        <v>30</v>
      </c>
      <c r="D1518" s="1">
        <v>50064</v>
      </c>
      <c r="E1518" s="1">
        <v>386615</v>
      </c>
      <c r="F1518" s="2">
        <v>71408</v>
      </c>
    </row>
    <row r="1519" spans="1:6" x14ac:dyDescent="0.35">
      <c r="A1519">
        <v>2017</v>
      </c>
      <c r="B1519" t="s">
        <v>51</v>
      </c>
      <c r="C1519" t="s">
        <v>31</v>
      </c>
      <c r="D1519" s="1">
        <v>26057</v>
      </c>
      <c r="E1519" s="1">
        <v>208662</v>
      </c>
      <c r="F1519" s="2">
        <v>52372</v>
      </c>
    </row>
    <row r="1520" spans="1:6" x14ac:dyDescent="0.35">
      <c r="A1520">
        <v>2017</v>
      </c>
      <c r="B1520" t="s">
        <v>51</v>
      </c>
      <c r="C1520" t="s">
        <v>32</v>
      </c>
      <c r="D1520" s="1">
        <v>4035</v>
      </c>
      <c r="E1520" s="1">
        <v>26732</v>
      </c>
      <c r="F1520" s="2">
        <v>63029</v>
      </c>
    </row>
    <row r="1521" spans="1:6" x14ac:dyDescent="0.35">
      <c r="A1521">
        <v>2017</v>
      </c>
      <c r="B1521" t="s">
        <v>51</v>
      </c>
      <c r="C1521" t="s">
        <v>33</v>
      </c>
      <c r="D1521" s="1">
        <v>23022</v>
      </c>
      <c r="E1521" s="1">
        <v>217025</v>
      </c>
      <c r="F1521" s="2">
        <v>60831</v>
      </c>
    </row>
    <row r="1522" spans="1:6" x14ac:dyDescent="0.35">
      <c r="A1522">
        <v>2017</v>
      </c>
      <c r="B1522" t="s">
        <v>51</v>
      </c>
      <c r="C1522" t="s">
        <v>34</v>
      </c>
      <c r="D1522" s="1">
        <v>9823</v>
      </c>
      <c r="E1522" s="1">
        <v>77247</v>
      </c>
      <c r="F1522" s="2">
        <v>50585</v>
      </c>
    </row>
    <row r="1523" spans="1:6" x14ac:dyDescent="0.35">
      <c r="A1523">
        <v>2017</v>
      </c>
      <c r="B1523" t="s">
        <v>51</v>
      </c>
      <c r="C1523" t="s">
        <v>35</v>
      </c>
      <c r="D1523" s="1">
        <v>13468</v>
      </c>
      <c r="E1523" s="1">
        <v>96991</v>
      </c>
      <c r="F1523" s="2">
        <v>57987</v>
      </c>
    </row>
    <row r="1524" spans="1:6" x14ac:dyDescent="0.35">
      <c r="A1524">
        <v>2017</v>
      </c>
      <c r="B1524" t="s">
        <v>51</v>
      </c>
      <c r="C1524" t="s">
        <v>36</v>
      </c>
      <c r="D1524" s="1">
        <v>28397</v>
      </c>
      <c r="E1524" s="1">
        <v>248932</v>
      </c>
      <c r="F1524" s="2">
        <v>64769</v>
      </c>
    </row>
    <row r="1525" spans="1:6" x14ac:dyDescent="0.35">
      <c r="A1525">
        <v>2017</v>
      </c>
      <c r="B1525" t="s">
        <v>51</v>
      </c>
      <c r="C1525" t="s">
        <v>38</v>
      </c>
      <c r="D1525" s="1">
        <v>11635</v>
      </c>
      <c r="E1525" s="1">
        <v>100817</v>
      </c>
      <c r="F1525" s="2">
        <v>53542</v>
      </c>
    </row>
    <row r="1526" spans="1:6" x14ac:dyDescent="0.35">
      <c r="A1526">
        <v>2017</v>
      </c>
      <c r="B1526" t="s">
        <v>51</v>
      </c>
      <c r="C1526" t="s">
        <v>39</v>
      </c>
      <c r="D1526" s="1">
        <v>3883</v>
      </c>
      <c r="E1526" s="1">
        <v>22351</v>
      </c>
      <c r="F1526" s="2">
        <v>47385</v>
      </c>
    </row>
    <row r="1527" spans="1:6" x14ac:dyDescent="0.35">
      <c r="A1527">
        <v>2017</v>
      </c>
      <c r="B1527" t="s">
        <v>51</v>
      </c>
      <c r="C1527" t="s">
        <v>40</v>
      </c>
      <c r="D1527" s="1">
        <v>11745</v>
      </c>
      <c r="E1527" s="1">
        <v>119968</v>
      </c>
      <c r="F1527" s="2">
        <v>56642</v>
      </c>
    </row>
    <row r="1528" spans="1:6" x14ac:dyDescent="0.35">
      <c r="A1528">
        <v>2017</v>
      </c>
      <c r="B1528" t="s">
        <v>51</v>
      </c>
      <c r="C1528" t="s">
        <v>41</v>
      </c>
      <c r="D1528" s="1">
        <v>49310</v>
      </c>
      <c r="E1528" s="1">
        <v>711119</v>
      </c>
      <c r="F1528" s="2">
        <v>63219</v>
      </c>
    </row>
    <row r="1529" spans="1:6" x14ac:dyDescent="0.35">
      <c r="A1529">
        <v>2017</v>
      </c>
      <c r="B1529" t="s">
        <v>51</v>
      </c>
      <c r="C1529" t="s">
        <v>42</v>
      </c>
      <c r="D1529" s="1">
        <v>10886</v>
      </c>
      <c r="E1529" s="1">
        <v>97495</v>
      </c>
      <c r="F1529" s="2">
        <v>49132</v>
      </c>
    </row>
    <row r="1530" spans="1:6" x14ac:dyDescent="0.35">
      <c r="A1530">
        <v>2017</v>
      </c>
      <c r="B1530" t="s">
        <v>51</v>
      </c>
      <c r="C1530" t="s">
        <v>43</v>
      </c>
      <c r="D1530" s="1">
        <v>2865</v>
      </c>
      <c r="E1530" s="1">
        <v>15187</v>
      </c>
      <c r="F1530" s="2">
        <v>50125</v>
      </c>
    </row>
    <row r="1531" spans="1:6" x14ac:dyDescent="0.35">
      <c r="A1531">
        <v>2017</v>
      </c>
      <c r="B1531" t="s">
        <v>51</v>
      </c>
      <c r="C1531" t="s">
        <v>44</v>
      </c>
      <c r="D1531" s="1">
        <v>21256</v>
      </c>
      <c r="E1531" s="1">
        <v>192576</v>
      </c>
      <c r="F1531" s="2">
        <v>56166</v>
      </c>
    </row>
    <row r="1532" spans="1:6" x14ac:dyDescent="0.35">
      <c r="A1532">
        <v>2017</v>
      </c>
      <c r="B1532" t="s">
        <v>51</v>
      </c>
      <c r="C1532" t="s">
        <v>45</v>
      </c>
      <c r="D1532" s="1">
        <v>25279</v>
      </c>
      <c r="E1532" s="1">
        <v>187247</v>
      </c>
      <c r="F1532" s="2">
        <v>61249</v>
      </c>
    </row>
    <row r="1533" spans="1:6" x14ac:dyDescent="0.35">
      <c r="A1533">
        <v>2017</v>
      </c>
      <c r="B1533" t="s">
        <v>51</v>
      </c>
      <c r="C1533" t="s">
        <v>46</v>
      </c>
      <c r="D1533" s="1">
        <v>4402</v>
      </c>
      <c r="E1533" s="1">
        <v>31522</v>
      </c>
      <c r="F1533" s="2">
        <v>57987</v>
      </c>
    </row>
    <row r="1534" spans="1:6" x14ac:dyDescent="0.35">
      <c r="A1534">
        <v>2017</v>
      </c>
      <c r="B1534" t="s">
        <v>51</v>
      </c>
      <c r="C1534" t="s">
        <v>47</v>
      </c>
      <c r="D1534" s="1">
        <v>14158</v>
      </c>
      <c r="E1534" s="1">
        <v>117226</v>
      </c>
      <c r="F1534" s="2">
        <v>60136</v>
      </c>
    </row>
    <row r="1535" spans="1:6" x14ac:dyDescent="0.35">
      <c r="A1535">
        <v>2017</v>
      </c>
      <c r="B1535" t="s">
        <v>51</v>
      </c>
      <c r="C1535" t="s">
        <v>48</v>
      </c>
      <c r="D1535" s="1">
        <v>3427</v>
      </c>
      <c r="E1535" s="1">
        <v>19573</v>
      </c>
      <c r="F1535" s="2">
        <v>50877</v>
      </c>
    </row>
    <row r="1536" spans="1:6" x14ac:dyDescent="0.35">
      <c r="A1536">
        <v>2017</v>
      </c>
      <c r="B1536" t="s">
        <v>52</v>
      </c>
      <c r="C1536" t="s">
        <v>1</v>
      </c>
      <c r="D1536" s="1">
        <v>5447</v>
      </c>
      <c r="E1536" s="1">
        <v>263487</v>
      </c>
      <c r="F1536" s="2">
        <v>55197</v>
      </c>
    </row>
    <row r="1537" spans="1:6" x14ac:dyDescent="0.35">
      <c r="A1537">
        <v>2017</v>
      </c>
      <c r="B1537" t="s">
        <v>52</v>
      </c>
      <c r="C1537" t="s">
        <v>2</v>
      </c>
      <c r="D1537" s="1">
        <v>4657</v>
      </c>
      <c r="E1537" s="1">
        <v>162399</v>
      </c>
      <c r="F1537" s="2">
        <v>73528</v>
      </c>
    </row>
    <row r="1538" spans="1:6" x14ac:dyDescent="0.35">
      <c r="A1538">
        <v>2017</v>
      </c>
      <c r="B1538" t="s">
        <v>52</v>
      </c>
      <c r="C1538" t="s">
        <v>3</v>
      </c>
      <c r="D1538" s="1">
        <v>2928</v>
      </c>
      <c r="E1538" s="1">
        <v>157305</v>
      </c>
      <c r="F1538" s="2">
        <v>46766</v>
      </c>
    </row>
    <row r="1539" spans="1:6" x14ac:dyDescent="0.35">
      <c r="A1539">
        <v>2017</v>
      </c>
      <c r="B1539" t="s">
        <v>52</v>
      </c>
      <c r="C1539" t="s">
        <v>4</v>
      </c>
      <c r="D1539" s="1">
        <v>42215</v>
      </c>
      <c r="E1539" s="1">
        <v>1303550</v>
      </c>
      <c r="F1539" s="2">
        <v>92246</v>
      </c>
    </row>
    <row r="1540" spans="1:6" x14ac:dyDescent="0.35">
      <c r="A1540">
        <v>2017</v>
      </c>
      <c r="B1540" t="s">
        <v>52</v>
      </c>
      <c r="C1540" t="s">
        <v>5</v>
      </c>
      <c r="D1540" s="1">
        <v>5750</v>
      </c>
      <c r="E1540" s="1">
        <v>144067</v>
      </c>
      <c r="F1540" s="2">
        <v>69446</v>
      </c>
    </row>
    <row r="1541" spans="1:6" x14ac:dyDescent="0.35">
      <c r="A1541">
        <v>2017</v>
      </c>
      <c r="B1541" t="s">
        <v>52</v>
      </c>
      <c r="C1541" t="s">
        <v>6</v>
      </c>
      <c r="D1541" s="1">
        <v>4460</v>
      </c>
      <c r="E1541" s="1">
        <v>158891</v>
      </c>
      <c r="F1541" s="2">
        <v>81864</v>
      </c>
    </row>
    <row r="1542" spans="1:6" x14ac:dyDescent="0.35">
      <c r="A1542">
        <v>2017</v>
      </c>
      <c r="B1542" t="s">
        <v>52</v>
      </c>
      <c r="C1542" t="s">
        <v>7</v>
      </c>
      <c r="D1542">
        <v>688</v>
      </c>
      <c r="E1542" s="1">
        <v>25928</v>
      </c>
      <c r="F1542" s="2">
        <v>62417</v>
      </c>
    </row>
    <row r="1543" spans="1:6" x14ac:dyDescent="0.35">
      <c r="A1543">
        <v>2017</v>
      </c>
      <c r="B1543" t="s">
        <v>52</v>
      </c>
      <c r="C1543" t="s">
        <v>8</v>
      </c>
      <c r="D1543" s="1">
        <v>20513</v>
      </c>
      <c r="E1543" s="1">
        <v>363137</v>
      </c>
      <c r="F1543" s="2">
        <v>59389</v>
      </c>
    </row>
    <row r="1544" spans="1:6" x14ac:dyDescent="0.35">
      <c r="A1544">
        <v>2017</v>
      </c>
      <c r="B1544" t="s">
        <v>52</v>
      </c>
      <c r="C1544" t="s">
        <v>9</v>
      </c>
      <c r="D1544" s="1">
        <v>9745</v>
      </c>
      <c r="E1544" s="1">
        <v>395916</v>
      </c>
      <c r="F1544" s="2">
        <v>57889</v>
      </c>
    </row>
    <row r="1545" spans="1:6" x14ac:dyDescent="0.35">
      <c r="A1545">
        <v>2017</v>
      </c>
      <c r="B1545" t="s">
        <v>52</v>
      </c>
      <c r="C1545" t="s">
        <v>10</v>
      </c>
      <c r="D1545" s="1">
        <v>2750</v>
      </c>
      <c r="E1545" s="1">
        <v>66056</v>
      </c>
      <c r="F1545" s="2">
        <v>61543</v>
      </c>
    </row>
    <row r="1546" spans="1:6" x14ac:dyDescent="0.35">
      <c r="A1546">
        <v>2017</v>
      </c>
      <c r="B1546" t="s">
        <v>52</v>
      </c>
      <c r="C1546" t="s">
        <v>11</v>
      </c>
      <c r="D1546" s="1">
        <v>17979</v>
      </c>
      <c r="E1546" s="1">
        <v>574692</v>
      </c>
      <c r="F1546" s="2">
        <v>70174</v>
      </c>
    </row>
    <row r="1547" spans="1:6" x14ac:dyDescent="0.35">
      <c r="A1547">
        <v>2017</v>
      </c>
      <c r="B1547" t="s">
        <v>52</v>
      </c>
      <c r="C1547" t="s">
        <v>12</v>
      </c>
      <c r="D1547" s="1">
        <v>8554</v>
      </c>
      <c r="E1547" s="1">
        <v>531312</v>
      </c>
      <c r="F1547" s="2">
        <v>61118</v>
      </c>
    </row>
    <row r="1548" spans="1:6" x14ac:dyDescent="0.35">
      <c r="A1548">
        <v>2017</v>
      </c>
      <c r="B1548" t="s">
        <v>52</v>
      </c>
      <c r="C1548" t="s">
        <v>13</v>
      </c>
      <c r="D1548" s="1">
        <v>4125</v>
      </c>
      <c r="E1548" s="1">
        <v>215910</v>
      </c>
      <c r="F1548" s="2">
        <v>58617</v>
      </c>
    </row>
    <row r="1549" spans="1:6" x14ac:dyDescent="0.35">
      <c r="A1549">
        <v>2017</v>
      </c>
      <c r="B1549" t="s">
        <v>52</v>
      </c>
      <c r="C1549" t="s">
        <v>14</v>
      </c>
      <c r="D1549" s="1">
        <v>3164</v>
      </c>
      <c r="E1549" s="1">
        <v>161517</v>
      </c>
      <c r="F1549" s="2">
        <v>57532</v>
      </c>
    </row>
    <row r="1550" spans="1:6" x14ac:dyDescent="0.35">
      <c r="A1550">
        <v>2017</v>
      </c>
      <c r="B1550" t="s">
        <v>52</v>
      </c>
      <c r="C1550" t="s">
        <v>15</v>
      </c>
      <c r="D1550" s="1">
        <v>4368</v>
      </c>
      <c r="E1550" s="1">
        <v>250180</v>
      </c>
      <c r="F1550" s="2">
        <v>58143</v>
      </c>
    </row>
    <row r="1551" spans="1:6" x14ac:dyDescent="0.35">
      <c r="A1551">
        <v>2017</v>
      </c>
      <c r="B1551" t="s">
        <v>52</v>
      </c>
      <c r="C1551" t="s">
        <v>16</v>
      </c>
      <c r="D1551" s="1">
        <v>4464</v>
      </c>
      <c r="E1551" s="1">
        <v>134680</v>
      </c>
      <c r="F1551" s="2">
        <v>72604</v>
      </c>
    </row>
    <row r="1552" spans="1:6" x14ac:dyDescent="0.35">
      <c r="A1552">
        <v>2017</v>
      </c>
      <c r="B1552" t="s">
        <v>52</v>
      </c>
      <c r="C1552" t="s">
        <v>17</v>
      </c>
      <c r="D1552" s="1">
        <v>1877</v>
      </c>
      <c r="E1552" s="1">
        <v>50911</v>
      </c>
      <c r="F1552" s="2">
        <v>55458</v>
      </c>
    </row>
    <row r="1553" spans="1:6" x14ac:dyDescent="0.35">
      <c r="A1553">
        <v>2017</v>
      </c>
      <c r="B1553" t="s">
        <v>52</v>
      </c>
      <c r="C1553" t="s">
        <v>18</v>
      </c>
      <c r="D1553" s="1">
        <v>3901</v>
      </c>
      <c r="E1553" s="1">
        <v>106864</v>
      </c>
      <c r="F1553" s="2">
        <v>77289</v>
      </c>
    </row>
    <row r="1554" spans="1:6" x14ac:dyDescent="0.35">
      <c r="A1554">
        <v>2017</v>
      </c>
      <c r="B1554" t="s">
        <v>52</v>
      </c>
      <c r="C1554" t="s">
        <v>19</v>
      </c>
      <c r="D1554" s="1">
        <v>6850</v>
      </c>
      <c r="E1554" s="1">
        <v>244647</v>
      </c>
      <c r="F1554" s="2">
        <v>88132</v>
      </c>
    </row>
    <row r="1555" spans="1:6" x14ac:dyDescent="0.35">
      <c r="A1555">
        <v>2017</v>
      </c>
      <c r="B1555" t="s">
        <v>52</v>
      </c>
      <c r="C1555" t="s">
        <v>20</v>
      </c>
      <c r="D1555" s="1">
        <v>15721</v>
      </c>
      <c r="E1555" s="1">
        <v>615106</v>
      </c>
      <c r="F1555" s="2">
        <v>66395</v>
      </c>
    </row>
    <row r="1556" spans="1:6" x14ac:dyDescent="0.35">
      <c r="A1556">
        <v>2017</v>
      </c>
      <c r="B1556" t="s">
        <v>52</v>
      </c>
      <c r="C1556" t="s">
        <v>21</v>
      </c>
      <c r="D1556" s="1">
        <v>8369</v>
      </c>
      <c r="E1556" s="1">
        <v>319035</v>
      </c>
      <c r="F1556" s="2">
        <v>65734</v>
      </c>
    </row>
    <row r="1557" spans="1:6" x14ac:dyDescent="0.35">
      <c r="A1557">
        <v>2017</v>
      </c>
      <c r="B1557" t="s">
        <v>52</v>
      </c>
      <c r="C1557" t="s">
        <v>22</v>
      </c>
      <c r="D1557" s="1">
        <v>2441</v>
      </c>
      <c r="E1557" s="1">
        <v>144047</v>
      </c>
      <c r="F1557" s="2">
        <v>48199</v>
      </c>
    </row>
    <row r="1558" spans="1:6" x14ac:dyDescent="0.35">
      <c r="A1558">
        <v>2017</v>
      </c>
      <c r="B1558" t="s">
        <v>52</v>
      </c>
      <c r="C1558" t="s">
        <v>23</v>
      </c>
      <c r="D1558" s="1">
        <v>6636</v>
      </c>
      <c r="E1558" s="1">
        <v>265863</v>
      </c>
      <c r="F1558" s="2">
        <v>57139</v>
      </c>
    </row>
    <row r="1559" spans="1:6" x14ac:dyDescent="0.35">
      <c r="A1559">
        <v>2017</v>
      </c>
      <c r="B1559" t="s">
        <v>52</v>
      </c>
      <c r="C1559" t="s">
        <v>24</v>
      </c>
      <c r="D1559" s="1">
        <v>1572</v>
      </c>
      <c r="E1559" s="1">
        <v>19893</v>
      </c>
      <c r="F1559" s="2">
        <v>48758</v>
      </c>
    </row>
    <row r="1560" spans="1:6" x14ac:dyDescent="0.35">
      <c r="A1560">
        <v>2017</v>
      </c>
      <c r="B1560" t="s">
        <v>52</v>
      </c>
      <c r="C1560" t="s">
        <v>25</v>
      </c>
      <c r="D1560" s="1">
        <v>1977</v>
      </c>
      <c r="E1560" s="1">
        <v>98082</v>
      </c>
      <c r="F1560" s="2">
        <v>49568</v>
      </c>
    </row>
    <row r="1561" spans="1:6" x14ac:dyDescent="0.35">
      <c r="A1561">
        <v>2017</v>
      </c>
      <c r="B1561" t="s">
        <v>52</v>
      </c>
      <c r="C1561" t="s">
        <v>26</v>
      </c>
      <c r="D1561" s="1">
        <v>2043</v>
      </c>
      <c r="E1561" s="1">
        <v>47800</v>
      </c>
      <c r="F1561" s="2">
        <v>56486</v>
      </c>
    </row>
    <row r="1562" spans="1:6" x14ac:dyDescent="0.35">
      <c r="A1562">
        <v>2017</v>
      </c>
      <c r="B1562" t="s">
        <v>52</v>
      </c>
      <c r="C1562" t="s">
        <v>27</v>
      </c>
      <c r="D1562" s="1">
        <v>2011</v>
      </c>
      <c r="E1562" s="1">
        <v>68971</v>
      </c>
      <c r="F1562" s="2">
        <v>70482</v>
      </c>
    </row>
    <row r="1563" spans="1:6" x14ac:dyDescent="0.35">
      <c r="A1563">
        <v>2017</v>
      </c>
      <c r="B1563" t="s">
        <v>52</v>
      </c>
      <c r="C1563" t="s">
        <v>28</v>
      </c>
      <c r="D1563" s="1">
        <v>8962</v>
      </c>
      <c r="E1563" s="1">
        <v>242476</v>
      </c>
      <c r="F1563" s="2">
        <v>78813</v>
      </c>
    </row>
    <row r="1564" spans="1:6" x14ac:dyDescent="0.35">
      <c r="A1564">
        <v>2017</v>
      </c>
      <c r="B1564" t="s">
        <v>52</v>
      </c>
      <c r="C1564" t="s">
        <v>29</v>
      </c>
      <c r="D1564" s="1">
        <v>1724</v>
      </c>
      <c r="E1564" s="1">
        <v>26398</v>
      </c>
      <c r="F1564" s="2">
        <v>53328</v>
      </c>
    </row>
    <row r="1565" spans="1:6" x14ac:dyDescent="0.35">
      <c r="A1565">
        <v>2017</v>
      </c>
      <c r="B1565" t="s">
        <v>52</v>
      </c>
      <c r="C1565" t="s">
        <v>30</v>
      </c>
      <c r="D1565" s="1">
        <v>17319</v>
      </c>
      <c r="E1565" s="1">
        <v>444182</v>
      </c>
      <c r="F1565" s="2">
        <v>65899</v>
      </c>
    </row>
    <row r="1566" spans="1:6" x14ac:dyDescent="0.35">
      <c r="A1566">
        <v>2017</v>
      </c>
      <c r="B1566" t="s">
        <v>52</v>
      </c>
      <c r="C1566" t="s">
        <v>31</v>
      </c>
      <c r="D1566" s="1">
        <v>10287</v>
      </c>
      <c r="E1566" s="1">
        <v>467306</v>
      </c>
      <c r="F1566" s="2">
        <v>58368</v>
      </c>
    </row>
    <row r="1567" spans="1:6" x14ac:dyDescent="0.35">
      <c r="A1567">
        <v>2017</v>
      </c>
      <c r="B1567" t="s">
        <v>52</v>
      </c>
      <c r="C1567" t="s">
        <v>32</v>
      </c>
      <c r="D1567">
        <v>810</v>
      </c>
      <c r="E1567" s="1">
        <v>24680</v>
      </c>
      <c r="F1567" s="2">
        <v>52594</v>
      </c>
    </row>
    <row r="1568" spans="1:6" x14ac:dyDescent="0.35">
      <c r="A1568">
        <v>2017</v>
      </c>
      <c r="B1568" t="s">
        <v>52</v>
      </c>
      <c r="C1568" t="s">
        <v>33</v>
      </c>
      <c r="D1568" s="1">
        <v>15430</v>
      </c>
      <c r="E1568" s="1">
        <v>685942</v>
      </c>
      <c r="F1568" s="2">
        <v>60002</v>
      </c>
    </row>
    <row r="1569" spans="1:6" x14ac:dyDescent="0.35">
      <c r="A1569">
        <v>2017</v>
      </c>
      <c r="B1569" t="s">
        <v>52</v>
      </c>
      <c r="C1569" t="s">
        <v>34</v>
      </c>
      <c r="D1569" s="1">
        <v>4230</v>
      </c>
      <c r="E1569" s="1">
        <v>128122</v>
      </c>
      <c r="F1569" s="2">
        <v>55496</v>
      </c>
    </row>
    <row r="1570" spans="1:6" x14ac:dyDescent="0.35">
      <c r="A1570">
        <v>2017</v>
      </c>
      <c r="B1570" t="s">
        <v>52</v>
      </c>
      <c r="C1570" t="s">
        <v>35</v>
      </c>
      <c r="D1570" s="1">
        <v>6175</v>
      </c>
      <c r="E1570" s="1">
        <v>189318</v>
      </c>
      <c r="F1570" s="2">
        <v>68161</v>
      </c>
    </row>
    <row r="1571" spans="1:6" x14ac:dyDescent="0.35">
      <c r="A1571">
        <v>2017</v>
      </c>
      <c r="B1571" t="s">
        <v>52</v>
      </c>
      <c r="C1571" t="s">
        <v>36</v>
      </c>
      <c r="D1571" s="1">
        <v>14414</v>
      </c>
      <c r="E1571" s="1">
        <v>561774</v>
      </c>
      <c r="F1571" s="2">
        <v>61111</v>
      </c>
    </row>
    <row r="1572" spans="1:6" x14ac:dyDescent="0.35">
      <c r="A1572">
        <v>2017</v>
      </c>
      <c r="B1572" t="s">
        <v>52</v>
      </c>
      <c r="C1572" t="s">
        <v>37</v>
      </c>
      <c r="D1572" s="1">
        <v>1567</v>
      </c>
      <c r="E1572" s="1">
        <v>40341</v>
      </c>
      <c r="F1572" s="2">
        <v>57616</v>
      </c>
    </row>
    <row r="1573" spans="1:6" x14ac:dyDescent="0.35">
      <c r="A1573">
        <v>2017</v>
      </c>
      <c r="B1573" t="s">
        <v>52</v>
      </c>
      <c r="C1573" t="s">
        <v>38</v>
      </c>
      <c r="D1573" s="1">
        <v>5906</v>
      </c>
      <c r="E1573" s="1">
        <v>240456</v>
      </c>
      <c r="F1573" s="2">
        <v>58927</v>
      </c>
    </row>
    <row r="1574" spans="1:6" x14ac:dyDescent="0.35">
      <c r="A1574">
        <v>2017</v>
      </c>
      <c r="B1574" t="s">
        <v>52</v>
      </c>
      <c r="C1574" t="s">
        <v>39</v>
      </c>
      <c r="D1574" s="1">
        <v>1091</v>
      </c>
      <c r="E1574" s="1">
        <v>43081</v>
      </c>
      <c r="F1574" s="2">
        <v>47877</v>
      </c>
    </row>
    <row r="1575" spans="1:6" x14ac:dyDescent="0.35">
      <c r="A1575">
        <v>2017</v>
      </c>
      <c r="B1575" t="s">
        <v>52</v>
      </c>
      <c r="C1575" t="s">
        <v>40</v>
      </c>
      <c r="D1575" s="1">
        <v>6835</v>
      </c>
      <c r="E1575" s="1">
        <v>348417</v>
      </c>
      <c r="F1575" s="2">
        <v>59526</v>
      </c>
    </row>
    <row r="1576" spans="1:6" x14ac:dyDescent="0.35">
      <c r="A1576">
        <v>2017</v>
      </c>
      <c r="B1576" t="s">
        <v>52</v>
      </c>
      <c r="C1576" t="s">
        <v>41</v>
      </c>
      <c r="D1576" s="1">
        <v>24275</v>
      </c>
      <c r="E1576" s="1">
        <v>851513</v>
      </c>
      <c r="F1576" s="2">
        <v>75813</v>
      </c>
    </row>
    <row r="1577" spans="1:6" x14ac:dyDescent="0.35">
      <c r="A1577">
        <v>2017</v>
      </c>
      <c r="B1577" t="s">
        <v>52</v>
      </c>
      <c r="C1577" t="s">
        <v>42</v>
      </c>
      <c r="D1577" s="1">
        <v>4248</v>
      </c>
      <c r="E1577" s="1">
        <v>128365</v>
      </c>
      <c r="F1577" s="2">
        <v>56723</v>
      </c>
    </row>
    <row r="1578" spans="1:6" x14ac:dyDescent="0.35">
      <c r="A1578">
        <v>2017</v>
      </c>
      <c r="B1578" t="s">
        <v>52</v>
      </c>
      <c r="C1578" t="s">
        <v>43</v>
      </c>
      <c r="D1578" s="1">
        <v>1105</v>
      </c>
      <c r="E1578" s="1">
        <v>29550</v>
      </c>
      <c r="F1578" s="2">
        <v>58004</v>
      </c>
    </row>
    <row r="1579" spans="1:6" x14ac:dyDescent="0.35">
      <c r="A1579">
        <v>2017</v>
      </c>
      <c r="B1579" t="s">
        <v>52</v>
      </c>
      <c r="C1579" t="s">
        <v>44</v>
      </c>
      <c r="D1579" s="1">
        <v>6475</v>
      </c>
      <c r="E1579" s="1">
        <v>232927</v>
      </c>
      <c r="F1579" s="2">
        <v>57894</v>
      </c>
    </row>
    <row r="1580" spans="1:6" x14ac:dyDescent="0.35">
      <c r="A1580">
        <v>2017</v>
      </c>
      <c r="B1580" t="s">
        <v>52</v>
      </c>
      <c r="C1580" t="s">
        <v>45</v>
      </c>
      <c r="D1580" s="1">
        <v>7671</v>
      </c>
      <c r="E1580" s="1">
        <v>280368</v>
      </c>
      <c r="F1580" s="2">
        <v>76290</v>
      </c>
    </row>
    <row r="1581" spans="1:6" x14ac:dyDescent="0.35">
      <c r="A1581">
        <v>2017</v>
      </c>
      <c r="B1581" t="s">
        <v>52</v>
      </c>
      <c r="C1581" t="s">
        <v>46</v>
      </c>
      <c r="D1581" s="1">
        <v>1272</v>
      </c>
      <c r="E1581" s="1">
        <v>46575</v>
      </c>
      <c r="F1581" s="2">
        <v>58624</v>
      </c>
    </row>
    <row r="1582" spans="1:6" x14ac:dyDescent="0.35">
      <c r="A1582">
        <v>2017</v>
      </c>
      <c r="B1582" t="s">
        <v>52</v>
      </c>
      <c r="C1582" t="s">
        <v>47</v>
      </c>
      <c r="D1582" s="1">
        <v>9356</v>
      </c>
      <c r="E1582" s="1">
        <v>466595</v>
      </c>
      <c r="F1582" s="2">
        <v>57001</v>
      </c>
    </row>
    <row r="1583" spans="1:6" x14ac:dyDescent="0.35">
      <c r="A1583">
        <v>2017</v>
      </c>
      <c r="B1583" t="s">
        <v>52</v>
      </c>
      <c r="C1583" t="s">
        <v>48</v>
      </c>
      <c r="D1583">
        <v>598</v>
      </c>
      <c r="E1583" s="1">
        <v>9378</v>
      </c>
      <c r="F1583" s="2">
        <v>65834</v>
      </c>
    </row>
    <row r="1584" spans="1:6" x14ac:dyDescent="0.35">
      <c r="A1584">
        <v>2017</v>
      </c>
      <c r="B1584" t="s">
        <v>54</v>
      </c>
      <c r="C1584" t="s">
        <v>1</v>
      </c>
      <c r="D1584" s="1">
        <v>32410</v>
      </c>
      <c r="E1584" s="1">
        <v>375653</v>
      </c>
      <c r="F1584" s="2">
        <v>40518</v>
      </c>
    </row>
    <row r="1585" spans="1:6" x14ac:dyDescent="0.35">
      <c r="A1585">
        <v>2017</v>
      </c>
      <c r="B1585" t="s">
        <v>54</v>
      </c>
      <c r="C1585" t="s">
        <v>2</v>
      </c>
      <c r="D1585" s="1">
        <v>29489</v>
      </c>
      <c r="E1585" s="1">
        <v>518475</v>
      </c>
      <c r="F1585" s="2">
        <v>45126</v>
      </c>
    </row>
    <row r="1586" spans="1:6" x14ac:dyDescent="0.35">
      <c r="A1586">
        <v>2017</v>
      </c>
      <c r="B1586" t="s">
        <v>54</v>
      </c>
      <c r="C1586" t="s">
        <v>3</v>
      </c>
      <c r="D1586" s="1">
        <v>21486</v>
      </c>
      <c r="E1586" s="1">
        <v>247661</v>
      </c>
      <c r="F1586" s="2">
        <v>40275</v>
      </c>
    </row>
    <row r="1587" spans="1:6" x14ac:dyDescent="0.35">
      <c r="A1587">
        <v>2017</v>
      </c>
      <c r="B1587" t="s">
        <v>54</v>
      </c>
      <c r="C1587" t="s">
        <v>4</v>
      </c>
      <c r="D1587" s="1">
        <v>185826</v>
      </c>
      <c r="E1587" s="1">
        <v>3010983</v>
      </c>
      <c r="F1587" s="2">
        <v>51095</v>
      </c>
    </row>
    <row r="1588" spans="1:6" x14ac:dyDescent="0.35">
      <c r="A1588">
        <v>2017</v>
      </c>
      <c r="B1588" t="s">
        <v>54</v>
      </c>
      <c r="C1588" t="s">
        <v>5</v>
      </c>
      <c r="D1588" s="1">
        <v>35715</v>
      </c>
      <c r="E1588" s="1">
        <v>458174</v>
      </c>
      <c r="F1588" s="2">
        <v>48601</v>
      </c>
    </row>
    <row r="1589" spans="1:6" x14ac:dyDescent="0.35">
      <c r="A1589">
        <v>2017</v>
      </c>
      <c r="B1589" t="s">
        <v>54</v>
      </c>
      <c r="C1589" t="s">
        <v>6</v>
      </c>
      <c r="D1589" s="1">
        <v>25027</v>
      </c>
      <c r="E1589" s="1">
        <v>297198</v>
      </c>
      <c r="F1589" s="2">
        <v>50064</v>
      </c>
    </row>
    <row r="1590" spans="1:6" x14ac:dyDescent="0.35">
      <c r="A1590">
        <v>2017</v>
      </c>
      <c r="B1590" t="s">
        <v>54</v>
      </c>
      <c r="C1590" t="s">
        <v>7</v>
      </c>
      <c r="D1590" s="1">
        <v>6681</v>
      </c>
      <c r="E1590" s="1">
        <v>79724</v>
      </c>
      <c r="F1590" s="2">
        <v>39700</v>
      </c>
    </row>
    <row r="1591" spans="1:6" x14ac:dyDescent="0.35">
      <c r="A1591">
        <v>2017</v>
      </c>
      <c r="B1591" t="s">
        <v>54</v>
      </c>
      <c r="C1591" t="s">
        <v>8</v>
      </c>
      <c r="D1591" s="1">
        <v>139501</v>
      </c>
      <c r="E1591" s="1">
        <v>1739867</v>
      </c>
      <c r="F1591" s="2">
        <v>43229</v>
      </c>
    </row>
    <row r="1592" spans="1:6" x14ac:dyDescent="0.35">
      <c r="A1592">
        <v>2017</v>
      </c>
      <c r="B1592" t="s">
        <v>54</v>
      </c>
      <c r="C1592" t="s">
        <v>9</v>
      </c>
      <c r="D1592" s="1">
        <v>60382</v>
      </c>
      <c r="E1592" s="1">
        <v>930943</v>
      </c>
      <c r="F1592" s="2">
        <v>48763</v>
      </c>
    </row>
    <row r="1593" spans="1:6" x14ac:dyDescent="0.35">
      <c r="A1593">
        <v>2017</v>
      </c>
      <c r="B1593" t="s">
        <v>54</v>
      </c>
      <c r="C1593" t="s">
        <v>10</v>
      </c>
      <c r="D1593" s="1">
        <v>11706</v>
      </c>
      <c r="E1593" s="1">
        <v>136606</v>
      </c>
      <c r="F1593" s="2">
        <v>38856</v>
      </c>
    </row>
    <row r="1594" spans="1:6" x14ac:dyDescent="0.35">
      <c r="A1594">
        <v>2017</v>
      </c>
      <c r="B1594" t="s">
        <v>54</v>
      </c>
      <c r="C1594" t="s">
        <v>11</v>
      </c>
      <c r="D1594" s="1">
        <v>77273</v>
      </c>
      <c r="E1594" s="1">
        <v>1192805</v>
      </c>
      <c r="F1594" s="2">
        <v>50025</v>
      </c>
    </row>
    <row r="1595" spans="1:6" x14ac:dyDescent="0.35">
      <c r="A1595">
        <v>2017</v>
      </c>
      <c r="B1595" t="s">
        <v>54</v>
      </c>
      <c r="C1595" t="s">
        <v>12</v>
      </c>
      <c r="D1595" s="1">
        <v>40630</v>
      </c>
      <c r="E1595" s="1">
        <v>588381</v>
      </c>
      <c r="F1595" s="2">
        <v>40479</v>
      </c>
    </row>
    <row r="1596" spans="1:6" x14ac:dyDescent="0.35">
      <c r="A1596">
        <v>2017</v>
      </c>
      <c r="B1596" t="s">
        <v>54</v>
      </c>
      <c r="C1596" t="s">
        <v>13</v>
      </c>
      <c r="D1596" s="1">
        <v>23446</v>
      </c>
      <c r="E1596" s="1">
        <v>311763</v>
      </c>
      <c r="F1596" s="2">
        <v>39025</v>
      </c>
    </row>
    <row r="1597" spans="1:6" x14ac:dyDescent="0.35">
      <c r="A1597">
        <v>2017</v>
      </c>
      <c r="B1597" t="s">
        <v>54</v>
      </c>
      <c r="C1597" t="s">
        <v>14</v>
      </c>
      <c r="D1597" s="1">
        <v>20676</v>
      </c>
      <c r="E1597" s="1">
        <v>263529</v>
      </c>
      <c r="F1597" s="2">
        <v>40705</v>
      </c>
    </row>
    <row r="1598" spans="1:6" x14ac:dyDescent="0.35">
      <c r="A1598">
        <v>2017</v>
      </c>
      <c r="B1598" t="s">
        <v>54</v>
      </c>
      <c r="C1598" t="s">
        <v>15</v>
      </c>
      <c r="D1598" s="1">
        <v>27941</v>
      </c>
      <c r="E1598" s="1">
        <v>398217</v>
      </c>
      <c r="F1598" s="2">
        <v>41261</v>
      </c>
    </row>
    <row r="1599" spans="1:6" x14ac:dyDescent="0.35">
      <c r="A1599">
        <v>2017</v>
      </c>
      <c r="B1599" t="s">
        <v>54</v>
      </c>
      <c r="C1599" t="s">
        <v>16</v>
      </c>
      <c r="D1599" s="1">
        <v>30444</v>
      </c>
      <c r="E1599" s="1">
        <v>378830</v>
      </c>
      <c r="F1599" s="2">
        <v>40938</v>
      </c>
    </row>
    <row r="1600" spans="1:6" x14ac:dyDescent="0.35">
      <c r="A1600">
        <v>2017</v>
      </c>
      <c r="B1600" t="s">
        <v>54</v>
      </c>
      <c r="C1600" t="s">
        <v>17</v>
      </c>
      <c r="D1600" s="1">
        <v>11060</v>
      </c>
      <c r="E1600" s="1">
        <v>119329</v>
      </c>
      <c r="F1600" s="2">
        <v>36287</v>
      </c>
    </row>
    <row r="1601" spans="1:6" x14ac:dyDescent="0.35">
      <c r="A1601">
        <v>2017</v>
      </c>
      <c r="B1601" t="s">
        <v>54</v>
      </c>
      <c r="C1601" t="s">
        <v>18</v>
      </c>
      <c r="D1601" s="1">
        <v>33064</v>
      </c>
      <c r="E1601" s="1">
        <v>462131</v>
      </c>
      <c r="F1601" s="2">
        <v>45367</v>
      </c>
    </row>
    <row r="1602" spans="1:6" x14ac:dyDescent="0.35">
      <c r="A1602">
        <v>2017</v>
      </c>
      <c r="B1602" t="s">
        <v>54</v>
      </c>
      <c r="C1602" t="s">
        <v>19</v>
      </c>
      <c r="D1602" s="1">
        <v>42906</v>
      </c>
      <c r="E1602" s="1">
        <v>577319</v>
      </c>
      <c r="F1602" s="2">
        <v>51500</v>
      </c>
    </row>
    <row r="1603" spans="1:6" x14ac:dyDescent="0.35">
      <c r="A1603">
        <v>2017</v>
      </c>
      <c r="B1603" t="s">
        <v>54</v>
      </c>
      <c r="C1603" t="s">
        <v>20</v>
      </c>
      <c r="D1603" s="1">
        <v>52149</v>
      </c>
      <c r="E1603" s="1">
        <v>784393</v>
      </c>
      <c r="F1603" s="2">
        <v>45628</v>
      </c>
    </row>
    <row r="1604" spans="1:6" x14ac:dyDescent="0.35">
      <c r="A1604">
        <v>2017</v>
      </c>
      <c r="B1604" t="s">
        <v>54</v>
      </c>
      <c r="C1604" t="s">
        <v>21</v>
      </c>
      <c r="D1604" s="1">
        <v>36334</v>
      </c>
      <c r="E1604" s="1">
        <v>531926</v>
      </c>
      <c r="F1604" s="2">
        <v>48273</v>
      </c>
    </row>
    <row r="1605" spans="1:6" x14ac:dyDescent="0.35">
      <c r="A1605">
        <v>2017</v>
      </c>
      <c r="B1605" t="s">
        <v>54</v>
      </c>
      <c r="C1605" t="s">
        <v>22</v>
      </c>
      <c r="D1605" s="1">
        <v>19589</v>
      </c>
      <c r="E1605" s="1">
        <v>229775</v>
      </c>
      <c r="F1605" s="2">
        <v>35324</v>
      </c>
    </row>
    <row r="1606" spans="1:6" x14ac:dyDescent="0.35">
      <c r="A1606">
        <v>2017</v>
      </c>
      <c r="B1606" t="s">
        <v>54</v>
      </c>
      <c r="C1606" t="s">
        <v>23</v>
      </c>
      <c r="D1606" s="1">
        <v>40324</v>
      </c>
      <c r="E1606" s="1">
        <v>538185</v>
      </c>
      <c r="F1606" s="2">
        <v>41095</v>
      </c>
    </row>
    <row r="1607" spans="1:6" x14ac:dyDescent="0.35">
      <c r="A1607">
        <v>2017</v>
      </c>
      <c r="B1607" t="s">
        <v>54</v>
      </c>
      <c r="C1607" t="s">
        <v>24</v>
      </c>
      <c r="D1607" s="1">
        <v>9270</v>
      </c>
      <c r="E1607" s="1">
        <v>91194</v>
      </c>
      <c r="F1607" s="2">
        <v>38067</v>
      </c>
    </row>
    <row r="1608" spans="1:6" x14ac:dyDescent="0.35">
      <c r="A1608">
        <v>2017</v>
      </c>
      <c r="B1608" t="s">
        <v>54</v>
      </c>
      <c r="C1608" t="s">
        <v>25</v>
      </c>
      <c r="D1608" s="1">
        <v>15024</v>
      </c>
      <c r="E1608" s="1">
        <v>190930</v>
      </c>
      <c r="F1608" s="2">
        <v>38493</v>
      </c>
    </row>
    <row r="1609" spans="1:6" x14ac:dyDescent="0.35">
      <c r="A1609">
        <v>2017</v>
      </c>
      <c r="B1609" t="s">
        <v>54</v>
      </c>
      <c r="C1609" t="s">
        <v>26</v>
      </c>
      <c r="D1609" s="1">
        <v>15910</v>
      </c>
      <c r="E1609" s="1">
        <v>247973</v>
      </c>
      <c r="F1609" s="2">
        <v>42847</v>
      </c>
    </row>
    <row r="1610" spans="1:6" x14ac:dyDescent="0.35">
      <c r="A1610">
        <v>2017</v>
      </c>
      <c r="B1610" t="s">
        <v>54</v>
      </c>
      <c r="C1610" t="s">
        <v>27</v>
      </c>
      <c r="D1610" s="1">
        <v>12612</v>
      </c>
      <c r="E1610" s="1">
        <v>139876</v>
      </c>
      <c r="F1610" s="2">
        <v>46101</v>
      </c>
    </row>
    <row r="1611" spans="1:6" x14ac:dyDescent="0.35">
      <c r="A1611">
        <v>2017</v>
      </c>
      <c r="B1611" t="s">
        <v>54</v>
      </c>
      <c r="C1611" t="s">
        <v>28</v>
      </c>
      <c r="D1611" s="1">
        <v>53977</v>
      </c>
      <c r="E1611" s="1">
        <v>872180</v>
      </c>
      <c r="F1611" s="2">
        <v>52631</v>
      </c>
    </row>
    <row r="1612" spans="1:6" x14ac:dyDescent="0.35">
      <c r="A1612">
        <v>2017</v>
      </c>
      <c r="B1612" t="s">
        <v>54</v>
      </c>
      <c r="C1612" t="s">
        <v>29</v>
      </c>
      <c r="D1612" s="1">
        <v>10538</v>
      </c>
      <c r="E1612" s="1">
        <v>134696</v>
      </c>
      <c r="F1612" s="2">
        <v>36519</v>
      </c>
    </row>
    <row r="1613" spans="1:6" x14ac:dyDescent="0.35">
      <c r="A1613">
        <v>2017</v>
      </c>
      <c r="B1613" t="s">
        <v>54</v>
      </c>
      <c r="C1613" t="s">
        <v>30</v>
      </c>
      <c r="D1613" s="1">
        <v>126549</v>
      </c>
      <c r="E1613" s="1">
        <v>1562385</v>
      </c>
      <c r="F1613" s="2">
        <v>50389</v>
      </c>
    </row>
    <row r="1614" spans="1:6" x14ac:dyDescent="0.35">
      <c r="A1614">
        <v>2017</v>
      </c>
      <c r="B1614" t="s">
        <v>54</v>
      </c>
      <c r="C1614" t="s">
        <v>31</v>
      </c>
      <c r="D1614" s="1">
        <v>61042</v>
      </c>
      <c r="E1614" s="1">
        <v>824989</v>
      </c>
      <c r="F1614" s="2">
        <v>41845</v>
      </c>
    </row>
    <row r="1615" spans="1:6" x14ac:dyDescent="0.35">
      <c r="A1615">
        <v>2017</v>
      </c>
      <c r="B1615" t="s">
        <v>54</v>
      </c>
      <c r="C1615" t="s">
        <v>32</v>
      </c>
      <c r="D1615" s="1">
        <v>7819</v>
      </c>
      <c r="E1615" s="1">
        <v>92052</v>
      </c>
      <c r="F1615" s="2">
        <v>47910</v>
      </c>
    </row>
    <row r="1616" spans="1:6" x14ac:dyDescent="0.35">
      <c r="A1616">
        <v>2017</v>
      </c>
      <c r="B1616" t="s">
        <v>54</v>
      </c>
      <c r="C1616" t="s">
        <v>33</v>
      </c>
      <c r="D1616" s="1">
        <v>68763</v>
      </c>
      <c r="E1616" s="1">
        <v>1018161</v>
      </c>
      <c r="F1616" s="2">
        <v>42564</v>
      </c>
    </row>
    <row r="1617" spans="1:6" x14ac:dyDescent="0.35">
      <c r="A1617">
        <v>2017</v>
      </c>
      <c r="B1617" t="s">
        <v>54</v>
      </c>
      <c r="C1617" t="s">
        <v>34</v>
      </c>
      <c r="D1617" s="1">
        <v>23838</v>
      </c>
      <c r="E1617" s="1">
        <v>301165</v>
      </c>
      <c r="F1617" s="2">
        <v>41040</v>
      </c>
    </row>
    <row r="1618" spans="1:6" x14ac:dyDescent="0.35">
      <c r="A1618">
        <v>2017</v>
      </c>
      <c r="B1618" t="s">
        <v>54</v>
      </c>
      <c r="C1618" t="s">
        <v>35</v>
      </c>
      <c r="D1618" s="1">
        <v>26684</v>
      </c>
      <c r="E1618" s="1">
        <v>347515</v>
      </c>
      <c r="F1618" s="2">
        <v>42870</v>
      </c>
    </row>
    <row r="1619" spans="1:6" x14ac:dyDescent="0.35">
      <c r="A1619">
        <v>2017</v>
      </c>
      <c r="B1619" t="s">
        <v>54</v>
      </c>
      <c r="C1619" t="s">
        <v>36</v>
      </c>
      <c r="D1619" s="1">
        <v>75374</v>
      </c>
      <c r="E1619" s="1">
        <v>1115565</v>
      </c>
      <c r="F1619" s="2">
        <v>43972</v>
      </c>
    </row>
    <row r="1620" spans="1:6" x14ac:dyDescent="0.35">
      <c r="A1620">
        <v>2017</v>
      </c>
      <c r="B1620" t="s">
        <v>54</v>
      </c>
      <c r="C1620" t="s">
        <v>37</v>
      </c>
      <c r="D1620" s="1">
        <v>7674</v>
      </c>
      <c r="E1620" s="1">
        <v>76263</v>
      </c>
      <c r="F1620" s="2">
        <v>42503</v>
      </c>
    </row>
    <row r="1621" spans="1:6" x14ac:dyDescent="0.35">
      <c r="A1621">
        <v>2017</v>
      </c>
      <c r="B1621" t="s">
        <v>54</v>
      </c>
      <c r="C1621" t="s">
        <v>38</v>
      </c>
      <c r="D1621" s="1">
        <v>29784</v>
      </c>
      <c r="E1621" s="1">
        <v>395329</v>
      </c>
      <c r="F1621" s="2">
        <v>38973</v>
      </c>
    </row>
    <row r="1622" spans="1:6" x14ac:dyDescent="0.35">
      <c r="A1622">
        <v>2017</v>
      </c>
      <c r="B1622" t="s">
        <v>54</v>
      </c>
      <c r="C1622" t="s">
        <v>39</v>
      </c>
      <c r="D1622" s="1">
        <v>8036</v>
      </c>
      <c r="E1622" s="1">
        <v>86427</v>
      </c>
      <c r="F1622" s="2">
        <v>38278</v>
      </c>
    </row>
    <row r="1623" spans="1:6" x14ac:dyDescent="0.35">
      <c r="A1623">
        <v>2017</v>
      </c>
      <c r="B1623" t="s">
        <v>54</v>
      </c>
      <c r="C1623" t="s">
        <v>40</v>
      </c>
      <c r="D1623" s="1">
        <v>39250</v>
      </c>
      <c r="E1623" s="1">
        <v>618046</v>
      </c>
      <c r="F1623" s="2">
        <v>44773</v>
      </c>
    </row>
    <row r="1624" spans="1:6" x14ac:dyDescent="0.35">
      <c r="A1624">
        <v>2017</v>
      </c>
      <c r="B1624" t="s">
        <v>54</v>
      </c>
      <c r="C1624" t="s">
        <v>41</v>
      </c>
      <c r="D1624" s="1">
        <v>145842</v>
      </c>
      <c r="E1624" s="1">
        <v>2432880</v>
      </c>
      <c r="F1624" s="2">
        <v>50316</v>
      </c>
    </row>
    <row r="1625" spans="1:6" x14ac:dyDescent="0.35">
      <c r="A1625">
        <v>2017</v>
      </c>
      <c r="B1625" t="s">
        <v>54</v>
      </c>
      <c r="C1625" t="s">
        <v>42</v>
      </c>
      <c r="D1625" s="1">
        <v>19048</v>
      </c>
      <c r="E1625" s="1">
        <v>276552</v>
      </c>
      <c r="F1625" s="2">
        <v>42378</v>
      </c>
    </row>
    <row r="1626" spans="1:6" x14ac:dyDescent="0.35">
      <c r="A1626">
        <v>2017</v>
      </c>
      <c r="B1626" t="s">
        <v>54</v>
      </c>
      <c r="C1626" t="s">
        <v>43</v>
      </c>
      <c r="D1626" s="1">
        <v>5138</v>
      </c>
      <c r="E1626" s="1">
        <v>55012</v>
      </c>
      <c r="F1626" s="2">
        <v>38650</v>
      </c>
    </row>
    <row r="1627" spans="1:6" x14ac:dyDescent="0.35">
      <c r="A1627">
        <v>2017</v>
      </c>
      <c r="B1627" t="s">
        <v>54</v>
      </c>
      <c r="C1627" t="s">
        <v>44</v>
      </c>
      <c r="D1627" s="1">
        <v>42996</v>
      </c>
      <c r="E1627" s="1">
        <v>652711</v>
      </c>
      <c r="F1627" s="2">
        <v>42291</v>
      </c>
    </row>
    <row r="1628" spans="1:6" x14ac:dyDescent="0.35">
      <c r="A1628">
        <v>2017</v>
      </c>
      <c r="B1628" t="s">
        <v>54</v>
      </c>
      <c r="C1628" t="s">
        <v>45</v>
      </c>
      <c r="D1628" s="1">
        <v>39715</v>
      </c>
      <c r="E1628" s="1">
        <v>610599</v>
      </c>
      <c r="F1628" s="2">
        <v>58924</v>
      </c>
    </row>
    <row r="1629" spans="1:6" x14ac:dyDescent="0.35">
      <c r="A1629">
        <v>2017</v>
      </c>
      <c r="B1629" t="s">
        <v>54</v>
      </c>
      <c r="C1629" t="s">
        <v>46</v>
      </c>
      <c r="D1629" s="1">
        <v>10925</v>
      </c>
      <c r="E1629" s="1">
        <v>129300</v>
      </c>
      <c r="F1629" s="2">
        <v>37489</v>
      </c>
    </row>
    <row r="1630" spans="1:6" x14ac:dyDescent="0.35">
      <c r="A1630">
        <v>2017</v>
      </c>
      <c r="B1630" t="s">
        <v>54</v>
      </c>
      <c r="C1630" t="s">
        <v>47</v>
      </c>
      <c r="D1630" s="1">
        <v>35433</v>
      </c>
      <c r="E1630" s="1">
        <v>539603</v>
      </c>
      <c r="F1630" s="2">
        <v>39831</v>
      </c>
    </row>
    <row r="1631" spans="1:6" x14ac:dyDescent="0.35">
      <c r="A1631">
        <v>2017</v>
      </c>
      <c r="B1631" t="s">
        <v>54</v>
      </c>
      <c r="C1631" t="s">
        <v>48</v>
      </c>
      <c r="D1631" s="1">
        <v>4822</v>
      </c>
      <c r="E1631" s="1">
        <v>49799</v>
      </c>
      <c r="F1631" s="2">
        <v>40999</v>
      </c>
    </row>
    <row r="1632" spans="1:6" x14ac:dyDescent="0.35">
      <c r="A1632">
        <v>2017</v>
      </c>
      <c r="B1632" t="s">
        <v>53</v>
      </c>
      <c r="C1632" t="s">
        <v>1</v>
      </c>
      <c r="D1632" s="1">
        <v>1969</v>
      </c>
      <c r="E1632" s="1">
        <v>20807</v>
      </c>
      <c r="F1632" s="2">
        <v>58932</v>
      </c>
    </row>
    <row r="1633" spans="1:6" x14ac:dyDescent="0.35">
      <c r="A1633">
        <v>2017</v>
      </c>
      <c r="B1633" t="s">
        <v>53</v>
      </c>
      <c r="C1633" t="s">
        <v>2</v>
      </c>
      <c r="D1633" s="1">
        <v>2461</v>
      </c>
      <c r="E1633" s="1">
        <v>44962</v>
      </c>
      <c r="F1633" s="2">
        <v>71171</v>
      </c>
    </row>
    <row r="1634" spans="1:6" x14ac:dyDescent="0.35">
      <c r="A1634">
        <v>2017</v>
      </c>
      <c r="B1634" t="s">
        <v>53</v>
      </c>
      <c r="C1634" t="s">
        <v>3</v>
      </c>
      <c r="D1634" s="1">
        <v>1123</v>
      </c>
      <c r="E1634" s="1">
        <v>12766</v>
      </c>
      <c r="F1634" s="2">
        <v>56682</v>
      </c>
    </row>
    <row r="1635" spans="1:6" x14ac:dyDescent="0.35">
      <c r="A1635">
        <v>2017</v>
      </c>
      <c r="B1635" t="s">
        <v>53</v>
      </c>
      <c r="C1635" t="s">
        <v>4</v>
      </c>
      <c r="D1635" s="1">
        <v>22519</v>
      </c>
      <c r="E1635" s="1">
        <v>513029</v>
      </c>
      <c r="F1635" s="2">
        <v>172309</v>
      </c>
    </row>
    <row r="1636" spans="1:6" x14ac:dyDescent="0.35">
      <c r="A1636">
        <v>2017</v>
      </c>
      <c r="B1636" t="s">
        <v>53</v>
      </c>
      <c r="C1636" t="s">
        <v>5</v>
      </c>
      <c r="D1636" s="1">
        <v>3891</v>
      </c>
      <c r="E1636" s="1">
        <v>71641</v>
      </c>
      <c r="F1636" s="2">
        <v>100781</v>
      </c>
    </row>
    <row r="1637" spans="1:6" x14ac:dyDescent="0.35">
      <c r="A1637">
        <v>2017</v>
      </c>
      <c r="B1637" t="s">
        <v>53</v>
      </c>
      <c r="C1637" t="s">
        <v>6</v>
      </c>
      <c r="D1637" s="1">
        <v>2146</v>
      </c>
      <c r="E1637" s="1">
        <v>31542</v>
      </c>
      <c r="F1637" s="2">
        <v>103094</v>
      </c>
    </row>
    <row r="1638" spans="1:6" x14ac:dyDescent="0.35">
      <c r="A1638">
        <v>2017</v>
      </c>
      <c r="B1638" t="s">
        <v>53</v>
      </c>
      <c r="C1638" t="s">
        <v>7</v>
      </c>
      <c r="D1638">
        <v>409</v>
      </c>
      <c r="E1638" s="1">
        <v>4560</v>
      </c>
      <c r="F1638" s="2">
        <v>64686</v>
      </c>
    </row>
    <row r="1639" spans="1:6" x14ac:dyDescent="0.35">
      <c r="A1639">
        <v>2017</v>
      </c>
      <c r="B1639" t="s">
        <v>53</v>
      </c>
      <c r="C1639" t="s">
        <v>8</v>
      </c>
      <c r="D1639" s="1">
        <v>10983</v>
      </c>
      <c r="E1639" s="1">
        <v>138039</v>
      </c>
      <c r="F1639" s="2">
        <v>80305</v>
      </c>
    </row>
    <row r="1640" spans="1:6" x14ac:dyDescent="0.35">
      <c r="A1640">
        <v>2017</v>
      </c>
      <c r="B1640" t="s">
        <v>53</v>
      </c>
      <c r="C1640" t="s">
        <v>9</v>
      </c>
      <c r="D1640" s="1">
        <v>4911</v>
      </c>
      <c r="E1640" s="1">
        <v>116074</v>
      </c>
      <c r="F1640" s="2">
        <v>96306</v>
      </c>
    </row>
    <row r="1641" spans="1:6" x14ac:dyDescent="0.35">
      <c r="A1641">
        <v>2017</v>
      </c>
      <c r="B1641" t="s">
        <v>53</v>
      </c>
      <c r="C1641" t="s">
        <v>10</v>
      </c>
      <c r="D1641" s="1">
        <v>1175</v>
      </c>
      <c r="E1641" s="1">
        <v>8923</v>
      </c>
      <c r="F1641" s="2">
        <v>51032</v>
      </c>
    </row>
    <row r="1642" spans="1:6" x14ac:dyDescent="0.35">
      <c r="A1642">
        <v>2017</v>
      </c>
      <c r="B1642" t="s">
        <v>53</v>
      </c>
      <c r="C1642" t="s">
        <v>11</v>
      </c>
      <c r="D1642" s="1">
        <v>6534</v>
      </c>
      <c r="E1642" s="1">
        <v>96181</v>
      </c>
      <c r="F1642" s="2">
        <v>85328</v>
      </c>
    </row>
    <row r="1643" spans="1:6" x14ac:dyDescent="0.35">
      <c r="A1643">
        <v>2017</v>
      </c>
      <c r="B1643" t="s">
        <v>53</v>
      </c>
      <c r="C1643" t="s">
        <v>12</v>
      </c>
      <c r="D1643" s="1">
        <v>2019</v>
      </c>
      <c r="E1643" s="1">
        <v>31465</v>
      </c>
      <c r="F1643" s="2">
        <v>59391</v>
      </c>
    </row>
    <row r="1644" spans="1:6" x14ac:dyDescent="0.35">
      <c r="A1644">
        <v>2017</v>
      </c>
      <c r="B1644" t="s">
        <v>53</v>
      </c>
      <c r="C1644" t="s">
        <v>13</v>
      </c>
      <c r="D1644" s="1">
        <v>1698</v>
      </c>
      <c r="E1644" s="1">
        <v>21891</v>
      </c>
      <c r="F1644" s="2">
        <v>55957</v>
      </c>
    </row>
    <row r="1645" spans="1:6" x14ac:dyDescent="0.35">
      <c r="A1645">
        <v>2017</v>
      </c>
      <c r="B1645" t="s">
        <v>53</v>
      </c>
      <c r="C1645" t="s">
        <v>14</v>
      </c>
      <c r="D1645" s="1">
        <v>1260</v>
      </c>
      <c r="E1645" s="1">
        <v>19279</v>
      </c>
      <c r="F1645" s="2">
        <v>61084</v>
      </c>
    </row>
    <row r="1646" spans="1:6" x14ac:dyDescent="0.35">
      <c r="A1646">
        <v>2017</v>
      </c>
      <c r="B1646" t="s">
        <v>53</v>
      </c>
      <c r="C1646" t="s">
        <v>15</v>
      </c>
      <c r="D1646" s="1">
        <v>1697</v>
      </c>
      <c r="E1646" s="1">
        <v>22698</v>
      </c>
      <c r="F1646" s="2">
        <v>54857</v>
      </c>
    </row>
    <row r="1647" spans="1:6" x14ac:dyDescent="0.35">
      <c r="A1647">
        <v>2017</v>
      </c>
      <c r="B1647" t="s">
        <v>53</v>
      </c>
      <c r="C1647" t="s">
        <v>16</v>
      </c>
      <c r="D1647" s="1">
        <v>1650</v>
      </c>
      <c r="E1647" s="1">
        <v>22941</v>
      </c>
      <c r="F1647" s="2">
        <v>55038</v>
      </c>
    </row>
    <row r="1648" spans="1:6" x14ac:dyDescent="0.35">
      <c r="A1648">
        <v>2017</v>
      </c>
      <c r="B1648" t="s">
        <v>53</v>
      </c>
      <c r="C1648" t="s">
        <v>17</v>
      </c>
      <c r="D1648">
        <v>843</v>
      </c>
      <c r="E1648" s="1">
        <v>7340</v>
      </c>
      <c r="F1648" s="2">
        <v>52561</v>
      </c>
    </row>
    <row r="1649" spans="1:6" x14ac:dyDescent="0.35">
      <c r="A1649">
        <v>2017</v>
      </c>
      <c r="B1649" t="s">
        <v>53</v>
      </c>
      <c r="C1649" t="s">
        <v>18</v>
      </c>
      <c r="D1649" s="1">
        <v>2719</v>
      </c>
      <c r="E1649" s="1">
        <v>37583</v>
      </c>
      <c r="F1649" s="2">
        <v>88009</v>
      </c>
    </row>
    <row r="1650" spans="1:6" x14ac:dyDescent="0.35">
      <c r="A1650">
        <v>2017</v>
      </c>
      <c r="B1650" t="s">
        <v>53</v>
      </c>
      <c r="C1650" t="s">
        <v>19</v>
      </c>
      <c r="D1650" s="1">
        <v>5143</v>
      </c>
      <c r="E1650" s="1">
        <v>91861</v>
      </c>
      <c r="F1650" s="2">
        <v>114166</v>
      </c>
    </row>
    <row r="1651" spans="1:6" x14ac:dyDescent="0.35">
      <c r="A1651">
        <v>2017</v>
      </c>
      <c r="B1651" t="s">
        <v>53</v>
      </c>
      <c r="C1651" t="s">
        <v>20</v>
      </c>
      <c r="D1651" s="1">
        <v>5934</v>
      </c>
      <c r="E1651" s="1">
        <v>56524</v>
      </c>
      <c r="F1651" s="2">
        <v>70884</v>
      </c>
    </row>
    <row r="1652" spans="1:6" x14ac:dyDescent="0.35">
      <c r="A1652">
        <v>2017</v>
      </c>
      <c r="B1652" t="s">
        <v>53</v>
      </c>
      <c r="C1652" t="s">
        <v>21</v>
      </c>
      <c r="D1652" s="1">
        <v>3663</v>
      </c>
      <c r="E1652" s="1">
        <v>50310</v>
      </c>
      <c r="F1652" s="2">
        <v>75459</v>
      </c>
    </row>
    <row r="1653" spans="1:6" x14ac:dyDescent="0.35">
      <c r="A1653">
        <v>2017</v>
      </c>
      <c r="B1653" t="s">
        <v>53</v>
      </c>
      <c r="C1653" t="s">
        <v>22</v>
      </c>
      <c r="D1653">
        <v>962</v>
      </c>
      <c r="E1653" s="1">
        <v>11593</v>
      </c>
      <c r="F1653" s="2">
        <v>48002</v>
      </c>
    </row>
    <row r="1654" spans="1:6" x14ac:dyDescent="0.35">
      <c r="A1654">
        <v>2017</v>
      </c>
      <c r="B1654" t="s">
        <v>53</v>
      </c>
      <c r="C1654" t="s">
        <v>23</v>
      </c>
      <c r="D1654" s="1">
        <v>3051</v>
      </c>
      <c r="E1654" s="1">
        <v>48249</v>
      </c>
      <c r="F1654" s="2">
        <v>73665</v>
      </c>
    </row>
    <row r="1655" spans="1:6" x14ac:dyDescent="0.35">
      <c r="A1655">
        <v>2017</v>
      </c>
      <c r="B1655" t="s">
        <v>53</v>
      </c>
      <c r="C1655" t="s">
        <v>24</v>
      </c>
      <c r="D1655">
        <v>759</v>
      </c>
      <c r="E1655" s="1">
        <v>6394</v>
      </c>
      <c r="F1655" s="2">
        <v>51903</v>
      </c>
    </row>
    <row r="1656" spans="1:6" x14ac:dyDescent="0.35">
      <c r="A1656">
        <v>2017</v>
      </c>
      <c r="B1656" t="s">
        <v>53</v>
      </c>
      <c r="C1656" t="s">
        <v>25</v>
      </c>
      <c r="D1656">
        <v>964</v>
      </c>
      <c r="E1656" s="1">
        <v>18204</v>
      </c>
      <c r="F1656" s="2">
        <v>61365</v>
      </c>
    </row>
    <row r="1657" spans="1:6" x14ac:dyDescent="0.35">
      <c r="A1657">
        <v>2017</v>
      </c>
      <c r="B1657" t="s">
        <v>53</v>
      </c>
      <c r="C1657" t="s">
        <v>26</v>
      </c>
      <c r="D1657" s="1">
        <v>1440</v>
      </c>
      <c r="E1657" s="1">
        <v>14735</v>
      </c>
      <c r="F1657" s="2">
        <v>65866</v>
      </c>
    </row>
    <row r="1658" spans="1:6" x14ac:dyDescent="0.35">
      <c r="A1658">
        <v>2017</v>
      </c>
      <c r="B1658" t="s">
        <v>53</v>
      </c>
      <c r="C1658" t="s">
        <v>27</v>
      </c>
      <c r="D1658">
        <v>843</v>
      </c>
      <c r="E1658" s="1">
        <v>12554</v>
      </c>
      <c r="F1658" s="2">
        <v>88119</v>
      </c>
    </row>
    <row r="1659" spans="1:6" x14ac:dyDescent="0.35">
      <c r="A1659">
        <v>2017</v>
      </c>
      <c r="B1659" t="s">
        <v>53</v>
      </c>
      <c r="C1659" t="s">
        <v>28</v>
      </c>
      <c r="D1659" s="1">
        <v>3595</v>
      </c>
      <c r="E1659" s="1">
        <v>70379</v>
      </c>
      <c r="F1659" s="2">
        <v>108638</v>
      </c>
    </row>
    <row r="1660" spans="1:6" x14ac:dyDescent="0.35">
      <c r="A1660">
        <v>2017</v>
      </c>
      <c r="B1660" t="s">
        <v>53</v>
      </c>
      <c r="C1660" t="s">
        <v>29</v>
      </c>
      <c r="D1660">
        <v>929</v>
      </c>
      <c r="E1660" s="1">
        <v>12398</v>
      </c>
      <c r="F1660" s="2">
        <v>51009</v>
      </c>
    </row>
    <row r="1661" spans="1:6" x14ac:dyDescent="0.35">
      <c r="A1661">
        <v>2017</v>
      </c>
      <c r="B1661" t="s">
        <v>53</v>
      </c>
      <c r="C1661" t="s">
        <v>30</v>
      </c>
      <c r="D1661" s="1">
        <v>12397</v>
      </c>
      <c r="E1661" s="1">
        <v>269233</v>
      </c>
      <c r="F1661" s="2">
        <v>119508</v>
      </c>
    </row>
    <row r="1662" spans="1:6" x14ac:dyDescent="0.35">
      <c r="A1662">
        <v>2017</v>
      </c>
      <c r="B1662" t="s">
        <v>53</v>
      </c>
      <c r="C1662" t="s">
        <v>31</v>
      </c>
      <c r="D1662" s="1">
        <v>5042</v>
      </c>
      <c r="E1662" s="1">
        <v>78826</v>
      </c>
      <c r="F1662" s="2">
        <v>80496</v>
      </c>
    </row>
    <row r="1663" spans="1:6" x14ac:dyDescent="0.35">
      <c r="A1663">
        <v>2017</v>
      </c>
      <c r="B1663" t="s">
        <v>53</v>
      </c>
      <c r="C1663" t="s">
        <v>32</v>
      </c>
      <c r="D1663">
        <v>396</v>
      </c>
      <c r="E1663" s="1">
        <v>6502</v>
      </c>
      <c r="F1663" s="2">
        <v>65114</v>
      </c>
    </row>
    <row r="1664" spans="1:6" x14ac:dyDescent="0.35">
      <c r="A1664">
        <v>2017</v>
      </c>
      <c r="B1664" t="s">
        <v>53</v>
      </c>
      <c r="C1664" t="s">
        <v>33</v>
      </c>
      <c r="D1664" s="1">
        <v>4456</v>
      </c>
      <c r="E1664" s="1">
        <v>71562</v>
      </c>
      <c r="F1664" s="2">
        <v>67912</v>
      </c>
    </row>
    <row r="1665" spans="1:6" x14ac:dyDescent="0.35">
      <c r="A1665">
        <v>2017</v>
      </c>
      <c r="B1665" t="s">
        <v>53</v>
      </c>
      <c r="C1665" t="s">
        <v>34</v>
      </c>
      <c r="D1665" s="1">
        <v>1491</v>
      </c>
      <c r="E1665" s="1">
        <v>20417</v>
      </c>
      <c r="F1665" s="2">
        <v>57922</v>
      </c>
    </row>
    <row r="1666" spans="1:6" x14ac:dyDescent="0.35">
      <c r="A1666">
        <v>2017</v>
      </c>
      <c r="B1666" t="s">
        <v>53</v>
      </c>
      <c r="C1666" t="s">
        <v>35</v>
      </c>
      <c r="D1666" s="1">
        <v>3521</v>
      </c>
      <c r="E1666" s="1">
        <v>34177</v>
      </c>
      <c r="F1666" s="2">
        <v>80210</v>
      </c>
    </row>
    <row r="1667" spans="1:6" x14ac:dyDescent="0.35">
      <c r="A1667">
        <v>2017</v>
      </c>
      <c r="B1667" t="s">
        <v>53</v>
      </c>
      <c r="C1667" t="s">
        <v>36</v>
      </c>
      <c r="D1667" s="1">
        <v>4664</v>
      </c>
      <c r="E1667" s="1">
        <v>83352</v>
      </c>
      <c r="F1667" s="2">
        <v>78987</v>
      </c>
    </row>
    <row r="1668" spans="1:6" x14ac:dyDescent="0.35">
      <c r="A1668">
        <v>2017</v>
      </c>
      <c r="B1668" t="s">
        <v>53</v>
      </c>
      <c r="C1668" t="s">
        <v>37</v>
      </c>
      <c r="D1668">
        <v>745</v>
      </c>
      <c r="E1668" s="1">
        <v>6125</v>
      </c>
      <c r="F1668" s="2">
        <v>70660</v>
      </c>
    </row>
    <row r="1669" spans="1:6" x14ac:dyDescent="0.35">
      <c r="A1669">
        <v>2017</v>
      </c>
      <c r="B1669" t="s">
        <v>53</v>
      </c>
      <c r="C1669" t="s">
        <v>38</v>
      </c>
      <c r="D1669" s="1">
        <v>2430</v>
      </c>
      <c r="E1669" s="1">
        <v>27428</v>
      </c>
      <c r="F1669" s="2">
        <v>61428</v>
      </c>
    </row>
    <row r="1670" spans="1:6" x14ac:dyDescent="0.35">
      <c r="A1670">
        <v>2017</v>
      </c>
      <c r="B1670" t="s">
        <v>53</v>
      </c>
      <c r="C1670" t="s">
        <v>39</v>
      </c>
      <c r="D1670">
        <v>561</v>
      </c>
      <c r="E1670" s="1">
        <v>5720</v>
      </c>
      <c r="F1670" s="2">
        <v>47231</v>
      </c>
    </row>
    <row r="1671" spans="1:6" x14ac:dyDescent="0.35">
      <c r="A1671">
        <v>2017</v>
      </c>
      <c r="B1671" t="s">
        <v>53</v>
      </c>
      <c r="C1671" t="s">
        <v>40</v>
      </c>
      <c r="D1671" s="1">
        <v>3260</v>
      </c>
      <c r="E1671" s="1">
        <v>45482</v>
      </c>
      <c r="F1671" s="2">
        <v>68381</v>
      </c>
    </row>
    <row r="1672" spans="1:6" x14ac:dyDescent="0.35">
      <c r="A1672">
        <v>2017</v>
      </c>
      <c r="B1672" t="s">
        <v>53</v>
      </c>
      <c r="C1672" t="s">
        <v>41</v>
      </c>
      <c r="D1672" s="1">
        <v>9521</v>
      </c>
      <c r="E1672" s="1">
        <v>201873</v>
      </c>
      <c r="F1672" s="2">
        <v>84394</v>
      </c>
    </row>
    <row r="1673" spans="1:6" x14ac:dyDescent="0.35">
      <c r="A1673">
        <v>2017</v>
      </c>
      <c r="B1673" t="s">
        <v>53</v>
      </c>
      <c r="C1673" t="s">
        <v>42</v>
      </c>
      <c r="D1673" s="1">
        <v>2347</v>
      </c>
      <c r="E1673" s="1">
        <v>37185</v>
      </c>
      <c r="F1673" s="2">
        <v>71167</v>
      </c>
    </row>
    <row r="1674" spans="1:6" x14ac:dyDescent="0.35">
      <c r="A1674">
        <v>2017</v>
      </c>
      <c r="B1674" t="s">
        <v>53</v>
      </c>
      <c r="C1674" t="s">
        <v>43</v>
      </c>
      <c r="D1674">
        <v>503</v>
      </c>
      <c r="E1674" s="1">
        <v>4478</v>
      </c>
      <c r="F1674" s="2">
        <v>58372</v>
      </c>
    </row>
    <row r="1675" spans="1:6" x14ac:dyDescent="0.35">
      <c r="A1675">
        <v>2017</v>
      </c>
      <c r="B1675" t="s">
        <v>53</v>
      </c>
      <c r="C1675" t="s">
        <v>44</v>
      </c>
      <c r="D1675" s="1">
        <v>4222</v>
      </c>
      <c r="E1675" s="1">
        <v>67623</v>
      </c>
      <c r="F1675" s="2">
        <v>98219</v>
      </c>
    </row>
    <row r="1676" spans="1:6" x14ac:dyDescent="0.35">
      <c r="A1676">
        <v>2017</v>
      </c>
      <c r="B1676" t="s">
        <v>53</v>
      </c>
      <c r="C1676" t="s">
        <v>45</v>
      </c>
      <c r="D1676" s="1">
        <v>4271</v>
      </c>
      <c r="E1676" s="1">
        <v>125798</v>
      </c>
      <c r="F1676" s="2">
        <v>172513</v>
      </c>
    </row>
    <row r="1677" spans="1:6" x14ac:dyDescent="0.35">
      <c r="A1677">
        <v>2017</v>
      </c>
      <c r="B1677" t="s">
        <v>53</v>
      </c>
      <c r="C1677" t="s">
        <v>46</v>
      </c>
      <c r="D1677">
        <v>764</v>
      </c>
      <c r="E1677" s="1">
        <v>8615</v>
      </c>
      <c r="F1677" s="2">
        <v>50474</v>
      </c>
    </row>
    <row r="1678" spans="1:6" x14ac:dyDescent="0.35">
      <c r="A1678">
        <v>2017</v>
      </c>
      <c r="B1678" t="s">
        <v>53</v>
      </c>
      <c r="C1678" t="s">
        <v>47</v>
      </c>
      <c r="D1678" s="1">
        <v>2126</v>
      </c>
      <c r="E1678" s="1">
        <v>47658</v>
      </c>
      <c r="F1678" s="2">
        <v>71912</v>
      </c>
    </row>
    <row r="1679" spans="1:6" x14ac:dyDescent="0.35">
      <c r="A1679">
        <v>2017</v>
      </c>
      <c r="B1679" t="s">
        <v>53</v>
      </c>
      <c r="C1679" t="s">
        <v>48</v>
      </c>
      <c r="D1679">
        <v>389</v>
      </c>
      <c r="E1679" s="1">
        <v>3680</v>
      </c>
      <c r="F1679" s="2">
        <v>46375</v>
      </c>
    </row>
    <row r="1680" spans="1:6" x14ac:dyDescent="0.35">
      <c r="A1680">
        <v>2017</v>
      </c>
      <c r="B1680" t="s">
        <v>56</v>
      </c>
      <c r="C1680" t="s">
        <v>1</v>
      </c>
      <c r="D1680" s="1">
        <v>13089</v>
      </c>
      <c r="E1680" s="1">
        <v>94756</v>
      </c>
      <c r="F1680" s="2">
        <v>66324</v>
      </c>
    </row>
    <row r="1681" spans="1:6" x14ac:dyDescent="0.35">
      <c r="A1681">
        <v>2017</v>
      </c>
      <c r="B1681" t="s">
        <v>56</v>
      </c>
      <c r="C1681" t="s">
        <v>2</v>
      </c>
      <c r="D1681" s="1">
        <v>15754</v>
      </c>
      <c r="E1681" s="1">
        <v>206540</v>
      </c>
      <c r="F1681" s="2">
        <v>68059</v>
      </c>
    </row>
    <row r="1682" spans="1:6" x14ac:dyDescent="0.35">
      <c r="A1682">
        <v>2017</v>
      </c>
      <c r="B1682" t="s">
        <v>56</v>
      </c>
      <c r="C1682" t="s">
        <v>3</v>
      </c>
      <c r="D1682" s="1">
        <v>8251</v>
      </c>
      <c r="E1682" s="1">
        <v>49596</v>
      </c>
      <c r="F1682" s="2">
        <v>55939</v>
      </c>
    </row>
    <row r="1683" spans="1:6" x14ac:dyDescent="0.35">
      <c r="A1683">
        <v>2017</v>
      </c>
      <c r="B1683" t="s">
        <v>56</v>
      </c>
      <c r="C1683" t="s">
        <v>4</v>
      </c>
      <c r="D1683" s="1">
        <v>98024</v>
      </c>
      <c r="E1683" s="1">
        <v>827494</v>
      </c>
      <c r="F1683" s="2">
        <v>104466</v>
      </c>
    </row>
    <row r="1684" spans="1:6" x14ac:dyDescent="0.35">
      <c r="A1684">
        <v>2017</v>
      </c>
      <c r="B1684" t="s">
        <v>56</v>
      </c>
      <c r="C1684" t="s">
        <v>5</v>
      </c>
      <c r="D1684" s="1">
        <v>22552</v>
      </c>
      <c r="E1684" s="1">
        <v>161870</v>
      </c>
      <c r="F1684" s="2">
        <v>81536</v>
      </c>
    </row>
    <row r="1685" spans="1:6" x14ac:dyDescent="0.35">
      <c r="A1685">
        <v>2017</v>
      </c>
      <c r="B1685" t="s">
        <v>56</v>
      </c>
      <c r="C1685" t="s">
        <v>6</v>
      </c>
      <c r="D1685" s="1">
        <v>10779</v>
      </c>
      <c r="E1685" s="1">
        <v>126051</v>
      </c>
      <c r="F1685" s="2">
        <v>152598</v>
      </c>
    </row>
    <row r="1686" spans="1:6" x14ac:dyDescent="0.35">
      <c r="A1686">
        <v>2017</v>
      </c>
      <c r="B1686" t="s">
        <v>56</v>
      </c>
      <c r="C1686" t="s">
        <v>7</v>
      </c>
      <c r="D1686" s="1">
        <v>2800</v>
      </c>
      <c r="E1686" s="1">
        <v>47894</v>
      </c>
      <c r="F1686" s="2">
        <v>92267</v>
      </c>
    </row>
    <row r="1687" spans="1:6" x14ac:dyDescent="0.35">
      <c r="A1687">
        <v>2017</v>
      </c>
      <c r="B1687" t="s">
        <v>56</v>
      </c>
      <c r="C1687" t="s">
        <v>8</v>
      </c>
      <c r="D1687" s="1">
        <v>71616</v>
      </c>
      <c r="E1687" s="1">
        <v>556510</v>
      </c>
      <c r="F1687" s="2">
        <v>72708</v>
      </c>
    </row>
    <row r="1688" spans="1:6" x14ac:dyDescent="0.35">
      <c r="A1688">
        <v>2017</v>
      </c>
      <c r="B1688" t="s">
        <v>56</v>
      </c>
      <c r="C1688" t="s">
        <v>9</v>
      </c>
      <c r="D1688" s="1">
        <v>25978</v>
      </c>
      <c r="E1688" s="1">
        <v>233995</v>
      </c>
      <c r="F1688" s="2">
        <v>81197</v>
      </c>
    </row>
    <row r="1689" spans="1:6" x14ac:dyDescent="0.35">
      <c r="A1689">
        <v>2017</v>
      </c>
      <c r="B1689" t="s">
        <v>56</v>
      </c>
      <c r="C1689" t="s">
        <v>10</v>
      </c>
      <c r="D1689" s="1">
        <v>5522</v>
      </c>
      <c r="E1689" s="1">
        <v>31064</v>
      </c>
      <c r="F1689" s="2">
        <v>53820</v>
      </c>
    </row>
    <row r="1690" spans="1:6" x14ac:dyDescent="0.35">
      <c r="A1690">
        <v>2017</v>
      </c>
      <c r="B1690" t="s">
        <v>56</v>
      </c>
      <c r="C1690" t="s">
        <v>11</v>
      </c>
      <c r="D1690" s="1">
        <v>32114</v>
      </c>
      <c r="E1690" s="1">
        <v>370517</v>
      </c>
      <c r="F1690" s="2">
        <v>104689</v>
      </c>
    </row>
    <row r="1691" spans="1:6" x14ac:dyDescent="0.35">
      <c r="A1691">
        <v>2017</v>
      </c>
      <c r="B1691" t="s">
        <v>56</v>
      </c>
      <c r="C1691" t="s">
        <v>12</v>
      </c>
      <c r="D1691" s="1">
        <v>16124</v>
      </c>
      <c r="E1691" s="1">
        <v>131758</v>
      </c>
      <c r="F1691" s="2">
        <v>62518</v>
      </c>
    </row>
    <row r="1692" spans="1:6" x14ac:dyDescent="0.35">
      <c r="A1692">
        <v>2017</v>
      </c>
      <c r="B1692" t="s">
        <v>56</v>
      </c>
      <c r="C1692" t="s">
        <v>13</v>
      </c>
      <c r="D1692" s="1">
        <v>9983</v>
      </c>
      <c r="E1692" s="1">
        <v>108983</v>
      </c>
      <c r="F1692" s="2">
        <v>71597</v>
      </c>
    </row>
    <row r="1693" spans="1:6" x14ac:dyDescent="0.35">
      <c r="A1693">
        <v>2017</v>
      </c>
      <c r="B1693" t="s">
        <v>56</v>
      </c>
      <c r="C1693" t="s">
        <v>14</v>
      </c>
      <c r="D1693" s="1">
        <v>8858</v>
      </c>
      <c r="E1693" s="1">
        <v>74321</v>
      </c>
      <c r="F1693" s="2">
        <v>65845</v>
      </c>
    </row>
    <row r="1694" spans="1:6" x14ac:dyDescent="0.35">
      <c r="A1694">
        <v>2017</v>
      </c>
      <c r="B1694" t="s">
        <v>56</v>
      </c>
      <c r="C1694" t="s">
        <v>15</v>
      </c>
      <c r="D1694" s="1">
        <v>10845</v>
      </c>
      <c r="E1694" s="1">
        <v>93126</v>
      </c>
      <c r="F1694" s="2">
        <v>64967</v>
      </c>
    </row>
    <row r="1695" spans="1:6" x14ac:dyDescent="0.35">
      <c r="A1695">
        <v>2017</v>
      </c>
      <c r="B1695" t="s">
        <v>56</v>
      </c>
      <c r="C1695" t="s">
        <v>16</v>
      </c>
      <c r="D1695" s="1">
        <v>13618</v>
      </c>
      <c r="E1695" s="1">
        <v>85771</v>
      </c>
      <c r="F1695" s="2">
        <v>59758</v>
      </c>
    </row>
    <row r="1696" spans="1:6" x14ac:dyDescent="0.35">
      <c r="A1696">
        <v>2017</v>
      </c>
      <c r="B1696" t="s">
        <v>56</v>
      </c>
      <c r="C1696" t="s">
        <v>17</v>
      </c>
      <c r="D1696" s="1">
        <v>3827</v>
      </c>
      <c r="E1696" s="1">
        <v>29417</v>
      </c>
      <c r="F1696" s="2">
        <v>65934</v>
      </c>
    </row>
    <row r="1697" spans="1:6" x14ac:dyDescent="0.35">
      <c r="A1697">
        <v>2017</v>
      </c>
      <c r="B1697" t="s">
        <v>56</v>
      </c>
      <c r="C1697" t="s">
        <v>18</v>
      </c>
      <c r="D1697" s="1">
        <v>15099</v>
      </c>
      <c r="E1697" s="1">
        <v>140287</v>
      </c>
      <c r="F1697" s="2">
        <v>90791</v>
      </c>
    </row>
    <row r="1698" spans="1:6" x14ac:dyDescent="0.35">
      <c r="A1698">
        <v>2017</v>
      </c>
      <c r="B1698" t="s">
        <v>56</v>
      </c>
      <c r="C1698" t="s">
        <v>19</v>
      </c>
      <c r="D1698" s="1">
        <v>17270</v>
      </c>
      <c r="E1698" s="1">
        <v>216567</v>
      </c>
      <c r="F1698" s="2">
        <v>136040</v>
      </c>
    </row>
    <row r="1699" spans="1:6" x14ac:dyDescent="0.35">
      <c r="A1699">
        <v>2017</v>
      </c>
      <c r="B1699" t="s">
        <v>56</v>
      </c>
      <c r="C1699" t="s">
        <v>20</v>
      </c>
      <c r="D1699" s="1">
        <v>18942</v>
      </c>
      <c r="E1699" s="1">
        <v>202358</v>
      </c>
      <c r="F1699" s="2">
        <v>69275</v>
      </c>
    </row>
    <row r="1700" spans="1:6" x14ac:dyDescent="0.35">
      <c r="A1700">
        <v>2017</v>
      </c>
      <c r="B1700" t="s">
        <v>56</v>
      </c>
      <c r="C1700" t="s">
        <v>21</v>
      </c>
      <c r="D1700" s="1">
        <v>15467</v>
      </c>
      <c r="E1700" s="1">
        <v>175945</v>
      </c>
      <c r="F1700" s="2">
        <v>91036</v>
      </c>
    </row>
    <row r="1701" spans="1:6" x14ac:dyDescent="0.35">
      <c r="A1701">
        <v>2017</v>
      </c>
      <c r="B1701" t="s">
        <v>56</v>
      </c>
      <c r="C1701" t="s">
        <v>22</v>
      </c>
      <c r="D1701" s="1">
        <v>7854</v>
      </c>
      <c r="E1701" s="1">
        <v>42981</v>
      </c>
      <c r="F1701" s="2">
        <v>51222</v>
      </c>
    </row>
    <row r="1702" spans="1:6" x14ac:dyDescent="0.35">
      <c r="A1702">
        <v>2017</v>
      </c>
      <c r="B1702" t="s">
        <v>56</v>
      </c>
      <c r="C1702" t="s">
        <v>23</v>
      </c>
      <c r="D1702" s="1">
        <v>17661</v>
      </c>
      <c r="E1702" s="1">
        <v>163353</v>
      </c>
      <c r="F1702" s="2">
        <v>68974</v>
      </c>
    </row>
    <row r="1703" spans="1:6" x14ac:dyDescent="0.35">
      <c r="A1703">
        <v>2017</v>
      </c>
      <c r="B1703" t="s">
        <v>56</v>
      </c>
      <c r="C1703" t="s">
        <v>24</v>
      </c>
      <c r="D1703" s="1">
        <v>4178</v>
      </c>
      <c r="E1703" s="1">
        <v>20935</v>
      </c>
      <c r="F1703" s="2">
        <v>56708</v>
      </c>
    </row>
    <row r="1704" spans="1:6" x14ac:dyDescent="0.35">
      <c r="A1704">
        <v>2017</v>
      </c>
      <c r="B1704" t="s">
        <v>56</v>
      </c>
      <c r="C1704" t="s">
        <v>25</v>
      </c>
      <c r="D1704" s="1">
        <v>6481</v>
      </c>
      <c r="E1704" s="1">
        <v>66237</v>
      </c>
      <c r="F1704" s="2">
        <v>63484</v>
      </c>
    </row>
    <row r="1705" spans="1:6" x14ac:dyDescent="0.35">
      <c r="A1705">
        <v>2017</v>
      </c>
      <c r="B1705" t="s">
        <v>56</v>
      </c>
      <c r="C1705" t="s">
        <v>26</v>
      </c>
      <c r="D1705" s="1">
        <v>8856</v>
      </c>
      <c r="E1705" s="1">
        <v>61375</v>
      </c>
      <c r="F1705" s="2">
        <v>63979</v>
      </c>
    </row>
    <row r="1706" spans="1:6" x14ac:dyDescent="0.35">
      <c r="A1706">
        <v>2017</v>
      </c>
      <c r="B1706" t="s">
        <v>56</v>
      </c>
      <c r="C1706" t="s">
        <v>27</v>
      </c>
      <c r="D1706" s="1">
        <v>3835</v>
      </c>
      <c r="E1706" s="1">
        <v>33894</v>
      </c>
      <c r="F1706" s="2">
        <v>91139</v>
      </c>
    </row>
    <row r="1707" spans="1:6" x14ac:dyDescent="0.35">
      <c r="A1707">
        <v>2017</v>
      </c>
      <c r="B1707" t="s">
        <v>56</v>
      </c>
      <c r="C1707" t="s">
        <v>28</v>
      </c>
      <c r="D1707" s="1">
        <v>19625</v>
      </c>
      <c r="E1707" s="1">
        <v>241026</v>
      </c>
      <c r="F1707" s="2">
        <v>111862</v>
      </c>
    </row>
    <row r="1708" spans="1:6" x14ac:dyDescent="0.35">
      <c r="A1708">
        <v>2017</v>
      </c>
      <c r="B1708" t="s">
        <v>56</v>
      </c>
      <c r="C1708" t="s">
        <v>29</v>
      </c>
      <c r="D1708" s="1">
        <v>5092</v>
      </c>
      <c r="E1708" s="1">
        <v>32604</v>
      </c>
      <c r="F1708" s="2">
        <v>53932</v>
      </c>
    </row>
    <row r="1709" spans="1:6" x14ac:dyDescent="0.35">
      <c r="A1709">
        <v>2017</v>
      </c>
      <c r="B1709" t="s">
        <v>56</v>
      </c>
      <c r="C1709" t="s">
        <v>30</v>
      </c>
      <c r="D1709" s="1">
        <v>65326</v>
      </c>
      <c r="E1709" s="1">
        <v>708995</v>
      </c>
      <c r="F1709" s="2">
        <v>189559</v>
      </c>
    </row>
    <row r="1710" spans="1:6" x14ac:dyDescent="0.35">
      <c r="A1710">
        <v>2017</v>
      </c>
      <c r="B1710" t="s">
        <v>56</v>
      </c>
      <c r="C1710" t="s">
        <v>31</v>
      </c>
      <c r="D1710" s="1">
        <v>27332</v>
      </c>
      <c r="E1710" s="1">
        <v>226679</v>
      </c>
      <c r="F1710" s="2">
        <v>82975</v>
      </c>
    </row>
    <row r="1711" spans="1:6" x14ac:dyDescent="0.35">
      <c r="A1711">
        <v>2017</v>
      </c>
      <c r="B1711" t="s">
        <v>56</v>
      </c>
      <c r="C1711" t="s">
        <v>32</v>
      </c>
      <c r="D1711" s="1">
        <v>2979</v>
      </c>
      <c r="E1711" s="1">
        <v>23135</v>
      </c>
      <c r="F1711" s="2">
        <v>60044</v>
      </c>
    </row>
    <row r="1712" spans="1:6" x14ac:dyDescent="0.35">
      <c r="A1712">
        <v>2017</v>
      </c>
      <c r="B1712" t="s">
        <v>56</v>
      </c>
      <c r="C1712" t="s">
        <v>33</v>
      </c>
      <c r="D1712" s="1">
        <v>28537</v>
      </c>
      <c r="E1712" s="1">
        <v>288615</v>
      </c>
      <c r="F1712" s="2">
        <v>69967</v>
      </c>
    </row>
    <row r="1713" spans="1:6" x14ac:dyDescent="0.35">
      <c r="A1713">
        <v>2017</v>
      </c>
      <c r="B1713" t="s">
        <v>56</v>
      </c>
      <c r="C1713" t="s">
        <v>34</v>
      </c>
      <c r="D1713" s="1">
        <v>11379</v>
      </c>
      <c r="E1713" s="1">
        <v>76757</v>
      </c>
      <c r="F1713" s="2">
        <v>56323</v>
      </c>
    </row>
    <row r="1714" spans="1:6" x14ac:dyDescent="0.35">
      <c r="A1714">
        <v>2017</v>
      </c>
      <c r="B1714" t="s">
        <v>56</v>
      </c>
      <c r="C1714" t="s">
        <v>35</v>
      </c>
      <c r="D1714" s="1">
        <v>12686</v>
      </c>
      <c r="E1714" s="1">
        <v>83715</v>
      </c>
      <c r="F1714" s="2">
        <v>67638</v>
      </c>
    </row>
    <row r="1715" spans="1:6" x14ac:dyDescent="0.35">
      <c r="A1715">
        <v>2017</v>
      </c>
      <c r="B1715" t="s">
        <v>56</v>
      </c>
      <c r="C1715" t="s">
        <v>36</v>
      </c>
      <c r="D1715" s="1">
        <v>28479</v>
      </c>
      <c r="E1715" s="1">
        <v>321121</v>
      </c>
      <c r="F1715" s="2">
        <v>85405</v>
      </c>
    </row>
    <row r="1716" spans="1:6" x14ac:dyDescent="0.35">
      <c r="A1716">
        <v>2017</v>
      </c>
      <c r="B1716" t="s">
        <v>56</v>
      </c>
      <c r="C1716" t="s">
        <v>37</v>
      </c>
      <c r="D1716" s="1">
        <v>2802</v>
      </c>
      <c r="E1716" s="1">
        <v>32758</v>
      </c>
      <c r="F1716" s="2">
        <v>89570</v>
      </c>
    </row>
    <row r="1717" spans="1:6" x14ac:dyDescent="0.35">
      <c r="A1717">
        <v>2017</v>
      </c>
      <c r="B1717" t="s">
        <v>56</v>
      </c>
      <c r="C1717" t="s">
        <v>38</v>
      </c>
      <c r="D1717" s="1">
        <v>12653</v>
      </c>
      <c r="E1717" s="1">
        <v>98790</v>
      </c>
      <c r="F1717" s="2">
        <v>59859</v>
      </c>
    </row>
    <row r="1718" spans="1:6" x14ac:dyDescent="0.35">
      <c r="A1718">
        <v>2017</v>
      </c>
      <c r="B1718" t="s">
        <v>56</v>
      </c>
      <c r="C1718" t="s">
        <v>39</v>
      </c>
      <c r="D1718" s="1">
        <v>3221</v>
      </c>
      <c r="E1718" s="1">
        <v>28761</v>
      </c>
      <c r="F1718" s="2">
        <v>57506</v>
      </c>
    </row>
    <row r="1719" spans="1:6" x14ac:dyDescent="0.35">
      <c r="A1719">
        <v>2017</v>
      </c>
      <c r="B1719" t="s">
        <v>56</v>
      </c>
      <c r="C1719" t="s">
        <v>40</v>
      </c>
      <c r="D1719" s="1">
        <v>15531</v>
      </c>
      <c r="E1719" s="1">
        <v>148433</v>
      </c>
      <c r="F1719" s="2">
        <v>71601</v>
      </c>
    </row>
    <row r="1720" spans="1:6" x14ac:dyDescent="0.35">
      <c r="A1720">
        <v>2017</v>
      </c>
      <c r="B1720" t="s">
        <v>56</v>
      </c>
      <c r="C1720" t="s">
        <v>41</v>
      </c>
      <c r="D1720" s="1">
        <v>71279</v>
      </c>
      <c r="E1720" s="1">
        <v>740328</v>
      </c>
      <c r="F1720" s="2">
        <v>80242</v>
      </c>
    </row>
    <row r="1721" spans="1:6" x14ac:dyDescent="0.35">
      <c r="A1721">
        <v>2017</v>
      </c>
      <c r="B1721" t="s">
        <v>56</v>
      </c>
      <c r="C1721" t="s">
        <v>42</v>
      </c>
      <c r="D1721" s="1">
        <v>11066</v>
      </c>
      <c r="E1721" s="1">
        <v>84072</v>
      </c>
      <c r="F1721" s="2">
        <v>64760</v>
      </c>
    </row>
    <row r="1722" spans="1:6" x14ac:dyDescent="0.35">
      <c r="A1722">
        <v>2017</v>
      </c>
      <c r="B1722" t="s">
        <v>56</v>
      </c>
      <c r="C1722" t="s">
        <v>43</v>
      </c>
      <c r="D1722" s="1">
        <v>1700</v>
      </c>
      <c r="E1722" s="1">
        <v>11731</v>
      </c>
      <c r="F1722" s="2">
        <v>70768</v>
      </c>
    </row>
    <row r="1723" spans="1:6" x14ac:dyDescent="0.35">
      <c r="A1723">
        <v>2017</v>
      </c>
      <c r="B1723" t="s">
        <v>56</v>
      </c>
      <c r="C1723" t="s">
        <v>44</v>
      </c>
      <c r="D1723" s="1">
        <v>21609</v>
      </c>
      <c r="E1723" s="1">
        <v>192079</v>
      </c>
      <c r="F1723" s="2">
        <v>82201</v>
      </c>
    </row>
    <row r="1724" spans="1:6" x14ac:dyDescent="0.35">
      <c r="A1724">
        <v>2017</v>
      </c>
      <c r="B1724" t="s">
        <v>56</v>
      </c>
      <c r="C1724" t="s">
        <v>45</v>
      </c>
      <c r="D1724" s="1">
        <v>17184</v>
      </c>
      <c r="E1724" s="1">
        <v>144458</v>
      </c>
      <c r="F1724" s="2">
        <v>76957</v>
      </c>
    </row>
    <row r="1725" spans="1:6" x14ac:dyDescent="0.35">
      <c r="A1725">
        <v>2017</v>
      </c>
      <c r="B1725" t="s">
        <v>56</v>
      </c>
      <c r="C1725" t="s">
        <v>46</v>
      </c>
      <c r="D1725" s="1">
        <v>3992</v>
      </c>
      <c r="E1725" s="1">
        <v>24123</v>
      </c>
      <c r="F1725" s="2">
        <v>50354</v>
      </c>
    </row>
    <row r="1726" spans="1:6" x14ac:dyDescent="0.35">
      <c r="A1726">
        <v>2017</v>
      </c>
      <c r="B1726" t="s">
        <v>56</v>
      </c>
      <c r="C1726" t="s">
        <v>47</v>
      </c>
      <c r="D1726" s="1">
        <v>13244</v>
      </c>
      <c r="E1726" s="1">
        <v>148873</v>
      </c>
      <c r="F1726" s="2">
        <v>68759</v>
      </c>
    </row>
    <row r="1727" spans="1:6" x14ac:dyDescent="0.35">
      <c r="A1727">
        <v>2017</v>
      </c>
      <c r="B1727" t="s">
        <v>56</v>
      </c>
      <c r="C1727" t="s">
        <v>48</v>
      </c>
      <c r="D1727" s="1">
        <v>2248</v>
      </c>
      <c r="E1727" s="1">
        <v>10938</v>
      </c>
      <c r="F1727" s="2">
        <v>54692</v>
      </c>
    </row>
    <row r="1728" spans="1:6" x14ac:dyDescent="0.35">
      <c r="A1728">
        <v>2017</v>
      </c>
      <c r="B1728" t="s">
        <v>57</v>
      </c>
      <c r="C1728" t="s">
        <v>1</v>
      </c>
      <c r="D1728" s="1">
        <v>21426</v>
      </c>
      <c r="E1728" s="1">
        <v>239356</v>
      </c>
      <c r="F1728" s="2">
        <v>53774</v>
      </c>
    </row>
    <row r="1729" spans="1:6" x14ac:dyDescent="0.35">
      <c r="A1729">
        <v>2017</v>
      </c>
      <c r="B1729" t="s">
        <v>57</v>
      </c>
      <c r="C1729" t="s">
        <v>2</v>
      </c>
      <c r="D1729" s="1">
        <v>31059</v>
      </c>
      <c r="E1729" s="1">
        <v>417456</v>
      </c>
      <c r="F1729" s="2">
        <v>55334</v>
      </c>
    </row>
    <row r="1730" spans="1:6" x14ac:dyDescent="0.35">
      <c r="A1730">
        <v>2017</v>
      </c>
      <c r="B1730" t="s">
        <v>57</v>
      </c>
      <c r="C1730" t="s">
        <v>3</v>
      </c>
      <c r="D1730" s="1">
        <v>13845</v>
      </c>
      <c r="E1730" s="1">
        <v>144215</v>
      </c>
      <c r="F1730" s="2">
        <v>59263</v>
      </c>
    </row>
    <row r="1731" spans="1:6" x14ac:dyDescent="0.35">
      <c r="A1731">
        <v>2017</v>
      </c>
      <c r="B1731" t="s">
        <v>57</v>
      </c>
      <c r="C1731" t="s">
        <v>4</v>
      </c>
      <c r="D1731" s="1">
        <v>188712</v>
      </c>
      <c r="E1731" s="1">
        <v>2551444</v>
      </c>
      <c r="F1731" s="2">
        <v>86955</v>
      </c>
    </row>
    <row r="1732" spans="1:6" x14ac:dyDescent="0.35">
      <c r="A1732">
        <v>2017</v>
      </c>
      <c r="B1732" t="s">
        <v>57</v>
      </c>
      <c r="C1732" t="s">
        <v>5</v>
      </c>
      <c r="D1732" s="1">
        <v>50576</v>
      </c>
      <c r="E1732" s="1">
        <v>412889</v>
      </c>
      <c r="F1732" s="2">
        <v>78698</v>
      </c>
    </row>
    <row r="1733" spans="1:6" x14ac:dyDescent="0.35">
      <c r="A1733">
        <v>2017</v>
      </c>
      <c r="B1733" t="s">
        <v>57</v>
      </c>
      <c r="C1733" t="s">
        <v>6</v>
      </c>
      <c r="D1733" s="1">
        <v>22807</v>
      </c>
      <c r="E1733" s="1">
        <v>218450</v>
      </c>
      <c r="F1733" s="2">
        <v>87307</v>
      </c>
    </row>
    <row r="1734" spans="1:6" x14ac:dyDescent="0.35">
      <c r="A1734">
        <v>2017</v>
      </c>
      <c r="B1734" t="s">
        <v>57</v>
      </c>
      <c r="C1734" t="s">
        <v>7</v>
      </c>
      <c r="D1734" s="1">
        <v>8644</v>
      </c>
      <c r="E1734" s="1">
        <v>61956</v>
      </c>
      <c r="F1734" s="2">
        <v>80600</v>
      </c>
    </row>
    <row r="1735" spans="1:6" x14ac:dyDescent="0.35">
      <c r="A1735">
        <v>2017</v>
      </c>
      <c r="B1735" t="s">
        <v>57</v>
      </c>
      <c r="C1735" t="s">
        <v>8</v>
      </c>
      <c r="D1735" s="1">
        <v>156978</v>
      </c>
      <c r="E1735" s="1">
        <v>1322562</v>
      </c>
      <c r="F1735" s="2">
        <v>58653</v>
      </c>
    </row>
    <row r="1736" spans="1:6" x14ac:dyDescent="0.35">
      <c r="A1736">
        <v>2017</v>
      </c>
      <c r="B1736" t="s">
        <v>57</v>
      </c>
      <c r="C1736" t="s">
        <v>9</v>
      </c>
      <c r="D1736" s="1">
        <v>54102</v>
      </c>
      <c r="E1736" s="1">
        <v>668820</v>
      </c>
      <c r="F1736" s="2">
        <v>64724</v>
      </c>
    </row>
    <row r="1737" spans="1:6" x14ac:dyDescent="0.35">
      <c r="A1737">
        <v>2017</v>
      </c>
      <c r="B1737" t="s">
        <v>57</v>
      </c>
      <c r="C1737" t="s">
        <v>10</v>
      </c>
      <c r="D1737" s="1">
        <v>11075</v>
      </c>
      <c r="E1737" s="1">
        <v>88110</v>
      </c>
      <c r="F1737" s="2">
        <v>48653</v>
      </c>
    </row>
    <row r="1738" spans="1:6" x14ac:dyDescent="0.35">
      <c r="A1738">
        <v>2017</v>
      </c>
      <c r="B1738" t="s">
        <v>57</v>
      </c>
      <c r="C1738" t="s">
        <v>11</v>
      </c>
      <c r="D1738" s="1">
        <v>73447</v>
      </c>
      <c r="E1738" s="1">
        <v>942202</v>
      </c>
      <c r="F1738" s="2">
        <v>73829</v>
      </c>
    </row>
    <row r="1739" spans="1:6" x14ac:dyDescent="0.35">
      <c r="A1739">
        <v>2017</v>
      </c>
      <c r="B1739" t="s">
        <v>57</v>
      </c>
      <c r="C1739" t="s">
        <v>12</v>
      </c>
      <c r="D1739" s="1">
        <v>29045</v>
      </c>
      <c r="E1739" s="1">
        <v>336985</v>
      </c>
      <c r="F1739" s="2">
        <v>50796</v>
      </c>
    </row>
    <row r="1740" spans="1:6" x14ac:dyDescent="0.35">
      <c r="A1740">
        <v>2017</v>
      </c>
      <c r="B1740" t="s">
        <v>57</v>
      </c>
      <c r="C1740" t="s">
        <v>13</v>
      </c>
      <c r="D1740" s="1">
        <v>15401</v>
      </c>
      <c r="E1740" s="1">
        <v>139096</v>
      </c>
      <c r="F1740" s="2">
        <v>52293</v>
      </c>
    </row>
    <row r="1741" spans="1:6" x14ac:dyDescent="0.35">
      <c r="A1741">
        <v>2017</v>
      </c>
      <c r="B1741" t="s">
        <v>57</v>
      </c>
      <c r="C1741" t="s">
        <v>14</v>
      </c>
      <c r="D1741" s="1">
        <v>16569</v>
      </c>
      <c r="E1741" s="1">
        <v>177353</v>
      </c>
      <c r="F1741" s="2">
        <v>59048</v>
      </c>
    </row>
    <row r="1742" spans="1:6" x14ac:dyDescent="0.35">
      <c r="A1742">
        <v>2017</v>
      </c>
      <c r="B1742" t="s">
        <v>57</v>
      </c>
      <c r="C1742" t="s">
        <v>15</v>
      </c>
      <c r="D1742" s="1">
        <v>20206</v>
      </c>
      <c r="E1742" s="1">
        <v>214141</v>
      </c>
      <c r="F1742" s="2">
        <v>48829</v>
      </c>
    </row>
    <row r="1743" spans="1:6" x14ac:dyDescent="0.35">
      <c r="A1743">
        <v>2017</v>
      </c>
      <c r="B1743" t="s">
        <v>57</v>
      </c>
      <c r="C1743" t="s">
        <v>16</v>
      </c>
      <c r="D1743" s="1">
        <v>24001</v>
      </c>
      <c r="E1743" s="1">
        <v>209874</v>
      </c>
      <c r="F1743" s="2">
        <v>55218</v>
      </c>
    </row>
    <row r="1744" spans="1:6" x14ac:dyDescent="0.35">
      <c r="A1744">
        <v>2017</v>
      </c>
      <c r="B1744" t="s">
        <v>57</v>
      </c>
      <c r="C1744" t="s">
        <v>17</v>
      </c>
      <c r="D1744" s="1">
        <v>9912</v>
      </c>
      <c r="E1744" s="1">
        <v>66736</v>
      </c>
      <c r="F1744" s="2">
        <v>55405</v>
      </c>
    </row>
    <row r="1745" spans="1:6" x14ac:dyDescent="0.35">
      <c r="A1745">
        <v>2017</v>
      </c>
      <c r="B1745" t="s">
        <v>57</v>
      </c>
      <c r="C1745" t="s">
        <v>18</v>
      </c>
      <c r="D1745" s="1">
        <v>42175</v>
      </c>
      <c r="E1745" s="1">
        <v>443764</v>
      </c>
      <c r="F1745" s="2">
        <v>77259</v>
      </c>
    </row>
    <row r="1746" spans="1:6" x14ac:dyDescent="0.35">
      <c r="A1746">
        <v>2017</v>
      </c>
      <c r="B1746" t="s">
        <v>57</v>
      </c>
      <c r="C1746" t="s">
        <v>19</v>
      </c>
      <c r="D1746" s="1">
        <v>47186</v>
      </c>
      <c r="E1746" s="1">
        <v>566190</v>
      </c>
      <c r="F1746" s="2">
        <v>102580</v>
      </c>
    </row>
    <row r="1747" spans="1:6" x14ac:dyDescent="0.35">
      <c r="A1747">
        <v>2017</v>
      </c>
      <c r="B1747" t="s">
        <v>57</v>
      </c>
      <c r="C1747" t="s">
        <v>20</v>
      </c>
      <c r="D1747" s="1">
        <v>42271</v>
      </c>
      <c r="E1747" s="1">
        <v>645279</v>
      </c>
      <c r="F1747" s="2">
        <v>68677</v>
      </c>
    </row>
    <row r="1748" spans="1:6" x14ac:dyDescent="0.35">
      <c r="A1748">
        <v>2017</v>
      </c>
      <c r="B1748" t="s">
        <v>57</v>
      </c>
      <c r="C1748" t="s">
        <v>21</v>
      </c>
      <c r="D1748" s="1">
        <v>29916</v>
      </c>
      <c r="E1748" s="1">
        <v>373603</v>
      </c>
      <c r="F1748" s="2">
        <v>80794</v>
      </c>
    </row>
    <row r="1749" spans="1:6" x14ac:dyDescent="0.35">
      <c r="A1749">
        <v>2017</v>
      </c>
      <c r="B1749" t="s">
        <v>57</v>
      </c>
      <c r="C1749" t="s">
        <v>22</v>
      </c>
      <c r="D1749" s="1">
        <v>11953</v>
      </c>
      <c r="E1749" s="1">
        <v>107737</v>
      </c>
      <c r="F1749" s="2">
        <v>41461</v>
      </c>
    </row>
    <row r="1750" spans="1:6" x14ac:dyDescent="0.35">
      <c r="A1750">
        <v>2017</v>
      </c>
      <c r="B1750" t="s">
        <v>57</v>
      </c>
      <c r="C1750" t="s">
        <v>23</v>
      </c>
      <c r="D1750" s="1">
        <v>33699</v>
      </c>
      <c r="E1750" s="1">
        <v>381525</v>
      </c>
      <c r="F1750" s="2">
        <v>63932</v>
      </c>
    </row>
    <row r="1751" spans="1:6" x14ac:dyDescent="0.35">
      <c r="A1751">
        <v>2017</v>
      </c>
      <c r="B1751" t="s">
        <v>57</v>
      </c>
      <c r="C1751" t="s">
        <v>24</v>
      </c>
      <c r="D1751" s="1">
        <v>8994</v>
      </c>
      <c r="E1751" s="1">
        <v>41010</v>
      </c>
      <c r="F1751" s="2">
        <v>50921</v>
      </c>
    </row>
    <row r="1752" spans="1:6" x14ac:dyDescent="0.35">
      <c r="A1752">
        <v>2017</v>
      </c>
      <c r="B1752" t="s">
        <v>57</v>
      </c>
      <c r="C1752" t="s">
        <v>25</v>
      </c>
      <c r="D1752" s="1">
        <v>11395</v>
      </c>
      <c r="E1752" s="1">
        <v>117542</v>
      </c>
      <c r="F1752" s="2">
        <v>59204</v>
      </c>
    </row>
    <row r="1753" spans="1:6" x14ac:dyDescent="0.35">
      <c r="A1753">
        <v>2017</v>
      </c>
      <c r="B1753" t="s">
        <v>57</v>
      </c>
      <c r="C1753" t="s">
        <v>26</v>
      </c>
      <c r="D1753" s="1">
        <v>19521</v>
      </c>
      <c r="E1753" s="1">
        <v>181485</v>
      </c>
      <c r="F1753" s="2">
        <v>58283</v>
      </c>
    </row>
    <row r="1754" spans="1:6" x14ac:dyDescent="0.35">
      <c r="A1754">
        <v>2017</v>
      </c>
      <c r="B1754" t="s">
        <v>57</v>
      </c>
      <c r="C1754" t="s">
        <v>27</v>
      </c>
      <c r="D1754" s="1">
        <v>11938</v>
      </c>
      <c r="E1754" s="1">
        <v>81761</v>
      </c>
      <c r="F1754" s="2">
        <v>75584</v>
      </c>
    </row>
    <row r="1755" spans="1:6" x14ac:dyDescent="0.35">
      <c r="A1755">
        <v>2017</v>
      </c>
      <c r="B1755" t="s">
        <v>57</v>
      </c>
      <c r="C1755" t="s">
        <v>28</v>
      </c>
      <c r="D1755" s="1">
        <v>50907</v>
      </c>
      <c r="E1755" s="1">
        <v>663584</v>
      </c>
      <c r="F1755" s="2">
        <v>88404</v>
      </c>
    </row>
    <row r="1756" spans="1:6" x14ac:dyDescent="0.35">
      <c r="A1756">
        <v>2017</v>
      </c>
      <c r="B1756" t="s">
        <v>57</v>
      </c>
      <c r="C1756" t="s">
        <v>29</v>
      </c>
      <c r="D1756" s="1">
        <v>10062</v>
      </c>
      <c r="E1756" s="1">
        <v>104434</v>
      </c>
      <c r="F1756" s="2">
        <v>60086</v>
      </c>
    </row>
    <row r="1757" spans="1:6" x14ac:dyDescent="0.35">
      <c r="A1757">
        <v>2017</v>
      </c>
      <c r="B1757" t="s">
        <v>57</v>
      </c>
      <c r="C1757" t="s">
        <v>30</v>
      </c>
      <c r="D1757" s="1">
        <v>111646</v>
      </c>
      <c r="E1757" s="1">
        <v>1314408</v>
      </c>
      <c r="F1757" s="2">
        <v>92549</v>
      </c>
    </row>
    <row r="1758" spans="1:6" x14ac:dyDescent="0.35">
      <c r="A1758">
        <v>2017</v>
      </c>
      <c r="B1758" t="s">
        <v>57</v>
      </c>
      <c r="C1758" t="s">
        <v>31</v>
      </c>
      <c r="D1758" s="1">
        <v>57179</v>
      </c>
      <c r="E1758" s="1">
        <v>616193</v>
      </c>
      <c r="F1758" s="2">
        <v>62617</v>
      </c>
    </row>
    <row r="1759" spans="1:6" x14ac:dyDescent="0.35">
      <c r="A1759">
        <v>2017</v>
      </c>
      <c r="B1759" t="s">
        <v>57</v>
      </c>
      <c r="C1759" t="s">
        <v>32</v>
      </c>
      <c r="D1759" s="1">
        <v>4917</v>
      </c>
      <c r="E1759" s="1">
        <v>34300</v>
      </c>
      <c r="F1759" s="2">
        <v>59438</v>
      </c>
    </row>
    <row r="1760" spans="1:6" x14ac:dyDescent="0.35">
      <c r="A1760">
        <v>2017</v>
      </c>
      <c r="B1760" t="s">
        <v>57</v>
      </c>
      <c r="C1760" t="s">
        <v>33</v>
      </c>
      <c r="D1760" s="1">
        <v>52650</v>
      </c>
      <c r="E1760" s="1">
        <v>724748</v>
      </c>
      <c r="F1760" s="2">
        <v>62445</v>
      </c>
    </row>
    <row r="1761" spans="1:6" x14ac:dyDescent="0.35">
      <c r="A1761">
        <v>2017</v>
      </c>
      <c r="B1761" t="s">
        <v>57</v>
      </c>
      <c r="C1761" t="s">
        <v>34</v>
      </c>
      <c r="D1761" s="1">
        <v>20434</v>
      </c>
      <c r="E1761" s="1">
        <v>185534</v>
      </c>
      <c r="F1761" s="2">
        <v>50640</v>
      </c>
    </row>
    <row r="1762" spans="1:6" x14ac:dyDescent="0.35">
      <c r="A1762">
        <v>2017</v>
      </c>
      <c r="B1762" t="s">
        <v>57</v>
      </c>
      <c r="C1762" t="s">
        <v>35</v>
      </c>
      <c r="D1762" s="1">
        <v>24942</v>
      </c>
      <c r="E1762" s="1">
        <v>242708</v>
      </c>
      <c r="F1762" s="2">
        <v>67873</v>
      </c>
    </row>
    <row r="1763" spans="1:6" x14ac:dyDescent="0.35">
      <c r="A1763">
        <v>2017</v>
      </c>
      <c r="B1763" t="s">
        <v>57</v>
      </c>
      <c r="C1763" t="s">
        <v>36</v>
      </c>
      <c r="D1763" s="1">
        <v>61779</v>
      </c>
      <c r="E1763" s="1">
        <v>799939</v>
      </c>
      <c r="F1763" s="2">
        <v>76029</v>
      </c>
    </row>
    <row r="1764" spans="1:6" x14ac:dyDescent="0.35">
      <c r="A1764">
        <v>2017</v>
      </c>
      <c r="B1764" t="s">
        <v>57</v>
      </c>
      <c r="C1764" t="s">
        <v>37</v>
      </c>
      <c r="D1764" s="1">
        <v>8350</v>
      </c>
      <c r="E1764" s="1">
        <v>67366</v>
      </c>
      <c r="F1764" s="2">
        <v>67763</v>
      </c>
    </row>
    <row r="1765" spans="1:6" x14ac:dyDescent="0.35">
      <c r="A1765">
        <v>2017</v>
      </c>
      <c r="B1765" t="s">
        <v>57</v>
      </c>
      <c r="C1765" t="s">
        <v>38</v>
      </c>
      <c r="D1765" s="1">
        <v>25902</v>
      </c>
      <c r="E1765" s="1">
        <v>280711</v>
      </c>
      <c r="F1765" s="2">
        <v>49505</v>
      </c>
    </row>
    <row r="1766" spans="1:6" x14ac:dyDescent="0.35">
      <c r="A1766">
        <v>2017</v>
      </c>
      <c r="B1766" t="s">
        <v>57</v>
      </c>
      <c r="C1766" t="s">
        <v>39</v>
      </c>
      <c r="D1766" s="1">
        <v>5030</v>
      </c>
      <c r="E1766" s="1">
        <v>31264</v>
      </c>
      <c r="F1766" s="2">
        <v>55293</v>
      </c>
    </row>
    <row r="1767" spans="1:6" x14ac:dyDescent="0.35">
      <c r="A1767">
        <v>2017</v>
      </c>
      <c r="B1767" t="s">
        <v>57</v>
      </c>
      <c r="C1767" t="s">
        <v>40</v>
      </c>
      <c r="D1767" s="1">
        <v>28315</v>
      </c>
      <c r="E1767" s="1">
        <v>407133</v>
      </c>
      <c r="F1767" s="2">
        <v>56172</v>
      </c>
    </row>
    <row r="1768" spans="1:6" x14ac:dyDescent="0.35">
      <c r="A1768">
        <v>2017</v>
      </c>
      <c r="B1768" t="s">
        <v>57</v>
      </c>
      <c r="C1768" t="s">
        <v>41</v>
      </c>
      <c r="D1768" s="1">
        <v>129242</v>
      </c>
      <c r="E1768" s="1">
        <v>1666865</v>
      </c>
      <c r="F1768" s="2">
        <v>71507</v>
      </c>
    </row>
    <row r="1769" spans="1:6" x14ac:dyDescent="0.35">
      <c r="A1769">
        <v>2017</v>
      </c>
      <c r="B1769" t="s">
        <v>57</v>
      </c>
      <c r="C1769" t="s">
        <v>42</v>
      </c>
      <c r="D1769" s="1">
        <v>21911</v>
      </c>
      <c r="E1769" s="1">
        <v>205052</v>
      </c>
      <c r="F1769" s="2">
        <v>56815</v>
      </c>
    </row>
    <row r="1770" spans="1:6" x14ac:dyDescent="0.35">
      <c r="A1770">
        <v>2017</v>
      </c>
      <c r="B1770" t="s">
        <v>57</v>
      </c>
      <c r="C1770" t="s">
        <v>43</v>
      </c>
      <c r="D1770" s="1">
        <v>5488</v>
      </c>
      <c r="E1770" s="1">
        <v>28484</v>
      </c>
      <c r="F1770" s="2">
        <v>63457</v>
      </c>
    </row>
    <row r="1771" spans="1:6" x14ac:dyDescent="0.35">
      <c r="A1771">
        <v>2017</v>
      </c>
      <c r="B1771" t="s">
        <v>57</v>
      </c>
      <c r="C1771" t="s">
        <v>44</v>
      </c>
      <c r="D1771" s="1">
        <v>57146</v>
      </c>
      <c r="E1771" s="1">
        <v>725936</v>
      </c>
      <c r="F1771" s="2">
        <v>84971</v>
      </c>
    </row>
    <row r="1772" spans="1:6" x14ac:dyDescent="0.35">
      <c r="A1772">
        <v>2017</v>
      </c>
      <c r="B1772" t="s">
        <v>57</v>
      </c>
      <c r="C1772" t="s">
        <v>45</v>
      </c>
      <c r="D1772" s="1">
        <v>39177</v>
      </c>
      <c r="E1772" s="1">
        <v>404782</v>
      </c>
      <c r="F1772" s="2">
        <v>76348</v>
      </c>
    </row>
    <row r="1773" spans="1:6" x14ac:dyDescent="0.35">
      <c r="A1773">
        <v>2017</v>
      </c>
      <c r="B1773" t="s">
        <v>57</v>
      </c>
      <c r="C1773" t="s">
        <v>46</v>
      </c>
      <c r="D1773" s="1">
        <v>8077</v>
      </c>
      <c r="E1773" s="1">
        <v>66420</v>
      </c>
      <c r="F1773" s="2">
        <v>48213</v>
      </c>
    </row>
    <row r="1774" spans="1:6" x14ac:dyDescent="0.35">
      <c r="A1774">
        <v>2017</v>
      </c>
      <c r="B1774" t="s">
        <v>57</v>
      </c>
      <c r="C1774" t="s">
        <v>47</v>
      </c>
      <c r="D1774" s="1">
        <v>23769</v>
      </c>
      <c r="E1774" s="1">
        <v>324012</v>
      </c>
      <c r="F1774" s="2">
        <v>57868</v>
      </c>
    </row>
    <row r="1775" spans="1:6" x14ac:dyDescent="0.35">
      <c r="A1775">
        <v>2017</v>
      </c>
      <c r="B1775" t="s">
        <v>57</v>
      </c>
      <c r="C1775" t="s">
        <v>48</v>
      </c>
      <c r="D1775" s="1">
        <v>4417</v>
      </c>
      <c r="E1775" s="1">
        <v>18050</v>
      </c>
      <c r="F1775" s="2">
        <v>50226</v>
      </c>
    </row>
    <row r="1776" spans="1:6" x14ac:dyDescent="0.35">
      <c r="A1776">
        <v>2017</v>
      </c>
      <c r="B1776" t="s">
        <v>58</v>
      </c>
      <c r="C1776" t="s">
        <v>1</v>
      </c>
      <c r="D1776" s="1">
        <v>12429</v>
      </c>
      <c r="E1776" s="1">
        <v>229821</v>
      </c>
      <c r="F1776" s="2">
        <v>45641</v>
      </c>
    </row>
    <row r="1777" spans="1:6" x14ac:dyDescent="0.35">
      <c r="A1777">
        <v>2017</v>
      </c>
      <c r="B1777" t="s">
        <v>58</v>
      </c>
      <c r="C1777" t="s">
        <v>2</v>
      </c>
      <c r="D1777" s="1">
        <v>16509</v>
      </c>
      <c r="E1777" s="1">
        <v>420129</v>
      </c>
      <c r="F1777" s="2">
        <v>50240</v>
      </c>
    </row>
    <row r="1778" spans="1:6" x14ac:dyDescent="0.35">
      <c r="A1778">
        <v>2017</v>
      </c>
      <c r="B1778" t="s">
        <v>58</v>
      </c>
      <c r="C1778" t="s">
        <v>3</v>
      </c>
      <c r="D1778" s="1">
        <v>15762</v>
      </c>
      <c r="E1778" s="1">
        <v>183433</v>
      </c>
      <c r="F1778" s="2">
        <v>41521</v>
      </c>
    </row>
    <row r="1779" spans="1:6" x14ac:dyDescent="0.35">
      <c r="A1779">
        <v>2017</v>
      </c>
      <c r="B1779" t="s">
        <v>58</v>
      </c>
      <c r="C1779" t="s">
        <v>4</v>
      </c>
      <c r="D1779" s="1">
        <v>593987</v>
      </c>
      <c r="E1779" s="1">
        <v>2560907</v>
      </c>
      <c r="F1779" s="2">
        <v>50766</v>
      </c>
    </row>
    <row r="1780" spans="1:6" x14ac:dyDescent="0.35">
      <c r="A1780">
        <v>2017</v>
      </c>
      <c r="B1780" t="s">
        <v>58</v>
      </c>
      <c r="C1780" t="s">
        <v>5</v>
      </c>
      <c r="D1780" s="1">
        <v>21356</v>
      </c>
      <c r="E1780" s="1">
        <v>328843</v>
      </c>
      <c r="F1780" s="2">
        <v>48754</v>
      </c>
    </row>
    <row r="1781" spans="1:6" x14ac:dyDescent="0.35">
      <c r="A1781">
        <v>2017</v>
      </c>
      <c r="B1781" t="s">
        <v>58</v>
      </c>
      <c r="C1781" t="s">
        <v>6</v>
      </c>
      <c r="D1781" s="1">
        <v>12701</v>
      </c>
      <c r="E1781" s="1">
        <v>325348</v>
      </c>
      <c r="F1781" s="2">
        <v>53993</v>
      </c>
    </row>
    <row r="1782" spans="1:6" x14ac:dyDescent="0.35">
      <c r="A1782">
        <v>2017</v>
      </c>
      <c r="B1782" t="s">
        <v>58</v>
      </c>
      <c r="C1782" t="s">
        <v>7</v>
      </c>
      <c r="D1782" s="1">
        <v>4626</v>
      </c>
      <c r="E1782" s="1">
        <v>73879</v>
      </c>
      <c r="F1782" s="2">
        <v>53083</v>
      </c>
    </row>
    <row r="1783" spans="1:6" x14ac:dyDescent="0.35">
      <c r="A1783">
        <v>2017</v>
      </c>
      <c r="B1783" t="s">
        <v>58</v>
      </c>
      <c r="C1783" t="s">
        <v>8</v>
      </c>
      <c r="D1783" s="1">
        <v>71929</v>
      </c>
      <c r="E1783" s="1">
        <v>1258710</v>
      </c>
      <c r="F1783" s="2">
        <v>49450</v>
      </c>
    </row>
    <row r="1784" spans="1:6" x14ac:dyDescent="0.35">
      <c r="A1784">
        <v>2017</v>
      </c>
      <c r="B1784" t="s">
        <v>58</v>
      </c>
      <c r="C1784" t="s">
        <v>9</v>
      </c>
      <c r="D1784" s="1">
        <v>28426</v>
      </c>
      <c r="E1784" s="1">
        <v>546707</v>
      </c>
      <c r="F1784" s="2">
        <v>50819</v>
      </c>
    </row>
    <row r="1785" spans="1:6" x14ac:dyDescent="0.35">
      <c r="A1785">
        <v>2017</v>
      </c>
      <c r="B1785" t="s">
        <v>58</v>
      </c>
      <c r="C1785" t="s">
        <v>10</v>
      </c>
      <c r="D1785" s="1">
        <v>7292</v>
      </c>
      <c r="E1785" s="1">
        <v>96246</v>
      </c>
      <c r="F1785" s="2">
        <v>40927</v>
      </c>
    </row>
    <row r="1786" spans="1:6" x14ac:dyDescent="0.35">
      <c r="A1786">
        <v>2017</v>
      </c>
      <c r="B1786" t="s">
        <v>58</v>
      </c>
      <c r="C1786" t="s">
        <v>11</v>
      </c>
      <c r="D1786" s="1">
        <v>34414</v>
      </c>
      <c r="E1786" s="1">
        <v>910288</v>
      </c>
      <c r="F1786" s="2">
        <v>49347</v>
      </c>
    </row>
    <row r="1787" spans="1:6" x14ac:dyDescent="0.35">
      <c r="A1787">
        <v>2017</v>
      </c>
      <c r="B1787" t="s">
        <v>58</v>
      </c>
      <c r="C1787" t="s">
        <v>12</v>
      </c>
      <c r="D1787" s="1">
        <v>15254</v>
      </c>
      <c r="E1787" s="1">
        <v>452646</v>
      </c>
      <c r="F1787" s="2">
        <v>46791</v>
      </c>
    </row>
    <row r="1788" spans="1:6" x14ac:dyDescent="0.35">
      <c r="A1788">
        <v>2017</v>
      </c>
      <c r="B1788" t="s">
        <v>58</v>
      </c>
      <c r="C1788" t="s">
        <v>13</v>
      </c>
      <c r="D1788" s="1">
        <v>11324</v>
      </c>
      <c r="E1788" s="1">
        <v>219362</v>
      </c>
      <c r="F1788" s="2">
        <v>42092</v>
      </c>
    </row>
    <row r="1789" spans="1:6" x14ac:dyDescent="0.35">
      <c r="A1789">
        <v>2017</v>
      </c>
      <c r="B1789" t="s">
        <v>58</v>
      </c>
      <c r="C1789" t="s">
        <v>14</v>
      </c>
      <c r="D1789" s="1">
        <v>10129</v>
      </c>
      <c r="E1789" s="1">
        <v>192638</v>
      </c>
      <c r="F1789" s="2">
        <v>41465</v>
      </c>
    </row>
    <row r="1790" spans="1:6" x14ac:dyDescent="0.35">
      <c r="A1790">
        <v>2017</v>
      </c>
      <c r="B1790" t="s">
        <v>58</v>
      </c>
      <c r="C1790" t="s">
        <v>15</v>
      </c>
      <c r="D1790" s="1">
        <v>17849</v>
      </c>
      <c r="E1790" s="1">
        <v>262151</v>
      </c>
      <c r="F1790" s="2">
        <v>47340</v>
      </c>
    </row>
    <row r="1791" spans="1:6" x14ac:dyDescent="0.35">
      <c r="A1791">
        <v>2017</v>
      </c>
      <c r="B1791" t="s">
        <v>58</v>
      </c>
      <c r="C1791" t="s">
        <v>16</v>
      </c>
      <c r="D1791" s="1">
        <v>15003</v>
      </c>
      <c r="E1791" s="1">
        <v>297694</v>
      </c>
      <c r="F1791" s="2">
        <v>42305</v>
      </c>
    </row>
    <row r="1792" spans="1:6" x14ac:dyDescent="0.35">
      <c r="A1792">
        <v>2017</v>
      </c>
      <c r="B1792" t="s">
        <v>58</v>
      </c>
      <c r="C1792" t="s">
        <v>17</v>
      </c>
      <c r="D1792" s="1">
        <v>6292</v>
      </c>
      <c r="E1792" s="1">
        <v>118412</v>
      </c>
      <c r="F1792" s="2">
        <v>45937</v>
      </c>
    </row>
    <row r="1793" spans="1:6" x14ac:dyDescent="0.35">
      <c r="A1793">
        <v>2017</v>
      </c>
      <c r="B1793" t="s">
        <v>58</v>
      </c>
      <c r="C1793" t="s">
        <v>18</v>
      </c>
      <c r="D1793" s="1">
        <v>20270</v>
      </c>
      <c r="E1793" s="1">
        <v>436185</v>
      </c>
      <c r="F1793" s="2">
        <v>53201</v>
      </c>
    </row>
    <row r="1794" spans="1:6" x14ac:dyDescent="0.35">
      <c r="A1794">
        <v>2017</v>
      </c>
      <c r="B1794" t="s">
        <v>58</v>
      </c>
      <c r="C1794" t="s">
        <v>19</v>
      </c>
      <c r="D1794" s="1">
        <v>61589</v>
      </c>
      <c r="E1794" s="1">
        <v>769824</v>
      </c>
      <c r="F1794" s="2">
        <v>57794</v>
      </c>
    </row>
    <row r="1795" spans="1:6" x14ac:dyDescent="0.35">
      <c r="A1795">
        <v>2017</v>
      </c>
      <c r="B1795" t="s">
        <v>58</v>
      </c>
      <c r="C1795" t="s">
        <v>20</v>
      </c>
      <c r="D1795" s="1">
        <v>24957</v>
      </c>
      <c r="E1795" s="1">
        <v>656020</v>
      </c>
      <c r="F1795" s="2">
        <v>48406</v>
      </c>
    </row>
    <row r="1796" spans="1:6" x14ac:dyDescent="0.35">
      <c r="A1796">
        <v>2017</v>
      </c>
      <c r="B1796" t="s">
        <v>58</v>
      </c>
      <c r="C1796" t="s">
        <v>21</v>
      </c>
      <c r="D1796" s="1">
        <v>17543</v>
      </c>
      <c r="E1796" s="1">
        <v>514711</v>
      </c>
      <c r="F1796" s="2">
        <v>49720</v>
      </c>
    </row>
    <row r="1797" spans="1:6" x14ac:dyDescent="0.35">
      <c r="A1797">
        <v>2017</v>
      </c>
      <c r="B1797" t="s">
        <v>58</v>
      </c>
      <c r="C1797" t="s">
        <v>22</v>
      </c>
      <c r="D1797" s="1">
        <v>7420</v>
      </c>
      <c r="E1797" s="1">
        <v>142412</v>
      </c>
      <c r="F1797" s="2">
        <v>40426</v>
      </c>
    </row>
    <row r="1798" spans="1:6" x14ac:dyDescent="0.35">
      <c r="A1798">
        <v>2017</v>
      </c>
      <c r="B1798" t="s">
        <v>58</v>
      </c>
      <c r="C1798" t="s">
        <v>23</v>
      </c>
      <c r="D1798" s="1">
        <v>48626</v>
      </c>
      <c r="E1798" s="1">
        <v>450671</v>
      </c>
      <c r="F1798" s="2">
        <v>44800</v>
      </c>
    </row>
    <row r="1799" spans="1:6" x14ac:dyDescent="0.35">
      <c r="A1799">
        <v>2017</v>
      </c>
      <c r="B1799" t="s">
        <v>58</v>
      </c>
      <c r="C1799" t="s">
        <v>24</v>
      </c>
      <c r="D1799" s="1">
        <v>4448</v>
      </c>
      <c r="E1799" s="1">
        <v>73262</v>
      </c>
      <c r="F1799" s="2">
        <v>46171</v>
      </c>
    </row>
    <row r="1800" spans="1:6" x14ac:dyDescent="0.35">
      <c r="A1800">
        <v>2017</v>
      </c>
      <c r="B1800" t="s">
        <v>58</v>
      </c>
      <c r="C1800" t="s">
        <v>25</v>
      </c>
      <c r="D1800" s="1">
        <v>13241</v>
      </c>
      <c r="E1800" s="1">
        <v>136970</v>
      </c>
      <c r="F1800" s="2">
        <v>44565</v>
      </c>
    </row>
    <row r="1801" spans="1:6" x14ac:dyDescent="0.35">
      <c r="A1801">
        <v>2017</v>
      </c>
      <c r="B1801" t="s">
        <v>58</v>
      </c>
      <c r="C1801" t="s">
        <v>26</v>
      </c>
      <c r="D1801" s="1">
        <v>8681</v>
      </c>
      <c r="E1801" s="1">
        <v>131756</v>
      </c>
      <c r="F1801" s="2">
        <v>53119</v>
      </c>
    </row>
    <row r="1802" spans="1:6" x14ac:dyDescent="0.35">
      <c r="A1802">
        <v>2017</v>
      </c>
      <c r="B1802" t="s">
        <v>58</v>
      </c>
      <c r="C1802" t="s">
        <v>27</v>
      </c>
      <c r="D1802" s="1">
        <v>4635</v>
      </c>
      <c r="E1802" s="1">
        <v>111212</v>
      </c>
      <c r="F1802" s="2">
        <v>54599</v>
      </c>
    </row>
    <row r="1803" spans="1:6" x14ac:dyDescent="0.35">
      <c r="A1803">
        <v>2017</v>
      </c>
      <c r="B1803" t="s">
        <v>58</v>
      </c>
      <c r="C1803" t="s">
        <v>28</v>
      </c>
      <c r="D1803" s="1">
        <v>33411</v>
      </c>
      <c r="E1803" s="1">
        <v>644049</v>
      </c>
      <c r="F1803" s="2">
        <v>52138</v>
      </c>
    </row>
    <row r="1804" spans="1:6" x14ac:dyDescent="0.35">
      <c r="A1804">
        <v>2017</v>
      </c>
      <c r="B1804" t="s">
        <v>58</v>
      </c>
      <c r="C1804" t="s">
        <v>29</v>
      </c>
      <c r="D1804" s="1">
        <v>9629</v>
      </c>
      <c r="E1804" s="1">
        <v>127804</v>
      </c>
      <c r="F1804" s="2">
        <v>40621</v>
      </c>
    </row>
    <row r="1805" spans="1:6" x14ac:dyDescent="0.35">
      <c r="A1805">
        <v>2017</v>
      </c>
      <c r="B1805" t="s">
        <v>58</v>
      </c>
      <c r="C1805" t="s">
        <v>30</v>
      </c>
      <c r="D1805" s="1">
        <v>67533</v>
      </c>
      <c r="E1805" s="1">
        <v>1847585</v>
      </c>
      <c r="F1805" s="2">
        <v>51932</v>
      </c>
    </row>
    <row r="1806" spans="1:6" x14ac:dyDescent="0.35">
      <c r="A1806">
        <v>2017</v>
      </c>
      <c r="B1806" t="s">
        <v>58</v>
      </c>
      <c r="C1806" t="s">
        <v>31</v>
      </c>
      <c r="D1806" s="1">
        <v>26885</v>
      </c>
      <c r="E1806" s="1">
        <v>578637</v>
      </c>
      <c r="F1806" s="2">
        <v>47135</v>
      </c>
    </row>
    <row r="1807" spans="1:6" x14ac:dyDescent="0.35">
      <c r="A1807">
        <v>2017</v>
      </c>
      <c r="B1807" t="s">
        <v>58</v>
      </c>
      <c r="C1807" t="s">
        <v>32</v>
      </c>
      <c r="D1807" s="1">
        <v>2484</v>
      </c>
      <c r="E1807" s="1">
        <v>61847</v>
      </c>
      <c r="F1807" s="2">
        <v>49915</v>
      </c>
    </row>
    <row r="1808" spans="1:6" x14ac:dyDescent="0.35">
      <c r="A1808">
        <v>2017</v>
      </c>
      <c r="B1808" t="s">
        <v>58</v>
      </c>
      <c r="C1808" t="s">
        <v>33</v>
      </c>
      <c r="D1808" s="1">
        <v>34090</v>
      </c>
      <c r="E1808" s="1">
        <v>897244</v>
      </c>
      <c r="F1808" s="2">
        <v>45314</v>
      </c>
    </row>
    <row r="1809" spans="1:6" x14ac:dyDescent="0.35">
      <c r="A1809">
        <v>2017</v>
      </c>
      <c r="B1809" t="s">
        <v>58</v>
      </c>
      <c r="C1809" t="s">
        <v>34</v>
      </c>
      <c r="D1809" s="1">
        <v>13367</v>
      </c>
      <c r="E1809" s="1">
        <v>208934</v>
      </c>
      <c r="F1809" s="2">
        <v>44167</v>
      </c>
    </row>
    <row r="1810" spans="1:6" x14ac:dyDescent="0.35">
      <c r="A1810">
        <v>2017</v>
      </c>
      <c r="B1810" t="s">
        <v>58</v>
      </c>
      <c r="C1810" t="s">
        <v>35</v>
      </c>
      <c r="D1810" s="1">
        <v>15363</v>
      </c>
      <c r="E1810" s="1">
        <v>266489</v>
      </c>
      <c r="F1810" s="2">
        <v>50908</v>
      </c>
    </row>
    <row r="1811" spans="1:6" x14ac:dyDescent="0.35">
      <c r="A1811">
        <v>2017</v>
      </c>
      <c r="B1811" t="s">
        <v>58</v>
      </c>
      <c r="C1811" t="s">
        <v>36</v>
      </c>
      <c r="D1811" s="1">
        <v>58709</v>
      </c>
      <c r="E1811" s="1">
        <v>1179271</v>
      </c>
      <c r="F1811" s="2">
        <v>50500</v>
      </c>
    </row>
    <row r="1812" spans="1:6" x14ac:dyDescent="0.35">
      <c r="A1812">
        <v>2017</v>
      </c>
      <c r="B1812" t="s">
        <v>58</v>
      </c>
      <c r="C1812" t="s">
        <v>37</v>
      </c>
      <c r="D1812" s="1">
        <v>4485</v>
      </c>
      <c r="E1812" s="1">
        <v>99581</v>
      </c>
      <c r="F1812" s="2">
        <v>47941</v>
      </c>
    </row>
    <row r="1813" spans="1:6" x14ac:dyDescent="0.35">
      <c r="A1813">
        <v>2017</v>
      </c>
      <c r="B1813" t="s">
        <v>58</v>
      </c>
      <c r="C1813" t="s">
        <v>38</v>
      </c>
      <c r="D1813" s="1">
        <v>11574</v>
      </c>
      <c r="E1813" s="1">
        <v>226255</v>
      </c>
      <c r="F1813" s="2">
        <v>45624</v>
      </c>
    </row>
    <row r="1814" spans="1:6" x14ac:dyDescent="0.35">
      <c r="A1814">
        <v>2017</v>
      </c>
      <c r="B1814" t="s">
        <v>58</v>
      </c>
      <c r="C1814" t="s">
        <v>39</v>
      </c>
      <c r="D1814" s="1">
        <v>2732</v>
      </c>
      <c r="E1814" s="1">
        <v>66629</v>
      </c>
      <c r="F1814" s="2">
        <v>49512</v>
      </c>
    </row>
    <row r="1815" spans="1:6" x14ac:dyDescent="0.35">
      <c r="A1815">
        <v>2017</v>
      </c>
      <c r="B1815" t="s">
        <v>58</v>
      </c>
      <c r="C1815" t="s">
        <v>40</v>
      </c>
      <c r="D1815" s="1">
        <v>15761</v>
      </c>
      <c r="E1815" s="1">
        <v>416511</v>
      </c>
      <c r="F1815" s="2">
        <v>50938</v>
      </c>
    </row>
    <row r="1816" spans="1:6" x14ac:dyDescent="0.35">
      <c r="A1816">
        <v>2017</v>
      </c>
      <c r="B1816" t="s">
        <v>58</v>
      </c>
      <c r="C1816" t="s">
        <v>41</v>
      </c>
      <c r="D1816" s="1">
        <v>87635</v>
      </c>
      <c r="E1816" s="1">
        <v>1607487</v>
      </c>
      <c r="F1816" s="2">
        <v>47096</v>
      </c>
    </row>
    <row r="1817" spans="1:6" x14ac:dyDescent="0.35">
      <c r="A1817">
        <v>2017</v>
      </c>
      <c r="B1817" t="s">
        <v>58</v>
      </c>
      <c r="C1817" t="s">
        <v>42</v>
      </c>
      <c r="D1817" s="1">
        <v>11679</v>
      </c>
      <c r="E1817" s="1">
        <v>181402</v>
      </c>
      <c r="F1817" s="2">
        <v>42492</v>
      </c>
    </row>
    <row r="1818" spans="1:6" x14ac:dyDescent="0.35">
      <c r="A1818">
        <v>2017</v>
      </c>
      <c r="B1818" t="s">
        <v>58</v>
      </c>
      <c r="C1818" t="s">
        <v>43</v>
      </c>
      <c r="D1818" s="1">
        <v>2460</v>
      </c>
      <c r="E1818" s="1">
        <v>62109</v>
      </c>
      <c r="F1818" s="2">
        <v>45259</v>
      </c>
    </row>
    <row r="1819" spans="1:6" x14ac:dyDescent="0.35">
      <c r="A1819">
        <v>2017</v>
      </c>
      <c r="B1819" t="s">
        <v>58</v>
      </c>
      <c r="C1819" t="s">
        <v>44</v>
      </c>
      <c r="D1819" s="1">
        <v>42910</v>
      </c>
      <c r="E1819" s="1">
        <v>496944</v>
      </c>
      <c r="F1819" s="2">
        <v>48573</v>
      </c>
    </row>
    <row r="1820" spans="1:6" x14ac:dyDescent="0.35">
      <c r="A1820">
        <v>2017</v>
      </c>
      <c r="B1820" t="s">
        <v>58</v>
      </c>
      <c r="C1820" t="s">
        <v>45</v>
      </c>
      <c r="D1820" s="1">
        <v>56689</v>
      </c>
      <c r="E1820" s="1">
        <v>451563</v>
      </c>
      <c r="F1820" s="2">
        <v>49782</v>
      </c>
    </row>
    <row r="1821" spans="1:6" x14ac:dyDescent="0.35">
      <c r="A1821">
        <v>2017</v>
      </c>
      <c r="B1821" t="s">
        <v>58</v>
      </c>
      <c r="C1821" t="s">
        <v>46</v>
      </c>
      <c r="D1821" s="1">
        <v>5679</v>
      </c>
      <c r="E1821" s="1">
        <v>123772</v>
      </c>
      <c r="F1821" s="2">
        <v>44732</v>
      </c>
    </row>
    <row r="1822" spans="1:6" x14ac:dyDescent="0.35">
      <c r="A1822">
        <v>2017</v>
      </c>
      <c r="B1822" t="s">
        <v>58</v>
      </c>
      <c r="C1822" t="s">
        <v>47</v>
      </c>
      <c r="D1822" s="1">
        <v>25989</v>
      </c>
      <c r="E1822" s="1">
        <v>428367</v>
      </c>
      <c r="F1822" s="2">
        <v>47663</v>
      </c>
    </row>
    <row r="1823" spans="1:6" x14ac:dyDescent="0.35">
      <c r="A1823">
        <v>2017</v>
      </c>
      <c r="B1823" t="s">
        <v>58</v>
      </c>
      <c r="C1823" t="s">
        <v>48</v>
      </c>
      <c r="D1823" s="1">
        <v>3268</v>
      </c>
      <c r="E1823" s="1">
        <v>26479</v>
      </c>
      <c r="F1823" s="2">
        <v>41913</v>
      </c>
    </row>
    <row r="1824" spans="1:6" x14ac:dyDescent="0.35">
      <c r="A1824">
        <v>2017</v>
      </c>
      <c r="B1824" t="s">
        <v>59</v>
      </c>
      <c r="C1824" t="s">
        <v>1</v>
      </c>
      <c r="D1824" s="1">
        <v>10741</v>
      </c>
      <c r="E1824" s="1">
        <v>202336</v>
      </c>
      <c r="F1824" s="2">
        <v>16222</v>
      </c>
    </row>
    <row r="1825" spans="1:6" x14ac:dyDescent="0.35">
      <c r="A1825">
        <v>2017</v>
      </c>
      <c r="B1825" t="s">
        <v>59</v>
      </c>
      <c r="C1825" t="s">
        <v>2</v>
      </c>
      <c r="D1825" s="1">
        <v>12771</v>
      </c>
      <c r="E1825" s="1">
        <v>317076</v>
      </c>
      <c r="F1825" s="2">
        <v>23505</v>
      </c>
    </row>
    <row r="1826" spans="1:6" x14ac:dyDescent="0.35">
      <c r="A1826">
        <v>2017</v>
      </c>
      <c r="B1826" t="s">
        <v>59</v>
      </c>
      <c r="C1826" t="s">
        <v>3</v>
      </c>
      <c r="D1826" s="1">
        <v>7024</v>
      </c>
      <c r="E1826" s="1">
        <v>116690</v>
      </c>
      <c r="F1826" s="2">
        <v>16181</v>
      </c>
    </row>
    <row r="1827" spans="1:6" x14ac:dyDescent="0.35">
      <c r="A1827">
        <v>2017</v>
      </c>
      <c r="B1827" t="s">
        <v>59</v>
      </c>
      <c r="C1827" t="s">
        <v>4</v>
      </c>
      <c r="D1827" s="1">
        <v>103495</v>
      </c>
      <c r="E1827" s="1">
        <v>1935980</v>
      </c>
      <c r="F1827" s="2">
        <v>29214</v>
      </c>
    </row>
    <row r="1828" spans="1:6" x14ac:dyDescent="0.35">
      <c r="A1828">
        <v>2017</v>
      </c>
      <c r="B1828" t="s">
        <v>59</v>
      </c>
      <c r="C1828" t="s">
        <v>5</v>
      </c>
      <c r="D1828" s="1">
        <v>16627</v>
      </c>
      <c r="E1828" s="1">
        <v>333190</v>
      </c>
      <c r="F1828" s="2">
        <v>24462</v>
      </c>
    </row>
    <row r="1829" spans="1:6" x14ac:dyDescent="0.35">
      <c r="A1829">
        <v>2017</v>
      </c>
      <c r="B1829" t="s">
        <v>59</v>
      </c>
      <c r="C1829" t="s">
        <v>6</v>
      </c>
      <c r="D1829" s="1">
        <v>10338</v>
      </c>
      <c r="E1829" s="1">
        <v>156514</v>
      </c>
      <c r="F1829" s="2">
        <v>23066</v>
      </c>
    </row>
    <row r="1830" spans="1:6" x14ac:dyDescent="0.35">
      <c r="A1830">
        <v>2017</v>
      </c>
      <c r="B1830" t="s">
        <v>59</v>
      </c>
      <c r="C1830" t="s">
        <v>7</v>
      </c>
      <c r="D1830" s="1">
        <v>2565</v>
      </c>
      <c r="E1830" s="1">
        <v>50272</v>
      </c>
      <c r="F1830" s="2">
        <v>19997</v>
      </c>
    </row>
    <row r="1831" spans="1:6" x14ac:dyDescent="0.35">
      <c r="A1831">
        <v>2017</v>
      </c>
      <c r="B1831" t="s">
        <v>59</v>
      </c>
      <c r="C1831" t="s">
        <v>8</v>
      </c>
      <c r="D1831" s="1">
        <v>55396</v>
      </c>
      <c r="E1831" s="1">
        <v>1198478</v>
      </c>
      <c r="F1831" s="2">
        <v>24953</v>
      </c>
    </row>
    <row r="1832" spans="1:6" x14ac:dyDescent="0.35">
      <c r="A1832">
        <v>2017</v>
      </c>
      <c r="B1832" t="s">
        <v>59</v>
      </c>
      <c r="C1832" t="s">
        <v>9</v>
      </c>
      <c r="D1832" s="1">
        <v>23538</v>
      </c>
      <c r="E1832" s="1">
        <v>476035</v>
      </c>
      <c r="F1832" s="2">
        <v>20142</v>
      </c>
    </row>
    <row r="1833" spans="1:6" x14ac:dyDescent="0.35">
      <c r="A1833">
        <v>2017</v>
      </c>
      <c r="B1833" t="s">
        <v>59</v>
      </c>
      <c r="C1833" t="s">
        <v>10</v>
      </c>
      <c r="D1833" s="1">
        <v>4906</v>
      </c>
      <c r="E1833" s="1">
        <v>74928</v>
      </c>
      <c r="F1833" s="2">
        <v>16382</v>
      </c>
    </row>
    <row r="1834" spans="1:6" x14ac:dyDescent="0.35">
      <c r="A1834">
        <v>2017</v>
      </c>
      <c r="B1834" t="s">
        <v>59</v>
      </c>
      <c r="C1834" t="s">
        <v>11</v>
      </c>
      <c r="D1834" s="1">
        <v>32076</v>
      </c>
      <c r="E1834" s="1">
        <v>610100</v>
      </c>
      <c r="F1834" s="2">
        <v>22930</v>
      </c>
    </row>
    <row r="1835" spans="1:6" x14ac:dyDescent="0.35">
      <c r="A1835">
        <v>2017</v>
      </c>
      <c r="B1835" t="s">
        <v>59</v>
      </c>
      <c r="C1835" t="s">
        <v>12</v>
      </c>
      <c r="D1835" s="1">
        <v>15273</v>
      </c>
      <c r="E1835" s="1">
        <v>308506</v>
      </c>
      <c r="F1835" s="2">
        <v>18223</v>
      </c>
    </row>
    <row r="1836" spans="1:6" x14ac:dyDescent="0.35">
      <c r="A1836">
        <v>2017</v>
      </c>
      <c r="B1836" t="s">
        <v>59</v>
      </c>
      <c r="C1836" t="s">
        <v>13</v>
      </c>
      <c r="D1836" s="1">
        <v>8532</v>
      </c>
      <c r="E1836" s="1">
        <v>143101</v>
      </c>
      <c r="F1836" s="2">
        <v>16280</v>
      </c>
    </row>
    <row r="1837" spans="1:6" x14ac:dyDescent="0.35">
      <c r="A1837">
        <v>2017</v>
      </c>
      <c r="B1837" t="s">
        <v>59</v>
      </c>
      <c r="C1837" t="s">
        <v>14</v>
      </c>
      <c r="D1837" s="1">
        <v>6839</v>
      </c>
      <c r="E1837" s="1">
        <v>128449</v>
      </c>
      <c r="F1837" s="2">
        <v>16257</v>
      </c>
    </row>
    <row r="1838" spans="1:6" x14ac:dyDescent="0.35">
      <c r="A1838">
        <v>2017</v>
      </c>
      <c r="B1838" t="s">
        <v>59</v>
      </c>
      <c r="C1838" t="s">
        <v>15</v>
      </c>
      <c r="D1838" s="1">
        <v>10063</v>
      </c>
      <c r="E1838" s="1">
        <v>196846</v>
      </c>
      <c r="F1838" s="2">
        <v>17160</v>
      </c>
    </row>
    <row r="1839" spans="1:6" x14ac:dyDescent="0.35">
      <c r="A1839">
        <v>2017</v>
      </c>
      <c r="B1839" t="s">
        <v>59</v>
      </c>
      <c r="C1839" t="s">
        <v>16</v>
      </c>
      <c r="D1839" s="1">
        <v>12015</v>
      </c>
      <c r="E1839" s="1">
        <v>233109</v>
      </c>
      <c r="F1839" s="2">
        <v>20623</v>
      </c>
    </row>
    <row r="1840" spans="1:6" x14ac:dyDescent="0.35">
      <c r="A1840">
        <v>2017</v>
      </c>
      <c r="B1840" t="s">
        <v>59</v>
      </c>
      <c r="C1840" t="s">
        <v>17</v>
      </c>
      <c r="D1840" s="1">
        <v>5119</v>
      </c>
      <c r="E1840" s="1">
        <v>67354</v>
      </c>
      <c r="F1840" s="2">
        <v>21119</v>
      </c>
    </row>
    <row r="1841" spans="1:6" x14ac:dyDescent="0.35">
      <c r="A1841">
        <v>2017</v>
      </c>
      <c r="B1841" t="s">
        <v>59</v>
      </c>
      <c r="C1841" t="s">
        <v>18</v>
      </c>
      <c r="D1841" s="1">
        <v>14733</v>
      </c>
      <c r="E1841" s="1">
        <v>280195</v>
      </c>
      <c r="F1841" s="2">
        <v>23436</v>
      </c>
    </row>
    <row r="1842" spans="1:6" x14ac:dyDescent="0.35">
      <c r="A1842">
        <v>2017</v>
      </c>
      <c r="B1842" t="s">
        <v>59</v>
      </c>
      <c r="C1842" t="s">
        <v>19</v>
      </c>
      <c r="D1842" s="1">
        <v>20695</v>
      </c>
      <c r="E1842" s="1">
        <v>369350</v>
      </c>
      <c r="F1842" s="2">
        <v>26779</v>
      </c>
    </row>
    <row r="1843" spans="1:6" x14ac:dyDescent="0.35">
      <c r="A1843">
        <v>2017</v>
      </c>
      <c r="B1843" t="s">
        <v>59</v>
      </c>
      <c r="C1843" t="s">
        <v>20</v>
      </c>
      <c r="D1843" s="1">
        <v>21783</v>
      </c>
      <c r="E1843" s="1">
        <v>431316</v>
      </c>
      <c r="F1843" s="2">
        <v>19834</v>
      </c>
    </row>
    <row r="1844" spans="1:6" x14ac:dyDescent="0.35">
      <c r="A1844">
        <v>2017</v>
      </c>
      <c r="B1844" t="s">
        <v>59</v>
      </c>
      <c r="C1844" t="s">
        <v>21</v>
      </c>
      <c r="D1844" s="1">
        <v>14729</v>
      </c>
      <c r="E1844" s="1">
        <v>270490</v>
      </c>
      <c r="F1844" s="2">
        <v>21386</v>
      </c>
    </row>
    <row r="1845" spans="1:6" x14ac:dyDescent="0.35">
      <c r="A1845">
        <v>2017</v>
      </c>
      <c r="B1845" t="s">
        <v>59</v>
      </c>
      <c r="C1845" t="s">
        <v>22</v>
      </c>
      <c r="D1845" s="1">
        <v>6381</v>
      </c>
      <c r="E1845" s="1">
        <v>134613</v>
      </c>
      <c r="F1845" s="2">
        <v>17011</v>
      </c>
    </row>
    <row r="1846" spans="1:6" x14ac:dyDescent="0.35">
      <c r="A1846">
        <v>2017</v>
      </c>
      <c r="B1846" t="s">
        <v>59</v>
      </c>
      <c r="C1846" t="s">
        <v>23</v>
      </c>
      <c r="D1846" s="1">
        <v>14797</v>
      </c>
      <c r="E1846" s="1">
        <v>303022</v>
      </c>
      <c r="F1846" s="2">
        <v>20276</v>
      </c>
    </row>
    <row r="1847" spans="1:6" x14ac:dyDescent="0.35">
      <c r="A1847">
        <v>2017</v>
      </c>
      <c r="B1847" t="s">
        <v>59</v>
      </c>
      <c r="C1847" t="s">
        <v>24</v>
      </c>
      <c r="D1847" s="1">
        <v>4978</v>
      </c>
      <c r="E1847" s="1">
        <v>64958</v>
      </c>
      <c r="F1847" s="2">
        <v>18625</v>
      </c>
    </row>
    <row r="1848" spans="1:6" x14ac:dyDescent="0.35">
      <c r="A1848">
        <v>2017</v>
      </c>
      <c r="B1848" t="s">
        <v>59</v>
      </c>
      <c r="C1848" t="s">
        <v>25</v>
      </c>
      <c r="D1848" s="1">
        <v>5508</v>
      </c>
      <c r="E1848" s="1">
        <v>91776</v>
      </c>
      <c r="F1848" s="2">
        <v>16253</v>
      </c>
    </row>
    <row r="1849" spans="1:6" x14ac:dyDescent="0.35">
      <c r="A1849">
        <v>2017</v>
      </c>
      <c r="B1849" t="s">
        <v>59</v>
      </c>
      <c r="C1849" t="s">
        <v>26</v>
      </c>
      <c r="D1849" s="1">
        <v>8246</v>
      </c>
      <c r="E1849" s="1">
        <v>348888</v>
      </c>
      <c r="F1849" s="2">
        <v>33048</v>
      </c>
    </row>
    <row r="1850" spans="1:6" x14ac:dyDescent="0.35">
      <c r="A1850">
        <v>2017</v>
      </c>
      <c r="B1850" t="s">
        <v>59</v>
      </c>
      <c r="C1850" t="s">
        <v>27</v>
      </c>
      <c r="D1850" s="1">
        <v>4512</v>
      </c>
      <c r="E1850" s="1">
        <v>70729</v>
      </c>
      <c r="F1850" s="2">
        <v>21058</v>
      </c>
    </row>
    <row r="1851" spans="1:6" x14ac:dyDescent="0.35">
      <c r="A1851">
        <v>2017</v>
      </c>
      <c r="B1851" t="s">
        <v>59</v>
      </c>
      <c r="C1851" t="s">
        <v>28</v>
      </c>
      <c r="D1851" s="1">
        <v>23501</v>
      </c>
      <c r="E1851" s="1">
        <v>372798</v>
      </c>
      <c r="F1851" s="2">
        <v>24851</v>
      </c>
    </row>
    <row r="1852" spans="1:6" x14ac:dyDescent="0.35">
      <c r="A1852">
        <v>2017</v>
      </c>
      <c r="B1852" t="s">
        <v>59</v>
      </c>
      <c r="C1852" t="s">
        <v>29</v>
      </c>
      <c r="D1852" s="1">
        <v>4929</v>
      </c>
      <c r="E1852" s="1">
        <v>96321</v>
      </c>
      <c r="F1852" s="2">
        <v>17901</v>
      </c>
    </row>
    <row r="1853" spans="1:6" x14ac:dyDescent="0.35">
      <c r="A1853">
        <v>2017</v>
      </c>
      <c r="B1853" t="s">
        <v>59</v>
      </c>
      <c r="C1853" t="s">
        <v>30</v>
      </c>
      <c r="D1853" s="1">
        <v>66166</v>
      </c>
      <c r="E1853" s="1">
        <v>944545</v>
      </c>
      <c r="F1853" s="2">
        <v>32365</v>
      </c>
    </row>
    <row r="1854" spans="1:6" x14ac:dyDescent="0.35">
      <c r="A1854">
        <v>2017</v>
      </c>
      <c r="B1854" t="s">
        <v>59</v>
      </c>
      <c r="C1854" t="s">
        <v>31</v>
      </c>
      <c r="D1854" s="1">
        <v>25235</v>
      </c>
      <c r="E1854" s="1">
        <v>493758</v>
      </c>
      <c r="F1854" s="2">
        <v>19111</v>
      </c>
    </row>
    <row r="1855" spans="1:6" x14ac:dyDescent="0.35">
      <c r="A1855">
        <v>2017</v>
      </c>
      <c r="B1855" t="s">
        <v>59</v>
      </c>
      <c r="C1855" t="s">
        <v>32</v>
      </c>
      <c r="D1855" s="1">
        <v>2600</v>
      </c>
      <c r="E1855" s="1">
        <v>39316</v>
      </c>
      <c r="F1855" s="2">
        <v>17400</v>
      </c>
    </row>
    <row r="1856" spans="1:6" x14ac:dyDescent="0.35">
      <c r="A1856">
        <v>2017</v>
      </c>
      <c r="B1856" t="s">
        <v>59</v>
      </c>
      <c r="C1856" t="s">
        <v>33</v>
      </c>
      <c r="D1856" s="1">
        <v>28218</v>
      </c>
      <c r="E1856" s="1">
        <v>560257</v>
      </c>
      <c r="F1856" s="2">
        <v>18856</v>
      </c>
    </row>
    <row r="1857" spans="1:6" x14ac:dyDescent="0.35">
      <c r="A1857">
        <v>2017</v>
      </c>
      <c r="B1857" t="s">
        <v>59</v>
      </c>
      <c r="C1857" t="s">
        <v>34</v>
      </c>
      <c r="D1857" s="1">
        <v>8969</v>
      </c>
      <c r="E1857" s="1">
        <v>167540</v>
      </c>
      <c r="F1857" s="2">
        <v>17729</v>
      </c>
    </row>
    <row r="1858" spans="1:6" x14ac:dyDescent="0.35">
      <c r="A1858">
        <v>2017</v>
      </c>
      <c r="B1858" t="s">
        <v>59</v>
      </c>
      <c r="C1858" t="s">
        <v>35</v>
      </c>
      <c r="D1858" s="1">
        <v>13588</v>
      </c>
      <c r="E1858" s="1">
        <v>205823</v>
      </c>
      <c r="F1858" s="2">
        <v>21379</v>
      </c>
    </row>
    <row r="1859" spans="1:6" x14ac:dyDescent="0.35">
      <c r="A1859">
        <v>2017</v>
      </c>
      <c r="B1859" t="s">
        <v>59</v>
      </c>
      <c r="C1859" t="s">
        <v>36</v>
      </c>
      <c r="D1859" s="1">
        <v>33146</v>
      </c>
      <c r="E1859" s="1">
        <v>566779</v>
      </c>
      <c r="F1859" s="2">
        <v>20389</v>
      </c>
    </row>
    <row r="1860" spans="1:6" x14ac:dyDescent="0.35">
      <c r="A1860">
        <v>2017</v>
      </c>
      <c r="B1860" t="s">
        <v>59</v>
      </c>
      <c r="C1860" t="s">
        <v>37</v>
      </c>
      <c r="D1860" s="1">
        <v>3683</v>
      </c>
      <c r="E1860" s="1">
        <v>58183</v>
      </c>
      <c r="F1860" s="2">
        <v>22353</v>
      </c>
    </row>
    <row r="1861" spans="1:6" x14ac:dyDescent="0.35">
      <c r="A1861">
        <v>2017</v>
      </c>
      <c r="B1861" t="s">
        <v>59</v>
      </c>
      <c r="C1861" t="s">
        <v>38</v>
      </c>
      <c r="D1861" s="1">
        <v>12337</v>
      </c>
      <c r="E1861" s="1">
        <v>254069</v>
      </c>
      <c r="F1861" s="2">
        <v>17885</v>
      </c>
    </row>
    <row r="1862" spans="1:6" x14ac:dyDescent="0.35">
      <c r="A1862">
        <v>2017</v>
      </c>
      <c r="B1862" t="s">
        <v>59</v>
      </c>
      <c r="C1862" t="s">
        <v>39</v>
      </c>
      <c r="D1862" s="1">
        <v>3109</v>
      </c>
      <c r="E1862" s="1">
        <v>46967</v>
      </c>
      <c r="F1862" s="2">
        <v>16460</v>
      </c>
    </row>
    <row r="1863" spans="1:6" x14ac:dyDescent="0.35">
      <c r="A1863">
        <v>2017</v>
      </c>
      <c r="B1863" t="s">
        <v>59</v>
      </c>
      <c r="C1863" t="s">
        <v>40</v>
      </c>
      <c r="D1863" s="1">
        <v>15932</v>
      </c>
      <c r="E1863" s="1">
        <v>328856</v>
      </c>
      <c r="F1863" s="2">
        <v>22398</v>
      </c>
    </row>
    <row r="1864" spans="1:6" x14ac:dyDescent="0.35">
      <c r="A1864">
        <v>2017</v>
      </c>
      <c r="B1864" t="s">
        <v>59</v>
      </c>
      <c r="C1864" t="s">
        <v>41</v>
      </c>
      <c r="D1864" s="1">
        <v>60744</v>
      </c>
      <c r="E1864" s="1">
        <v>1317762</v>
      </c>
      <c r="F1864" s="2">
        <v>21234</v>
      </c>
    </row>
    <row r="1865" spans="1:6" x14ac:dyDescent="0.35">
      <c r="A1865">
        <v>2017</v>
      </c>
      <c r="B1865" t="s">
        <v>59</v>
      </c>
      <c r="C1865" t="s">
        <v>42</v>
      </c>
      <c r="D1865" s="1">
        <v>7068</v>
      </c>
      <c r="E1865" s="1">
        <v>142985</v>
      </c>
      <c r="F1865" s="2">
        <v>19510</v>
      </c>
    </row>
    <row r="1866" spans="1:6" x14ac:dyDescent="0.35">
      <c r="A1866">
        <v>2017</v>
      </c>
      <c r="B1866" t="s">
        <v>59</v>
      </c>
      <c r="C1866" t="s">
        <v>43</v>
      </c>
      <c r="D1866" s="1">
        <v>2266</v>
      </c>
      <c r="E1866" s="1">
        <v>37337</v>
      </c>
      <c r="F1866" s="2">
        <v>22375</v>
      </c>
    </row>
    <row r="1867" spans="1:6" x14ac:dyDescent="0.35">
      <c r="A1867">
        <v>2017</v>
      </c>
      <c r="B1867" t="s">
        <v>59</v>
      </c>
      <c r="C1867" t="s">
        <v>44</v>
      </c>
      <c r="D1867" s="1">
        <v>20269</v>
      </c>
      <c r="E1867" s="1">
        <v>402475</v>
      </c>
      <c r="F1867" s="2">
        <v>20078</v>
      </c>
    </row>
    <row r="1868" spans="1:6" x14ac:dyDescent="0.35">
      <c r="A1868">
        <v>2017</v>
      </c>
      <c r="B1868" t="s">
        <v>59</v>
      </c>
      <c r="C1868" t="s">
        <v>45</v>
      </c>
      <c r="D1868" s="1">
        <v>20065</v>
      </c>
      <c r="E1868" s="1">
        <v>325141</v>
      </c>
      <c r="F1868" s="2">
        <v>24250</v>
      </c>
    </row>
    <row r="1869" spans="1:6" x14ac:dyDescent="0.35">
      <c r="A1869">
        <v>2017</v>
      </c>
      <c r="B1869" t="s">
        <v>59</v>
      </c>
      <c r="C1869" t="s">
        <v>46</v>
      </c>
      <c r="D1869" s="1">
        <v>4646</v>
      </c>
      <c r="E1869" s="1">
        <v>74275</v>
      </c>
      <c r="F1869" s="2">
        <v>17335</v>
      </c>
    </row>
    <row r="1870" spans="1:6" x14ac:dyDescent="0.35">
      <c r="A1870">
        <v>2017</v>
      </c>
      <c r="B1870" t="s">
        <v>59</v>
      </c>
      <c r="C1870" t="s">
        <v>47</v>
      </c>
      <c r="D1870" s="1">
        <v>16599</v>
      </c>
      <c r="E1870" s="1">
        <v>279749</v>
      </c>
      <c r="F1870" s="2">
        <v>17248</v>
      </c>
    </row>
    <row r="1871" spans="1:6" x14ac:dyDescent="0.35">
      <c r="A1871">
        <v>2017</v>
      </c>
      <c r="B1871" t="s">
        <v>59</v>
      </c>
      <c r="C1871" t="s">
        <v>48</v>
      </c>
      <c r="D1871" s="1">
        <v>2355</v>
      </c>
      <c r="E1871" s="1">
        <v>36297</v>
      </c>
      <c r="F1871" s="2">
        <v>19867</v>
      </c>
    </row>
    <row r="1872" spans="1:6" x14ac:dyDescent="0.35">
      <c r="A1872">
        <v>2017</v>
      </c>
      <c r="B1872" t="s">
        <v>60</v>
      </c>
      <c r="C1872" t="s">
        <v>1</v>
      </c>
      <c r="D1872" s="1">
        <v>9603</v>
      </c>
      <c r="E1872" s="1">
        <v>45296</v>
      </c>
      <c r="F1872" s="2">
        <v>36539</v>
      </c>
    </row>
    <row r="1873" spans="1:6" x14ac:dyDescent="0.35">
      <c r="A1873">
        <v>2017</v>
      </c>
      <c r="B1873" t="s">
        <v>60</v>
      </c>
      <c r="C1873" t="s">
        <v>2</v>
      </c>
      <c r="D1873" s="1">
        <v>10297</v>
      </c>
      <c r="E1873" s="1">
        <v>71320</v>
      </c>
      <c r="F1873" s="2">
        <v>37061</v>
      </c>
    </row>
    <row r="1874" spans="1:6" x14ac:dyDescent="0.35">
      <c r="A1874">
        <v>2017</v>
      </c>
      <c r="B1874" t="s">
        <v>60</v>
      </c>
      <c r="C1874" t="s">
        <v>3</v>
      </c>
      <c r="D1874" s="1">
        <v>5315</v>
      </c>
      <c r="E1874" s="1">
        <v>24804</v>
      </c>
      <c r="F1874" s="2">
        <v>33179</v>
      </c>
    </row>
    <row r="1875" spans="1:6" x14ac:dyDescent="0.35">
      <c r="A1875">
        <v>2017</v>
      </c>
      <c r="B1875" t="s">
        <v>60</v>
      </c>
      <c r="C1875" t="s">
        <v>4</v>
      </c>
      <c r="D1875" s="1">
        <v>88470</v>
      </c>
      <c r="E1875" s="1">
        <v>527915</v>
      </c>
      <c r="F1875" s="2">
        <v>40412</v>
      </c>
    </row>
    <row r="1876" spans="1:6" x14ac:dyDescent="0.35">
      <c r="A1876">
        <v>2017</v>
      </c>
      <c r="B1876" t="s">
        <v>60</v>
      </c>
      <c r="C1876" t="s">
        <v>5</v>
      </c>
      <c r="D1876" s="1">
        <v>15777</v>
      </c>
      <c r="E1876" s="1">
        <v>80034</v>
      </c>
      <c r="F1876" s="2">
        <v>39558</v>
      </c>
    </row>
    <row r="1877" spans="1:6" x14ac:dyDescent="0.35">
      <c r="A1877">
        <v>2017</v>
      </c>
      <c r="B1877" t="s">
        <v>60</v>
      </c>
      <c r="C1877" t="s">
        <v>6</v>
      </c>
      <c r="D1877" s="1">
        <v>16529</v>
      </c>
      <c r="E1877" s="1">
        <v>64279</v>
      </c>
      <c r="F1877" s="2">
        <v>33397</v>
      </c>
    </row>
    <row r="1878" spans="1:6" x14ac:dyDescent="0.35">
      <c r="A1878">
        <v>2017</v>
      </c>
      <c r="B1878" t="s">
        <v>60</v>
      </c>
      <c r="C1878" t="s">
        <v>7</v>
      </c>
      <c r="D1878" s="1">
        <v>2003</v>
      </c>
      <c r="E1878" s="1">
        <v>11881</v>
      </c>
      <c r="F1878" s="2">
        <v>33610</v>
      </c>
    </row>
    <row r="1879" spans="1:6" x14ac:dyDescent="0.35">
      <c r="A1879">
        <v>2017</v>
      </c>
      <c r="B1879" t="s">
        <v>60</v>
      </c>
      <c r="C1879" t="s">
        <v>8</v>
      </c>
      <c r="D1879" s="1">
        <v>54928</v>
      </c>
      <c r="E1879" s="1">
        <v>273903</v>
      </c>
      <c r="F1879" s="2">
        <v>35319</v>
      </c>
    </row>
    <row r="1880" spans="1:6" x14ac:dyDescent="0.35">
      <c r="A1880">
        <v>2017</v>
      </c>
      <c r="B1880" t="s">
        <v>60</v>
      </c>
      <c r="C1880" t="s">
        <v>9</v>
      </c>
      <c r="D1880" s="1">
        <v>18097</v>
      </c>
      <c r="E1880" s="1">
        <v>106445</v>
      </c>
      <c r="F1880" s="2">
        <v>35520</v>
      </c>
    </row>
    <row r="1881" spans="1:6" x14ac:dyDescent="0.35">
      <c r="A1881">
        <v>2017</v>
      </c>
      <c r="B1881" t="s">
        <v>60</v>
      </c>
      <c r="C1881" t="s">
        <v>10</v>
      </c>
      <c r="D1881" s="1">
        <v>3888</v>
      </c>
      <c r="E1881" s="1">
        <v>17915</v>
      </c>
      <c r="F1881" s="2">
        <v>30056</v>
      </c>
    </row>
    <row r="1882" spans="1:6" x14ac:dyDescent="0.35">
      <c r="A1882">
        <v>2017</v>
      </c>
      <c r="B1882" t="s">
        <v>60</v>
      </c>
      <c r="C1882" t="s">
        <v>11</v>
      </c>
      <c r="D1882" s="1">
        <v>39500</v>
      </c>
      <c r="E1882" s="1">
        <v>206494</v>
      </c>
      <c r="F1882" s="2">
        <v>41240</v>
      </c>
    </row>
    <row r="1883" spans="1:6" x14ac:dyDescent="0.35">
      <c r="A1883">
        <v>2017</v>
      </c>
      <c r="B1883" t="s">
        <v>60</v>
      </c>
      <c r="C1883" t="s">
        <v>12</v>
      </c>
      <c r="D1883" s="1">
        <v>13113</v>
      </c>
      <c r="E1883" s="1">
        <v>86944</v>
      </c>
      <c r="F1883" s="2">
        <v>31882</v>
      </c>
    </row>
    <row r="1884" spans="1:6" x14ac:dyDescent="0.35">
      <c r="A1884">
        <v>2017</v>
      </c>
      <c r="B1884" t="s">
        <v>60</v>
      </c>
      <c r="C1884" t="s">
        <v>13</v>
      </c>
      <c r="D1884" s="1">
        <v>8710</v>
      </c>
      <c r="E1884" s="1">
        <v>42498</v>
      </c>
      <c r="F1884" s="2">
        <v>33069</v>
      </c>
    </row>
    <row r="1885" spans="1:6" x14ac:dyDescent="0.35">
      <c r="A1885">
        <v>2017</v>
      </c>
      <c r="B1885" t="s">
        <v>60</v>
      </c>
      <c r="C1885" t="s">
        <v>14</v>
      </c>
      <c r="D1885" s="1">
        <v>6031</v>
      </c>
      <c r="E1885" s="1">
        <v>33578</v>
      </c>
      <c r="F1885" s="2">
        <v>33575</v>
      </c>
    </row>
    <row r="1886" spans="1:6" x14ac:dyDescent="0.35">
      <c r="A1886">
        <v>2017</v>
      </c>
      <c r="B1886" t="s">
        <v>60</v>
      </c>
      <c r="C1886" t="s">
        <v>15</v>
      </c>
      <c r="D1886" s="1">
        <v>10912</v>
      </c>
      <c r="E1886" s="1">
        <v>46382</v>
      </c>
      <c r="F1886" s="2">
        <v>32330</v>
      </c>
    </row>
    <row r="1887" spans="1:6" x14ac:dyDescent="0.35">
      <c r="A1887">
        <v>2017</v>
      </c>
      <c r="B1887" t="s">
        <v>60</v>
      </c>
      <c r="C1887" t="s">
        <v>16</v>
      </c>
      <c r="D1887" s="1">
        <v>9250</v>
      </c>
      <c r="E1887" s="1">
        <v>45963</v>
      </c>
      <c r="F1887" s="2">
        <v>36468</v>
      </c>
    </row>
    <row r="1888" spans="1:6" x14ac:dyDescent="0.35">
      <c r="A1888">
        <v>2017</v>
      </c>
      <c r="B1888" t="s">
        <v>60</v>
      </c>
      <c r="C1888" t="s">
        <v>17</v>
      </c>
      <c r="D1888" s="1">
        <v>4028</v>
      </c>
      <c r="E1888" s="1">
        <v>17774</v>
      </c>
      <c r="F1888" s="2">
        <v>32993</v>
      </c>
    </row>
    <row r="1889" spans="1:6" x14ac:dyDescent="0.35">
      <c r="A1889">
        <v>2017</v>
      </c>
      <c r="B1889" t="s">
        <v>60</v>
      </c>
      <c r="C1889" t="s">
        <v>18</v>
      </c>
      <c r="D1889" s="1">
        <v>19506</v>
      </c>
      <c r="E1889" s="1">
        <v>91492</v>
      </c>
      <c r="F1889" s="2">
        <v>41793</v>
      </c>
    </row>
    <row r="1890" spans="1:6" x14ac:dyDescent="0.35">
      <c r="A1890">
        <v>2017</v>
      </c>
      <c r="B1890" t="s">
        <v>60</v>
      </c>
      <c r="C1890" t="s">
        <v>19</v>
      </c>
      <c r="D1890" s="1">
        <v>21677</v>
      </c>
      <c r="E1890" s="1">
        <v>118160</v>
      </c>
      <c r="F1890" s="2">
        <v>37032</v>
      </c>
    </row>
    <row r="1891" spans="1:6" x14ac:dyDescent="0.35">
      <c r="A1891">
        <v>2017</v>
      </c>
      <c r="B1891" t="s">
        <v>60</v>
      </c>
      <c r="C1891" t="s">
        <v>20</v>
      </c>
      <c r="D1891" s="1">
        <v>29930</v>
      </c>
      <c r="E1891" s="1">
        <v>137568</v>
      </c>
      <c r="F1891" s="2">
        <v>32157</v>
      </c>
    </row>
    <row r="1892" spans="1:6" x14ac:dyDescent="0.35">
      <c r="A1892">
        <v>2017</v>
      </c>
      <c r="B1892" t="s">
        <v>60</v>
      </c>
      <c r="C1892" t="s">
        <v>21</v>
      </c>
      <c r="D1892" s="1">
        <v>16226</v>
      </c>
      <c r="E1892" s="1">
        <v>90138</v>
      </c>
      <c r="F1892" s="2">
        <v>33237</v>
      </c>
    </row>
    <row r="1893" spans="1:6" x14ac:dyDescent="0.35">
      <c r="A1893">
        <v>2017</v>
      </c>
      <c r="B1893" t="s">
        <v>60</v>
      </c>
      <c r="C1893" t="s">
        <v>22</v>
      </c>
      <c r="D1893" s="1">
        <v>4726</v>
      </c>
      <c r="E1893" s="1">
        <v>21154</v>
      </c>
      <c r="F1893" s="2">
        <v>33958</v>
      </c>
    </row>
    <row r="1894" spans="1:6" x14ac:dyDescent="0.35">
      <c r="A1894">
        <v>2017</v>
      </c>
      <c r="B1894" t="s">
        <v>60</v>
      </c>
      <c r="C1894" t="s">
        <v>23</v>
      </c>
      <c r="D1894" s="1">
        <v>13734</v>
      </c>
      <c r="E1894" s="1">
        <v>76037</v>
      </c>
      <c r="F1894" s="2">
        <v>32705</v>
      </c>
    </row>
    <row r="1895" spans="1:6" x14ac:dyDescent="0.35">
      <c r="A1895">
        <v>2017</v>
      </c>
      <c r="B1895" t="s">
        <v>60</v>
      </c>
      <c r="C1895" t="s">
        <v>24</v>
      </c>
      <c r="D1895" s="1">
        <v>4094</v>
      </c>
      <c r="E1895" s="1">
        <v>17909</v>
      </c>
      <c r="F1895" s="2">
        <v>29177</v>
      </c>
    </row>
    <row r="1896" spans="1:6" x14ac:dyDescent="0.35">
      <c r="A1896">
        <v>2017</v>
      </c>
      <c r="B1896" t="s">
        <v>60</v>
      </c>
      <c r="C1896" t="s">
        <v>25</v>
      </c>
      <c r="D1896" s="1">
        <v>4671</v>
      </c>
      <c r="E1896" s="1">
        <v>25082</v>
      </c>
      <c r="F1896" s="2">
        <v>31310</v>
      </c>
    </row>
    <row r="1897" spans="1:6" x14ac:dyDescent="0.35">
      <c r="A1897">
        <v>2017</v>
      </c>
      <c r="B1897" t="s">
        <v>60</v>
      </c>
      <c r="C1897" t="s">
        <v>26</v>
      </c>
      <c r="D1897" s="1">
        <v>4959</v>
      </c>
      <c r="E1897" s="1">
        <v>33667</v>
      </c>
      <c r="F1897" s="2">
        <v>36336</v>
      </c>
    </row>
    <row r="1898" spans="1:6" x14ac:dyDescent="0.35">
      <c r="A1898">
        <v>2017</v>
      </c>
      <c r="B1898" t="s">
        <v>60</v>
      </c>
      <c r="C1898" t="s">
        <v>27</v>
      </c>
      <c r="D1898" s="1">
        <v>3871</v>
      </c>
      <c r="E1898" s="1">
        <v>20493</v>
      </c>
      <c r="F1898" s="2">
        <v>36646</v>
      </c>
    </row>
    <row r="1899" spans="1:6" x14ac:dyDescent="0.35">
      <c r="A1899">
        <v>2017</v>
      </c>
      <c r="B1899" t="s">
        <v>60</v>
      </c>
      <c r="C1899" t="s">
        <v>28</v>
      </c>
      <c r="D1899" s="1">
        <v>25881</v>
      </c>
      <c r="E1899" s="1">
        <v>136480</v>
      </c>
      <c r="F1899" s="2">
        <v>35059</v>
      </c>
    </row>
    <row r="1900" spans="1:6" x14ac:dyDescent="0.35">
      <c r="A1900">
        <v>2017</v>
      </c>
      <c r="B1900" t="s">
        <v>60</v>
      </c>
      <c r="C1900" t="s">
        <v>29</v>
      </c>
      <c r="D1900" s="1">
        <v>3961</v>
      </c>
      <c r="E1900" s="1">
        <v>20593</v>
      </c>
      <c r="F1900" s="2">
        <v>32578</v>
      </c>
    </row>
    <row r="1901" spans="1:6" x14ac:dyDescent="0.35">
      <c r="A1901">
        <v>2017</v>
      </c>
      <c r="B1901" t="s">
        <v>60</v>
      </c>
      <c r="C1901" t="s">
        <v>30</v>
      </c>
      <c r="D1901" s="1">
        <v>74536</v>
      </c>
      <c r="E1901" s="1">
        <v>369805</v>
      </c>
      <c r="F1901" s="2">
        <v>40436</v>
      </c>
    </row>
    <row r="1902" spans="1:6" x14ac:dyDescent="0.35">
      <c r="A1902">
        <v>2017</v>
      </c>
      <c r="B1902" t="s">
        <v>60</v>
      </c>
      <c r="C1902" t="s">
        <v>31</v>
      </c>
      <c r="D1902" s="1">
        <v>23024</v>
      </c>
      <c r="E1902" s="1">
        <v>107404</v>
      </c>
      <c r="F1902" s="2">
        <v>33978</v>
      </c>
    </row>
    <row r="1903" spans="1:6" x14ac:dyDescent="0.35">
      <c r="A1903">
        <v>2017</v>
      </c>
      <c r="B1903" t="s">
        <v>60</v>
      </c>
      <c r="C1903" t="s">
        <v>32</v>
      </c>
      <c r="D1903" s="1">
        <v>2040</v>
      </c>
      <c r="E1903" s="1">
        <v>12231</v>
      </c>
      <c r="F1903" s="2">
        <v>34167</v>
      </c>
    </row>
    <row r="1904" spans="1:6" x14ac:dyDescent="0.35">
      <c r="A1904">
        <v>2017</v>
      </c>
      <c r="B1904" t="s">
        <v>60</v>
      </c>
      <c r="C1904" t="s">
        <v>33</v>
      </c>
      <c r="D1904" s="1">
        <v>23601</v>
      </c>
      <c r="E1904" s="1">
        <v>155257</v>
      </c>
      <c r="F1904" s="2">
        <v>33039</v>
      </c>
    </row>
    <row r="1905" spans="1:6" x14ac:dyDescent="0.35">
      <c r="A1905">
        <v>2017</v>
      </c>
      <c r="B1905" t="s">
        <v>60</v>
      </c>
      <c r="C1905" t="s">
        <v>34</v>
      </c>
      <c r="D1905" s="1">
        <v>6751</v>
      </c>
      <c r="E1905" s="1">
        <v>35772</v>
      </c>
      <c r="F1905" s="2">
        <v>34306</v>
      </c>
    </row>
    <row r="1906" spans="1:6" x14ac:dyDescent="0.35">
      <c r="A1906">
        <v>2017</v>
      </c>
      <c r="B1906" t="s">
        <v>60</v>
      </c>
      <c r="C1906" t="s">
        <v>35</v>
      </c>
      <c r="D1906" s="1">
        <v>22753</v>
      </c>
      <c r="E1906" s="1">
        <v>77028</v>
      </c>
      <c r="F1906" s="2">
        <v>31901</v>
      </c>
    </row>
    <row r="1907" spans="1:6" x14ac:dyDescent="0.35">
      <c r="A1907">
        <v>2017</v>
      </c>
      <c r="B1907" t="s">
        <v>60</v>
      </c>
      <c r="C1907" t="s">
        <v>36</v>
      </c>
      <c r="D1907" s="1">
        <v>32259</v>
      </c>
      <c r="E1907" s="1">
        <v>197527</v>
      </c>
      <c r="F1907" s="2">
        <v>32593</v>
      </c>
    </row>
    <row r="1908" spans="1:6" x14ac:dyDescent="0.35">
      <c r="A1908">
        <v>2017</v>
      </c>
      <c r="B1908" t="s">
        <v>60</v>
      </c>
      <c r="C1908" t="s">
        <v>37</v>
      </c>
      <c r="D1908" s="1">
        <v>3395</v>
      </c>
      <c r="E1908" s="1">
        <v>17959</v>
      </c>
      <c r="F1908" s="2">
        <v>32566</v>
      </c>
    </row>
    <row r="1909" spans="1:6" x14ac:dyDescent="0.35">
      <c r="A1909">
        <v>2017</v>
      </c>
      <c r="B1909" t="s">
        <v>60</v>
      </c>
      <c r="C1909" t="s">
        <v>38</v>
      </c>
      <c r="D1909" s="1">
        <v>11490</v>
      </c>
      <c r="E1909" s="1">
        <v>51779</v>
      </c>
      <c r="F1909" s="2">
        <v>32842</v>
      </c>
    </row>
    <row r="1910" spans="1:6" x14ac:dyDescent="0.35">
      <c r="A1910">
        <v>2017</v>
      </c>
      <c r="B1910" t="s">
        <v>60</v>
      </c>
      <c r="C1910" t="s">
        <v>39</v>
      </c>
      <c r="D1910" s="1">
        <v>2171</v>
      </c>
      <c r="E1910" s="1">
        <v>11078</v>
      </c>
      <c r="F1910" s="2">
        <v>31403</v>
      </c>
    </row>
    <row r="1911" spans="1:6" x14ac:dyDescent="0.35">
      <c r="A1911">
        <v>2017</v>
      </c>
      <c r="B1911" t="s">
        <v>60</v>
      </c>
      <c r="C1911" t="s">
        <v>40</v>
      </c>
      <c r="D1911" s="1">
        <v>14618</v>
      </c>
      <c r="E1911" s="1">
        <v>76045</v>
      </c>
      <c r="F1911" s="2">
        <v>34443</v>
      </c>
    </row>
    <row r="1912" spans="1:6" x14ac:dyDescent="0.35">
      <c r="A1912">
        <v>2017</v>
      </c>
      <c r="B1912" t="s">
        <v>60</v>
      </c>
      <c r="C1912" t="s">
        <v>41</v>
      </c>
      <c r="D1912" s="1">
        <v>56060</v>
      </c>
      <c r="E1912" s="1">
        <v>328026</v>
      </c>
      <c r="F1912" s="2">
        <v>37841</v>
      </c>
    </row>
    <row r="1913" spans="1:6" x14ac:dyDescent="0.35">
      <c r="A1913">
        <v>2017</v>
      </c>
      <c r="B1913" t="s">
        <v>60</v>
      </c>
      <c r="C1913" t="s">
        <v>42</v>
      </c>
      <c r="D1913" s="1">
        <v>6084</v>
      </c>
      <c r="E1913" s="1">
        <v>35143</v>
      </c>
      <c r="F1913" s="2">
        <v>34421</v>
      </c>
    </row>
    <row r="1914" spans="1:6" x14ac:dyDescent="0.35">
      <c r="A1914">
        <v>2017</v>
      </c>
      <c r="B1914" t="s">
        <v>60</v>
      </c>
      <c r="C1914" t="s">
        <v>43</v>
      </c>
      <c r="D1914" s="1">
        <v>1958</v>
      </c>
      <c r="E1914" s="1">
        <v>8658</v>
      </c>
      <c r="F1914" s="2">
        <v>34757</v>
      </c>
    </row>
    <row r="1915" spans="1:6" x14ac:dyDescent="0.35">
      <c r="A1915">
        <v>2017</v>
      </c>
      <c r="B1915" t="s">
        <v>60</v>
      </c>
      <c r="C1915" t="s">
        <v>44</v>
      </c>
      <c r="D1915" s="1">
        <v>32154</v>
      </c>
      <c r="E1915" s="1">
        <v>141985</v>
      </c>
      <c r="F1915" s="2">
        <v>42290</v>
      </c>
    </row>
    <row r="1916" spans="1:6" x14ac:dyDescent="0.35">
      <c r="A1916">
        <v>2017</v>
      </c>
      <c r="B1916" t="s">
        <v>60</v>
      </c>
      <c r="C1916" t="s">
        <v>45</v>
      </c>
      <c r="D1916" s="1">
        <v>19701</v>
      </c>
      <c r="E1916" s="1">
        <v>97492</v>
      </c>
      <c r="F1916" s="2">
        <v>38822</v>
      </c>
    </row>
    <row r="1917" spans="1:6" x14ac:dyDescent="0.35">
      <c r="A1917">
        <v>2017</v>
      </c>
      <c r="B1917" t="s">
        <v>60</v>
      </c>
      <c r="C1917" t="s">
        <v>46</v>
      </c>
      <c r="D1917" s="1">
        <v>5237</v>
      </c>
      <c r="E1917" s="1">
        <v>19979</v>
      </c>
      <c r="F1917" s="2">
        <v>29927</v>
      </c>
    </row>
    <row r="1918" spans="1:6" x14ac:dyDescent="0.35">
      <c r="A1918">
        <v>2017</v>
      </c>
      <c r="B1918" t="s">
        <v>60</v>
      </c>
      <c r="C1918" t="s">
        <v>47</v>
      </c>
      <c r="D1918" s="1">
        <v>14001</v>
      </c>
      <c r="E1918" s="1">
        <v>84153</v>
      </c>
      <c r="F1918" s="2">
        <v>29242</v>
      </c>
    </row>
    <row r="1919" spans="1:6" x14ac:dyDescent="0.35">
      <c r="A1919">
        <v>2017</v>
      </c>
      <c r="B1919" t="s">
        <v>60</v>
      </c>
      <c r="C1919" t="s">
        <v>48</v>
      </c>
      <c r="D1919" s="1">
        <v>1656</v>
      </c>
      <c r="E1919" s="1">
        <v>7231</v>
      </c>
      <c r="F1919" s="2">
        <v>35035</v>
      </c>
    </row>
  </sheetData>
  <customSheetViews>
    <customSheetView guid="{948164EF-B902-4A6C-8E3C-A935061C5153}" state="hidden">
      <selection activeCell="F150" sqref="F150"/>
      <pageMargins left="0.7" right="0.7" top="0.75" bottom="0.75" header="0.3" footer="0.3"/>
      <pageSetup orientation="portrait" r:id="rId1"/>
    </customSheetView>
    <customSheetView guid="{A1F01C08-243B-48FC-94A8-F102AEB1706D}">
      <selection activeCell="F150" sqref="F150"/>
      <pageMargins left="0.7" right="0.7" top="0.75" bottom="0.75" header="0.3" footer="0.3"/>
      <pageSetup orientation="portrait" r:id="rId2"/>
    </customSheetView>
  </customSheetView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9ECE3-A5B0-4CBE-A68C-070DB201E8CD}">
  <sheetPr>
    <tabColor theme="8" tint="0.79998168889431442"/>
  </sheetPr>
  <dimension ref="A1:X50"/>
  <sheetViews>
    <sheetView showGridLines="0" zoomScaleNormal="100" workbookViewId="0">
      <selection activeCell="D21" sqref="D21"/>
    </sheetView>
  </sheetViews>
  <sheetFormatPr defaultRowHeight="14.5" outlineLevelCol="1" x14ac:dyDescent="0.35"/>
  <cols>
    <col min="1" max="1" width="21.6328125" customWidth="1"/>
    <col min="2" max="2" width="24.08984375" bestFit="1" customWidth="1"/>
    <col min="4" max="4" width="20.54296875" bestFit="1" customWidth="1"/>
    <col min="5" max="6" width="23.1796875" customWidth="1"/>
    <col min="7" max="7" width="17.6328125" customWidth="1"/>
    <col min="8" max="8" width="20.54296875" bestFit="1" customWidth="1"/>
    <col min="9" max="9" width="14.90625" customWidth="1"/>
    <col min="12" max="12" width="13.6328125" customWidth="1"/>
    <col min="13" max="13" width="14.453125" bestFit="1" customWidth="1"/>
    <col min="19" max="19" width="14.1796875" bestFit="1" customWidth="1"/>
    <col min="20" max="20" width="15.08984375" customWidth="1"/>
    <col min="21" max="21" width="10.6328125" bestFit="1" customWidth="1"/>
    <col min="22" max="22" width="24.08984375" customWidth="1" outlineLevel="1"/>
    <col min="23" max="23" width="14" customWidth="1" outlineLevel="1"/>
    <col min="24" max="24" width="24.08984375" bestFit="1" customWidth="1"/>
  </cols>
  <sheetData>
    <row r="1" spans="1:24" ht="18.5" x14ac:dyDescent="0.45">
      <c r="A1" s="6" t="s">
        <v>66</v>
      </c>
      <c r="B1" s="7"/>
      <c r="D1" s="6" t="s">
        <v>68</v>
      </c>
      <c r="E1" s="7"/>
      <c r="F1" s="17"/>
      <c r="G1" s="4"/>
      <c r="H1" s="6" t="s">
        <v>70</v>
      </c>
      <c r="I1" s="7"/>
      <c r="K1" s="6" t="s">
        <v>77</v>
      </c>
      <c r="L1" s="6"/>
      <c r="M1" s="6"/>
      <c r="S1" s="6" t="s">
        <v>78</v>
      </c>
      <c r="T1" s="6"/>
      <c r="U1" s="6"/>
      <c r="V1" s="6"/>
      <c r="W1" s="6"/>
      <c r="X1" s="6"/>
    </row>
    <row r="2" spans="1:24" x14ac:dyDescent="0.35">
      <c r="A2" s="8" t="s">
        <v>49</v>
      </c>
      <c r="B2" s="8" t="s">
        <v>64</v>
      </c>
      <c r="D2" s="8" t="s">
        <v>49</v>
      </c>
      <c r="E2" s="8" t="s">
        <v>69</v>
      </c>
      <c r="F2" s="5" t="s">
        <v>86</v>
      </c>
      <c r="H2" s="8" t="s">
        <v>49</v>
      </c>
      <c r="I2" s="8" t="s">
        <v>71</v>
      </c>
      <c r="K2" s="12" t="s">
        <v>74</v>
      </c>
      <c r="L2" s="12" t="s">
        <v>76</v>
      </c>
      <c r="M2" s="12" t="s">
        <v>75</v>
      </c>
      <c r="S2" s="12" t="s">
        <v>0</v>
      </c>
      <c r="T2" s="12" t="s">
        <v>62</v>
      </c>
      <c r="U2" s="12" t="s">
        <v>79</v>
      </c>
      <c r="V2" s="12" t="s">
        <v>80</v>
      </c>
      <c r="W2" s="5" t="s">
        <v>83</v>
      </c>
      <c r="X2" s="5" t="str">
        <f>B18</f>
        <v>Average Wages</v>
      </c>
    </row>
    <row r="3" spans="1:24" x14ac:dyDescent="0.35">
      <c r="A3" s="9" t="s">
        <v>57</v>
      </c>
      <c r="B3" s="9" t="str">
        <f>Dashboard!B4</f>
        <v>Construction</v>
      </c>
      <c r="D3" s="9" t="s">
        <v>53</v>
      </c>
      <c r="E3" s="10">
        <f>AVERAGEIFS(Data!$F$2:$F$1919,Data!$B$2:$B$1919,$D3,Data!$A$2:$A$1919,$B$15)</f>
        <v>93586.333333333328</v>
      </c>
      <c r="F3" s="18">
        <f>IF(D3=$B$3,E3,0)</f>
        <v>0</v>
      </c>
      <c r="H3" s="9" t="s">
        <v>54</v>
      </c>
      <c r="I3" s="11">
        <f>SUMIFS(Data!E:E,Data!B:B,$H3,Data!A:A,$B$15)</f>
        <v>26277342</v>
      </c>
      <c r="K3" s="9">
        <v>2017</v>
      </c>
      <c r="L3" s="10">
        <f>AVERAGEIFS(Data!F:F,Data!A:A,'Data Preparation'!K3,Data!B:B,$B$3)</f>
        <v>57353.829787234041</v>
      </c>
      <c r="M3" s="11">
        <f>SUMIFS(Data!E:E,Data!A:A,'Data Preparation'!K3,Data!B:B,'Data Preparation'!$B$3)</f>
        <v>6834462</v>
      </c>
      <c r="S3" s="9" t="s">
        <v>1</v>
      </c>
      <c r="T3" s="11">
        <f>SUMIFS(Data!E:E,Data!C:C,'Data Preparation'!S3,Data!B:B,$B$3,Data!A:A,$B$15)</f>
        <v>92772</v>
      </c>
      <c r="U3" s="11">
        <v>4887871</v>
      </c>
      <c r="V3" s="11">
        <f>T3/U3*1000</f>
        <v>18.980042640241528</v>
      </c>
      <c r="W3" s="10">
        <f>AVERAGEIFS(Data!F:F,Data!C:C,S3,Data!B:B,$B$3,Data!A:A,$B$15)</f>
        <v>59279</v>
      </c>
      <c r="X3" s="13">
        <f>IF($X$2=$W$2,-W3,V3)</f>
        <v>-59279</v>
      </c>
    </row>
    <row r="4" spans="1:24" x14ac:dyDescent="0.35">
      <c r="A4" s="9" t="s">
        <v>51</v>
      </c>
      <c r="D4" s="9" t="s">
        <v>56</v>
      </c>
      <c r="E4" s="10">
        <f>AVERAGEIFS(Data!$F$2:$F$1919,Data!$B$2:$B$1919,$D4,Data!$A$2:$A$1919,$B$15)</f>
        <v>90040.666666666672</v>
      </c>
      <c r="F4" s="18">
        <f t="shared" ref="F4:F12" si="0">IF(D4=$B$3,E4,0)</f>
        <v>0</v>
      </c>
      <c r="H4" s="9" t="s">
        <v>58</v>
      </c>
      <c r="I4" s="11">
        <f>SUMIFS(Data!E:E,Data!B:B,$H4,Data!A:A,$B$15)</f>
        <v>22035033</v>
      </c>
      <c r="K4" s="9">
        <v>2018</v>
      </c>
      <c r="L4" s="10">
        <f>AVERAGEIFS(Data!F:F,Data!A:A,'Data Preparation'!K4,Data!B:B,$B$3)</f>
        <v>59438.8125</v>
      </c>
      <c r="M4" s="11">
        <f>SUMIFS(Data!E:E,Data!A:A,'Data Preparation'!K4,Data!B:B,'Data Preparation'!$B$3)</f>
        <v>7158459</v>
      </c>
      <c r="S4" s="9" t="s">
        <v>2</v>
      </c>
      <c r="T4" s="11">
        <f>SUMIFS(Data!E:E,Data!C:C,'Data Preparation'!S4,Data!B:B,$B$3,Data!A:A,$B$15)</f>
        <v>173852</v>
      </c>
      <c r="U4" s="11">
        <v>7171646</v>
      </c>
      <c r="V4" s="11">
        <f t="shared" ref="V4:V50" si="1">T4/U4*1000</f>
        <v>24.241575783299957</v>
      </c>
      <c r="W4" s="10">
        <f>AVERAGEIFS(Data!F:F,Data!C:C,S4,Data!B:B,$B$3,Data!A:A,$B$15)</f>
        <v>63056</v>
      </c>
      <c r="X4" s="13">
        <f t="shared" ref="X4:X50" si="2">IF($X$2=$W$2,-W4,V4)</f>
        <v>-63056</v>
      </c>
    </row>
    <row r="5" spans="1:24" x14ac:dyDescent="0.35">
      <c r="A5" s="9" t="s">
        <v>58</v>
      </c>
      <c r="D5" s="9" t="s">
        <v>57</v>
      </c>
      <c r="E5" s="10">
        <f>AVERAGEIFS(Data!$F$2:$F$1919,Data!$B$2:$B$1919,$D5,Data!$A$2:$A$1919,$B$15)</f>
        <v>74713.0625</v>
      </c>
      <c r="F5" s="18">
        <f t="shared" si="0"/>
        <v>0</v>
      </c>
      <c r="H5" s="9" t="s">
        <v>57</v>
      </c>
      <c r="I5" s="11">
        <f>SUMIFS(Data!E:E,Data!B:B,$H5,Data!A:A,$B$15)</f>
        <v>20065896</v>
      </c>
      <c r="K5" s="9">
        <v>2019</v>
      </c>
      <c r="L5" s="10">
        <f>AVERAGEIFS(Data!F:F,Data!A:A,'Data Preparation'!K5,Data!B:B,$B$3)</f>
        <v>61382.208333333336</v>
      </c>
      <c r="M5" s="11">
        <f>SUMIFS(Data!E:E,Data!A:A,'Data Preparation'!K5,Data!B:B,'Data Preparation'!$B$3)</f>
        <v>7383280</v>
      </c>
      <c r="S5" s="9" t="s">
        <v>3</v>
      </c>
      <c r="T5" s="11">
        <f>SUMIFS(Data!E:E,Data!C:C,'Data Preparation'!S5,Data!B:B,$B$3,Data!A:A,$B$15)</f>
        <v>53142</v>
      </c>
      <c r="U5" s="11">
        <v>3013825</v>
      </c>
      <c r="V5" s="11">
        <f t="shared" si="1"/>
        <v>17.632742445231557</v>
      </c>
      <c r="W5" s="10">
        <f>AVERAGEIFS(Data!F:F,Data!C:C,S5,Data!B:B,$B$3,Data!A:A,$B$15)</f>
        <v>52247</v>
      </c>
      <c r="X5" s="13">
        <f t="shared" si="2"/>
        <v>-52247</v>
      </c>
    </row>
    <row r="6" spans="1:24" x14ac:dyDescent="0.35">
      <c r="A6" s="9" t="s">
        <v>56</v>
      </c>
      <c r="D6" s="9" t="s">
        <v>52</v>
      </c>
      <c r="E6" s="10">
        <f>AVERAGEIFS(Data!$F$2:$F$1919,Data!$B$2:$B$1919,$D6,Data!$A$2:$A$1919,$B$15)</f>
        <v>68427.875</v>
      </c>
      <c r="F6" s="18">
        <f t="shared" si="0"/>
        <v>0</v>
      </c>
      <c r="H6" s="9" t="s">
        <v>59</v>
      </c>
      <c r="I6" s="11">
        <f>SUMIFS(Data!E:E,Data!B:B,$H6,Data!A:A,$B$15)</f>
        <v>12649500</v>
      </c>
      <c r="K6" s="9">
        <v>2020</v>
      </c>
      <c r="L6" s="10">
        <f>AVERAGEIFS(Data!F:F,Data!A:A,'Data Preparation'!K6,Data!B:B,$B$3)</f>
        <v>63896.895833333336</v>
      </c>
      <c r="M6" s="11">
        <f>SUMIFS(Data!E:E,Data!A:A,'Data Preparation'!K6,Data!B:B,'Data Preparation'!$B$3)</f>
        <v>7136444</v>
      </c>
      <c r="S6" s="9" t="s">
        <v>4</v>
      </c>
      <c r="T6" s="11">
        <f>SUMIFS(Data!E:E,Data!C:C,'Data Preparation'!S6,Data!B:B,$B$3,Data!A:A,$B$15)</f>
        <v>855879</v>
      </c>
      <c r="U6" s="11">
        <v>39557045</v>
      </c>
      <c r="V6" s="11">
        <f t="shared" si="1"/>
        <v>21.63657573511874</v>
      </c>
      <c r="W6" s="10">
        <f>AVERAGEIFS(Data!F:F,Data!C:C,S6,Data!B:B,$B$3,Data!A:A,$B$15)</f>
        <v>76740</v>
      </c>
      <c r="X6" s="13">
        <f t="shared" si="2"/>
        <v>-76740</v>
      </c>
    </row>
    <row r="7" spans="1:24" x14ac:dyDescent="0.35">
      <c r="A7" s="9" t="s">
        <v>53</v>
      </c>
      <c r="D7" s="9" t="s">
        <v>51</v>
      </c>
      <c r="E7" s="10">
        <f>AVERAGEIFS(Data!$F$2:$F$1919,Data!$B$2:$B$1919,$D7,Data!$A$2:$A$1919,$B$15)</f>
        <v>63896.895833333336</v>
      </c>
      <c r="F7" s="18">
        <f t="shared" si="0"/>
        <v>63896.895833333336</v>
      </c>
      <c r="H7" s="9" t="s">
        <v>52</v>
      </c>
      <c r="I7" s="11">
        <f>SUMIFS(Data!E:E,Data!B:B,$H7,Data!A:A,$B$15)</f>
        <v>12058694</v>
      </c>
      <c r="S7" s="9" t="s">
        <v>5</v>
      </c>
      <c r="T7" s="11">
        <f>SUMIFS(Data!E:E,Data!C:C,'Data Preparation'!S7,Data!B:B,$B$3,Data!A:A,$B$15)</f>
        <v>174730</v>
      </c>
      <c r="U7" s="11">
        <v>5695564</v>
      </c>
      <c r="V7" s="11">
        <f t="shared" si="1"/>
        <v>30.678261187127386</v>
      </c>
      <c r="W7" s="10">
        <f>AVERAGEIFS(Data!F:F,Data!C:C,S7,Data!B:B,$B$3,Data!A:A,$B$15)</f>
        <v>68209</v>
      </c>
      <c r="X7" s="13">
        <f t="shared" si="2"/>
        <v>-68209</v>
      </c>
    </row>
    <row r="8" spans="1:24" x14ac:dyDescent="0.35">
      <c r="A8" s="9" t="s">
        <v>59</v>
      </c>
      <c r="D8" s="9" t="s">
        <v>55</v>
      </c>
      <c r="E8" s="10">
        <f>AVERAGEIFS(Data!$F$2:$F$1919,Data!$B$2:$B$1919,$D8,Data!$A$2:$A$1919,$B$15)</f>
        <v>55605.9375</v>
      </c>
      <c r="F8" s="18">
        <f t="shared" si="0"/>
        <v>0</v>
      </c>
      <c r="H8" s="9" t="s">
        <v>56</v>
      </c>
      <c r="I8" s="11">
        <f>SUMIFS(Data!E:E,Data!B:B,$H8,Data!A:A,$B$15)</f>
        <v>8142043</v>
      </c>
      <c r="S8" s="9" t="s">
        <v>6</v>
      </c>
      <c r="T8" s="11">
        <f>SUMIFS(Data!E:E,Data!C:C,'Data Preparation'!S8,Data!B:B,$B$3,Data!A:A,$B$15)</f>
        <v>56915</v>
      </c>
      <c r="U8" s="11">
        <v>3572665</v>
      </c>
      <c r="V8" s="11">
        <f t="shared" si="1"/>
        <v>15.930684796923305</v>
      </c>
      <c r="W8" s="10">
        <f>AVERAGEIFS(Data!F:F,Data!C:C,S8,Data!B:B,$B$3,Data!A:A,$B$15)</f>
        <v>75591</v>
      </c>
      <c r="X8" s="13">
        <f t="shared" si="2"/>
        <v>-75591</v>
      </c>
    </row>
    <row r="9" spans="1:24" x14ac:dyDescent="0.35">
      <c r="A9" s="9" t="s">
        <v>52</v>
      </c>
      <c r="D9" s="9" t="s">
        <v>58</v>
      </c>
      <c r="E9" s="10">
        <f>AVERAGEIFS(Data!$F$2:$F$1919,Data!$B$2:$B$1919,$D9,Data!$A$2:$A$1919,$B$15)</f>
        <v>53607.208333333336</v>
      </c>
      <c r="F9" s="18">
        <f t="shared" si="0"/>
        <v>0</v>
      </c>
      <c r="H9" s="9" t="s">
        <v>51</v>
      </c>
      <c r="I9" s="11">
        <f>SUMIFS(Data!E:E,Data!B:B,$H9,Data!A:A,$B$15)</f>
        <v>7136444</v>
      </c>
      <c r="S9" s="9" t="s">
        <v>7</v>
      </c>
      <c r="T9" s="11">
        <f>SUMIFS(Data!E:E,Data!C:C,'Data Preparation'!S9,Data!B:B,$B$3,Data!A:A,$B$15)</f>
        <v>22403</v>
      </c>
      <c r="U9" s="11">
        <v>967171</v>
      </c>
      <c r="V9" s="11">
        <f t="shared" si="1"/>
        <v>23.163432319620831</v>
      </c>
      <c r="W9" s="10">
        <f>AVERAGEIFS(Data!F:F,Data!C:C,S9,Data!B:B,$B$3,Data!A:A,$B$15)</f>
        <v>64977</v>
      </c>
      <c r="X9" s="13">
        <f t="shared" si="2"/>
        <v>-64977</v>
      </c>
    </row>
    <row r="10" spans="1:24" x14ac:dyDescent="0.35">
      <c r="A10" s="9" t="s">
        <v>55</v>
      </c>
      <c r="D10" s="9" t="s">
        <v>54</v>
      </c>
      <c r="E10" s="10">
        <f>AVERAGEIFS(Data!$F$2:$F$1919,Data!$B$2:$B$1919,$D10,Data!$A$2:$A$1919,$B$15)</f>
        <v>49366.8125</v>
      </c>
      <c r="F10" s="18">
        <f t="shared" si="0"/>
        <v>0</v>
      </c>
      <c r="H10" s="9" t="s">
        <v>60</v>
      </c>
      <c r="I10" s="11">
        <f>SUMIFS(Data!E:E,Data!B:B,$H10,Data!A:A,$B$15)</f>
        <v>3843699</v>
      </c>
      <c r="S10" s="9" t="s">
        <v>8</v>
      </c>
      <c r="T10" s="11">
        <f>SUMIFS(Data!E:E,Data!C:C,'Data Preparation'!S10,Data!B:B,$B$3,Data!A:A,$B$15)</f>
        <v>561991</v>
      </c>
      <c r="U10" s="11">
        <v>21670000</v>
      </c>
      <c r="V10" s="11">
        <f t="shared" si="1"/>
        <v>25.934056299030917</v>
      </c>
      <c r="W10" s="10">
        <f>AVERAGEIFS(Data!F:F,Data!C:C,S10,Data!B:B,$B$3,Data!A:A,$B$15)</f>
        <v>55910</v>
      </c>
      <c r="X10" s="13">
        <f t="shared" si="2"/>
        <v>-55910</v>
      </c>
    </row>
    <row r="11" spans="1:24" x14ac:dyDescent="0.35">
      <c r="A11" s="9" t="s">
        <v>60</v>
      </c>
      <c r="D11" s="9" t="s">
        <v>60</v>
      </c>
      <c r="E11" s="10">
        <f>AVERAGEIFS(Data!$F$2:$F$1919,Data!$B$2:$B$1919,$D11,Data!$A$2:$A$1919,$B$15)</f>
        <v>40790.1875</v>
      </c>
      <c r="F11" s="18">
        <f t="shared" si="0"/>
        <v>0</v>
      </c>
      <c r="H11" s="9" t="s">
        <v>53</v>
      </c>
      <c r="I11" s="11">
        <f>SUMIFS(Data!E:E,Data!B:B,$H11,Data!A:A,$B$15)</f>
        <v>2677815</v>
      </c>
      <c r="S11" s="9" t="s">
        <v>9</v>
      </c>
      <c r="T11" s="11">
        <f>SUMIFS(Data!E:E,Data!C:C,'Data Preparation'!S11,Data!B:B,$B$3,Data!A:A,$B$15)</f>
        <v>200710</v>
      </c>
      <c r="U11" s="11">
        <v>10519475</v>
      </c>
      <c r="V11" s="11">
        <f t="shared" si="1"/>
        <v>19.079849517204995</v>
      </c>
      <c r="W11" s="10">
        <f>AVERAGEIFS(Data!F:F,Data!C:C,S11,Data!B:B,$B$3,Data!A:A,$B$15)</f>
        <v>66214</v>
      </c>
      <c r="X11" s="13">
        <f t="shared" si="2"/>
        <v>-66214</v>
      </c>
    </row>
    <row r="12" spans="1:24" x14ac:dyDescent="0.35">
      <c r="A12" s="9" t="s">
        <v>54</v>
      </c>
      <c r="D12" s="9" t="s">
        <v>59</v>
      </c>
      <c r="E12" s="10">
        <f>AVERAGEIFS(Data!$F$2:$F$1919,Data!$B$2:$B$1919,$D12,Data!$A$2:$A$1919,$B$15)</f>
        <v>23286.416666666668</v>
      </c>
      <c r="F12" s="18">
        <f t="shared" si="0"/>
        <v>0</v>
      </c>
      <c r="H12" s="9" t="s">
        <v>55</v>
      </c>
      <c r="I12" s="11">
        <f>SUMIFS(Data!E:E,Data!B:B,$H12,Data!A:A,$B$15)</f>
        <v>1762873</v>
      </c>
      <c r="S12" s="9" t="s">
        <v>10</v>
      </c>
      <c r="T12" s="11">
        <f>SUMIFS(Data!E:E,Data!C:C,'Data Preparation'!S12,Data!B:B,$B$3,Data!A:A,$B$15)</f>
        <v>53385</v>
      </c>
      <c r="U12" s="11">
        <v>1754208</v>
      </c>
      <c r="V12" s="11">
        <f t="shared" si="1"/>
        <v>30.432537076561044</v>
      </c>
      <c r="W12" s="10">
        <f>AVERAGEIFS(Data!F:F,Data!C:C,S12,Data!B:B,$B$3,Data!A:A,$B$15)</f>
        <v>48649</v>
      </c>
      <c r="X12" s="13">
        <f t="shared" si="2"/>
        <v>-48649</v>
      </c>
    </row>
    <row r="13" spans="1:24" x14ac:dyDescent="0.35">
      <c r="S13" s="9" t="s">
        <v>11</v>
      </c>
      <c r="T13" s="11">
        <f>SUMIFS(Data!E:E,Data!C:C,'Data Preparation'!S13,Data!B:B,$B$3,Data!A:A,$B$15)</f>
        <v>216664</v>
      </c>
      <c r="U13" s="11">
        <v>12741080</v>
      </c>
      <c r="V13" s="11">
        <f t="shared" si="1"/>
        <v>17.005151839561481</v>
      </c>
      <c r="W13" s="10">
        <f>AVERAGEIFS(Data!F:F,Data!C:C,S13,Data!B:B,$B$3,Data!A:A,$B$15)</f>
        <v>76581</v>
      </c>
      <c r="X13" s="13">
        <f t="shared" si="2"/>
        <v>-76581</v>
      </c>
    </row>
    <row r="14" spans="1:24" ht="18.5" x14ac:dyDescent="0.45">
      <c r="A14" s="6" t="s">
        <v>67</v>
      </c>
      <c r="B14" s="7"/>
      <c r="H14" s="6" t="s">
        <v>72</v>
      </c>
      <c r="I14" s="7"/>
      <c r="S14" s="9" t="s">
        <v>12</v>
      </c>
      <c r="T14" s="11">
        <f>SUMIFS(Data!E:E,Data!C:C,'Data Preparation'!S14,Data!B:B,$B$3,Data!A:A,$B$15)</f>
        <v>144001</v>
      </c>
      <c r="U14" s="11">
        <v>6691878</v>
      </c>
      <c r="V14" s="11">
        <f t="shared" si="1"/>
        <v>21.518772458194846</v>
      </c>
      <c r="W14" s="10">
        <f>AVERAGEIFS(Data!F:F,Data!C:C,S14,Data!B:B,$B$3,Data!A:A,$B$15)</f>
        <v>62619</v>
      </c>
      <c r="X14" s="13">
        <f t="shared" si="2"/>
        <v>-62619</v>
      </c>
    </row>
    <row r="15" spans="1:24" x14ac:dyDescent="0.35">
      <c r="A15" s="5" t="s">
        <v>65</v>
      </c>
      <c r="B15" s="9">
        <v>2020</v>
      </c>
      <c r="H15" s="8" t="s">
        <v>49</v>
      </c>
      <c r="I15" s="8" t="s">
        <v>71</v>
      </c>
      <c r="S15" s="9" t="s">
        <v>13</v>
      </c>
      <c r="T15" s="11">
        <f>SUMIFS(Data!E:E,Data!C:C,'Data Preparation'!S15,Data!B:B,$B$3,Data!A:A,$B$15)</f>
        <v>76561</v>
      </c>
      <c r="U15" s="11">
        <v>3156145</v>
      </c>
      <c r="V15" s="11">
        <f t="shared" si="1"/>
        <v>24.257757485793586</v>
      </c>
      <c r="W15" s="10">
        <f>AVERAGEIFS(Data!F:F,Data!C:C,S15,Data!B:B,$B$3,Data!A:A,$B$15)</f>
        <v>61831</v>
      </c>
      <c r="X15" s="13">
        <f t="shared" si="2"/>
        <v>-61831</v>
      </c>
    </row>
    <row r="16" spans="1:24" x14ac:dyDescent="0.35">
      <c r="H16" s="9" t="str">
        <f>B3</f>
        <v>Construction</v>
      </c>
      <c r="I16" s="11">
        <f>VLOOKUP(B3,H3:I12,2,FALSE)</f>
        <v>7136444</v>
      </c>
      <c r="S16" s="9" t="s">
        <v>14</v>
      </c>
      <c r="T16" s="11">
        <f>SUMIFS(Data!E:E,Data!C:C,'Data Preparation'!S16,Data!B:B,$B$3,Data!A:A,$B$15)</f>
        <v>63118</v>
      </c>
      <c r="U16" s="11">
        <v>2911505</v>
      </c>
      <c r="V16" s="11">
        <f t="shared" si="1"/>
        <v>21.678822464670333</v>
      </c>
      <c r="W16" s="10">
        <f>AVERAGEIFS(Data!F:F,Data!C:C,S16,Data!B:B,$B$3,Data!A:A,$B$15)</f>
        <v>59126</v>
      </c>
      <c r="X16" s="13">
        <f t="shared" si="2"/>
        <v>-59126</v>
      </c>
    </row>
    <row r="17" spans="1:24" ht="18.5" x14ac:dyDescent="0.45">
      <c r="A17" s="6" t="s">
        <v>81</v>
      </c>
      <c r="B17" s="7"/>
      <c r="H17" s="9" t="s">
        <v>73</v>
      </c>
      <c r="I17" s="11">
        <f>SUM(I3:I12)-I16</f>
        <v>109512895</v>
      </c>
      <c r="S17" s="9" t="s">
        <v>15</v>
      </c>
      <c r="T17" s="11">
        <f>SUMIFS(Data!E:E,Data!C:C,'Data Preparation'!S17,Data!B:B,$B$3,Data!A:A,$B$15)</f>
        <v>77924</v>
      </c>
      <c r="U17" s="11">
        <v>4468402</v>
      </c>
      <c r="V17" s="11">
        <f t="shared" si="1"/>
        <v>17.43889650035964</v>
      </c>
      <c r="W17" s="10">
        <f>AVERAGEIFS(Data!F:F,Data!C:C,S17,Data!B:B,$B$3,Data!A:A,$B$15)</f>
        <v>58484</v>
      </c>
      <c r="X17" s="13">
        <f t="shared" si="2"/>
        <v>-58484</v>
      </c>
    </row>
    <row r="18" spans="1:24" x14ac:dyDescent="0.35">
      <c r="A18" s="5" t="s">
        <v>82</v>
      </c>
      <c r="B18" s="9" t="str">
        <f>IF(Dashboard!A5=1,W2,V2)</f>
        <v>Average Wages</v>
      </c>
      <c r="H18" s="5" t="s">
        <v>85</v>
      </c>
      <c r="I18" s="16">
        <f>I16/SUM(I16:I17)</f>
        <v>6.1178606421421727E-2</v>
      </c>
      <c r="S18" s="9" t="s">
        <v>16</v>
      </c>
      <c r="T18" s="11">
        <f>SUMIFS(Data!E:E,Data!C:C,'Data Preparation'!S18,Data!B:B,$B$3,Data!A:A,$B$15)</f>
        <v>121521</v>
      </c>
      <c r="U18" s="11">
        <v>4659978</v>
      </c>
      <c r="V18" s="11">
        <f t="shared" si="1"/>
        <v>26.077590924248998</v>
      </c>
      <c r="W18" s="10">
        <f>AVERAGEIFS(Data!F:F,Data!C:C,S18,Data!B:B,$B$3,Data!A:A,$B$15)</f>
        <v>65354</v>
      </c>
      <c r="X18" s="13">
        <f t="shared" si="2"/>
        <v>-65354</v>
      </c>
    </row>
    <row r="19" spans="1:24" x14ac:dyDescent="0.35">
      <c r="S19" s="9" t="s">
        <v>17</v>
      </c>
      <c r="T19" s="11">
        <f>SUMIFS(Data!E:E,Data!C:C,'Data Preparation'!S19,Data!B:B,$B$3,Data!A:A,$B$15)</f>
        <v>30344</v>
      </c>
      <c r="U19" s="11">
        <v>1338404</v>
      </c>
      <c r="V19" s="11">
        <f t="shared" si="1"/>
        <v>22.671779223612599</v>
      </c>
      <c r="W19" s="10">
        <f>AVERAGEIFS(Data!F:F,Data!C:C,S19,Data!B:B,$B$3,Data!A:A,$B$15)</f>
        <v>55607</v>
      </c>
      <c r="X19" s="13">
        <f t="shared" si="2"/>
        <v>-55607</v>
      </c>
    </row>
    <row r="20" spans="1:24" x14ac:dyDescent="0.35">
      <c r="S20" s="9" t="s">
        <v>18</v>
      </c>
      <c r="T20" s="11">
        <f>SUMIFS(Data!E:E,Data!C:C,'Data Preparation'!S20,Data!B:B,$B$3,Data!A:A,$B$15)</f>
        <v>160039</v>
      </c>
      <c r="U20" s="11">
        <v>6042718</v>
      </c>
      <c r="V20" s="11">
        <f t="shared" si="1"/>
        <v>26.484605106510017</v>
      </c>
      <c r="W20" s="10">
        <f>AVERAGEIFS(Data!F:F,Data!C:C,S20,Data!B:B,$B$3,Data!A:A,$B$15)</f>
        <v>70642</v>
      </c>
      <c r="X20" s="13">
        <f t="shared" si="2"/>
        <v>-70642</v>
      </c>
    </row>
    <row r="21" spans="1:24" x14ac:dyDescent="0.35">
      <c r="S21" s="9" t="s">
        <v>19</v>
      </c>
      <c r="T21" s="11">
        <f>SUMIFS(Data!E:E,Data!C:C,'Data Preparation'!S21,Data!B:B,$B$3,Data!A:A,$B$15)</f>
        <v>152366</v>
      </c>
      <c r="U21" s="11">
        <v>6902149</v>
      </c>
      <c r="V21" s="11">
        <f t="shared" si="1"/>
        <v>22.075153694885461</v>
      </c>
      <c r="W21" s="10">
        <f>AVERAGEIFS(Data!F:F,Data!C:C,S21,Data!B:B,$B$3,Data!A:A,$B$15)</f>
        <v>84958</v>
      </c>
      <c r="X21" s="13">
        <f t="shared" si="2"/>
        <v>-84958</v>
      </c>
    </row>
    <row r="22" spans="1:24" x14ac:dyDescent="0.35">
      <c r="S22" s="9" t="s">
        <v>20</v>
      </c>
      <c r="T22" s="11">
        <f>SUMIFS(Data!E:E,Data!C:C,'Data Preparation'!S22,Data!B:B,$B$3,Data!A:A,$B$15)</f>
        <v>164028</v>
      </c>
      <c r="U22" s="11">
        <v>9995915</v>
      </c>
      <c r="V22" s="11">
        <f t="shared" si="1"/>
        <v>16.409503282090736</v>
      </c>
      <c r="W22" s="10">
        <f>AVERAGEIFS(Data!F:F,Data!C:C,S22,Data!B:B,$B$3,Data!A:A,$B$15)</f>
        <v>67631</v>
      </c>
      <c r="X22" s="13">
        <f t="shared" si="2"/>
        <v>-67631</v>
      </c>
    </row>
    <row r="23" spans="1:24" x14ac:dyDescent="0.35">
      <c r="S23" s="9" t="s">
        <v>21</v>
      </c>
      <c r="T23" s="11">
        <f>SUMIFS(Data!E:E,Data!C:C,'Data Preparation'!S23,Data!B:B,$B$3,Data!A:A,$B$15)</f>
        <v>123866</v>
      </c>
      <c r="U23" s="11">
        <v>5611179</v>
      </c>
      <c r="V23" s="11">
        <f t="shared" si="1"/>
        <v>22.074861628901875</v>
      </c>
      <c r="W23" s="10">
        <f>AVERAGEIFS(Data!F:F,Data!C:C,S23,Data!B:B,$B$3,Data!A:A,$B$15)</f>
        <v>72942</v>
      </c>
      <c r="X23" s="13">
        <f t="shared" si="2"/>
        <v>-72942</v>
      </c>
    </row>
    <row r="24" spans="1:24" x14ac:dyDescent="0.35">
      <c r="S24" s="9" t="s">
        <v>22</v>
      </c>
      <c r="T24" s="11">
        <f>SUMIFS(Data!E:E,Data!C:C,'Data Preparation'!S24,Data!B:B,$B$3,Data!A:A,$B$15)</f>
        <v>43888</v>
      </c>
      <c r="U24" s="11">
        <v>2963914</v>
      </c>
      <c r="V24" s="11">
        <f t="shared" si="1"/>
        <v>14.807447179641516</v>
      </c>
      <c r="W24" s="10">
        <f>AVERAGEIFS(Data!F:F,Data!C:C,S24,Data!B:B,$B$3,Data!A:A,$B$15)</f>
        <v>53779</v>
      </c>
      <c r="X24" s="13">
        <f t="shared" si="2"/>
        <v>-53779</v>
      </c>
    </row>
    <row r="25" spans="1:24" x14ac:dyDescent="0.35">
      <c r="S25" s="9" t="s">
        <v>23</v>
      </c>
      <c r="T25" s="11">
        <f>SUMIFS(Data!E:E,Data!C:C,'Data Preparation'!S25,Data!B:B,$B$3,Data!A:A,$B$15)</f>
        <v>126375</v>
      </c>
      <c r="U25" s="11">
        <v>6126452</v>
      </c>
      <c r="V25" s="11">
        <f t="shared" si="1"/>
        <v>20.627763018464847</v>
      </c>
      <c r="W25" s="10">
        <f>AVERAGEIFS(Data!F:F,Data!C:C,S25,Data!B:B,$B$3,Data!A:A,$B$15)</f>
        <v>64664</v>
      </c>
      <c r="X25" s="13">
        <f t="shared" si="2"/>
        <v>-64664</v>
      </c>
    </row>
    <row r="26" spans="1:24" x14ac:dyDescent="0.35">
      <c r="S26" s="9" t="s">
        <v>24</v>
      </c>
      <c r="T26" s="11">
        <f>SUMIFS(Data!E:E,Data!C:C,'Data Preparation'!S26,Data!B:B,$B$3,Data!A:A,$B$15)</f>
        <v>30793</v>
      </c>
      <c r="U26" s="11">
        <v>1062305</v>
      </c>
      <c r="V26" s="11">
        <f t="shared" si="1"/>
        <v>28.986967019829521</v>
      </c>
      <c r="W26" s="10">
        <f>AVERAGEIFS(Data!F:F,Data!C:C,S26,Data!B:B,$B$3,Data!A:A,$B$15)</f>
        <v>55897</v>
      </c>
      <c r="X26" s="13">
        <f t="shared" si="2"/>
        <v>-55897</v>
      </c>
    </row>
    <row r="27" spans="1:24" x14ac:dyDescent="0.35">
      <c r="S27" s="9" t="s">
        <v>25</v>
      </c>
      <c r="T27" s="11">
        <f>SUMIFS(Data!E:E,Data!C:C,'Data Preparation'!S27,Data!B:B,$B$3,Data!A:A,$B$15)</f>
        <v>55249</v>
      </c>
      <c r="U27" s="11">
        <v>1929268</v>
      </c>
      <c r="V27" s="11">
        <f t="shared" si="1"/>
        <v>28.637286266086413</v>
      </c>
      <c r="W27" s="10">
        <f>AVERAGEIFS(Data!F:F,Data!C:C,S27,Data!B:B,$B$3,Data!A:A,$B$15)</f>
        <v>56548</v>
      </c>
      <c r="X27" s="13">
        <f t="shared" si="2"/>
        <v>-56548</v>
      </c>
    </row>
    <row r="28" spans="1:24" x14ac:dyDescent="0.35">
      <c r="S28" s="9" t="s">
        <v>26</v>
      </c>
      <c r="T28" s="11">
        <f>SUMIFS(Data!E:E,Data!C:C,'Data Preparation'!S28,Data!B:B,$B$3,Data!A:A,$B$15)</f>
        <v>93450</v>
      </c>
      <c r="U28" s="11">
        <v>3034392</v>
      </c>
      <c r="V28" s="11">
        <f t="shared" si="1"/>
        <v>30.796943835865637</v>
      </c>
      <c r="W28" s="10">
        <f>AVERAGEIFS(Data!F:F,Data!C:C,S28,Data!B:B,$B$3,Data!A:A,$B$15)</f>
        <v>67902</v>
      </c>
      <c r="X28" s="13">
        <f t="shared" si="2"/>
        <v>-67902</v>
      </c>
    </row>
    <row r="29" spans="1:24" x14ac:dyDescent="0.35">
      <c r="S29" s="9" t="s">
        <v>27</v>
      </c>
      <c r="T29" s="11">
        <f>SUMIFS(Data!E:E,Data!C:C,'Data Preparation'!S29,Data!B:B,$B$3,Data!A:A,$B$15)</f>
        <v>27866</v>
      </c>
      <c r="U29" s="11">
        <v>1356458</v>
      </c>
      <c r="V29" s="11">
        <f t="shared" si="1"/>
        <v>20.543208857185405</v>
      </c>
      <c r="W29" s="10">
        <f>AVERAGEIFS(Data!F:F,Data!C:C,S29,Data!B:B,$B$3,Data!A:A,$B$15)</f>
        <v>68870</v>
      </c>
      <c r="X29" s="13">
        <f t="shared" si="2"/>
        <v>-68870</v>
      </c>
    </row>
    <row r="30" spans="1:24" x14ac:dyDescent="0.35">
      <c r="S30" s="9" t="s">
        <v>28</v>
      </c>
      <c r="T30" s="11">
        <f>SUMIFS(Data!E:E,Data!C:C,'Data Preparation'!S30,Data!B:B,$B$3,Data!A:A,$B$15)</f>
        <v>151469</v>
      </c>
      <c r="U30" s="11">
        <v>8908520</v>
      </c>
      <c r="V30" s="11">
        <f t="shared" si="1"/>
        <v>17.002712010524753</v>
      </c>
      <c r="W30" s="10">
        <f>AVERAGEIFS(Data!F:F,Data!C:C,S30,Data!B:B,$B$3,Data!A:A,$B$15)</f>
        <v>77924</v>
      </c>
      <c r="X30" s="13">
        <f t="shared" si="2"/>
        <v>-77924</v>
      </c>
    </row>
    <row r="31" spans="1:24" x14ac:dyDescent="0.35">
      <c r="S31" s="9" t="s">
        <v>29</v>
      </c>
      <c r="T31" s="11">
        <f>SUMIFS(Data!E:E,Data!C:C,'Data Preparation'!S31,Data!B:B,$B$3,Data!A:A,$B$15)</f>
        <v>48577</v>
      </c>
      <c r="U31" s="11">
        <v>2095428</v>
      </c>
      <c r="V31" s="11">
        <f t="shared" si="1"/>
        <v>23.182376106456534</v>
      </c>
      <c r="W31" s="10">
        <f>AVERAGEIFS(Data!F:F,Data!C:C,S31,Data!B:B,$B$3,Data!A:A,$B$15)</f>
        <v>53439</v>
      </c>
      <c r="X31" s="13">
        <f t="shared" si="2"/>
        <v>-53439</v>
      </c>
    </row>
    <row r="32" spans="1:24" x14ac:dyDescent="0.35">
      <c r="S32" s="9" t="s">
        <v>30</v>
      </c>
      <c r="T32" s="11">
        <f>SUMIFS(Data!E:E,Data!C:C,'Data Preparation'!S32,Data!B:B,$B$3,Data!A:A,$B$15)</f>
        <v>361821</v>
      </c>
      <c r="U32" s="11">
        <v>19542209</v>
      </c>
      <c r="V32" s="11">
        <f t="shared" si="1"/>
        <v>18.514846504814273</v>
      </c>
      <c r="W32" s="10">
        <f>AVERAGEIFS(Data!F:F,Data!C:C,S32,Data!B:B,$B$3,Data!A:A,$B$15)</f>
        <v>78199</v>
      </c>
      <c r="X32" s="13">
        <f t="shared" si="2"/>
        <v>-78199</v>
      </c>
    </row>
    <row r="33" spans="19:24" x14ac:dyDescent="0.35">
      <c r="S33" s="9" t="s">
        <v>31</v>
      </c>
      <c r="T33" s="11">
        <f>SUMIFS(Data!E:E,Data!C:C,'Data Preparation'!S33,Data!B:B,$B$3,Data!A:A,$B$15)</f>
        <v>229369</v>
      </c>
      <c r="U33" s="11">
        <v>10383620</v>
      </c>
      <c r="V33" s="11">
        <f t="shared" si="1"/>
        <v>22.089502504906765</v>
      </c>
      <c r="W33" s="10">
        <f>AVERAGEIFS(Data!F:F,Data!C:C,S33,Data!B:B,$B$3,Data!A:A,$B$15)</f>
        <v>59177</v>
      </c>
      <c r="X33" s="13">
        <f t="shared" si="2"/>
        <v>-59177</v>
      </c>
    </row>
    <row r="34" spans="19:24" x14ac:dyDescent="0.35">
      <c r="S34" s="9" t="s">
        <v>32</v>
      </c>
      <c r="T34" s="11">
        <f>SUMIFS(Data!E:E,Data!C:C,'Data Preparation'!S34,Data!B:B,$B$3,Data!A:A,$B$15)</f>
        <v>25364</v>
      </c>
      <c r="U34" s="11">
        <v>760077</v>
      </c>
      <c r="V34" s="11">
        <f t="shared" si="1"/>
        <v>33.37030327190535</v>
      </c>
      <c r="W34" s="10">
        <f>AVERAGEIFS(Data!F:F,Data!C:C,S34,Data!B:B,$B$3,Data!A:A,$B$15)</f>
        <v>66729</v>
      </c>
      <c r="X34" s="13">
        <f t="shared" si="2"/>
        <v>-66729</v>
      </c>
    </row>
    <row r="35" spans="19:24" x14ac:dyDescent="0.35">
      <c r="S35" s="9" t="s">
        <v>33</v>
      </c>
      <c r="T35" s="11">
        <f>SUMIFS(Data!E:E,Data!C:C,'Data Preparation'!S35,Data!B:B,$B$3,Data!A:A,$B$15)</f>
        <v>218531</v>
      </c>
      <c r="U35" s="11">
        <v>11689442</v>
      </c>
      <c r="V35" s="11">
        <f t="shared" si="1"/>
        <v>18.694733247318393</v>
      </c>
      <c r="W35" s="10">
        <f>AVERAGEIFS(Data!F:F,Data!C:C,S35,Data!B:B,$B$3,Data!A:A,$B$15)</f>
        <v>65104</v>
      </c>
      <c r="X35" s="13">
        <f t="shared" si="2"/>
        <v>-65104</v>
      </c>
    </row>
    <row r="36" spans="19:24" x14ac:dyDescent="0.35">
      <c r="S36" s="9" t="s">
        <v>34</v>
      </c>
      <c r="T36" s="11">
        <f>SUMIFS(Data!E:E,Data!C:C,'Data Preparation'!S36,Data!B:B,$B$3,Data!A:A,$B$15)</f>
        <v>78772</v>
      </c>
      <c r="U36" s="11">
        <v>3943079</v>
      </c>
      <c r="V36" s="11">
        <f t="shared" si="1"/>
        <v>19.97728171309781</v>
      </c>
      <c r="W36" s="10">
        <f>AVERAGEIFS(Data!F:F,Data!C:C,S36,Data!B:B,$B$3,Data!A:A,$B$15)</f>
        <v>55099</v>
      </c>
      <c r="X36" s="13">
        <f t="shared" si="2"/>
        <v>-55099</v>
      </c>
    </row>
    <row r="37" spans="19:24" x14ac:dyDescent="0.35">
      <c r="S37" s="9" t="s">
        <v>35</v>
      </c>
      <c r="T37" s="11">
        <f>SUMIFS(Data!E:E,Data!C:C,'Data Preparation'!S37,Data!B:B,$B$3,Data!A:A,$B$15)</f>
        <v>107568</v>
      </c>
      <c r="U37" s="11">
        <v>4190713</v>
      </c>
      <c r="V37" s="11">
        <f t="shared" si="1"/>
        <v>25.668185819453633</v>
      </c>
      <c r="W37" s="10">
        <f>AVERAGEIFS(Data!F:F,Data!C:C,S37,Data!B:B,$B$3,Data!A:A,$B$15)</f>
        <v>66876</v>
      </c>
      <c r="X37" s="13">
        <f t="shared" si="2"/>
        <v>-66876</v>
      </c>
    </row>
    <row r="38" spans="19:24" x14ac:dyDescent="0.35">
      <c r="S38" s="9" t="s">
        <v>36</v>
      </c>
      <c r="T38" s="11">
        <f>SUMIFS(Data!E:E,Data!C:C,'Data Preparation'!S38,Data!B:B,$B$3,Data!A:A,$B$15)</f>
        <v>241570</v>
      </c>
      <c r="U38" s="11">
        <v>12807060</v>
      </c>
      <c r="V38" s="11">
        <f t="shared" si="1"/>
        <v>18.862252538834049</v>
      </c>
      <c r="W38" s="10">
        <f>AVERAGEIFS(Data!F:F,Data!C:C,S38,Data!B:B,$B$3,Data!A:A,$B$15)</f>
        <v>70639</v>
      </c>
      <c r="X38" s="13">
        <f t="shared" si="2"/>
        <v>-70639</v>
      </c>
    </row>
    <row r="39" spans="19:24" x14ac:dyDescent="0.35">
      <c r="S39" s="9" t="s">
        <v>37</v>
      </c>
      <c r="T39" s="11">
        <f>SUMIFS(Data!E:E,Data!C:C,'Data Preparation'!S39,Data!B:B,$B$3,Data!A:A,$B$15)</f>
        <v>18924</v>
      </c>
      <c r="U39" s="11">
        <v>1057315</v>
      </c>
      <c r="V39" s="11">
        <f t="shared" si="1"/>
        <v>17.898166582333552</v>
      </c>
      <c r="W39" s="10">
        <f>AVERAGEIFS(Data!F:F,Data!C:C,S39,Data!B:B,$B$3,Data!A:A,$B$15)</f>
        <v>66955</v>
      </c>
      <c r="X39" s="13">
        <f t="shared" si="2"/>
        <v>-66955</v>
      </c>
    </row>
    <row r="40" spans="19:24" x14ac:dyDescent="0.35">
      <c r="S40" s="9" t="s">
        <v>38</v>
      </c>
      <c r="T40" s="11">
        <f>SUMIFS(Data!E:E,Data!C:C,'Data Preparation'!S40,Data!B:B,$B$3,Data!A:A,$B$15)</f>
        <v>103647</v>
      </c>
      <c r="U40" s="11">
        <v>5084127</v>
      </c>
      <c r="V40" s="11">
        <f t="shared" si="1"/>
        <v>20.386390819898871</v>
      </c>
      <c r="W40" s="10">
        <f>AVERAGEIFS(Data!F:F,Data!C:C,S40,Data!B:B,$B$3,Data!A:A,$B$15)</f>
        <v>57906</v>
      </c>
      <c r="X40" s="13">
        <f t="shared" si="2"/>
        <v>-57906</v>
      </c>
    </row>
    <row r="41" spans="19:24" x14ac:dyDescent="0.35">
      <c r="S41" s="9" t="s">
        <v>39</v>
      </c>
      <c r="T41" s="11">
        <f>SUMIFS(Data!E:E,Data!C:C,'Data Preparation'!S41,Data!B:B,$B$3,Data!A:A,$B$15)</f>
        <v>24410</v>
      </c>
      <c r="U41" s="11">
        <v>882235</v>
      </c>
      <c r="V41" s="11">
        <f t="shared" si="1"/>
        <v>27.668365004788974</v>
      </c>
      <c r="W41" s="10">
        <f>AVERAGEIFS(Data!F:F,Data!C:C,S41,Data!B:B,$B$3,Data!A:A,$B$15)</f>
        <v>54005</v>
      </c>
      <c r="X41" s="13">
        <f t="shared" si="2"/>
        <v>-54005</v>
      </c>
    </row>
    <row r="42" spans="19:24" x14ac:dyDescent="0.35">
      <c r="S42" s="9" t="s">
        <v>40</v>
      </c>
      <c r="T42" s="11">
        <f>SUMIFS(Data!E:E,Data!C:C,'Data Preparation'!S42,Data!B:B,$B$3,Data!A:A,$B$15)</f>
        <v>130050</v>
      </c>
      <c r="U42" s="11">
        <v>6770010</v>
      </c>
      <c r="V42" s="11">
        <f t="shared" si="1"/>
        <v>19.209720517399532</v>
      </c>
      <c r="W42" s="10">
        <f>AVERAGEIFS(Data!F:F,Data!C:C,S42,Data!B:B,$B$3,Data!A:A,$B$15)</f>
        <v>62259</v>
      </c>
      <c r="X42" s="13">
        <f t="shared" si="2"/>
        <v>-62259</v>
      </c>
    </row>
    <row r="43" spans="19:24" x14ac:dyDescent="0.35">
      <c r="S43" s="9" t="s">
        <v>41</v>
      </c>
      <c r="T43" s="11">
        <f>SUMIFS(Data!E:E,Data!C:C,'Data Preparation'!S43,Data!B:B,$B$3,Data!A:A,$B$15)</f>
        <v>737125</v>
      </c>
      <c r="U43" s="11">
        <v>28701845</v>
      </c>
      <c r="V43" s="11">
        <f t="shared" si="1"/>
        <v>25.682146914248893</v>
      </c>
      <c r="W43" s="10">
        <f>AVERAGEIFS(Data!F:F,Data!C:C,S43,Data!B:B,$B$3,Data!A:A,$B$15)</f>
        <v>68929</v>
      </c>
      <c r="X43" s="13">
        <f t="shared" si="2"/>
        <v>-68929</v>
      </c>
    </row>
    <row r="44" spans="19:24" x14ac:dyDescent="0.35">
      <c r="S44" s="9" t="s">
        <v>42</v>
      </c>
      <c r="T44" s="11">
        <f>SUMIFS(Data!E:E,Data!C:C,'Data Preparation'!S44,Data!B:B,$B$3,Data!A:A,$B$15)</f>
        <v>115416</v>
      </c>
      <c r="U44" s="11">
        <v>3161105</v>
      </c>
      <c r="V44" s="11">
        <f t="shared" si="1"/>
        <v>36.511283237981651</v>
      </c>
      <c r="W44" s="10">
        <f>AVERAGEIFS(Data!F:F,Data!C:C,S44,Data!B:B,$B$3,Data!A:A,$B$15)</f>
        <v>57474</v>
      </c>
      <c r="X44" s="13">
        <f t="shared" si="2"/>
        <v>-57474</v>
      </c>
    </row>
    <row r="45" spans="19:24" x14ac:dyDescent="0.35">
      <c r="S45" s="9" t="s">
        <v>43</v>
      </c>
      <c r="T45" s="11">
        <f>SUMIFS(Data!E:E,Data!C:C,'Data Preparation'!S45,Data!B:B,$B$3,Data!A:A,$B$15)</f>
        <v>14269</v>
      </c>
      <c r="U45" s="11">
        <v>626299</v>
      </c>
      <c r="V45" s="11">
        <f t="shared" si="1"/>
        <v>22.783047713631987</v>
      </c>
      <c r="W45" s="10">
        <f>AVERAGEIFS(Data!F:F,Data!C:C,S45,Data!B:B,$B$3,Data!A:A,$B$15)</f>
        <v>55130</v>
      </c>
      <c r="X45" s="13">
        <f t="shared" si="2"/>
        <v>-55130</v>
      </c>
    </row>
    <row r="46" spans="19:24" x14ac:dyDescent="0.35">
      <c r="S46" s="9" t="s">
        <v>44</v>
      </c>
      <c r="T46" s="11">
        <f>SUMIFS(Data!E:E,Data!C:C,'Data Preparation'!S46,Data!B:B,$B$3,Data!A:A,$B$15)</f>
        <v>201137</v>
      </c>
      <c r="U46" s="11">
        <v>8517685</v>
      </c>
      <c r="V46" s="11">
        <f t="shared" si="1"/>
        <v>23.614045365612839</v>
      </c>
      <c r="W46" s="10">
        <f>AVERAGEIFS(Data!F:F,Data!C:C,S46,Data!B:B,$B$3,Data!A:A,$B$15)</f>
        <v>63521</v>
      </c>
      <c r="X46" s="13">
        <f t="shared" si="2"/>
        <v>-63521</v>
      </c>
    </row>
    <row r="47" spans="19:24" x14ac:dyDescent="0.35">
      <c r="S47" s="9" t="s">
        <v>45</v>
      </c>
      <c r="T47" s="11">
        <f>SUMIFS(Data!E:E,Data!C:C,'Data Preparation'!S47,Data!B:B,$B$3,Data!A:A,$B$15)</f>
        <v>199964</v>
      </c>
      <c r="U47" s="11">
        <v>7614893</v>
      </c>
      <c r="V47" s="11">
        <f t="shared" si="1"/>
        <v>26.259594192590757</v>
      </c>
      <c r="W47" s="10">
        <f>AVERAGEIFS(Data!F:F,Data!C:C,S47,Data!B:B,$B$3,Data!A:A,$B$15)</f>
        <v>69827</v>
      </c>
      <c r="X47" s="13">
        <f t="shared" si="2"/>
        <v>-69827</v>
      </c>
    </row>
    <row r="48" spans="19:24" x14ac:dyDescent="0.35">
      <c r="S48" s="9" t="s">
        <v>46</v>
      </c>
      <c r="T48" s="11">
        <f>SUMIFS(Data!E:E,Data!C:C,'Data Preparation'!S48,Data!B:B,$B$3,Data!A:A,$B$15)</f>
        <v>29583</v>
      </c>
      <c r="U48" s="11">
        <v>1805832</v>
      </c>
      <c r="V48" s="11">
        <f t="shared" si="1"/>
        <v>16.38192257087038</v>
      </c>
      <c r="W48" s="10">
        <f>AVERAGEIFS(Data!F:F,Data!C:C,S48,Data!B:B,$B$3,Data!A:A,$B$15)</f>
        <v>60489</v>
      </c>
      <c r="X48" s="13">
        <f t="shared" si="2"/>
        <v>-60489</v>
      </c>
    </row>
    <row r="49" spans="19:24" x14ac:dyDescent="0.35">
      <c r="S49" s="9" t="s">
        <v>47</v>
      </c>
      <c r="T49" s="11">
        <f>SUMIFS(Data!E:E,Data!C:C,'Data Preparation'!S49,Data!B:B,$B$3,Data!A:A,$B$15)</f>
        <v>123846</v>
      </c>
      <c r="U49" s="11">
        <v>5813568</v>
      </c>
      <c r="V49" s="11">
        <f t="shared" si="1"/>
        <v>21.302924469103999</v>
      </c>
      <c r="W49" s="10">
        <f>AVERAGEIFS(Data!F:F,Data!C:C,S49,Data!B:B,$B$3,Data!A:A,$B$15)</f>
        <v>66423</v>
      </c>
      <c r="X49" s="13">
        <f t="shared" si="2"/>
        <v>-66423</v>
      </c>
    </row>
    <row r="50" spans="19:24" x14ac:dyDescent="0.35">
      <c r="S50" s="9" t="s">
        <v>48</v>
      </c>
      <c r="T50" s="11">
        <f>SUMIFS(Data!E:E,Data!C:C,'Data Preparation'!S50,Data!B:B,$B$3,Data!A:A,$B$15)</f>
        <v>21200</v>
      </c>
      <c r="U50" s="11">
        <v>577737</v>
      </c>
      <c r="V50" s="11">
        <f t="shared" si="1"/>
        <v>36.694897505266233</v>
      </c>
      <c r="W50" s="10">
        <f>AVERAGEIFS(Data!F:F,Data!C:C,S50,Data!B:B,$B$3,Data!A:A,$B$15)</f>
        <v>56640</v>
      </c>
      <c r="X50" s="13">
        <f t="shared" si="2"/>
        <v>-56640</v>
      </c>
    </row>
  </sheetData>
  <sortState xmlns:xlrd2="http://schemas.microsoft.com/office/spreadsheetml/2017/richdata2" ref="H2:I12">
    <sortCondition descending="1" ref="I2:I12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A0B96-1FC2-4FA3-8AD0-C464C353D98A}">
  <sheetPr>
    <tabColor theme="4"/>
  </sheetPr>
  <dimension ref="A1:XFD29"/>
  <sheetViews>
    <sheetView showGridLines="0" showRowColHeaders="0" tabSelected="1" workbookViewId="0">
      <selection activeCell="I28" sqref="I28"/>
    </sheetView>
  </sheetViews>
  <sheetFormatPr defaultColWidth="8.7265625" defaultRowHeight="14.5" zeroHeight="1" x14ac:dyDescent="0.35"/>
  <cols>
    <col min="1" max="1" width="8.7265625" customWidth="1"/>
    <col min="2" max="2" width="29.7265625" bestFit="1" customWidth="1"/>
    <col min="3" max="3" width="8.7265625" customWidth="1"/>
    <col min="4" max="4" width="7.1796875" customWidth="1"/>
    <col min="5" max="5" width="33.7265625" bestFit="1" customWidth="1"/>
    <col min="6" max="7" width="8.7265625" customWidth="1"/>
    <col min="8" max="8" width="52.1796875" customWidth="1"/>
    <col min="9" max="9" width="10.36328125" customWidth="1"/>
    <col min="10" max="10" width="3.54296875" hidden="1" customWidth="1"/>
    <col min="11" max="11" width="8.984375E-2" hidden="1" customWidth="1"/>
    <col min="12" max="12" width="35" hidden="1" customWidth="1"/>
    <col min="13" max="16377" width="0" hidden="1" customWidth="1"/>
    <col min="16378" max="16378" width="7.54296875" hidden="1" customWidth="1"/>
    <col min="16379" max="16381" width="8.7265625" hidden="1" customWidth="1"/>
    <col min="16382" max="16382" width="8.453125" hidden="1" customWidth="1"/>
    <col min="16383" max="16384" width="10.54296875" hidden="1" customWidth="1"/>
  </cols>
  <sheetData>
    <row r="1" spans="1:11" x14ac:dyDescent="0.35"/>
    <row r="2" spans="1:11" x14ac:dyDescent="0.35"/>
    <row r="3" spans="1:11" x14ac:dyDescent="0.35"/>
    <row r="4" spans="1:11" ht="21" x14ac:dyDescent="0.5">
      <c r="A4" s="19">
        <v>6</v>
      </c>
      <c r="B4" s="15" t="str" cm="1">
        <f t="array" ref="B4">INDEX('Data Preparation'!D3:D12,11-$A$4)</f>
        <v>Construction</v>
      </c>
    </row>
    <row r="5" spans="1:11" x14ac:dyDescent="0.35">
      <c r="A5" s="19">
        <v>1</v>
      </c>
    </row>
    <row r="6" spans="1:11" x14ac:dyDescent="0.35"/>
    <row r="7" spans="1:11" ht="21" x14ac:dyDescent="0.5">
      <c r="K7" s="14"/>
    </row>
    <row r="8" spans="1:11" x14ac:dyDescent="0.35"/>
    <row r="9" spans="1:11" x14ac:dyDescent="0.35"/>
    <row r="10" spans="1:11" x14ac:dyDescent="0.35"/>
    <row r="11" spans="1:11" x14ac:dyDescent="0.35"/>
    <row r="12" spans="1:11" x14ac:dyDescent="0.35"/>
    <row r="13" spans="1:11" x14ac:dyDescent="0.35"/>
    <row r="14" spans="1:11" x14ac:dyDescent="0.35"/>
    <row r="15" spans="1:11" x14ac:dyDescent="0.35"/>
    <row r="16" spans="1:11" x14ac:dyDescent="0.35"/>
    <row r="17" spans="9:9" x14ac:dyDescent="0.35"/>
    <row r="18" spans="9:9" x14ac:dyDescent="0.35">
      <c r="I18" t="s">
        <v>84</v>
      </c>
    </row>
    <row r="19" spans="9:9" x14ac:dyDescent="0.35"/>
    <row r="20" spans="9:9" x14ac:dyDescent="0.35"/>
    <row r="21" spans="9:9" x14ac:dyDescent="0.35"/>
    <row r="22" spans="9:9" x14ac:dyDescent="0.35"/>
    <row r="23" spans="9:9" x14ac:dyDescent="0.35"/>
    <row r="24" spans="9:9" x14ac:dyDescent="0.35"/>
    <row r="25" spans="9:9" x14ac:dyDescent="0.35"/>
    <row r="26" spans="9:9" x14ac:dyDescent="0.35"/>
    <row r="27" spans="9:9" x14ac:dyDescent="0.35"/>
    <row r="28" spans="9:9" x14ac:dyDescent="0.35"/>
    <row r="29" spans="9:9" ht="24" customHeight="1" x14ac:dyDescent="0.35"/>
  </sheetData>
  <sheetProtection sheet="1" objects="1" scenarios="1" selectLockedCells="1" selectUnlockedCells="1"/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81" r:id="rId3" name="Spinner 9">
              <controlPr defaultSize="0" autoPict="0">
                <anchor moveWithCells="1" sizeWithCells="1">
                  <from>
                    <xdr:col>2</xdr:col>
                    <xdr:colOff>19050</xdr:colOff>
                    <xdr:row>3</xdr:row>
                    <xdr:rowOff>12700</xdr:rowOff>
                  </from>
                  <to>
                    <xdr:col>2</xdr:col>
                    <xdr:colOff>482600</xdr:colOff>
                    <xdr:row>3</xdr:row>
                    <xdr:rowOff>254000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4" name="Option Button 11">
              <controlPr defaultSize="0" autoFill="0" autoLine="0" autoPict="0">
                <anchor moveWithCells="1">
                  <from>
                    <xdr:col>7</xdr:col>
                    <xdr:colOff>254000</xdr:colOff>
                    <xdr:row>6</xdr:row>
                    <xdr:rowOff>25400</xdr:rowOff>
                  </from>
                  <to>
                    <xdr:col>7</xdr:col>
                    <xdr:colOff>1454150</xdr:colOff>
                    <xdr:row>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5" name="Option Button 12">
              <controlPr defaultSize="0" autoFill="0" autoLine="0" autoPict="0">
                <anchor moveWithCells="1">
                  <from>
                    <xdr:col>7</xdr:col>
                    <xdr:colOff>2146300</xdr:colOff>
                    <xdr:row>6</xdr:row>
                    <xdr:rowOff>25400</xdr:rowOff>
                  </from>
                  <to>
                    <xdr:col>7</xdr:col>
                    <xdr:colOff>3149600</xdr:colOff>
                    <xdr:row>6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Data Preparation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Enrique Ruiz</dc:creator>
  <cp:lastModifiedBy>Dheeraj S Kulkarni</cp:lastModifiedBy>
  <dcterms:created xsi:type="dcterms:W3CDTF">2021-09-21T20:47:02Z</dcterms:created>
  <dcterms:modified xsi:type="dcterms:W3CDTF">2023-01-28T18:24:39Z</dcterms:modified>
</cp:coreProperties>
</file>