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eWheel\Datasheets\"/>
    </mc:Choice>
  </mc:AlternateContent>
  <xr:revisionPtr revIDLastSave="0" documentId="13_ncr:1_{225CEF6B-7DD4-44A1-BCA4-E8964A26DB51}" xr6:coauthVersionLast="45" xr6:coauthVersionMax="45" xr10:uidLastSave="{00000000-0000-0000-0000-000000000000}"/>
  <bookViews>
    <workbookView xWindow="-120" yWindow="-120" windowWidth="28065" windowHeight="16440" activeTab="2" xr2:uid="{E22249E2-E3E8-45A5-9C21-2EC87B3551B2}"/>
  </bookViews>
  <sheets>
    <sheet name="CP2102 DataPacket" sheetId="3" r:id="rId1"/>
    <sheet name="GP2Y" sheetId="4" r:id="rId2"/>
    <sheet name="CC41A DataPacke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C13" i="4" l="1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" i="4"/>
  <c r="C4" i="4"/>
  <c r="C5" i="4"/>
  <c r="C6" i="4"/>
  <c r="C7" i="4"/>
  <c r="C8" i="4"/>
  <c r="C9" i="4"/>
  <c r="C10" i="4"/>
  <c r="C11" i="4"/>
  <c r="C12" i="4"/>
  <c r="C2" i="4"/>
</calcChain>
</file>

<file path=xl/sharedStrings.xml><?xml version="1.0" encoding="utf-8"?>
<sst xmlns="http://schemas.openxmlformats.org/spreadsheetml/2006/main" count="41" uniqueCount="30">
  <si>
    <t>Payload</t>
  </si>
  <si>
    <t>Length</t>
  </si>
  <si>
    <t>CMD</t>
  </si>
  <si>
    <t>Page Data</t>
  </si>
  <si>
    <t>Request Flash Page</t>
  </si>
  <si>
    <t>Response Flash Page</t>
  </si>
  <si>
    <t>0xAA</t>
  </si>
  <si>
    <t>Description</t>
  </si>
  <si>
    <t>Sector Index</t>
  </si>
  <si>
    <t xml:space="preserve">Payload length </t>
  </si>
  <si>
    <t>0xDEADBEEF</t>
  </si>
  <si>
    <t>Set SW Reset</t>
  </si>
  <si>
    <t>Request Mode</t>
  </si>
  <si>
    <t>Response Mode</t>
  </si>
  <si>
    <t>Mode</t>
  </si>
  <si>
    <t>Voltage</t>
  </si>
  <si>
    <t>cm</t>
  </si>
  <si>
    <t>a</t>
  </si>
  <si>
    <t>b</t>
  </si>
  <si>
    <t>Calculated</t>
  </si>
  <si>
    <t>Error</t>
  </si>
  <si>
    <t>Result</t>
  </si>
  <si>
    <t>Request Diagnostic Mode</t>
  </si>
  <si>
    <t>Response Diagnostic Mode</t>
  </si>
  <si>
    <t>Request Sector Erase</t>
  </si>
  <si>
    <t>Response Sector Erase</t>
  </si>
  <si>
    <t>Result (enum)</t>
  </si>
  <si>
    <t>Request IMU Valueset</t>
  </si>
  <si>
    <t>Set Index</t>
  </si>
  <si>
    <t>Response IMU Valueset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</si>
</sst>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0" borderId="1" xfId="0" applyBorder="1"/>
    <xf numFmtId="0" fontId="0" fillId="4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9" fontId="0" fillId="0" borderId="0" xfId="1" applyFont="1"/>
    <xf numFmtId="10" fontId="0" fillId="0" borderId="0" xfId="1" applyNumberFormat="1" applyFont="1"/>
    <xf numFmtId="0" fontId="3" fillId="0" borderId="0" xfId="0" applyFont="1"/>
    <xf numFmtId="0" fontId="0" fillId="4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GP2Y!$B$1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GP2Y!$A$2:$A$28</c:f>
              <c:numCache>
                <c:formatCode>0.00</c:formatCode>
                <c:ptCount val="27"/>
                <c:pt idx="0">
                  <c:v>3</c:v>
                </c:pt>
                <c:pt idx="1">
                  <c:v>2.9</c:v>
                </c:pt>
                <c:pt idx="2">
                  <c:v>2.8</c:v>
                </c:pt>
                <c:pt idx="3">
                  <c:v>2.7</c:v>
                </c:pt>
                <c:pt idx="4">
                  <c:v>2.6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</c:v>
                </c:pt>
                <c:pt idx="11">
                  <c:v>1.9</c:v>
                </c:pt>
                <c:pt idx="12">
                  <c:v>1.8</c:v>
                </c:pt>
                <c:pt idx="13">
                  <c:v>1.7</c:v>
                </c:pt>
                <c:pt idx="14">
                  <c:v>1.6</c:v>
                </c:pt>
                <c:pt idx="15">
                  <c:v>1.5</c:v>
                </c:pt>
                <c:pt idx="16">
                  <c:v>1.4</c:v>
                </c:pt>
                <c:pt idx="17">
                  <c:v>1.3</c:v>
                </c:pt>
                <c:pt idx="18">
                  <c:v>1.2</c:v>
                </c:pt>
                <c:pt idx="19">
                  <c:v>1.1000000000000001</c:v>
                </c:pt>
                <c:pt idx="20">
                  <c:v>1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</c:numCache>
            </c:numRef>
          </c:cat>
          <c:val>
            <c:numRef>
              <c:f>GP2Y!$B$2:$B$28</c:f>
              <c:numCache>
                <c:formatCode>General</c:formatCode>
                <c:ptCount val="27"/>
                <c:pt idx="0">
                  <c:v>3.4</c:v>
                </c:pt>
                <c:pt idx="1">
                  <c:v>3.52</c:v>
                </c:pt>
                <c:pt idx="2">
                  <c:v>3.76</c:v>
                </c:pt>
                <c:pt idx="3">
                  <c:v>3.92</c:v>
                </c:pt>
                <c:pt idx="4">
                  <c:v>4.24</c:v>
                </c:pt>
                <c:pt idx="5">
                  <c:v>4.4800000000000004</c:v>
                </c:pt>
                <c:pt idx="6">
                  <c:v>4.76</c:v>
                </c:pt>
                <c:pt idx="7">
                  <c:v>5.04</c:v>
                </c:pt>
                <c:pt idx="8">
                  <c:v>5.36</c:v>
                </c:pt>
                <c:pt idx="9">
                  <c:v>5.68</c:v>
                </c:pt>
                <c:pt idx="10">
                  <c:v>5.96</c:v>
                </c:pt>
                <c:pt idx="11">
                  <c:v>6.44</c:v>
                </c:pt>
                <c:pt idx="12">
                  <c:v>6.84</c:v>
                </c:pt>
                <c:pt idx="13">
                  <c:v>7.28</c:v>
                </c:pt>
                <c:pt idx="14">
                  <c:v>7.8</c:v>
                </c:pt>
                <c:pt idx="15">
                  <c:v>8.32</c:v>
                </c:pt>
                <c:pt idx="16">
                  <c:v>8.9600000000000009</c:v>
                </c:pt>
                <c:pt idx="17">
                  <c:v>9.68</c:v>
                </c:pt>
                <c:pt idx="18">
                  <c:v>10.64</c:v>
                </c:pt>
                <c:pt idx="19">
                  <c:v>12.88</c:v>
                </c:pt>
                <c:pt idx="20">
                  <c:v>14.36</c:v>
                </c:pt>
                <c:pt idx="21">
                  <c:v>16.28</c:v>
                </c:pt>
                <c:pt idx="22">
                  <c:v>18.88</c:v>
                </c:pt>
                <c:pt idx="23">
                  <c:v>22.16</c:v>
                </c:pt>
                <c:pt idx="24">
                  <c:v>26.16</c:v>
                </c:pt>
                <c:pt idx="25">
                  <c:v>32.72</c:v>
                </c:pt>
                <c:pt idx="26">
                  <c:v>40.28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C-4112-8843-6A46B342F449}"/>
            </c:ext>
          </c:extLst>
        </c:ser>
        <c:ser>
          <c:idx val="1"/>
          <c:order val="1"/>
          <c:tx>
            <c:strRef>
              <c:f>GP2Y!$C$1</c:f>
              <c:strCache>
                <c:ptCount val="1"/>
                <c:pt idx="0">
                  <c:v>Calculated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GP2Y!$A$2:$A$28</c:f>
              <c:numCache>
                <c:formatCode>0.00</c:formatCode>
                <c:ptCount val="27"/>
                <c:pt idx="0">
                  <c:v>3</c:v>
                </c:pt>
                <c:pt idx="1">
                  <c:v>2.9</c:v>
                </c:pt>
                <c:pt idx="2">
                  <c:v>2.8</c:v>
                </c:pt>
                <c:pt idx="3">
                  <c:v>2.7</c:v>
                </c:pt>
                <c:pt idx="4">
                  <c:v>2.6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</c:v>
                </c:pt>
                <c:pt idx="11">
                  <c:v>1.9</c:v>
                </c:pt>
                <c:pt idx="12">
                  <c:v>1.8</c:v>
                </c:pt>
                <c:pt idx="13">
                  <c:v>1.7</c:v>
                </c:pt>
                <c:pt idx="14">
                  <c:v>1.6</c:v>
                </c:pt>
                <c:pt idx="15">
                  <c:v>1.5</c:v>
                </c:pt>
                <c:pt idx="16">
                  <c:v>1.4</c:v>
                </c:pt>
                <c:pt idx="17">
                  <c:v>1.3</c:v>
                </c:pt>
                <c:pt idx="18">
                  <c:v>1.2</c:v>
                </c:pt>
                <c:pt idx="19">
                  <c:v>1.1000000000000001</c:v>
                </c:pt>
                <c:pt idx="20">
                  <c:v>1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</c:numCache>
            </c:numRef>
          </c:cat>
          <c:val>
            <c:numRef>
              <c:f>GP2Y!$C$2:$C$28</c:f>
              <c:numCache>
                <c:formatCode>General</c:formatCode>
                <c:ptCount val="27"/>
                <c:pt idx="0">
                  <c:v>3.548921834194934</c:v>
                </c:pt>
                <c:pt idx="1">
                  <c:v>3.70157996594771</c:v>
                </c:pt>
                <c:pt idx="2">
                  <c:v>3.8665154191003568</c:v>
                </c:pt>
                <c:pt idx="3">
                  <c:v>4.0452089974929528</c:v>
                </c:pt>
                <c:pt idx="4">
                  <c:v>4.2393842164859761</c:v>
                </c:pt>
                <c:pt idx="5">
                  <c:v>4.4510584360155736</c:v>
                </c:pt>
                <c:pt idx="6">
                  <c:v>4.682607357575721</c:v>
                </c:pt>
                <c:pt idx="7">
                  <c:v>4.9368471143110719</c:v>
                </c:pt>
                <c:pt idx="8">
                  <c:v>5.2171397761153218</c:v>
                </c:pt>
                <c:pt idx="9">
                  <c:v>5.5275303890992085</c:v>
                </c:pt>
                <c:pt idx="10">
                  <c:v>5.8729270339689208</c:v>
                </c:pt>
                <c:pt idx="11">
                  <c:v>6.2593403997065415</c:v>
                </c:pt>
                <c:pt idx="12">
                  <c:v>6.6942069702755083</c:v>
                </c:pt>
                <c:pt idx="13">
                  <c:v>7.1868316832400545</c:v>
                </c:pt>
                <c:pt idx="14">
                  <c:v>7.7490045215398959</c:v>
                </c:pt>
                <c:pt idx="15">
                  <c:v>8.3958756488752844</c:v>
                </c:pt>
                <c:pt idx="16">
                  <c:v>9.147223909086069</c:v>
                </c:pt>
                <c:pt idx="17">
                  <c:v>10.029339718465538</c:v>
                </c:pt>
                <c:pt idx="18">
                  <c:v>11.077896590425372</c:v>
                </c:pt>
                <c:pt idx="19">
                  <c:v>12.3424687410738</c:v>
                </c:pt>
                <c:pt idx="20">
                  <c:v>13.8939</c:v>
                </c:pt>
                <c:pt idx="21">
                  <c:v>15.836846207410774</c:v>
                </c:pt>
                <c:pt idx="22">
                  <c:v>18.33223762173391</c:v>
                </c:pt>
                <c:pt idx="23">
                  <c:v>21.640080582537596</c:v>
                </c:pt>
                <c:pt idx="24">
                  <c:v>26.207576996524558</c:v>
                </c:pt>
                <c:pt idx="25">
                  <c:v>32.869548028343772</c:v>
                </c:pt>
                <c:pt idx="26">
                  <c:v>43.369562540006292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F6C-4112-8843-6A46B342F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6367"/>
        <c:axId val="1986161023"/>
      </c:lineChart>
      <c:lineChart>
        <c:grouping val="standard"/>
        <c:varyColors val="0"/>
        <c:ser>
          <c:idx val="2"/>
          <c:order val="2"/>
          <c:tx>
            <c:strRef>
              <c:f>GP2Y!$D$1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GP2Y!$A$2:$A$28</c:f>
              <c:numCache>
                <c:formatCode>0.00</c:formatCode>
                <c:ptCount val="27"/>
                <c:pt idx="0">
                  <c:v>3</c:v>
                </c:pt>
                <c:pt idx="1">
                  <c:v>2.9</c:v>
                </c:pt>
                <c:pt idx="2">
                  <c:v>2.8</c:v>
                </c:pt>
                <c:pt idx="3">
                  <c:v>2.7</c:v>
                </c:pt>
                <c:pt idx="4">
                  <c:v>2.6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</c:v>
                </c:pt>
                <c:pt idx="11">
                  <c:v>1.9</c:v>
                </c:pt>
                <c:pt idx="12">
                  <c:v>1.8</c:v>
                </c:pt>
                <c:pt idx="13">
                  <c:v>1.7</c:v>
                </c:pt>
                <c:pt idx="14">
                  <c:v>1.6</c:v>
                </c:pt>
                <c:pt idx="15">
                  <c:v>1.5</c:v>
                </c:pt>
                <c:pt idx="16">
                  <c:v>1.4</c:v>
                </c:pt>
                <c:pt idx="17">
                  <c:v>1.3</c:v>
                </c:pt>
                <c:pt idx="18">
                  <c:v>1.2</c:v>
                </c:pt>
                <c:pt idx="19">
                  <c:v>1.1000000000000001</c:v>
                </c:pt>
                <c:pt idx="20">
                  <c:v>1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</c:numCache>
            </c:numRef>
          </c:cat>
          <c:val>
            <c:numRef>
              <c:f>GP2Y!$D$2:$D$28</c:f>
              <c:numCache>
                <c:formatCode>0.00%</c:formatCode>
                <c:ptCount val="27"/>
                <c:pt idx="0">
                  <c:v>4.3800539469098114E-2</c:v>
                </c:pt>
                <c:pt idx="1">
                  <c:v>5.1585217598781125E-2</c:v>
                </c:pt>
                <c:pt idx="2">
                  <c:v>2.8328568909669515E-2</c:v>
                </c:pt>
                <c:pt idx="3">
                  <c:v>3.1941070789018651E-2</c:v>
                </c:pt>
                <c:pt idx="4">
                  <c:v>1.4523196085477252E-4</c:v>
                </c:pt>
                <c:pt idx="5">
                  <c:v>6.4601705322381523E-3</c:v>
                </c:pt>
                <c:pt idx="6">
                  <c:v>1.6258958492495451E-2</c:v>
                </c:pt>
                <c:pt idx="7">
                  <c:v>2.0466842398596866E-2</c:v>
                </c:pt>
                <c:pt idx="8">
                  <c:v>2.6653026844156359E-2</c:v>
                </c:pt>
                <c:pt idx="9">
                  <c:v>2.684324135577313E-2</c:v>
                </c:pt>
                <c:pt idx="10">
                  <c:v>1.4609558058905918E-2</c:v>
                </c:pt>
                <c:pt idx="11">
                  <c:v>2.8052732964822694E-2</c:v>
                </c:pt>
                <c:pt idx="12">
                  <c:v>2.1314770427557334E-2</c:v>
                </c:pt>
                <c:pt idx="13">
                  <c:v>1.2797845708783768E-2</c:v>
                </c:pt>
                <c:pt idx="14">
                  <c:v>6.5378818538594889E-3</c:v>
                </c:pt>
                <c:pt idx="15">
                  <c:v>9.1196693359717074E-3</c:v>
                </c:pt>
                <c:pt idx="16">
                  <c:v>2.089552556764147E-2</c:v>
                </c:pt>
                <c:pt idx="17">
                  <c:v>3.6088813891067988E-2</c:v>
                </c:pt>
                <c:pt idx="18">
                  <c:v>4.1155694588850621E-2</c:v>
                </c:pt>
                <c:pt idx="19">
                  <c:v>4.1733793394891305E-2</c:v>
                </c:pt>
                <c:pt idx="20">
                  <c:v>3.2458217270195037E-2</c:v>
                </c:pt>
                <c:pt idx="21">
                  <c:v>2.7220748930542129E-2</c:v>
                </c:pt>
                <c:pt idx="22">
                  <c:v>2.9012837831890296E-2</c:v>
                </c:pt>
                <c:pt idx="23">
                  <c:v>2.3462067575018182E-2</c:v>
                </c:pt>
                <c:pt idx="24">
                  <c:v>1.8186925276971523E-3</c:v>
                </c:pt>
                <c:pt idx="25">
                  <c:v>4.5705387635626947E-3</c:v>
                </c:pt>
                <c:pt idx="26">
                  <c:v>7.6702148460930888E-2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0-4BF4-8C60-14F6330AA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851711"/>
        <c:axId val="1740474335"/>
      </c:lineChart>
      <c:catAx>
        <c:axId val="2434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6161023"/>
        <c:crosses val="autoZero"/>
        <c:auto val="1"/>
        <c:lblAlgn val="ctr"/>
        <c:lblOffset val="100"/>
        <c:noMultiLvlLbl val="1"/>
      </c:catAx>
      <c:valAx>
        <c:axId val="19861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46367"/>
        <c:crosses val="autoZero"/>
        <c:crossBetween val="between"/>
      </c:valAx>
      <c:valAx>
        <c:axId val="174047433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9851711"/>
        <c:crosses val="max"/>
        <c:crossBetween val="between"/>
      </c:valAx>
      <c:catAx>
        <c:axId val="181985171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40474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633411</xdr:colOff>
      <xdr:row>0</xdr:row>
      <xdr:rowOff>104775</xdr:rowOff>
    </xdr:from>
    <xdr:to>
      <xdr:col>18</xdr:col>
      <xdr:colOff>200024</xdr:colOff>
      <xdr:row>22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EEC762-ED77-4EE5-BE0F-8EF97733A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88FD-8444-4667-A8F6-2D07972D95E5}">
  <dimension ref="A2:M25"/>
  <sheetViews>
    <sheetView workbookViewId="0">
      <selection activeCell="B7" sqref="B7:H8"/>
    </sheetView>
  </sheetViews>
  <sheetFormatPr baseColWidth="10" defaultRowHeight="15" x14ac:dyDescent="0.25"/>
  <cols>
    <col min="2" max="2" width="13.42578125" customWidth="1"/>
    <col min="3" max="3" width="13" customWidth="1"/>
    <col min="4" max="4" width="8" customWidth="1"/>
    <col min="5" max="5" width="15.140625" customWidth="1"/>
  </cols>
  <sheetData>
    <row r="2" spans="1:13" ht="15.75" x14ac:dyDescent="0.25">
      <c r="A2" s="1">
        <v>0</v>
      </c>
      <c r="B2" s="1">
        <v>1</v>
      </c>
      <c r="C2" s="1">
        <v>2</v>
      </c>
      <c r="D2" s="1">
        <v>3</v>
      </c>
      <c r="E2" s="1">
        <v>4</v>
      </c>
      <c r="F2" s="24"/>
      <c r="G2" s="25"/>
      <c r="H2" s="25"/>
      <c r="I2" s="25"/>
      <c r="J2" s="25"/>
      <c r="K2" s="25"/>
      <c r="L2" s="26"/>
      <c r="M2" s="1"/>
    </row>
    <row r="3" spans="1:13" ht="15.75" x14ac:dyDescent="0.25">
      <c r="A3" s="5" t="s">
        <v>6</v>
      </c>
      <c r="B3" s="27" t="s">
        <v>1</v>
      </c>
      <c r="C3" s="28"/>
      <c r="D3" s="4" t="s">
        <v>2</v>
      </c>
      <c r="E3" s="29" t="s">
        <v>0</v>
      </c>
      <c r="F3" s="30"/>
      <c r="G3" s="30"/>
      <c r="H3" s="30"/>
      <c r="I3" s="30"/>
      <c r="J3" s="30"/>
      <c r="K3" s="30"/>
      <c r="L3" s="30"/>
      <c r="M3" s="31"/>
    </row>
    <row r="4" spans="1:13" x14ac:dyDescent="0.25">
      <c r="B4" s="2" t="s">
        <v>9</v>
      </c>
      <c r="C4" s="2"/>
      <c r="D4" s="2"/>
      <c r="E4" s="23"/>
      <c r="F4" s="23"/>
      <c r="G4" s="23"/>
      <c r="H4" s="23"/>
      <c r="I4" s="23"/>
      <c r="J4" s="23"/>
      <c r="K4" s="23"/>
      <c r="L4" s="23"/>
      <c r="M4" s="23"/>
    </row>
    <row r="6" spans="1:13" ht="15.75" x14ac:dyDescent="0.25">
      <c r="B6" s="21" t="s">
        <v>7</v>
      </c>
      <c r="C6" s="21"/>
      <c r="D6" s="8" t="s">
        <v>2</v>
      </c>
    </row>
    <row r="7" spans="1:13" x14ac:dyDescent="0.25">
      <c r="B7" s="23" t="s">
        <v>22</v>
      </c>
      <c r="C7" s="23"/>
      <c r="D7" s="7">
        <v>1</v>
      </c>
      <c r="E7" s="32" t="s">
        <v>10</v>
      </c>
      <c r="F7" s="22"/>
      <c r="G7" s="22"/>
      <c r="H7" s="22"/>
      <c r="I7" s="6"/>
      <c r="J7" s="6"/>
      <c r="K7" s="6"/>
      <c r="L7" s="6"/>
      <c r="M7" s="6"/>
    </row>
    <row r="8" spans="1:13" x14ac:dyDescent="0.25">
      <c r="B8" s="23" t="s">
        <v>23</v>
      </c>
      <c r="C8" s="23"/>
      <c r="D8" s="11">
        <v>2</v>
      </c>
      <c r="E8" s="3" t="s">
        <v>21</v>
      </c>
      <c r="F8" s="10"/>
      <c r="I8" s="6"/>
      <c r="J8" s="6"/>
      <c r="K8" s="6"/>
      <c r="L8" s="6"/>
      <c r="M8" s="6"/>
    </row>
    <row r="9" spans="1:13" x14ac:dyDescent="0.25">
      <c r="B9" s="36" t="s">
        <v>24</v>
      </c>
      <c r="C9" s="36"/>
      <c r="D9" s="9">
        <v>3</v>
      </c>
      <c r="E9" s="22" t="s">
        <v>8</v>
      </c>
      <c r="F9" s="22"/>
    </row>
    <row r="10" spans="1:13" x14ac:dyDescent="0.25">
      <c r="B10" s="36" t="s">
        <v>25</v>
      </c>
      <c r="C10" s="36"/>
      <c r="D10" s="11">
        <v>4</v>
      </c>
      <c r="E10" s="3" t="s">
        <v>26</v>
      </c>
      <c r="F10" s="10"/>
    </row>
    <row r="11" spans="1:13" x14ac:dyDescent="0.25">
      <c r="B11" s="34" t="s">
        <v>12</v>
      </c>
      <c r="C11" s="35"/>
      <c r="D11" s="11">
        <v>5</v>
      </c>
      <c r="E11" s="10"/>
      <c r="F11" s="10"/>
    </row>
    <row r="12" spans="1:13" x14ac:dyDescent="0.25">
      <c r="B12" s="23" t="s">
        <v>13</v>
      </c>
      <c r="C12" s="23"/>
      <c r="D12" s="11">
        <v>6</v>
      </c>
      <c r="E12" s="3" t="s">
        <v>14</v>
      </c>
    </row>
    <row r="13" spans="1:13" x14ac:dyDescent="0.25">
      <c r="B13" s="14" t="s">
        <v>4</v>
      </c>
      <c r="C13" s="14"/>
      <c r="D13" s="13">
        <v>7</v>
      </c>
      <c r="E13" s="32" t="s">
        <v>8</v>
      </c>
      <c r="F13" s="32"/>
    </row>
    <row r="14" spans="1:13" x14ac:dyDescent="0.25">
      <c r="B14" s="37" t="s">
        <v>5</v>
      </c>
      <c r="C14" s="38"/>
      <c r="D14" s="13">
        <v>8</v>
      </c>
      <c r="E14" s="22" t="s">
        <v>3</v>
      </c>
      <c r="F14" s="22"/>
      <c r="G14" s="22"/>
      <c r="H14" s="22"/>
      <c r="I14" s="22"/>
      <c r="J14" s="22"/>
      <c r="K14" s="22"/>
      <c r="L14" s="22"/>
    </row>
    <row r="15" spans="1:13" x14ac:dyDescent="0.25">
      <c r="B15" s="23" t="s">
        <v>11</v>
      </c>
      <c r="C15" s="23"/>
      <c r="D15" s="7">
        <v>255</v>
      </c>
      <c r="E15" s="33" t="s">
        <v>10</v>
      </c>
      <c r="F15" s="33"/>
      <c r="G15" s="33"/>
      <c r="H15" s="33"/>
    </row>
    <row r="25" spans="5:5" x14ac:dyDescent="0.25">
      <c r="E25" s="17"/>
    </row>
  </sheetData>
  <mergeCells count="18">
    <mergeCell ref="B15:C15"/>
    <mergeCell ref="E15:H15"/>
    <mergeCell ref="B11:C11"/>
    <mergeCell ref="B12:C12"/>
    <mergeCell ref="B9:C9"/>
    <mergeCell ref="B10:C10"/>
    <mergeCell ref="E13:F13"/>
    <mergeCell ref="B14:C14"/>
    <mergeCell ref="E14:L14"/>
    <mergeCell ref="B6:C6"/>
    <mergeCell ref="E9:F9"/>
    <mergeCell ref="E4:M4"/>
    <mergeCell ref="F2:L2"/>
    <mergeCell ref="B3:C3"/>
    <mergeCell ref="E3:M3"/>
    <mergeCell ref="B7:C7"/>
    <mergeCell ref="E7:H7"/>
    <mergeCell ref="B8:C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D9D3-B3A2-4544-B5AF-185922725977}">
  <dimension ref="A1:F28"/>
  <sheetViews>
    <sheetView workbookViewId="0">
      <selection activeCell="G29" sqref="G29"/>
    </sheetView>
  </sheetViews>
  <sheetFormatPr baseColWidth="10" defaultRowHeight="15" x14ac:dyDescent="0.25"/>
  <cols>
    <col min="1" max="1" width="11.42578125" style="12"/>
    <col min="4" max="4" width="10.42578125" style="15" customWidth="1"/>
  </cols>
  <sheetData>
    <row r="1" spans="1:6" x14ac:dyDescent="0.25">
      <c r="A1" s="12" t="s">
        <v>15</v>
      </c>
      <c r="B1" t="s">
        <v>16</v>
      </c>
      <c r="C1" t="s">
        <v>19</v>
      </c>
      <c r="D1" s="15" t="s">
        <v>20</v>
      </c>
      <c r="E1" t="s">
        <v>17</v>
      </c>
      <c r="F1" t="s">
        <v>18</v>
      </c>
    </row>
    <row r="2" spans="1:6" x14ac:dyDescent="0.25">
      <c r="A2" s="12">
        <v>3</v>
      </c>
      <c r="B2">
        <v>3.4</v>
      </c>
      <c r="C2">
        <f t="shared" ref="C2:C28" si="0">13.8939*A2^-1.2423</f>
        <v>3.548921834194934</v>
      </c>
      <c r="D2" s="16">
        <f>IF(C2/(B2/100)&gt;=100,(C2/(B2/100)-100)/100,(100-C2/(B2/100))/100)</f>
        <v>4.3800539469098114E-2</v>
      </c>
      <c r="E2">
        <v>13.8939</v>
      </c>
      <c r="F2">
        <v>-1.2423</v>
      </c>
    </row>
    <row r="3" spans="1:6" x14ac:dyDescent="0.25">
      <c r="A3" s="12">
        <v>2.9</v>
      </c>
      <c r="B3">
        <v>3.52</v>
      </c>
      <c r="C3">
        <f t="shared" si="0"/>
        <v>3.70157996594771</v>
      </c>
      <c r="D3" s="16">
        <f t="shared" ref="D3:D28" si="1">IF(C3/(B3/100)&gt;=100,(C3/(B3/100)-100)/100,(100-C3/(B3/100))/100)</f>
        <v>5.1585217598781125E-2</v>
      </c>
    </row>
    <row r="4" spans="1:6" x14ac:dyDescent="0.25">
      <c r="A4" s="12">
        <v>2.8</v>
      </c>
      <c r="B4">
        <v>3.76</v>
      </c>
      <c r="C4">
        <f t="shared" si="0"/>
        <v>3.8665154191003568</v>
      </c>
      <c r="D4" s="16">
        <f t="shared" si="1"/>
        <v>2.8328568909669515E-2</v>
      </c>
    </row>
    <row r="5" spans="1:6" x14ac:dyDescent="0.25">
      <c r="A5" s="12">
        <v>2.7</v>
      </c>
      <c r="B5">
        <v>3.92</v>
      </c>
      <c r="C5">
        <f t="shared" si="0"/>
        <v>4.0452089974929528</v>
      </c>
      <c r="D5" s="16">
        <f t="shared" si="1"/>
        <v>3.1941070789018651E-2</v>
      </c>
    </row>
    <row r="6" spans="1:6" x14ac:dyDescent="0.25">
      <c r="A6" s="12">
        <v>2.6</v>
      </c>
      <c r="B6">
        <v>4.24</v>
      </c>
      <c r="C6">
        <f t="shared" si="0"/>
        <v>4.2393842164859761</v>
      </c>
      <c r="D6" s="16">
        <f t="shared" si="1"/>
        <v>1.4523196085477252E-4</v>
      </c>
    </row>
    <row r="7" spans="1:6" x14ac:dyDescent="0.25">
      <c r="A7" s="12">
        <v>2.5</v>
      </c>
      <c r="B7">
        <v>4.4800000000000004</v>
      </c>
      <c r="C7">
        <f t="shared" si="0"/>
        <v>4.4510584360155736</v>
      </c>
      <c r="D7" s="16">
        <f t="shared" si="1"/>
        <v>6.4601705322381523E-3</v>
      </c>
    </row>
    <row r="8" spans="1:6" x14ac:dyDescent="0.25">
      <c r="A8" s="12">
        <v>2.4</v>
      </c>
      <c r="B8">
        <v>4.76</v>
      </c>
      <c r="C8">
        <f t="shared" si="0"/>
        <v>4.682607357575721</v>
      </c>
      <c r="D8" s="16">
        <f t="shared" si="1"/>
        <v>1.6258958492495451E-2</v>
      </c>
    </row>
    <row r="9" spans="1:6" x14ac:dyDescent="0.25">
      <c r="A9" s="12">
        <v>2.2999999999999998</v>
      </c>
      <c r="B9">
        <v>5.04</v>
      </c>
      <c r="C9">
        <f t="shared" si="0"/>
        <v>4.9368471143110719</v>
      </c>
      <c r="D9" s="16">
        <f t="shared" si="1"/>
        <v>2.0466842398596866E-2</v>
      </c>
    </row>
    <row r="10" spans="1:6" x14ac:dyDescent="0.25">
      <c r="A10" s="12">
        <v>2.2000000000000002</v>
      </c>
      <c r="B10">
        <v>5.36</v>
      </c>
      <c r="C10">
        <f t="shared" si="0"/>
        <v>5.2171397761153218</v>
      </c>
      <c r="D10" s="16">
        <f t="shared" si="1"/>
        <v>2.6653026844156359E-2</v>
      </c>
    </row>
    <row r="11" spans="1:6" x14ac:dyDescent="0.25">
      <c r="A11" s="12">
        <v>2.1</v>
      </c>
      <c r="B11">
        <v>5.68</v>
      </c>
      <c r="C11">
        <f t="shared" si="0"/>
        <v>5.5275303890992085</v>
      </c>
      <c r="D11" s="16">
        <f t="shared" si="1"/>
        <v>2.684324135577313E-2</v>
      </c>
    </row>
    <row r="12" spans="1:6" x14ac:dyDescent="0.25">
      <c r="A12" s="12">
        <v>2</v>
      </c>
      <c r="B12">
        <v>5.96</v>
      </c>
      <c r="C12">
        <f t="shared" si="0"/>
        <v>5.8729270339689208</v>
      </c>
      <c r="D12" s="16">
        <f t="shared" si="1"/>
        <v>1.4609558058905918E-2</v>
      </c>
    </row>
    <row r="13" spans="1:6" x14ac:dyDescent="0.25">
      <c r="A13" s="12">
        <v>1.9</v>
      </c>
      <c r="B13">
        <v>6.44</v>
      </c>
      <c r="C13">
        <f t="shared" si="0"/>
        <v>6.2593403997065415</v>
      </c>
      <c r="D13" s="16">
        <f t="shared" si="1"/>
        <v>2.8052732964822694E-2</v>
      </c>
    </row>
    <row r="14" spans="1:6" x14ac:dyDescent="0.25">
      <c r="A14" s="12">
        <v>1.8</v>
      </c>
      <c r="B14">
        <v>6.84</v>
      </c>
      <c r="C14">
        <f t="shared" si="0"/>
        <v>6.6942069702755083</v>
      </c>
      <c r="D14" s="16">
        <f t="shared" si="1"/>
        <v>2.1314770427557334E-2</v>
      </c>
    </row>
    <row r="15" spans="1:6" x14ac:dyDescent="0.25">
      <c r="A15" s="12">
        <v>1.7</v>
      </c>
      <c r="B15">
        <v>7.28</v>
      </c>
      <c r="C15">
        <f t="shared" si="0"/>
        <v>7.1868316832400545</v>
      </c>
      <c r="D15" s="16">
        <f t="shared" si="1"/>
        <v>1.2797845708783768E-2</v>
      </c>
    </row>
    <row r="16" spans="1:6" x14ac:dyDescent="0.25">
      <c r="A16" s="12">
        <v>1.6</v>
      </c>
      <c r="B16">
        <v>7.8</v>
      </c>
      <c r="C16">
        <f t="shared" si="0"/>
        <v>7.7490045215398959</v>
      </c>
      <c r="D16" s="16">
        <f t="shared" si="1"/>
        <v>6.5378818538594889E-3</v>
      </c>
    </row>
    <row r="17" spans="1:4" x14ac:dyDescent="0.25">
      <c r="A17" s="12">
        <v>1.5</v>
      </c>
      <c r="B17">
        <v>8.32</v>
      </c>
      <c r="C17">
        <f t="shared" si="0"/>
        <v>8.3958756488752844</v>
      </c>
      <c r="D17" s="16">
        <f t="shared" si="1"/>
        <v>9.1196693359717074E-3</v>
      </c>
    </row>
    <row r="18" spans="1:4" x14ac:dyDescent="0.25">
      <c r="A18" s="12">
        <v>1.4</v>
      </c>
      <c r="B18">
        <v>8.9600000000000009</v>
      </c>
      <c r="C18">
        <f t="shared" si="0"/>
        <v>9.147223909086069</v>
      </c>
      <c r="D18" s="16">
        <f t="shared" si="1"/>
        <v>2.089552556764147E-2</v>
      </c>
    </row>
    <row r="19" spans="1:4" x14ac:dyDescent="0.25">
      <c r="A19" s="12">
        <v>1.3</v>
      </c>
      <c r="B19">
        <v>9.68</v>
      </c>
      <c r="C19">
        <f t="shared" si="0"/>
        <v>10.029339718465538</v>
      </c>
      <c r="D19" s="16">
        <f t="shared" si="1"/>
        <v>3.6088813891067988E-2</v>
      </c>
    </row>
    <row r="20" spans="1:4" x14ac:dyDescent="0.25">
      <c r="A20" s="12">
        <v>1.2</v>
      </c>
      <c r="B20">
        <v>10.64</v>
      </c>
      <c r="C20">
        <f t="shared" si="0"/>
        <v>11.077896590425372</v>
      </c>
      <c r="D20" s="16">
        <f t="shared" si="1"/>
        <v>4.1155694588850621E-2</v>
      </c>
    </row>
    <row r="21" spans="1:4" x14ac:dyDescent="0.25">
      <c r="A21" s="12">
        <v>1.1000000000000001</v>
      </c>
      <c r="B21">
        <v>12.88</v>
      </c>
      <c r="C21">
        <f t="shared" si="0"/>
        <v>12.3424687410738</v>
      </c>
      <c r="D21" s="16">
        <f t="shared" si="1"/>
        <v>4.1733793394891305E-2</v>
      </c>
    </row>
    <row r="22" spans="1:4" x14ac:dyDescent="0.25">
      <c r="A22" s="12">
        <v>1</v>
      </c>
      <c r="B22">
        <v>14.36</v>
      </c>
      <c r="C22">
        <f t="shared" si="0"/>
        <v>13.8939</v>
      </c>
      <c r="D22" s="16">
        <f t="shared" si="1"/>
        <v>3.2458217270195037E-2</v>
      </c>
    </row>
    <row r="23" spans="1:4" x14ac:dyDescent="0.25">
      <c r="A23" s="12">
        <v>0.9</v>
      </c>
      <c r="B23">
        <v>16.28</v>
      </c>
      <c r="C23">
        <f t="shared" si="0"/>
        <v>15.836846207410774</v>
      </c>
      <c r="D23" s="16">
        <f t="shared" si="1"/>
        <v>2.7220748930542129E-2</v>
      </c>
    </row>
    <row r="24" spans="1:4" x14ac:dyDescent="0.25">
      <c r="A24" s="12">
        <v>0.8</v>
      </c>
      <c r="B24">
        <v>18.88</v>
      </c>
      <c r="C24">
        <f t="shared" si="0"/>
        <v>18.33223762173391</v>
      </c>
      <c r="D24" s="16">
        <f t="shared" si="1"/>
        <v>2.9012837831890296E-2</v>
      </c>
    </row>
    <row r="25" spans="1:4" x14ac:dyDescent="0.25">
      <c r="A25" s="12">
        <v>0.7</v>
      </c>
      <c r="B25">
        <v>22.16</v>
      </c>
      <c r="C25">
        <f t="shared" si="0"/>
        <v>21.640080582537596</v>
      </c>
      <c r="D25" s="16">
        <f t="shared" si="1"/>
        <v>2.3462067575018182E-2</v>
      </c>
    </row>
    <row r="26" spans="1:4" x14ac:dyDescent="0.25">
      <c r="A26" s="12">
        <v>0.6</v>
      </c>
      <c r="B26">
        <v>26.16</v>
      </c>
      <c r="C26">
        <f t="shared" si="0"/>
        <v>26.207576996524558</v>
      </c>
      <c r="D26" s="16">
        <f t="shared" si="1"/>
        <v>1.8186925276971523E-3</v>
      </c>
    </row>
    <row r="27" spans="1:4" x14ac:dyDescent="0.25">
      <c r="A27" s="12">
        <v>0.5</v>
      </c>
      <c r="B27">
        <v>32.72</v>
      </c>
      <c r="C27">
        <f t="shared" si="0"/>
        <v>32.869548028343772</v>
      </c>
      <c r="D27" s="16">
        <f t="shared" si="1"/>
        <v>4.5705387635626947E-3</v>
      </c>
    </row>
    <row r="28" spans="1:4" x14ac:dyDescent="0.25">
      <c r="A28" s="12">
        <v>0.4</v>
      </c>
      <c r="B28">
        <v>40.28</v>
      </c>
      <c r="C28">
        <f t="shared" si="0"/>
        <v>43.369562540006292</v>
      </c>
      <c r="D28" s="16">
        <f t="shared" si="1"/>
        <v>7.6702148460930888E-2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275A-3223-4A58-A1B9-300EAD4A76F7}">
  <dimension ref="A2:M16"/>
  <sheetViews>
    <sheetView tabSelected="1" workbookViewId="0">
      <selection activeCell="B8" sqref="B8:C8"/>
    </sheetView>
  </sheetViews>
  <sheetFormatPr baseColWidth="10" defaultRowHeight="15" x14ac:dyDescent="0.25"/>
  <cols>
    <col min="2" max="2" width="13.42578125" customWidth="1"/>
    <col min="3" max="3" width="13" customWidth="1"/>
    <col min="4" max="4" width="8" customWidth="1"/>
    <col min="5" max="5" width="15.140625" customWidth="1"/>
  </cols>
  <sheetData>
    <row r="2" spans="1:13" ht="15.75" x14ac:dyDescent="0.25">
      <c r="A2" s="1">
        <v>0</v>
      </c>
      <c r="B2" s="1">
        <v>1</v>
      </c>
      <c r="C2" s="1">
        <v>2</v>
      </c>
      <c r="D2" s="1">
        <v>3</v>
      </c>
      <c r="E2" s="1">
        <v>4</v>
      </c>
      <c r="F2" s="24"/>
      <c r="G2" s="25"/>
      <c r="H2" s="25"/>
      <c r="I2" s="25"/>
      <c r="J2" s="25"/>
      <c r="K2" s="25"/>
      <c r="L2" s="26"/>
      <c r="M2" s="1"/>
    </row>
    <row r="3" spans="1:13" ht="15.75" x14ac:dyDescent="0.25">
      <c r="A3" s="5" t="s">
        <v>6</v>
      </c>
      <c r="B3" s="27" t="s">
        <v>1</v>
      </c>
      <c r="C3" s="28"/>
      <c r="D3" s="18" t="s">
        <v>2</v>
      </c>
      <c r="E3" s="29" t="s">
        <v>0</v>
      </c>
      <c r="F3" s="30"/>
      <c r="G3" s="30"/>
      <c r="H3" s="30"/>
      <c r="I3" s="30"/>
      <c r="J3" s="30"/>
      <c r="K3" s="30"/>
      <c r="L3" s="30"/>
      <c r="M3" s="31"/>
    </row>
    <row r="4" spans="1:13" x14ac:dyDescent="0.25">
      <c r="B4" s="2" t="s">
        <v>9</v>
      </c>
      <c r="C4" s="2"/>
      <c r="D4" s="2"/>
      <c r="E4" s="23"/>
      <c r="F4" s="23"/>
      <c r="G4" s="23"/>
      <c r="H4" s="23"/>
      <c r="I4" s="23"/>
      <c r="J4" s="23"/>
      <c r="K4" s="23"/>
      <c r="L4" s="23"/>
      <c r="M4" s="23"/>
    </row>
    <row r="6" spans="1:13" ht="15.75" x14ac:dyDescent="0.25">
      <c r="B6" s="21" t="s">
        <v>7</v>
      </c>
      <c r="C6" s="21"/>
      <c r="D6" s="8" t="s">
        <v>2</v>
      </c>
    </row>
    <row r="7" spans="1:13" x14ac:dyDescent="0.25">
      <c r="B7" s="23" t="s">
        <v>27</v>
      </c>
      <c r="C7" s="23"/>
      <c r="D7" s="20">
        <v>1</v>
      </c>
      <c r="E7" s="39" t="s">
        <v>28</v>
      </c>
    </row>
    <row r="8" spans="1:13" x14ac:dyDescent="0.25">
      <c r="B8" s="23" t="s">
        <v>29</v>
      </c>
      <c r="C8" s="23"/>
      <c r="D8" s="19">
        <v>2</v>
      </c>
      <c r="E8" s="39" t="s">
        <v>28</v>
      </c>
      <c r="F8" s="10"/>
    </row>
    <row r="16" spans="1:13" x14ac:dyDescent="0.25">
      <c r="E16" s="17"/>
    </row>
  </sheetData>
  <mergeCells count="7">
    <mergeCell ref="B7:C7"/>
    <mergeCell ref="B8:C8"/>
    <mergeCell ref="F2:L2"/>
    <mergeCell ref="B3:C3"/>
    <mergeCell ref="E3:M3"/>
    <mergeCell ref="E4:M4"/>
    <mergeCell ref="B6:C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CP2102 DataPacket</vt:lpstr>
      <vt:lpstr>GP2Y</vt:lpstr>
      <vt:lpstr>CC41A DataPacket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Hellhake</dc:creator>
  <cp:lastModifiedBy>Dominik Hellhake</cp:lastModifiedBy>
  <dcterms:created xsi:type="dcterms:W3CDTF">2020-03-22T12:33:54Z</dcterms:created>
  <dcterms:modified xsi:type="dcterms:W3CDTF">2020-07-02T16:48:20Z</dcterms:modified>
</cp:coreProperties>
</file>