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e\Documents\Drake Bball\Game Logs\"/>
    </mc:Choice>
  </mc:AlternateContent>
  <xr:revisionPtr revIDLastSave="0" documentId="13_ncr:1_{87B42FDA-5201-44D0-96F6-8B2B35B2453C}" xr6:coauthVersionLast="47" xr6:coauthVersionMax="47" xr10:uidLastSave="{00000000-0000-0000-0000-000000000000}"/>
  <bookViews>
    <workbookView xWindow="11424" yWindow="0" windowWidth="11712" windowHeight="12336" firstSheet="1" activeTab="2" xr2:uid="{EA584A52-4DC4-424B-9BC8-580B34119EF2}"/>
  </bookViews>
  <sheets>
    <sheet name="Reference" sheetId="28" state="hidden" r:id="rId1"/>
    <sheet name="Offense Log" sheetId="1" r:id="rId2"/>
    <sheet name="Player" sheetId="3" r:id="rId3"/>
  </sheets>
  <definedNames>
    <definedName name="_xlnm._FilterDatabase" localSheetId="1" hidden="1">'Offense Log'!$A$1:$L$1136</definedName>
    <definedName name="Roman">'Offense Log'!#REF!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98" i="1" l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B17" i="3" l="1"/>
  <c r="D17" i="3"/>
  <c r="F17" i="3"/>
  <c r="G17" i="3" s="1"/>
  <c r="H17" i="3"/>
  <c r="J17" i="3"/>
  <c r="K17" i="3" s="1"/>
  <c r="O17" i="3"/>
  <c r="P17" i="3"/>
  <c r="Q17" i="3"/>
  <c r="R17" i="3"/>
  <c r="S17" i="3"/>
  <c r="T17" i="3"/>
  <c r="B18" i="3"/>
  <c r="C18" i="3" s="1"/>
  <c r="D18" i="3"/>
  <c r="E18" i="3" s="1"/>
  <c r="F18" i="3"/>
  <c r="G18" i="3" s="1"/>
  <c r="H18" i="3"/>
  <c r="I18" i="3" s="1"/>
  <c r="J18" i="3"/>
  <c r="K18" i="3" s="1"/>
  <c r="N18" i="3"/>
  <c r="O18" i="3"/>
  <c r="P18" i="3"/>
  <c r="Q18" i="3"/>
  <c r="R18" i="3"/>
  <c r="S18" i="3"/>
  <c r="T18" i="3"/>
  <c r="B19" i="3"/>
  <c r="C19" i="3" s="1"/>
  <c r="D19" i="3"/>
  <c r="E19" i="3" s="1"/>
  <c r="F19" i="3"/>
  <c r="G19" i="3" s="1"/>
  <c r="H19" i="3"/>
  <c r="I19" i="3" s="1"/>
  <c r="J19" i="3"/>
  <c r="K19" i="3" s="1"/>
  <c r="N19" i="3"/>
  <c r="O19" i="3"/>
  <c r="P19" i="3"/>
  <c r="Q19" i="3"/>
  <c r="R19" i="3"/>
  <c r="S19" i="3"/>
  <c r="T19" i="3"/>
  <c r="B20" i="3"/>
  <c r="C20" i="3" s="1"/>
  <c r="D20" i="3"/>
  <c r="E20" i="3" s="1"/>
  <c r="F20" i="3"/>
  <c r="G20" i="3" s="1"/>
  <c r="H20" i="3"/>
  <c r="I20" i="3" s="1"/>
  <c r="J20" i="3"/>
  <c r="K20" i="3" s="1"/>
  <c r="N20" i="3"/>
  <c r="O20" i="3"/>
  <c r="P20" i="3"/>
  <c r="Q20" i="3"/>
  <c r="R20" i="3"/>
  <c r="S20" i="3"/>
  <c r="T20" i="3"/>
  <c r="N16" i="3"/>
  <c r="O16" i="3"/>
  <c r="P16" i="3"/>
  <c r="Q16" i="3"/>
  <c r="R16" i="3"/>
  <c r="S16" i="3"/>
  <c r="T16" i="3"/>
  <c r="B16" i="3"/>
  <c r="D16" i="3"/>
  <c r="F16" i="3"/>
  <c r="H16" i="3"/>
  <c r="J16" i="3"/>
  <c r="K16" i="3" s="1"/>
  <c r="N5" i="3"/>
  <c r="N6" i="3"/>
  <c r="N7" i="3"/>
  <c r="N8" i="3"/>
  <c r="N10" i="3"/>
  <c r="N11" i="3"/>
  <c r="N12" i="3"/>
  <c r="N14" i="3"/>
  <c r="N4" i="3"/>
  <c r="L1560" i="1"/>
  <c r="L1559" i="1"/>
  <c r="L1558" i="1"/>
  <c r="L1557" i="1"/>
  <c r="L1556" i="1"/>
  <c r="L1555" i="1"/>
  <c r="L1554" i="1"/>
  <c r="L1553" i="1"/>
  <c r="R15" i="3"/>
  <c r="R14" i="3"/>
  <c r="R13" i="3"/>
  <c r="R12" i="3"/>
  <c r="R11" i="3"/>
  <c r="R10" i="3"/>
  <c r="R9" i="3"/>
  <c r="R8" i="3"/>
  <c r="R7" i="3"/>
  <c r="R6" i="3"/>
  <c r="R5" i="3"/>
  <c r="R4" i="3"/>
  <c r="L1508" i="1"/>
  <c r="T5" i="3"/>
  <c r="T6" i="3"/>
  <c r="T7" i="3"/>
  <c r="T8" i="3"/>
  <c r="T9" i="3"/>
  <c r="T10" i="3"/>
  <c r="T11" i="3"/>
  <c r="T12" i="3"/>
  <c r="T13" i="3"/>
  <c r="T14" i="3"/>
  <c r="T15" i="3"/>
  <c r="T4" i="3"/>
  <c r="S5" i="3"/>
  <c r="S6" i="3"/>
  <c r="S7" i="3"/>
  <c r="S8" i="3"/>
  <c r="S9" i="3"/>
  <c r="S10" i="3"/>
  <c r="S11" i="3"/>
  <c r="S12" i="3"/>
  <c r="S13" i="3"/>
  <c r="S14" i="3"/>
  <c r="S15" i="3"/>
  <c r="S4" i="3"/>
  <c r="Q5" i="3"/>
  <c r="Q6" i="3"/>
  <c r="Q7" i="3"/>
  <c r="Q8" i="3"/>
  <c r="Q9" i="3"/>
  <c r="Q10" i="3"/>
  <c r="Q11" i="3"/>
  <c r="Q12" i="3"/>
  <c r="Q13" i="3"/>
  <c r="Q14" i="3"/>
  <c r="Q15" i="3"/>
  <c r="Q4" i="3"/>
  <c r="P5" i="3"/>
  <c r="P6" i="3"/>
  <c r="P7" i="3"/>
  <c r="P8" i="3"/>
  <c r="P9" i="3"/>
  <c r="P10" i="3"/>
  <c r="P11" i="3"/>
  <c r="P12" i="3"/>
  <c r="P13" i="3"/>
  <c r="P14" i="3"/>
  <c r="P15" i="3"/>
  <c r="P4" i="3"/>
  <c r="O5" i="3"/>
  <c r="O6" i="3"/>
  <c r="O7" i="3"/>
  <c r="O8" i="3"/>
  <c r="O9" i="3"/>
  <c r="O10" i="3"/>
  <c r="O11" i="3"/>
  <c r="O12" i="3"/>
  <c r="O13" i="3"/>
  <c r="O14" i="3"/>
  <c r="O15" i="3"/>
  <c r="O4" i="3"/>
  <c r="D15" i="3"/>
  <c r="F15" i="3"/>
  <c r="G15" i="3" s="1"/>
  <c r="H15" i="3"/>
  <c r="J15" i="3"/>
  <c r="K15" i="3" s="1"/>
  <c r="D6" i="3"/>
  <c r="F6" i="3"/>
  <c r="H6" i="3"/>
  <c r="J6" i="3"/>
  <c r="K6" i="3" s="1"/>
  <c r="D7" i="3"/>
  <c r="F7" i="3"/>
  <c r="H7" i="3"/>
  <c r="J7" i="3"/>
  <c r="K7" i="3" s="1"/>
  <c r="D8" i="3"/>
  <c r="F8" i="3"/>
  <c r="G8" i="3" s="1"/>
  <c r="H8" i="3"/>
  <c r="J8" i="3"/>
  <c r="K8" i="3" s="1"/>
  <c r="D9" i="3"/>
  <c r="F9" i="3"/>
  <c r="H9" i="3"/>
  <c r="J9" i="3"/>
  <c r="K9" i="3" s="1"/>
  <c r="D10" i="3"/>
  <c r="F10" i="3"/>
  <c r="H10" i="3"/>
  <c r="J10" i="3"/>
  <c r="K10" i="3" s="1"/>
  <c r="D11" i="3"/>
  <c r="F11" i="3"/>
  <c r="H11" i="3"/>
  <c r="I11" i="3" s="1"/>
  <c r="J11" i="3"/>
  <c r="K11" i="3" s="1"/>
  <c r="D12" i="3"/>
  <c r="F12" i="3"/>
  <c r="G12" i="3" s="1"/>
  <c r="H12" i="3"/>
  <c r="J12" i="3"/>
  <c r="K12" i="3" s="1"/>
  <c r="D13" i="3"/>
  <c r="F13" i="3"/>
  <c r="H13" i="3"/>
  <c r="J13" i="3"/>
  <c r="K13" i="3" s="1"/>
  <c r="D14" i="3"/>
  <c r="F14" i="3"/>
  <c r="H14" i="3"/>
  <c r="J14" i="3"/>
  <c r="K14" i="3" s="1"/>
  <c r="B6" i="3"/>
  <c r="B7" i="3"/>
  <c r="B8" i="3"/>
  <c r="B9" i="3"/>
  <c r="B10" i="3"/>
  <c r="B11" i="3"/>
  <c r="B12" i="3"/>
  <c r="B13" i="3"/>
  <c r="B14" i="3"/>
  <c r="B15" i="3"/>
  <c r="B4" i="3"/>
  <c r="J21" i="3"/>
  <c r="H21" i="3"/>
  <c r="F21" i="3"/>
  <c r="D21" i="3"/>
  <c r="B21" i="3"/>
  <c r="J5" i="3"/>
  <c r="K5" i="3" s="1"/>
  <c r="H5" i="3"/>
  <c r="F5" i="3"/>
  <c r="G5" i="3" s="1"/>
  <c r="D5" i="3"/>
  <c r="B5" i="3"/>
  <c r="J4" i="3"/>
  <c r="K4" i="3" s="1"/>
  <c r="H4" i="3"/>
  <c r="F4" i="3"/>
  <c r="D4" i="3"/>
  <c r="G16" i="3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N9" i="3" s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C16" i="3" s="1"/>
  <c r="L2052" i="1"/>
  <c r="L2053" i="1"/>
  <c r="L2054" i="1"/>
  <c r="L2055" i="1"/>
  <c r="L2056" i="1"/>
  <c r="L2057" i="1"/>
  <c r="L2058" i="1"/>
  <c r="L2059" i="1"/>
  <c r="L2060" i="1"/>
  <c r="L2061" i="1"/>
  <c r="L2062" i="1"/>
  <c r="L16" i="3" s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E17" i="3" s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0" i="3" l="1"/>
  <c r="M20" i="3" s="1"/>
  <c r="L17" i="3"/>
  <c r="M17" i="3" s="1"/>
  <c r="L19" i="3"/>
  <c r="M19" i="3" s="1"/>
  <c r="L18" i="3"/>
  <c r="M18" i="3" s="1"/>
  <c r="C17" i="3"/>
  <c r="C4" i="3"/>
  <c r="E16" i="3"/>
  <c r="I17" i="3"/>
  <c r="N17" i="3"/>
  <c r="E15" i="3"/>
  <c r="C15" i="3"/>
  <c r="I15" i="3"/>
  <c r="I16" i="3"/>
  <c r="M16" i="3"/>
  <c r="N13" i="3"/>
  <c r="N15" i="3"/>
  <c r="E14" i="3"/>
  <c r="E13" i="3"/>
  <c r="I14" i="3"/>
  <c r="C9" i="3"/>
  <c r="I13" i="3"/>
  <c r="C13" i="3"/>
  <c r="G14" i="3"/>
  <c r="C6" i="3"/>
  <c r="C12" i="3"/>
  <c r="C8" i="3"/>
  <c r="C10" i="3"/>
  <c r="C5" i="3"/>
  <c r="C14" i="3"/>
  <c r="C11" i="3"/>
  <c r="C7" i="3"/>
  <c r="E9" i="3"/>
  <c r="E11" i="3"/>
  <c r="I10" i="3"/>
  <c r="E12" i="3"/>
  <c r="E4" i="3"/>
  <c r="E5" i="3"/>
  <c r="E6" i="3"/>
  <c r="I4" i="3"/>
  <c r="E8" i="3"/>
  <c r="E10" i="3"/>
  <c r="C21" i="3"/>
  <c r="E7" i="3"/>
  <c r="G10" i="3"/>
  <c r="I12" i="3"/>
  <c r="I5" i="3"/>
  <c r="G7" i="3"/>
  <c r="I7" i="3"/>
  <c r="I9" i="3"/>
  <c r="I6" i="3"/>
  <c r="I8" i="3"/>
  <c r="G4" i="3"/>
  <c r="G9" i="3"/>
  <c r="G11" i="3"/>
  <c r="G13" i="3"/>
  <c r="G6" i="3"/>
  <c r="L9" i="3"/>
  <c r="M9" i="3" s="1"/>
  <c r="L12" i="3"/>
  <c r="M12" i="3" s="1"/>
  <c r="L6" i="3"/>
  <c r="M6" i="3" s="1"/>
  <c r="L14" i="3"/>
  <c r="M14" i="3" s="1"/>
  <c r="L15" i="3"/>
  <c r="M15" i="3" s="1"/>
  <c r="L13" i="3"/>
  <c r="M13" i="3" s="1"/>
  <c r="L11" i="3"/>
  <c r="M11" i="3" s="1"/>
  <c r="L8" i="3"/>
  <c r="M8" i="3" s="1"/>
  <c r="L10" i="3"/>
  <c r="M10" i="3" s="1"/>
  <c r="L7" i="3"/>
  <c r="M7" i="3" s="1"/>
  <c r="G21" i="3"/>
  <c r="I21" i="3"/>
  <c r="E21" i="3"/>
  <c r="M21" i="3"/>
  <c r="K21" i="3"/>
  <c r="B1" i="28"/>
  <c r="L5" i="3" l="1"/>
  <c r="M5" i="3" s="1"/>
  <c r="L21" i="3"/>
  <c r="L4" i="3"/>
  <c r="M4" i="3" s="1"/>
</calcChain>
</file>

<file path=xl/sharedStrings.xml><?xml version="1.0" encoding="utf-8"?>
<sst xmlns="http://schemas.openxmlformats.org/spreadsheetml/2006/main" count="19182" uniqueCount="101">
  <si>
    <t>Points Scored</t>
  </si>
  <si>
    <t>Tucker</t>
  </si>
  <si>
    <t>DJ</t>
  </si>
  <si>
    <t>Brodie</t>
  </si>
  <si>
    <t>Sturtz</t>
  </si>
  <si>
    <t>Roman</t>
  </si>
  <si>
    <t>Okay</t>
  </si>
  <si>
    <t>Jumper</t>
  </si>
  <si>
    <t>Floater</t>
  </si>
  <si>
    <t>Layup</t>
  </si>
  <si>
    <t>Three</t>
  </si>
  <si>
    <t>Dunk</t>
  </si>
  <si>
    <t>Shot Type</t>
  </si>
  <si>
    <t>Team</t>
  </si>
  <si>
    <t>Individual Player</t>
  </si>
  <si>
    <t>Player</t>
  </si>
  <si>
    <t>Layup%</t>
  </si>
  <si>
    <t>Floater%</t>
  </si>
  <si>
    <t>Hook%</t>
  </si>
  <si>
    <t>Jumper%</t>
  </si>
  <si>
    <t>Three%</t>
  </si>
  <si>
    <t>Layup Rate</t>
  </si>
  <si>
    <t>Floater Rate</t>
  </si>
  <si>
    <t>Hook Rate</t>
  </si>
  <si>
    <t>Jumper Rate</t>
  </si>
  <si>
    <t>Three Rate</t>
  </si>
  <si>
    <t>Successful Possession</t>
  </si>
  <si>
    <t>FG%</t>
  </si>
  <si>
    <t>Possession Type</t>
  </si>
  <si>
    <t>ORB</t>
  </si>
  <si>
    <t>Sardaar</t>
  </si>
  <si>
    <t>Eric</t>
  </si>
  <si>
    <t>Bryce</t>
  </si>
  <si>
    <t>Issa</t>
  </si>
  <si>
    <t>Man</t>
  </si>
  <si>
    <t>Zone</t>
  </si>
  <si>
    <t>Defense</t>
  </si>
  <si>
    <t>HC</t>
  </si>
  <si>
    <t>Conor</t>
  </si>
  <si>
    <t>Nate</t>
  </si>
  <si>
    <t>Offense</t>
  </si>
  <si>
    <t>FB</t>
  </si>
  <si>
    <t>Dunks</t>
  </si>
  <si>
    <t>INB</t>
  </si>
  <si>
    <t>Gather</t>
  </si>
  <si>
    <t>Dribble</t>
  </si>
  <si>
    <t>Ben Sheppard</t>
  </si>
  <si>
    <t>Catch</t>
  </si>
  <si>
    <t>Pullup</t>
  </si>
  <si>
    <t>Left</t>
  </si>
  <si>
    <t>Coverage</t>
  </si>
  <si>
    <t>Open</t>
  </si>
  <si>
    <t>Drive</t>
  </si>
  <si>
    <t>Right</t>
  </si>
  <si>
    <t>High</t>
  </si>
  <si>
    <t>Mid</t>
  </si>
  <si>
    <t>Stepback</t>
  </si>
  <si>
    <t>Fade</t>
  </si>
  <si>
    <t>&lt;&gt;x</t>
  </si>
  <si>
    <t>&lt;&gt;Open</t>
  </si>
  <si>
    <t>Bowen Born</t>
  </si>
  <si>
    <t>Marcus Domask</t>
  </si>
  <si>
    <t>Ben Krikke</t>
  </si>
  <si>
    <t>Screen</t>
  </si>
  <si>
    <t>Roll</t>
  </si>
  <si>
    <t>Kobe King</t>
  </si>
  <si>
    <t>Hook</t>
  </si>
  <si>
    <t>Post</t>
  </si>
  <si>
    <t>FB Points</t>
  </si>
  <si>
    <t>FB Rate</t>
  </si>
  <si>
    <t>ORB Points</t>
  </si>
  <si>
    <t>Brian Moore</t>
  </si>
  <si>
    <t>Offhand</t>
  </si>
  <si>
    <t>Yes</t>
  </si>
  <si>
    <t>Block</t>
  </si>
  <si>
    <t>Offhand Rate</t>
  </si>
  <si>
    <t>Block Rate</t>
  </si>
  <si>
    <t>&lt;&gt;Yes</t>
  </si>
  <si>
    <t>Difficult Shot Rate</t>
  </si>
  <si>
    <t>Seneca Knight</t>
  </si>
  <si>
    <t>Darius Burford</t>
  </si>
  <si>
    <t>&lt;&gt;Catch</t>
  </si>
  <si>
    <t>Duke Deen</t>
  </si>
  <si>
    <t>Rienk Mast</t>
  </si>
  <si>
    <t>Jashon Henry</t>
  </si>
  <si>
    <t>&lt;&gt;High</t>
  </si>
  <si>
    <t>Post Area</t>
  </si>
  <si>
    <t>Left Block</t>
  </si>
  <si>
    <t>Right Block</t>
  </si>
  <si>
    <t>Circle</t>
  </si>
  <si>
    <t>Left Wing</t>
  </si>
  <si>
    <t>Right Wing</t>
  </si>
  <si>
    <t>Poss Type</t>
  </si>
  <si>
    <t>Faceup</t>
  </si>
  <si>
    <t>Paint %</t>
  </si>
  <si>
    <t>Lance Jones</t>
  </si>
  <si>
    <t>Malevy Leons</t>
  </si>
  <si>
    <t>Isaiah Wong</t>
  </si>
  <si>
    <t>Norchad Omier</t>
  </si>
  <si>
    <t>Jordan Miller</t>
  </si>
  <si>
    <t>Nigel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</si>
</sst>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right"/>
    </xf>
    <xf numFmtId="10" fontId="1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0" fontId="1" fillId="0" borderId="0" xfId="0" applyNumberFormat="1" applyFont="1" applyAlignment="1">
      <alignment horizontal="right"/>
    </xf>
    <xf numFmtId="10" fontId="0" fillId="0" borderId="0" xfId="1" applyNumberFormat="1" applyFont="1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  <color rgb="FF99FF99"/>
      <color rgb="FF008000"/>
      <color rgb="FFFF9393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F8F8F-CBD1-4307-81AA-24EB0D15790E}">
  <dimension ref="A1:B12"/>
  <sheetViews>
    <sheetView workbookViewId="0">
      <selection activeCell="D2" sqref="D2"/>
    </sheetView>
  </sheetViews>
  <sheetFormatPr defaultRowHeight="14.4" x14ac:dyDescent="0.3"/>
  <sheetData>
    <row r="1" spans="1:2" x14ac:dyDescent="0.3">
      <c r="A1" s="6" t="s">
        <v>5</v>
      </c>
      <c r="B1">
        <f>COUNTIF(A1,"Yes")</f>
        <v>0</v>
      </c>
    </row>
    <row r="2" spans="1:2" x14ac:dyDescent="0.3">
      <c r="A2" s="6" t="s">
        <v>2</v>
      </c>
      <c r="B2">
        <v>1</v>
      </c>
    </row>
    <row r="3" spans="1:2" x14ac:dyDescent="0.3">
      <c r="A3" s="6" t="s">
        <v>1</v>
      </c>
      <c r="B3">
        <v>2</v>
      </c>
    </row>
    <row r="4" spans="1:2" x14ac:dyDescent="0.3">
      <c r="A4" s="6" t="s">
        <v>30</v>
      </c>
      <c r="B4">
        <v>3</v>
      </c>
    </row>
    <row r="5" spans="1:2" x14ac:dyDescent="0.3">
      <c r="A5" s="6" t="s">
        <v>3</v>
      </c>
      <c r="B5">
        <v>4</v>
      </c>
    </row>
    <row r="6" spans="1:2" x14ac:dyDescent="0.3">
      <c r="A6" s="6" t="s">
        <v>4</v>
      </c>
      <c r="B6">
        <v>5</v>
      </c>
    </row>
    <row r="7" spans="1:2" x14ac:dyDescent="0.3">
      <c r="A7" s="6" t="s">
        <v>31</v>
      </c>
      <c r="B7">
        <v>6</v>
      </c>
    </row>
    <row r="8" spans="1:2" x14ac:dyDescent="0.3">
      <c r="A8" s="6" t="s">
        <v>32</v>
      </c>
      <c r="B8">
        <v>7</v>
      </c>
    </row>
    <row r="9" spans="1:2" x14ac:dyDescent="0.3">
      <c r="A9" s="6" t="s">
        <v>6</v>
      </c>
      <c r="B9">
        <v>8</v>
      </c>
    </row>
    <row r="10" spans="1:2" x14ac:dyDescent="0.3">
      <c r="A10" s="6" t="s">
        <v>38</v>
      </c>
      <c r="B10">
        <v>9</v>
      </c>
    </row>
    <row r="11" spans="1:2" x14ac:dyDescent="0.3">
      <c r="A11" s="6" t="s">
        <v>39</v>
      </c>
      <c r="B11">
        <v>10</v>
      </c>
    </row>
    <row r="12" spans="1:2" x14ac:dyDescent="0.3">
      <c r="A12" s="6" t="s">
        <v>33</v>
      </c>
      <c r="B12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D8DD-5E15-431F-A7C3-9E2DCD7E59EB}">
  <dimension ref="A1:L3361"/>
  <sheetViews>
    <sheetView showGridLines="0" zoomScale="70" zoomScaleNormal="70" workbookViewId="0">
      <pane ySplit="1" topLeftCell="A2763" activePane="bottomLeft" state="frozen"/>
      <selection activeCell="B54" sqref="B54"/>
      <selection pane="bottomLeft" activeCell="E2784" sqref="E2784"/>
    </sheetView>
  </sheetViews>
  <sheetFormatPr defaultRowHeight="14.4" x14ac:dyDescent="0.3"/>
  <cols>
    <col min="1" max="1" width="19.33203125" bestFit="1" customWidth="1"/>
    <col min="2" max="2" width="10.44140625" bestFit="1" customWidth="1"/>
    <col min="3" max="7" width="10.44140625" customWidth="1"/>
    <col min="8" max="8" width="15" bestFit="1" customWidth="1"/>
    <col min="9" max="9" width="12.5546875" customWidth="1"/>
    <col min="10" max="10" width="8.21875" bestFit="1" customWidth="1"/>
    <col min="11" max="11" width="12.44140625" bestFit="1" customWidth="1"/>
    <col min="12" max="12" width="19.6640625" bestFit="1" customWidth="1"/>
  </cols>
  <sheetData>
    <row r="1" spans="1:12" s="2" customFormat="1" x14ac:dyDescent="0.3">
      <c r="A1" s="2" t="s">
        <v>15</v>
      </c>
      <c r="B1" s="2" t="s">
        <v>12</v>
      </c>
      <c r="C1" s="2" t="s">
        <v>44</v>
      </c>
      <c r="D1" s="2" t="s">
        <v>45</v>
      </c>
      <c r="E1" s="2" t="s">
        <v>72</v>
      </c>
      <c r="F1" s="2" t="s">
        <v>74</v>
      </c>
      <c r="G1" s="2" t="s">
        <v>50</v>
      </c>
      <c r="H1" s="2" t="s">
        <v>28</v>
      </c>
      <c r="I1" s="2" t="s">
        <v>86</v>
      </c>
      <c r="J1" s="2" t="s">
        <v>36</v>
      </c>
      <c r="K1" s="2" t="s">
        <v>0</v>
      </c>
      <c r="L1" s="2" t="s">
        <v>26</v>
      </c>
    </row>
    <row r="2" spans="1:12" x14ac:dyDescent="0.3">
      <c r="A2" t="s">
        <v>46</v>
      </c>
      <c r="B2" t="s">
        <v>10</v>
      </c>
      <c r="C2" t="s">
        <v>47</v>
      </c>
      <c r="G2" t="s">
        <v>54</v>
      </c>
      <c r="H2" t="s">
        <v>37</v>
      </c>
      <c r="J2" t="s">
        <v>34</v>
      </c>
      <c r="K2">
        <v>3</v>
      </c>
      <c r="L2" t="str">
        <f t="shared" ref="L2:L66" si="0">IF(K2="","",IF(B2="Foul","Yes",IF(K2=0,"No","Yes")))</f>
        <v>Yes</v>
      </c>
    </row>
    <row r="3" spans="1:12" x14ac:dyDescent="0.3">
      <c r="A3" t="s">
        <v>46</v>
      </c>
      <c r="B3" t="s">
        <v>7</v>
      </c>
      <c r="C3" t="s">
        <v>56</v>
      </c>
      <c r="D3" t="s">
        <v>49</v>
      </c>
      <c r="G3" t="s">
        <v>55</v>
      </c>
      <c r="H3" t="s">
        <v>37</v>
      </c>
      <c r="J3" t="s">
        <v>34</v>
      </c>
      <c r="K3">
        <v>2</v>
      </c>
      <c r="L3" t="str">
        <f t="shared" si="0"/>
        <v>Yes</v>
      </c>
    </row>
    <row r="4" spans="1:12" x14ac:dyDescent="0.3">
      <c r="A4" t="s">
        <v>46</v>
      </c>
      <c r="B4" t="s">
        <v>10</v>
      </c>
      <c r="C4" t="s">
        <v>48</v>
      </c>
      <c r="D4" t="s">
        <v>49</v>
      </c>
      <c r="G4" t="s">
        <v>55</v>
      </c>
      <c r="H4" t="s">
        <v>37</v>
      </c>
      <c r="J4" t="s">
        <v>34</v>
      </c>
      <c r="K4">
        <v>3</v>
      </c>
      <c r="L4" t="str">
        <f t="shared" si="0"/>
        <v>Yes</v>
      </c>
    </row>
    <row r="5" spans="1:12" x14ac:dyDescent="0.3">
      <c r="A5" t="s">
        <v>46</v>
      </c>
      <c r="B5" t="s">
        <v>10</v>
      </c>
      <c r="C5" t="s">
        <v>47</v>
      </c>
      <c r="G5" t="s">
        <v>51</v>
      </c>
      <c r="H5" t="s">
        <v>41</v>
      </c>
      <c r="K5">
        <v>0</v>
      </c>
      <c r="L5" t="str">
        <f t="shared" si="0"/>
        <v>No</v>
      </c>
    </row>
    <row r="6" spans="1:12" x14ac:dyDescent="0.3">
      <c r="A6" t="s">
        <v>46</v>
      </c>
      <c r="B6" t="s">
        <v>9</v>
      </c>
      <c r="C6" t="s">
        <v>52</v>
      </c>
      <c r="D6" t="s">
        <v>53</v>
      </c>
      <c r="G6" t="s">
        <v>51</v>
      </c>
      <c r="H6" t="s">
        <v>41</v>
      </c>
      <c r="K6">
        <v>2</v>
      </c>
      <c r="L6" t="str">
        <f t="shared" si="0"/>
        <v>Yes</v>
      </c>
    </row>
    <row r="7" spans="1:12" x14ac:dyDescent="0.3">
      <c r="A7" t="s">
        <v>46</v>
      </c>
      <c r="B7" t="s">
        <v>9</v>
      </c>
      <c r="C7" t="s">
        <v>52</v>
      </c>
      <c r="D7" t="s">
        <v>49</v>
      </c>
      <c r="G7" t="s">
        <v>51</v>
      </c>
      <c r="H7" t="s">
        <v>41</v>
      </c>
      <c r="K7">
        <v>2</v>
      </c>
      <c r="L7" t="str">
        <f t="shared" si="0"/>
        <v>Yes</v>
      </c>
    </row>
    <row r="8" spans="1:12" x14ac:dyDescent="0.3">
      <c r="A8" t="s">
        <v>46</v>
      </c>
      <c r="B8" t="s">
        <v>9</v>
      </c>
      <c r="C8" t="s">
        <v>47</v>
      </c>
      <c r="G8" t="s">
        <v>55</v>
      </c>
      <c r="H8" t="s">
        <v>37</v>
      </c>
      <c r="J8" t="s">
        <v>34</v>
      </c>
      <c r="K8">
        <v>2</v>
      </c>
      <c r="L8" t="str">
        <f t="shared" si="0"/>
        <v>Yes</v>
      </c>
    </row>
    <row r="9" spans="1:12" x14ac:dyDescent="0.3">
      <c r="A9" t="s">
        <v>46</v>
      </c>
      <c r="B9" t="s">
        <v>9</v>
      </c>
      <c r="C9" t="s">
        <v>52</v>
      </c>
      <c r="D9" t="s">
        <v>53</v>
      </c>
      <c r="G9" t="s">
        <v>55</v>
      </c>
      <c r="H9" t="s">
        <v>37</v>
      </c>
      <c r="J9" t="s">
        <v>34</v>
      </c>
      <c r="K9">
        <v>2</v>
      </c>
      <c r="L9" t="str">
        <f t="shared" si="0"/>
        <v>Yes</v>
      </c>
    </row>
    <row r="10" spans="1:12" x14ac:dyDescent="0.3">
      <c r="A10" t="s">
        <v>46</v>
      </c>
      <c r="B10" t="s">
        <v>8</v>
      </c>
      <c r="C10" t="s">
        <v>52</v>
      </c>
      <c r="D10" t="s">
        <v>53</v>
      </c>
      <c r="G10" t="s">
        <v>54</v>
      </c>
      <c r="H10" t="s">
        <v>37</v>
      </c>
      <c r="J10" t="s">
        <v>34</v>
      </c>
      <c r="K10">
        <v>0</v>
      </c>
      <c r="L10" t="str">
        <f t="shared" si="0"/>
        <v>No</v>
      </c>
    </row>
    <row r="11" spans="1:12" x14ac:dyDescent="0.3">
      <c r="A11" t="s">
        <v>46</v>
      </c>
      <c r="B11" t="s">
        <v>10</v>
      </c>
      <c r="C11" t="s">
        <v>47</v>
      </c>
      <c r="G11" t="s">
        <v>54</v>
      </c>
      <c r="H11" t="s">
        <v>37</v>
      </c>
      <c r="J11" t="s">
        <v>34</v>
      </c>
      <c r="K11">
        <v>0</v>
      </c>
      <c r="L11" t="str">
        <f t="shared" si="0"/>
        <v>No</v>
      </c>
    </row>
    <row r="12" spans="1:12" x14ac:dyDescent="0.3">
      <c r="A12" t="s">
        <v>46</v>
      </c>
      <c r="B12" t="s">
        <v>9</v>
      </c>
      <c r="C12" t="s">
        <v>52</v>
      </c>
      <c r="D12" t="s">
        <v>49</v>
      </c>
      <c r="G12" t="s">
        <v>55</v>
      </c>
      <c r="H12" t="s">
        <v>41</v>
      </c>
      <c r="K12">
        <v>0</v>
      </c>
      <c r="L12" t="str">
        <f t="shared" si="0"/>
        <v>No</v>
      </c>
    </row>
    <row r="13" spans="1:12" x14ac:dyDescent="0.3">
      <c r="A13" t="s">
        <v>46</v>
      </c>
      <c r="B13" t="s">
        <v>10</v>
      </c>
      <c r="C13" t="s">
        <v>47</v>
      </c>
      <c r="G13" t="s">
        <v>55</v>
      </c>
      <c r="H13" t="s">
        <v>37</v>
      </c>
      <c r="J13" t="s">
        <v>34</v>
      </c>
      <c r="K13">
        <v>3</v>
      </c>
      <c r="L13" t="str">
        <f t="shared" si="0"/>
        <v>Yes</v>
      </c>
    </row>
    <row r="14" spans="1:12" x14ac:dyDescent="0.3">
      <c r="A14" t="s">
        <v>46</v>
      </c>
      <c r="B14" t="s">
        <v>9</v>
      </c>
      <c r="C14" t="s">
        <v>52</v>
      </c>
      <c r="D14" t="s">
        <v>53</v>
      </c>
      <c r="G14" t="s">
        <v>55</v>
      </c>
      <c r="H14" t="s">
        <v>41</v>
      </c>
      <c r="K14">
        <v>2</v>
      </c>
      <c r="L14" t="str">
        <f t="shared" si="0"/>
        <v>Yes</v>
      </c>
    </row>
    <row r="15" spans="1:12" x14ac:dyDescent="0.3">
      <c r="A15" t="s">
        <v>46</v>
      </c>
      <c r="B15" t="s">
        <v>9</v>
      </c>
      <c r="C15" t="s">
        <v>52</v>
      </c>
      <c r="D15" t="s">
        <v>53</v>
      </c>
      <c r="G15" t="s">
        <v>54</v>
      </c>
      <c r="H15" t="s">
        <v>37</v>
      </c>
      <c r="J15" t="s">
        <v>34</v>
      </c>
      <c r="K15">
        <v>0</v>
      </c>
      <c r="L15" t="str">
        <f t="shared" si="0"/>
        <v>No</v>
      </c>
    </row>
    <row r="16" spans="1:12" x14ac:dyDescent="0.3">
      <c r="A16" t="s">
        <v>46</v>
      </c>
      <c r="B16" t="s">
        <v>10</v>
      </c>
      <c r="C16" t="s">
        <v>47</v>
      </c>
      <c r="G16" t="s">
        <v>55</v>
      </c>
      <c r="H16" t="s">
        <v>37</v>
      </c>
      <c r="J16" t="s">
        <v>34</v>
      </c>
      <c r="K16">
        <v>0</v>
      </c>
      <c r="L16" t="str">
        <f t="shared" si="0"/>
        <v>No</v>
      </c>
    </row>
    <row r="17" spans="1:12" x14ac:dyDescent="0.3">
      <c r="A17" t="s">
        <v>46</v>
      </c>
      <c r="B17" t="s">
        <v>9</v>
      </c>
      <c r="C17" t="s">
        <v>47</v>
      </c>
      <c r="D17" t="s">
        <v>49</v>
      </c>
      <c r="G17" t="s">
        <v>51</v>
      </c>
      <c r="H17" t="s">
        <v>37</v>
      </c>
      <c r="J17" t="s">
        <v>34</v>
      </c>
      <c r="K17">
        <v>2</v>
      </c>
      <c r="L17" t="str">
        <f t="shared" si="0"/>
        <v>Yes</v>
      </c>
    </row>
    <row r="18" spans="1:12" x14ac:dyDescent="0.3">
      <c r="A18" t="s">
        <v>46</v>
      </c>
      <c r="B18" t="s">
        <v>9</v>
      </c>
      <c r="C18" t="s">
        <v>47</v>
      </c>
      <c r="D18" t="s">
        <v>49</v>
      </c>
      <c r="G18" t="s">
        <v>51</v>
      </c>
      <c r="H18" t="s">
        <v>37</v>
      </c>
      <c r="J18" t="s">
        <v>34</v>
      </c>
      <c r="K18">
        <v>0</v>
      </c>
      <c r="L18" t="str">
        <f t="shared" si="0"/>
        <v>No</v>
      </c>
    </row>
    <row r="19" spans="1:12" x14ac:dyDescent="0.3">
      <c r="A19" t="s">
        <v>46</v>
      </c>
      <c r="B19" t="s">
        <v>10</v>
      </c>
      <c r="C19" t="s">
        <v>47</v>
      </c>
      <c r="G19" t="s">
        <v>51</v>
      </c>
      <c r="H19" t="s">
        <v>41</v>
      </c>
      <c r="K19">
        <v>0</v>
      </c>
      <c r="L19" t="str">
        <f t="shared" si="0"/>
        <v>No</v>
      </c>
    </row>
    <row r="20" spans="1:12" x14ac:dyDescent="0.3">
      <c r="A20" t="s">
        <v>46</v>
      </c>
      <c r="B20" t="s">
        <v>10</v>
      </c>
      <c r="C20" t="s">
        <v>48</v>
      </c>
      <c r="D20" t="s">
        <v>53</v>
      </c>
      <c r="G20" t="s">
        <v>54</v>
      </c>
      <c r="H20" t="s">
        <v>37</v>
      </c>
      <c r="J20" t="s">
        <v>34</v>
      </c>
      <c r="K20">
        <v>0</v>
      </c>
      <c r="L20" t="str">
        <f t="shared" si="0"/>
        <v>No</v>
      </c>
    </row>
    <row r="21" spans="1:12" x14ac:dyDescent="0.3">
      <c r="A21" t="s">
        <v>46</v>
      </c>
      <c r="B21" t="s">
        <v>10</v>
      </c>
      <c r="C21" t="s">
        <v>47</v>
      </c>
      <c r="G21" t="s">
        <v>55</v>
      </c>
      <c r="H21" t="s">
        <v>37</v>
      </c>
      <c r="J21" t="s">
        <v>34</v>
      </c>
      <c r="K21">
        <v>3</v>
      </c>
      <c r="L21" t="str">
        <f t="shared" si="0"/>
        <v>Yes</v>
      </c>
    </row>
    <row r="22" spans="1:12" x14ac:dyDescent="0.3">
      <c r="A22" t="s">
        <v>46</v>
      </c>
      <c r="B22" t="s">
        <v>10</v>
      </c>
      <c r="C22" t="s">
        <v>47</v>
      </c>
      <c r="G22" t="s">
        <v>54</v>
      </c>
      <c r="H22" t="s">
        <v>37</v>
      </c>
      <c r="J22" t="s">
        <v>34</v>
      </c>
      <c r="K22">
        <v>0</v>
      </c>
      <c r="L22" t="str">
        <f t="shared" si="0"/>
        <v>No</v>
      </c>
    </row>
    <row r="23" spans="1:12" x14ac:dyDescent="0.3">
      <c r="A23" t="s">
        <v>46</v>
      </c>
      <c r="B23" t="s">
        <v>8</v>
      </c>
      <c r="C23" t="s">
        <v>52</v>
      </c>
      <c r="D23" t="s">
        <v>49</v>
      </c>
      <c r="G23" t="s">
        <v>55</v>
      </c>
      <c r="H23" t="s">
        <v>37</v>
      </c>
      <c r="J23" t="s">
        <v>34</v>
      </c>
      <c r="K23">
        <v>2</v>
      </c>
      <c r="L23" t="str">
        <f t="shared" si="0"/>
        <v>Yes</v>
      </c>
    </row>
    <row r="24" spans="1:12" x14ac:dyDescent="0.3">
      <c r="A24" t="s">
        <v>46</v>
      </c>
      <c r="B24" t="s">
        <v>10</v>
      </c>
      <c r="C24" t="s">
        <v>47</v>
      </c>
      <c r="G24" t="s">
        <v>55</v>
      </c>
      <c r="H24" t="s">
        <v>37</v>
      </c>
      <c r="J24" t="s">
        <v>34</v>
      </c>
      <c r="K24">
        <v>0</v>
      </c>
      <c r="L24" t="str">
        <f t="shared" si="0"/>
        <v>No</v>
      </c>
    </row>
    <row r="25" spans="1:12" x14ac:dyDescent="0.3">
      <c r="A25" t="s">
        <v>46</v>
      </c>
      <c r="B25" t="s">
        <v>8</v>
      </c>
      <c r="C25" t="s">
        <v>48</v>
      </c>
      <c r="D25" t="s">
        <v>49</v>
      </c>
      <c r="G25" t="s">
        <v>55</v>
      </c>
      <c r="H25" t="s">
        <v>37</v>
      </c>
      <c r="J25" t="s">
        <v>34</v>
      </c>
      <c r="K25">
        <v>2</v>
      </c>
      <c r="L25" t="str">
        <f t="shared" si="0"/>
        <v>Yes</v>
      </c>
    </row>
    <row r="26" spans="1:12" x14ac:dyDescent="0.3">
      <c r="A26" t="s">
        <v>46</v>
      </c>
      <c r="B26" t="s">
        <v>10</v>
      </c>
      <c r="C26" t="s">
        <v>47</v>
      </c>
      <c r="G26" t="s">
        <v>51</v>
      </c>
      <c r="H26" t="s">
        <v>41</v>
      </c>
      <c r="K26">
        <v>3</v>
      </c>
      <c r="L26" t="str">
        <f t="shared" si="0"/>
        <v>Yes</v>
      </c>
    </row>
    <row r="27" spans="1:12" x14ac:dyDescent="0.3">
      <c r="A27" t="s">
        <v>46</v>
      </c>
      <c r="B27" t="s">
        <v>10</v>
      </c>
      <c r="C27" t="s">
        <v>56</v>
      </c>
      <c r="D27" t="s">
        <v>49</v>
      </c>
      <c r="G27" t="s">
        <v>55</v>
      </c>
      <c r="H27" t="s">
        <v>37</v>
      </c>
      <c r="J27" t="s">
        <v>34</v>
      </c>
      <c r="K27">
        <v>3</v>
      </c>
      <c r="L27" t="str">
        <f t="shared" si="0"/>
        <v>Yes</v>
      </c>
    </row>
    <row r="28" spans="1:12" x14ac:dyDescent="0.3">
      <c r="A28" t="s">
        <v>46</v>
      </c>
      <c r="B28" t="s">
        <v>9</v>
      </c>
      <c r="C28" t="s">
        <v>52</v>
      </c>
      <c r="D28" t="s">
        <v>49</v>
      </c>
      <c r="G28" t="s">
        <v>55</v>
      </c>
      <c r="H28" t="s">
        <v>41</v>
      </c>
      <c r="K28">
        <v>0</v>
      </c>
      <c r="L28" t="str">
        <f t="shared" si="0"/>
        <v>No</v>
      </c>
    </row>
    <row r="29" spans="1:12" x14ac:dyDescent="0.3">
      <c r="A29" t="s">
        <v>46</v>
      </c>
      <c r="B29" t="s">
        <v>10</v>
      </c>
      <c r="C29" t="s">
        <v>47</v>
      </c>
      <c r="G29" t="s">
        <v>54</v>
      </c>
      <c r="H29" t="s">
        <v>37</v>
      </c>
      <c r="J29" t="s">
        <v>35</v>
      </c>
      <c r="K29">
        <v>0</v>
      </c>
      <c r="L29" t="str">
        <f t="shared" si="0"/>
        <v>No</v>
      </c>
    </row>
    <row r="30" spans="1:12" x14ac:dyDescent="0.3">
      <c r="A30" t="s">
        <v>46</v>
      </c>
      <c r="B30" t="s">
        <v>9</v>
      </c>
      <c r="C30" t="s">
        <v>52</v>
      </c>
      <c r="D30" t="s">
        <v>53</v>
      </c>
      <c r="G30" t="s">
        <v>55</v>
      </c>
      <c r="H30" t="s">
        <v>41</v>
      </c>
      <c r="K30">
        <v>0</v>
      </c>
      <c r="L30" t="str">
        <f t="shared" si="0"/>
        <v>No</v>
      </c>
    </row>
    <row r="31" spans="1:12" x14ac:dyDescent="0.3">
      <c r="A31" t="s">
        <v>46</v>
      </c>
      <c r="B31" t="s">
        <v>10</v>
      </c>
      <c r="C31" t="s">
        <v>47</v>
      </c>
      <c r="G31" t="s">
        <v>55</v>
      </c>
      <c r="H31" t="s">
        <v>37</v>
      </c>
      <c r="J31" t="s">
        <v>34</v>
      </c>
      <c r="K31">
        <v>0</v>
      </c>
      <c r="L31" t="str">
        <f t="shared" si="0"/>
        <v>No</v>
      </c>
    </row>
    <row r="32" spans="1:12" x14ac:dyDescent="0.3">
      <c r="A32" t="s">
        <v>46</v>
      </c>
      <c r="B32" t="s">
        <v>10</v>
      </c>
      <c r="C32" t="s">
        <v>48</v>
      </c>
      <c r="D32" t="s">
        <v>53</v>
      </c>
      <c r="G32" t="s">
        <v>55</v>
      </c>
      <c r="H32" t="s">
        <v>37</v>
      </c>
      <c r="J32" t="s">
        <v>34</v>
      </c>
      <c r="K32">
        <v>0</v>
      </c>
      <c r="L32" t="str">
        <f t="shared" si="0"/>
        <v>No</v>
      </c>
    </row>
    <row r="33" spans="1:12" x14ac:dyDescent="0.3">
      <c r="A33" t="s">
        <v>46</v>
      </c>
      <c r="B33" t="s">
        <v>9</v>
      </c>
      <c r="C33" t="s">
        <v>52</v>
      </c>
      <c r="D33" t="s">
        <v>49</v>
      </c>
      <c r="G33" t="s">
        <v>55</v>
      </c>
      <c r="H33" t="s">
        <v>41</v>
      </c>
      <c r="K33">
        <v>2</v>
      </c>
      <c r="L33" t="str">
        <f t="shared" si="0"/>
        <v>Yes</v>
      </c>
    </row>
    <row r="34" spans="1:12" x14ac:dyDescent="0.3">
      <c r="A34" t="s">
        <v>46</v>
      </c>
      <c r="B34" t="s">
        <v>10</v>
      </c>
      <c r="C34" t="s">
        <v>47</v>
      </c>
      <c r="G34" t="s">
        <v>54</v>
      </c>
      <c r="H34" t="s">
        <v>37</v>
      </c>
      <c r="J34" t="s">
        <v>35</v>
      </c>
      <c r="K34">
        <v>0</v>
      </c>
      <c r="L34" t="str">
        <f t="shared" si="0"/>
        <v>No</v>
      </c>
    </row>
    <row r="35" spans="1:12" x14ac:dyDescent="0.3">
      <c r="A35" t="s">
        <v>46</v>
      </c>
      <c r="B35" t="s">
        <v>8</v>
      </c>
      <c r="C35" t="s">
        <v>52</v>
      </c>
      <c r="D35" t="s">
        <v>53</v>
      </c>
      <c r="G35" t="s">
        <v>54</v>
      </c>
      <c r="H35" t="s">
        <v>37</v>
      </c>
      <c r="J35" t="s">
        <v>34</v>
      </c>
      <c r="K35">
        <v>2</v>
      </c>
      <c r="L35" t="str">
        <f t="shared" si="0"/>
        <v>Yes</v>
      </c>
    </row>
    <row r="36" spans="1:12" x14ac:dyDescent="0.3">
      <c r="A36" t="s">
        <v>46</v>
      </c>
      <c r="B36" t="s">
        <v>7</v>
      </c>
      <c r="C36" t="s">
        <v>48</v>
      </c>
      <c r="D36" t="s">
        <v>53</v>
      </c>
      <c r="G36" t="s">
        <v>55</v>
      </c>
      <c r="H36" t="s">
        <v>37</v>
      </c>
      <c r="J36" t="s">
        <v>34</v>
      </c>
      <c r="K36">
        <v>2</v>
      </c>
      <c r="L36" t="str">
        <f t="shared" si="0"/>
        <v>Yes</v>
      </c>
    </row>
    <row r="37" spans="1:12" x14ac:dyDescent="0.3">
      <c r="A37" t="s">
        <v>46</v>
      </c>
      <c r="B37" t="s">
        <v>10</v>
      </c>
      <c r="C37" t="s">
        <v>47</v>
      </c>
      <c r="G37" t="s">
        <v>55</v>
      </c>
      <c r="H37" t="s">
        <v>41</v>
      </c>
      <c r="K37">
        <v>0</v>
      </c>
      <c r="L37" t="str">
        <f t="shared" si="0"/>
        <v>No</v>
      </c>
    </row>
    <row r="38" spans="1:12" x14ac:dyDescent="0.3">
      <c r="A38" t="s">
        <v>46</v>
      </c>
      <c r="B38" t="s">
        <v>10</v>
      </c>
      <c r="C38" t="s">
        <v>47</v>
      </c>
      <c r="G38" t="s">
        <v>54</v>
      </c>
      <c r="H38" t="s">
        <v>37</v>
      </c>
      <c r="J38" t="s">
        <v>35</v>
      </c>
      <c r="K38">
        <v>0</v>
      </c>
      <c r="L38" t="str">
        <f t="shared" si="0"/>
        <v>No</v>
      </c>
    </row>
    <row r="39" spans="1:12" x14ac:dyDescent="0.3">
      <c r="A39" t="s">
        <v>46</v>
      </c>
      <c r="B39" t="s">
        <v>10</v>
      </c>
      <c r="C39" t="s">
        <v>47</v>
      </c>
      <c r="G39" t="s">
        <v>51</v>
      </c>
      <c r="H39" t="s">
        <v>37</v>
      </c>
      <c r="J39" t="s">
        <v>34</v>
      </c>
      <c r="K39">
        <v>3</v>
      </c>
      <c r="L39" t="str">
        <f t="shared" si="0"/>
        <v>Yes</v>
      </c>
    </row>
    <row r="40" spans="1:12" x14ac:dyDescent="0.3">
      <c r="A40" t="s">
        <v>46</v>
      </c>
      <c r="B40" t="s">
        <v>9</v>
      </c>
      <c r="C40" t="s">
        <v>52</v>
      </c>
      <c r="D40" t="s">
        <v>49</v>
      </c>
      <c r="G40" t="s">
        <v>54</v>
      </c>
      <c r="H40" t="s">
        <v>37</v>
      </c>
      <c r="J40" t="s">
        <v>34</v>
      </c>
      <c r="K40">
        <v>0</v>
      </c>
      <c r="L40" t="str">
        <f t="shared" si="0"/>
        <v>No</v>
      </c>
    </row>
    <row r="41" spans="1:12" x14ac:dyDescent="0.3">
      <c r="A41" t="s">
        <v>46</v>
      </c>
      <c r="B41" t="s">
        <v>10</v>
      </c>
      <c r="C41" t="s">
        <v>47</v>
      </c>
      <c r="G41" t="s">
        <v>55</v>
      </c>
      <c r="H41" t="s">
        <v>37</v>
      </c>
      <c r="J41" t="s">
        <v>34</v>
      </c>
      <c r="K41">
        <v>3</v>
      </c>
      <c r="L41" t="str">
        <f t="shared" si="0"/>
        <v>Yes</v>
      </c>
    </row>
    <row r="42" spans="1:12" x14ac:dyDescent="0.3">
      <c r="A42" t="s">
        <v>46</v>
      </c>
      <c r="B42" t="s">
        <v>9</v>
      </c>
      <c r="C42" t="s">
        <v>47</v>
      </c>
      <c r="G42" t="s">
        <v>51</v>
      </c>
      <c r="H42" t="s">
        <v>41</v>
      </c>
      <c r="K42">
        <v>2</v>
      </c>
      <c r="L42" t="str">
        <f t="shared" si="0"/>
        <v>Yes</v>
      </c>
    </row>
    <row r="43" spans="1:12" x14ac:dyDescent="0.3">
      <c r="A43" t="s">
        <v>46</v>
      </c>
      <c r="B43" t="s">
        <v>10</v>
      </c>
      <c r="C43" t="s">
        <v>47</v>
      </c>
      <c r="G43" t="s">
        <v>54</v>
      </c>
      <c r="H43" t="s">
        <v>37</v>
      </c>
      <c r="J43" t="s">
        <v>34</v>
      </c>
      <c r="K43">
        <v>0</v>
      </c>
      <c r="L43" t="str">
        <f t="shared" si="0"/>
        <v>No</v>
      </c>
    </row>
    <row r="44" spans="1:12" x14ac:dyDescent="0.3">
      <c r="A44" t="s">
        <v>46</v>
      </c>
      <c r="B44" t="s">
        <v>9</v>
      </c>
      <c r="C44" t="s">
        <v>52</v>
      </c>
      <c r="D44" t="s">
        <v>49</v>
      </c>
      <c r="G44" t="s">
        <v>51</v>
      </c>
      <c r="H44" t="s">
        <v>37</v>
      </c>
      <c r="J44" t="s">
        <v>34</v>
      </c>
      <c r="K44">
        <v>2</v>
      </c>
      <c r="L44" t="str">
        <f t="shared" si="0"/>
        <v>Yes</v>
      </c>
    </row>
    <row r="45" spans="1:12" x14ac:dyDescent="0.3">
      <c r="A45" t="s">
        <v>46</v>
      </c>
      <c r="B45" t="s">
        <v>10</v>
      </c>
      <c r="C45" t="s">
        <v>47</v>
      </c>
      <c r="G45" t="s">
        <v>55</v>
      </c>
      <c r="H45" t="s">
        <v>37</v>
      </c>
      <c r="J45" t="s">
        <v>34</v>
      </c>
      <c r="K45">
        <v>3</v>
      </c>
      <c r="L45" t="str">
        <f t="shared" si="0"/>
        <v>Yes</v>
      </c>
    </row>
    <row r="46" spans="1:12" x14ac:dyDescent="0.3">
      <c r="A46" t="s">
        <v>46</v>
      </c>
      <c r="B46" t="s">
        <v>9</v>
      </c>
      <c r="C46" t="s">
        <v>52</v>
      </c>
      <c r="D46" t="s">
        <v>53</v>
      </c>
      <c r="G46" t="s">
        <v>54</v>
      </c>
      <c r="H46" t="s">
        <v>41</v>
      </c>
      <c r="K46">
        <v>2</v>
      </c>
      <c r="L46" t="str">
        <f t="shared" si="0"/>
        <v>Yes</v>
      </c>
    </row>
    <row r="47" spans="1:12" x14ac:dyDescent="0.3">
      <c r="A47" t="s">
        <v>46</v>
      </c>
      <c r="B47" t="s">
        <v>10</v>
      </c>
      <c r="C47" t="s">
        <v>47</v>
      </c>
      <c r="G47" t="s">
        <v>55</v>
      </c>
      <c r="H47" t="s">
        <v>37</v>
      </c>
      <c r="J47" t="s">
        <v>34</v>
      </c>
      <c r="K47">
        <v>0</v>
      </c>
      <c r="L47" t="str">
        <f t="shared" si="0"/>
        <v>No</v>
      </c>
    </row>
    <row r="48" spans="1:12" x14ac:dyDescent="0.3">
      <c r="A48" t="s">
        <v>46</v>
      </c>
      <c r="B48" t="s">
        <v>10</v>
      </c>
      <c r="C48" t="s">
        <v>47</v>
      </c>
      <c r="G48" t="s">
        <v>55</v>
      </c>
      <c r="H48" t="s">
        <v>37</v>
      </c>
      <c r="J48" t="s">
        <v>34</v>
      </c>
      <c r="K48">
        <v>0</v>
      </c>
      <c r="L48" t="str">
        <f t="shared" si="0"/>
        <v>No</v>
      </c>
    </row>
    <row r="49" spans="1:12" x14ac:dyDescent="0.3">
      <c r="A49" t="s">
        <v>46</v>
      </c>
      <c r="B49" t="s">
        <v>10</v>
      </c>
      <c r="C49" t="s">
        <v>47</v>
      </c>
      <c r="G49" t="s">
        <v>51</v>
      </c>
      <c r="H49" t="s">
        <v>29</v>
      </c>
      <c r="K49">
        <v>3</v>
      </c>
      <c r="L49" t="str">
        <f t="shared" si="0"/>
        <v>Yes</v>
      </c>
    </row>
    <row r="50" spans="1:12" x14ac:dyDescent="0.3">
      <c r="A50" t="s">
        <v>46</v>
      </c>
      <c r="B50" t="s">
        <v>10</v>
      </c>
      <c r="C50" t="s">
        <v>48</v>
      </c>
      <c r="D50" t="s">
        <v>53</v>
      </c>
      <c r="G50" t="s">
        <v>54</v>
      </c>
      <c r="H50" t="s">
        <v>37</v>
      </c>
      <c r="J50" t="s">
        <v>34</v>
      </c>
      <c r="K50">
        <v>3</v>
      </c>
      <c r="L50" t="str">
        <f t="shared" si="0"/>
        <v>Yes</v>
      </c>
    </row>
    <row r="51" spans="1:12" x14ac:dyDescent="0.3">
      <c r="A51" t="s">
        <v>46</v>
      </c>
      <c r="B51" t="s">
        <v>10</v>
      </c>
      <c r="C51" t="s">
        <v>47</v>
      </c>
      <c r="G51" t="s">
        <v>55</v>
      </c>
      <c r="H51" t="s">
        <v>37</v>
      </c>
      <c r="J51" t="s">
        <v>34</v>
      </c>
      <c r="K51">
        <v>3</v>
      </c>
      <c r="L51" t="str">
        <f t="shared" si="0"/>
        <v>Yes</v>
      </c>
    </row>
    <row r="52" spans="1:12" x14ac:dyDescent="0.3">
      <c r="A52" t="s">
        <v>46</v>
      </c>
      <c r="B52" t="s">
        <v>10</v>
      </c>
      <c r="C52" t="s">
        <v>47</v>
      </c>
      <c r="G52" t="s">
        <v>54</v>
      </c>
      <c r="H52" t="s">
        <v>37</v>
      </c>
      <c r="J52" t="s">
        <v>34</v>
      </c>
      <c r="K52">
        <v>3</v>
      </c>
      <c r="L52" t="str">
        <f t="shared" si="0"/>
        <v>Yes</v>
      </c>
    </row>
    <row r="53" spans="1:12" x14ac:dyDescent="0.3">
      <c r="A53" t="s">
        <v>46</v>
      </c>
      <c r="B53" t="s">
        <v>10</v>
      </c>
      <c r="C53" t="s">
        <v>47</v>
      </c>
      <c r="G53" t="s">
        <v>55</v>
      </c>
      <c r="H53" t="s">
        <v>37</v>
      </c>
      <c r="J53" t="s">
        <v>34</v>
      </c>
      <c r="K53">
        <v>3</v>
      </c>
      <c r="L53" t="str">
        <f t="shared" si="0"/>
        <v>Yes</v>
      </c>
    </row>
    <row r="54" spans="1:12" x14ac:dyDescent="0.3">
      <c r="A54" t="s">
        <v>46</v>
      </c>
      <c r="B54" t="s">
        <v>10</v>
      </c>
      <c r="C54" t="s">
        <v>47</v>
      </c>
      <c r="G54" t="s">
        <v>55</v>
      </c>
      <c r="H54" t="s">
        <v>37</v>
      </c>
      <c r="J54" t="s">
        <v>34</v>
      </c>
      <c r="K54">
        <v>0</v>
      </c>
      <c r="L54" t="str">
        <f t="shared" si="0"/>
        <v>No</v>
      </c>
    </row>
    <row r="55" spans="1:12" x14ac:dyDescent="0.3">
      <c r="A55" t="s">
        <v>46</v>
      </c>
      <c r="B55" t="s">
        <v>7</v>
      </c>
      <c r="C55" t="s">
        <v>57</v>
      </c>
      <c r="D55" t="s">
        <v>53</v>
      </c>
      <c r="G55" t="s">
        <v>54</v>
      </c>
      <c r="H55" t="s">
        <v>37</v>
      </c>
      <c r="J55" t="s">
        <v>34</v>
      </c>
      <c r="K55">
        <v>0</v>
      </c>
      <c r="L55" t="str">
        <f t="shared" si="0"/>
        <v>No</v>
      </c>
    </row>
    <row r="56" spans="1:12" x14ac:dyDescent="0.3">
      <c r="A56" t="s">
        <v>46</v>
      </c>
      <c r="B56" t="s">
        <v>9</v>
      </c>
      <c r="C56" t="s">
        <v>47</v>
      </c>
      <c r="G56" t="s">
        <v>51</v>
      </c>
      <c r="H56" t="s">
        <v>37</v>
      </c>
      <c r="J56" t="s">
        <v>34</v>
      </c>
      <c r="K56">
        <v>2</v>
      </c>
      <c r="L56" t="str">
        <f t="shared" si="0"/>
        <v>Yes</v>
      </c>
    </row>
    <row r="57" spans="1:12" x14ac:dyDescent="0.3">
      <c r="A57" t="s">
        <v>46</v>
      </c>
      <c r="B57" t="s">
        <v>10</v>
      </c>
      <c r="C57" t="s">
        <v>47</v>
      </c>
      <c r="G57" t="s">
        <v>51</v>
      </c>
      <c r="H57" t="s">
        <v>43</v>
      </c>
      <c r="J57" t="s">
        <v>34</v>
      </c>
      <c r="K57">
        <v>0</v>
      </c>
      <c r="L57" t="str">
        <f t="shared" si="0"/>
        <v>No</v>
      </c>
    </row>
    <row r="58" spans="1:12" x14ac:dyDescent="0.3">
      <c r="A58" t="s">
        <v>46</v>
      </c>
      <c r="B58" t="s">
        <v>8</v>
      </c>
      <c r="C58" t="s">
        <v>52</v>
      </c>
      <c r="D58" t="s">
        <v>49</v>
      </c>
      <c r="G58" t="s">
        <v>54</v>
      </c>
      <c r="H58" t="s">
        <v>37</v>
      </c>
      <c r="J58" t="s">
        <v>34</v>
      </c>
      <c r="K58">
        <v>0</v>
      </c>
      <c r="L58" t="str">
        <f t="shared" si="0"/>
        <v>No</v>
      </c>
    </row>
    <row r="59" spans="1:12" x14ac:dyDescent="0.3">
      <c r="A59" t="s">
        <v>46</v>
      </c>
      <c r="B59" t="s">
        <v>9</v>
      </c>
      <c r="C59" t="s">
        <v>52</v>
      </c>
      <c r="D59" t="s">
        <v>53</v>
      </c>
      <c r="G59" t="s">
        <v>54</v>
      </c>
      <c r="H59" t="s">
        <v>37</v>
      </c>
      <c r="J59" t="s">
        <v>34</v>
      </c>
      <c r="K59">
        <v>2</v>
      </c>
      <c r="L59" t="str">
        <f t="shared" si="0"/>
        <v>Yes</v>
      </c>
    </row>
    <row r="60" spans="1:12" x14ac:dyDescent="0.3">
      <c r="A60" t="s">
        <v>46</v>
      </c>
      <c r="B60" t="s">
        <v>10</v>
      </c>
      <c r="C60" t="s">
        <v>47</v>
      </c>
      <c r="G60" t="s">
        <v>54</v>
      </c>
      <c r="H60" t="s">
        <v>37</v>
      </c>
      <c r="J60" t="s">
        <v>34</v>
      </c>
      <c r="K60">
        <v>0</v>
      </c>
      <c r="L60" t="str">
        <f t="shared" si="0"/>
        <v>No</v>
      </c>
    </row>
    <row r="61" spans="1:12" x14ac:dyDescent="0.3">
      <c r="A61" t="s">
        <v>46</v>
      </c>
      <c r="B61" t="s">
        <v>10</v>
      </c>
      <c r="C61" t="s">
        <v>48</v>
      </c>
      <c r="D61" t="s">
        <v>49</v>
      </c>
      <c r="G61" t="s">
        <v>55</v>
      </c>
      <c r="H61" t="s">
        <v>37</v>
      </c>
      <c r="J61" t="s">
        <v>34</v>
      </c>
      <c r="K61">
        <v>3</v>
      </c>
      <c r="L61" t="str">
        <f t="shared" si="0"/>
        <v>Yes</v>
      </c>
    </row>
    <row r="62" spans="1:12" x14ac:dyDescent="0.3">
      <c r="A62" t="s">
        <v>46</v>
      </c>
      <c r="B62" t="s">
        <v>9</v>
      </c>
      <c r="C62" t="s">
        <v>52</v>
      </c>
      <c r="D62" t="s">
        <v>49</v>
      </c>
      <c r="G62" t="s">
        <v>55</v>
      </c>
      <c r="H62" t="s">
        <v>37</v>
      </c>
      <c r="J62" t="s">
        <v>34</v>
      </c>
      <c r="K62">
        <v>0</v>
      </c>
      <c r="L62" t="str">
        <f t="shared" si="0"/>
        <v>No</v>
      </c>
    </row>
    <row r="63" spans="1:12" x14ac:dyDescent="0.3">
      <c r="A63" t="s">
        <v>46</v>
      </c>
      <c r="B63" t="s">
        <v>9</v>
      </c>
      <c r="C63" t="s">
        <v>52</v>
      </c>
      <c r="D63" t="s">
        <v>53</v>
      </c>
      <c r="G63" t="s">
        <v>54</v>
      </c>
      <c r="H63" t="s">
        <v>37</v>
      </c>
      <c r="J63" t="s">
        <v>34</v>
      </c>
      <c r="K63">
        <v>0</v>
      </c>
      <c r="L63" t="str">
        <f t="shared" si="0"/>
        <v>No</v>
      </c>
    </row>
    <row r="64" spans="1:12" x14ac:dyDescent="0.3">
      <c r="A64" t="s">
        <v>46</v>
      </c>
      <c r="B64" t="s">
        <v>7</v>
      </c>
      <c r="C64" t="s">
        <v>48</v>
      </c>
      <c r="D64" t="s">
        <v>53</v>
      </c>
      <c r="G64" t="s">
        <v>51</v>
      </c>
      <c r="H64" t="s">
        <v>37</v>
      </c>
      <c r="J64" t="s">
        <v>34</v>
      </c>
      <c r="K64">
        <v>2</v>
      </c>
      <c r="L64" t="str">
        <f t="shared" si="0"/>
        <v>Yes</v>
      </c>
    </row>
    <row r="65" spans="1:12" x14ac:dyDescent="0.3">
      <c r="A65" t="s">
        <v>46</v>
      </c>
      <c r="B65" t="s">
        <v>10</v>
      </c>
      <c r="C65" t="s">
        <v>48</v>
      </c>
      <c r="D65" t="s">
        <v>49</v>
      </c>
      <c r="G65" t="s">
        <v>55</v>
      </c>
      <c r="H65" t="s">
        <v>37</v>
      </c>
      <c r="J65" t="s">
        <v>34</v>
      </c>
      <c r="K65">
        <v>0</v>
      </c>
      <c r="L65" t="str">
        <f t="shared" si="0"/>
        <v>No</v>
      </c>
    </row>
    <row r="66" spans="1:12" x14ac:dyDescent="0.3">
      <c r="A66" t="s">
        <v>46</v>
      </c>
      <c r="B66" t="s">
        <v>8</v>
      </c>
      <c r="C66" t="s">
        <v>52</v>
      </c>
      <c r="D66" t="s">
        <v>49</v>
      </c>
      <c r="G66" t="s">
        <v>54</v>
      </c>
      <c r="H66" t="s">
        <v>37</v>
      </c>
      <c r="J66" t="s">
        <v>34</v>
      </c>
      <c r="K66">
        <v>2</v>
      </c>
      <c r="L66" t="str">
        <f t="shared" si="0"/>
        <v>Yes</v>
      </c>
    </row>
    <row r="67" spans="1:12" x14ac:dyDescent="0.3">
      <c r="A67" t="s">
        <v>46</v>
      </c>
      <c r="B67" t="s">
        <v>10</v>
      </c>
      <c r="C67" t="s">
        <v>47</v>
      </c>
      <c r="G67" t="s">
        <v>54</v>
      </c>
      <c r="H67" t="s">
        <v>37</v>
      </c>
      <c r="J67" t="s">
        <v>34</v>
      </c>
      <c r="K67">
        <v>3</v>
      </c>
      <c r="L67" t="str">
        <f t="shared" ref="L67:L131" si="1">IF(K67="","",IF(B67="Foul","Yes",IF(K67=0,"No","Yes")))</f>
        <v>Yes</v>
      </c>
    </row>
    <row r="68" spans="1:12" x14ac:dyDescent="0.3">
      <c r="A68" t="s">
        <v>46</v>
      </c>
      <c r="B68" t="s">
        <v>10</v>
      </c>
      <c r="C68" t="s">
        <v>47</v>
      </c>
      <c r="G68" t="s">
        <v>54</v>
      </c>
      <c r="H68" t="s">
        <v>37</v>
      </c>
      <c r="J68" t="s">
        <v>35</v>
      </c>
      <c r="K68">
        <v>0</v>
      </c>
      <c r="L68" t="str">
        <f t="shared" si="1"/>
        <v>No</v>
      </c>
    </row>
    <row r="69" spans="1:12" x14ac:dyDescent="0.3">
      <c r="A69" t="s">
        <v>46</v>
      </c>
      <c r="B69" t="s">
        <v>9</v>
      </c>
      <c r="C69" t="s">
        <v>52</v>
      </c>
      <c r="D69" t="s">
        <v>49</v>
      </c>
      <c r="G69" t="s">
        <v>55</v>
      </c>
      <c r="H69" t="s">
        <v>37</v>
      </c>
      <c r="J69" t="s">
        <v>34</v>
      </c>
      <c r="K69">
        <v>0</v>
      </c>
      <c r="L69" t="str">
        <f t="shared" si="1"/>
        <v>No</v>
      </c>
    </row>
    <row r="70" spans="1:12" x14ac:dyDescent="0.3">
      <c r="A70" t="s">
        <v>46</v>
      </c>
      <c r="B70" t="s">
        <v>10</v>
      </c>
      <c r="C70" t="s">
        <v>47</v>
      </c>
      <c r="G70" t="s">
        <v>55</v>
      </c>
      <c r="H70" t="s">
        <v>37</v>
      </c>
      <c r="J70" t="s">
        <v>35</v>
      </c>
      <c r="K70">
        <v>3</v>
      </c>
      <c r="L70" t="str">
        <f t="shared" si="1"/>
        <v>Yes</v>
      </c>
    </row>
    <row r="71" spans="1:12" x14ac:dyDescent="0.3">
      <c r="A71" t="s">
        <v>46</v>
      </c>
      <c r="B71" t="s">
        <v>9</v>
      </c>
      <c r="C71" t="s">
        <v>52</v>
      </c>
      <c r="D71" t="s">
        <v>53</v>
      </c>
      <c r="G71" t="s">
        <v>55</v>
      </c>
      <c r="H71" t="s">
        <v>41</v>
      </c>
      <c r="K71">
        <v>0</v>
      </c>
      <c r="L71" t="str">
        <f t="shared" si="1"/>
        <v>No</v>
      </c>
    </row>
    <row r="72" spans="1:12" x14ac:dyDescent="0.3">
      <c r="A72" t="s">
        <v>46</v>
      </c>
      <c r="B72" t="s">
        <v>9</v>
      </c>
      <c r="C72" t="s">
        <v>47</v>
      </c>
      <c r="G72" t="s">
        <v>51</v>
      </c>
      <c r="H72" t="s">
        <v>41</v>
      </c>
      <c r="K72">
        <v>2</v>
      </c>
      <c r="L72" t="str">
        <f t="shared" si="1"/>
        <v>Yes</v>
      </c>
    </row>
    <row r="73" spans="1:12" x14ac:dyDescent="0.3">
      <c r="A73" t="s">
        <v>46</v>
      </c>
      <c r="B73" t="s">
        <v>10</v>
      </c>
      <c r="C73" t="s">
        <v>47</v>
      </c>
      <c r="G73" t="s">
        <v>51</v>
      </c>
      <c r="H73" t="s">
        <v>37</v>
      </c>
      <c r="J73" t="s">
        <v>34</v>
      </c>
      <c r="K73">
        <v>0</v>
      </c>
      <c r="L73" t="str">
        <f t="shared" si="1"/>
        <v>No</v>
      </c>
    </row>
    <row r="74" spans="1:12" x14ac:dyDescent="0.3">
      <c r="A74" t="s">
        <v>46</v>
      </c>
      <c r="B74" t="s">
        <v>9</v>
      </c>
      <c r="C74" t="s">
        <v>52</v>
      </c>
      <c r="D74" t="s">
        <v>53</v>
      </c>
      <c r="G74" t="s">
        <v>55</v>
      </c>
      <c r="H74" t="s">
        <v>37</v>
      </c>
      <c r="J74" t="s">
        <v>34</v>
      </c>
      <c r="K74">
        <v>0</v>
      </c>
      <c r="L74" t="str">
        <f t="shared" si="1"/>
        <v>No</v>
      </c>
    </row>
    <row r="75" spans="1:12" x14ac:dyDescent="0.3">
      <c r="A75" t="s">
        <v>46</v>
      </c>
      <c r="B75" t="s">
        <v>9</v>
      </c>
      <c r="C75" t="s">
        <v>52</v>
      </c>
      <c r="D75" t="s">
        <v>53</v>
      </c>
      <c r="G75" t="s">
        <v>55</v>
      </c>
      <c r="H75" t="s">
        <v>37</v>
      </c>
      <c r="J75" t="s">
        <v>34</v>
      </c>
      <c r="K75">
        <v>0</v>
      </c>
      <c r="L75" t="str">
        <f t="shared" si="1"/>
        <v>No</v>
      </c>
    </row>
    <row r="76" spans="1:12" x14ac:dyDescent="0.3">
      <c r="A76" t="s">
        <v>46</v>
      </c>
      <c r="B76" t="s">
        <v>9</v>
      </c>
      <c r="C76" t="s">
        <v>47</v>
      </c>
      <c r="G76" t="s">
        <v>54</v>
      </c>
      <c r="H76" t="s">
        <v>37</v>
      </c>
      <c r="J76" t="s">
        <v>34</v>
      </c>
      <c r="K76">
        <v>0</v>
      </c>
      <c r="L76" t="str">
        <f t="shared" si="1"/>
        <v>No</v>
      </c>
    </row>
    <row r="77" spans="1:12" x14ac:dyDescent="0.3">
      <c r="A77" t="s">
        <v>46</v>
      </c>
      <c r="B77" t="s">
        <v>10</v>
      </c>
      <c r="C77" t="s">
        <v>48</v>
      </c>
      <c r="D77" t="s">
        <v>49</v>
      </c>
      <c r="G77" t="s">
        <v>55</v>
      </c>
      <c r="H77" t="s">
        <v>37</v>
      </c>
      <c r="J77" t="s">
        <v>34</v>
      </c>
      <c r="K77">
        <v>3</v>
      </c>
      <c r="L77" t="str">
        <f t="shared" si="1"/>
        <v>Yes</v>
      </c>
    </row>
    <row r="78" spans="1:12" x14ac:dyDescent="0.3">
      <c r="A78" t="s">
        <v>46</v>
      </c>
      <c r="B78" t="s">
        <v>10</v>
      </c>
      <c r="C78" t="s">
        <v>47</v>
      </c>
      <c r="G78" t="s">
        <v>54</v>
      </c>
      <c r="H78" t="s">
        <v>37</v>
      </c>
      <c r="J78" t="s">
        <v>34</v>
      </c>
      <c r="K78">
        <v>3</v>
      </c>
      <c r="L78" t="str">
        <f t="shared" si="1"/>
        <v>Yes</v>
      </c>
    </row>
    <row r="79" spans="1:12" x14ac:dyDescent="0.3">
      <c r="A79" t="s">
        <v>46</v>
      </c>
      <c r="B79" t="s">
        <v>10</v>
      </c>
      <c r="C79" t="s">
        <v>47</v>
      </c>
      <c r="G79" t="s">
        <v>54</v>
      </c>
      <c r="H79" t="s">
        <v>37</v>
      </c>
      <c r="J79" t="s">
        <v>34</v>
      </c>
      <c r="K79">
        <v>0</v>
      </c>
      <c r="L79" t="str">
        <f t="shared" si="1"/>
        <v>No</v>
      </c>
    </row>
    <row r="80" spans="1:12" x14ac:dyDescent="0.3">
      <c r="A80" t="s">
        <v>46</v>
      </c>
      <c r="B80" t="s">
        <v>10</v>
      </c>
      <c r="C80" t="s">
        <v>47</v>
      </c>
      <c r="G80" t="s">
        <v>55</v>
      </c>
      <c r="H80" t="s">
        <v>37</v>
      </c>
      <c r="J80" t="s">
        <v>34</v>
      </c>
      <c r="K80">
        <v>3</v>
      </c>
      <c r="L80" t="str">
        <f t="shared" si="1"/>
        <v>Yes</v>
      </c>
    </row>
    <row r="81" spans="1:12" x14ac:dyDescent="0.3">
      <c r="A81" t="s">
        <v>46</v>
      </c>
      <c r="B81" t="s">
        <v>9</v>
      </c>
      <c r="C81" t="s">
        <v>52</v>
      </c>
      <c r="D81" t="s">
        <v>49</v>
      </c>
      <c r="G81" t="s">
        <v>54</v>
      </c>
      <c r="H81" t="s">
        <v>37</v>
      </c>
      <c r="J81" t="s">
        <v>34</v>
      </c>
      <c r="K81">
        <v>2</v>
      </c>
      <c r="L81" t="str">
        <f t="shared" si="1"/>
        <v>Yes</v>
      </c>
    </row>
    <row r="82" spans="1:12" x14ac:dyDescent="0.3">
      <c r="A82" t="s">
        <v>46</v>
      </c>
      <c r="B82" t="s">
        <v>8</v>
      </c>
      <c r="C82" t="s">
        <v>47</v>
      </c>
      <c r="G82" t="s">
        <v>51</v>
      </c>
      <c r="H82" t="s">
        <v>29</v>
      </c>
      <c r="J82" t="s">
        <v>34</v>
      </c>
      <c r="K82">
        <v>0</v>
      </c>
      <c r="L82" t="str">
        <f t="shared" si="1"/>
        <v>No</v>
      </c>
    </row>
    <row r="83" spans="1:12" x14ac:dyDescent="0.3">
      <c r="A83" t="s">
        <v>46</v>
      </c>
      <c r="B83" t="s">
        <v>10</v>
      </c>
      <c r="C83" t="s">
        <v>47</v>
      </c>
      <c r="G83" t="s">
        <v>54</v>
      </c>
      <c r="H83" t="s">
        <v>37</v>
      </c>
      <c r="J83" t="s">
        <v>34</v>
      </c>
      <c r="K83">
        <v>0</v>
      </c>
      <c r="L83" t="str">
        <f t="shared" si="1"/>
        <v>No</v>
      </c>
    </row>
    <row r="84" spans="1:12" x14ac:dyDescent="0.3">
      <c r="A84" t="s">
        <v>46</v>
      </c>
      <c r="B84" t="s">
        <v>9</v>
      </c>
      <c r="C84" t="s">
        <v>47</v>
      </c>
      <c r="D84" t="s">
        <v>49</v>
      </c>
      <c r="G84" t="s">
        <v>55</v>
      </c>
      <c r="H84" t="s">
        <v>37</v>
      </c>
      <c r="J84" t="s">
        <v>34</v>
      </c>
      <c r="K84">
        <v>0</v>
      </c>
      <c r="L84" t="str">
        <f t="shared" si="1"/>
        <v>No</v>
      </c>
    </row>
    <row r="85" spans="1:12" x14ac:dyDescent="0.3">
      <c r="A85" t="s">
        <v>46</v>
      </c>
      <c r="B85" t="s">
        <v>9</v>
      </c>
      <c r="C85" t="s">
        <v>47</v>
      </c>
      <c r="G85" t="s">
        <v>51</v>
      </c>
      <c r="H85" t="s">
        <v>37</v>
      </c>
      <c r="J85" t="s">
        <v>34</v>
      </c>
      <c r="K85">
        <v>2</v>
      </c>
      <c r="L85" t="str">
        <f t="shared" si="1"/>
        <v>Yes</v>
      </c>
    </row>
    <row r="86" spans="1:12" x14ac:dyDescent="0.3">
      <c r="A86" t="s">
        <v>46</v>
      </c>
      <c r="B86" t="s">
        <v>7</v>
      </c>
      <c r="C86" t="s">
        <v>47</v>
      </c>
      <c r="G86" t="s">
        <v>55</v>
      </c>
      <c r="H86" t="s">
        <v>43</v>
      </c>
      <c r="J86" t="s">
        <v>34</v>
      </c>
      <c r="K86">
        <v>2</v>
      </c>
      <c r="L86" t="str">
        <f t="shared" si="1"/>
        <v>Yes</v>
      </c>
    </row>
    <row r="87" spans="1:12" x14ac:dyDescent="0.3">
      <c r="A87" t="s">
        <v>46</v>
      </c>
      <c r="B87" t="s">
        <v>10</v>
      </c>
      <c r="C87" t="s">
        <v>48</v>
      </c>
      <c r="D87" t="s">
        <v>49</v>
      </c>
      <c r="G87" t="s">
        <v>55</v>
      </c>
      <c r="H87" t="s">
        <v>37</v>
      </c>
      <c r="J87" t="s">
        <v>34</v>
      </c>
      <c r="K87">
        <v>3</v>
      </c>
      <c r="L87" t="str">
        <f t="shared" si="1"/>
        <v>Yes</v>
      </c>
    </row>
    <row r="88" spans="1:12" x14ac:dyDescent="0.3">
      <c r="A88" t="s">
        <v>46</v>
      </c>
      <c r="B88" t="s">
        <v>7</v>
      </c>
      <c r="C88" t="s">
        <v>48</v>
      </c>
      <c r="D88" t="s">
        <v>49</v>
      </c>
      <c r="G88" t="s">
        <v>54</v>
      </c>
      <c r="H88" t="s">
        <v>37</v>
      </c>
      <c r="J88" t="s">
        <v>34</v>
      </c>
      <c r="K88">
        <v>0</v>
      </c>
      <c r="L88" t="str">
        <f t="shared" si="1"/>
        <v>No</v>
      </c>
    </row>
    <row r="89" spans="1:12" x14ac:dyDescent="0.3">
      <c r="A89" t="s">
        <v>46</v>
      </c>
      <c r="B89" t="s">
        <v>9</v>
      </c>
      <c r="C89" t="s">
        <v>52</v>
      </c>
      <c r="D89" t="s">
        <v>49</v>
      </c>
      <c r="G89" t="s">
        <v>54</v>
      </c>
      <c r="H89" t="s">
        <v>37</v>
      </c>
      <c r="J89" t="s">
        <v>34</v>
      </c>
      <c r="K89">
        <v>0</v>
      </c>
      <c r="L89" t="str">
        <f t="shared" si="1"/>
        <v>No</v>
      </c>
    </row>
    <row r="90" spans="1:12" x14ac:dyDescent="0.3">
      <c r="A90" t="s">
        <v>46</v>
      </c>
      <c r="B90" t="s">
        <v>10</v>
      </c>
      <c r="C90" t="s">
        <v>47</v>
      </c>
      <c r="G90" t="s">
        <v>51</v>
      </c>
      <c r="H90" t="s">
        <v>37</v>
      </c>
      <c r="J90" t="s">
        <v>34</v>
      </c>
      <c r="K90">
        <v>3</v>
      </c>
      <c r="L90" t="str">
        <f t="shared" si="1"/>
        <v>Yes</v>
      </c>
    </row>
    <row r="91" spans="1:12" x14ac:dyDescent="0.3">
      <c r="A91" t="s">
        <v>46</v>
      </c>
      <c r="B91" t="s">
        <v>10</v>
      </c>
      <c r="C91" t="s">
        <v>47</v>
      </c>
      <c r="G91" t="s">
        <v>55</v>
      </c>
      <c r="H91" t="s">
        <v>37</v>
      </c>
      <c r="J91" t="s">
        <v>34</v>
      </c>
      <c r="K91">
        <v>0</v>
      </c>
      <c r="L91" t="str">
        <f t="shared" si="1"/>
        <v>No</v>
      </c>
    </row>
    <row r="92" spans="1:12" x14ac:dyDescent="0.3">
      <c r="A92" t="s">
        <v>46</v>
      </c>
      <c r="B92" t="s">
        <v>10</v>
      </c>
      <c r="C92" t="s">
        <v>47</v>
      </c>
      <c r="G92" t="s">
        <v>51</v>
      </c>
      <c r="H92" t="s">
        <v>41</v>
      </c>
      <c r="K92">
        <v>0</v>
      </c>
      <c r="L92" t="str">
        <f t="shared" si="1"/>
        <v>No</v>
      </c>
    </row>
    <row r="93" spans="1:12" x14ac:dyDescent="0.3">
      <c r="A93" t="s">
        <v>46</v>
      </c>
      <c r="B93" t="s">
        <v>9</v>
      </c>
      <c r="C93" t="s">
        <v>52</v>
      </c>
      <c r="D93" t="s">
        <v>53</v>
      </c>
      <c r="G93" t="s">
        <v>51</v>
      </c>
      <c r="H93" t="s">
        <v>41</v>
      </c>
      <c r="K93">
        <v>2</v>
      </c>
      <c r="L93" t="str">
        <f t="shared" si="1"/>
        <v>Yes</v>
      </c>
    </row>
    <row r="94" spans="1:12" x14ac:dyDescent="0.3">
      <c r="A94" t="s">
        <v>46</v>
      </c>
      <c r="B94" t="s">
        <v>7</v>
      </c>
      <c r="C94" t="s">
        <v>48</v>
      </c>
      <c r="D94" t="s">
        <v>53</v>
      </c>
      <c r="G94" t="s">
        <v>54</v>
      </c>
      <c r="H94" t="s">
        <v>37</v>
      </c>
      <c r="J94" t="s">
        <v>34</v>
      </c>
      <c r="K94">
        <v>0</v>
      </c>
      <c r="L94" t="str">
        <f t="shared" si="1"/>
        <v>No</v>
      </c>
    </row>
    <row r="95" spans="1:12" x14ac:dyDescent="0.3">
      <c r="A95" t="s">
        <v>46</v>
      </c>
      <c r="B95" t="s">
        <v>9</v>
      </c>
      <c r="C95" t="s">
        <v>52</v>
      </c>
      <c r="D95" t="s">
        <v>49</v>
      </c>
      <c r="G95" t="s">
        <v>55</v>
      </c>
      <c r="H95" t="s">
        <v>37</v>
      </c>
      <c r="J95" t="s">
        <v>34</v>
      </c>
      <c r="K95">
        <v>2</v>
      </c>
      <c r="L95" t="str">
        <f t="shared" si="1"/>
        <v>Yes</v>
      </c>
    </row>
    <row r="96" spans="1:12" x14ac:dyDescent="0.3">
      <c r="A96" t="s">
        <v>46</v>
      </c>
      <c r="B96" t="s">
        <v>9</v>
      </c>
      <c r="C96" t="s">
        <v>52</v>
      </c>
      <c r="D96" t="s">
        <v>53</v>
      </c>
      <c r="G96" t="s">
        <v>54</v>
      </c>
      <c r="H96" t="s">
        <v>37</v>
      </c>
      <c r="J96" t="s">
        <v>34</v>
      </c>
      <c r="K96">
        <v>0</v>
      </c>
      <c r="L96" t="str">
        <f t="shared" si="1"/>
        <v>No</v>
      </c>
    </row>
    <row r="97" spans="1:12" x14ac:dyDescent="0.3">
      <c r="A97" t="s">
        <v>46</v>
      </c>
      <c r="B97" t="s">
        <v>11</v>
      </c>
      <c r="C97" t="s">
        <v>52</v>
      </c>
      <c r="D97" t="s">
        <v>53</v>
      </c>
      <c r="G97" t="s">
        <v>51</v>
      </c>
      <c r="H97" t="s">
        <v>37</v>
      </c>
      <c r="J97" t="s">
        <v>34</v>
      </c>
      <c r="K97">
        <v>2</v>
      </c>
      <c r="L97" t="str">
        <f t="shared" si="1"/>
        <v>Yes</v>
      </c>
    </row>
    <row r="98" spans="1:12" x14ac:dyDescent="0.3">
      <c r="A98" t="s">
        <v>46</v>
      </c>
      <c r="B98" t="s">
        <v>9</v>
      </c>
      <c r="C98" t="s">
        <v>52</v>
      </c>
      <c r="D98" t="s">
        <v>49</v>
      </c>
      <c r="G98" t="s">
        <v>54</v>
      </c>
      <c r="H98" t="s">
        <v>41</v>
      </c>
      <c r="K98">
        <v>0</v>
      </c>
      <c r="L98" t="str">
        <f t="shared" si="1"/>
        <v>No</v>
      </c>
    </row>
    <row r="99" spans="1:12" x14ac:dyDescent="0.3">
      <c r="A99" t="s">
        <v>46</v>
      </c>
      <c r="B99" t="s">
        <v>9</v>
      </c>
      <c r="C99" t="s">
        <v>47</v>
      </c>
      <c r="D99" t="s">
        <v>53</v>
      </c>
      <c r="G99" t="s">
        <v>55</v>
      </c>
      <c r="H99" t="s">
        <v>37</v>
      </c>
      <c r="J99" t="s">
        <v>34</v>
      </c>
      <c r="K99">
        <v>0</v>
      </c>
      <c r="L99" t="str">
        <f t="shared" si="1"/>
        <v>No</v>
      </c>
    </row>
    <row r="100" spans="1:12" x14ac:dyDescent="0.3">
      <c r="A100" t="s">
        <v>46</v>
      </c>
      <c r="B100" t="s">
        <v>10</v>
      </c>
      <c r="C100" t="s">
        <v>47</v>
      </c>
      <c r="G100" t="s">
        <v>55</v>
      </c>
      <c r="H100" t="s">
        <v>37</v>
      </c>
      <c r="J100" t="s">
        <v>34</v>
      </c>
      <c r="K100">
        <v>0</v>
      </c>
      <c r="L100" t="str">
        <f t="shared" si="1"/>
        <v>No</v>
      </c>
    </row>
    <row r="101" spans="1:12" x14ac:dyDescent="0.3">
      <c r="A101" t="s">
        <v>46</v>
      </c>
      <c r="B101" t="s">
        <v>9</v>
      </c>
      <c r="C101" t="s">
        <v>52</v>
      </c>
      <c r="D101" t="s">
        <v>53</v>
      </c>
      <c r="G101" t="s">
        <v>51</v>
      </c>
      <c r="H101" t="s">
        <v>37</v>
      </c>
      <c r="J101" t="s">
        <v>34</v>
      </c>
      <c r="K101">
        <v>0</v>
      </c>
      <c r="L101" t="str">
        <f t="shared" si="1"/>
        <v>No</v>
      </c>
    </row>
    <row r="102" spans="1:12" x14ac:dyDescent="0.3">
      <c r="A102" t="s">
        <v>46</v>
      </c>
      <c r="B102" t="s">
        <v>10</v>
      </c>
      <c r="C102" t="s">
        <v>48</v>
      </c>
      <c r="D102" t="s">
        <v>49</v>
      </c>
      <c r="G102" t="s">
        <v>54</v>
      </c>
      <c r="H102" t="s">
        <v>37</v>
      </c>
      <c r="J102" t="s">
        <v>34</v>
      </c>
      <c r="K102">
        <v>3</v>
      </c>
      <c r="L102" t="str">
        <f t="shared" si="1"/>
        <v>Yes</v>
      </c>
    </row>
    <row r="103" spans="1:12" x14ac:dyDescent="0.3">
      <c r="A103" t="s">
        <v>46</v>
      </c>
      <c r="B103" t="s">
        <v>11</v>
      </c>
      <c r="C103" t="s">
        <v>52</v>
      </c>
      <c r="D103" t="s">
        <v>53</v>
      </c>
      <c r="G103" t="s">
        <v>51</v>
      </c>
      <c r="H103" t="s">
        <v>41</v>
      </c>
      <c r="K103">
        <v>2</v>
      </c>
      <c r="L103" t="str">
        <f t="shared" si="1"/>
        <v>Yes</v>
      </c>
    </row>
    <row r="104" spans="1:12" x14ac:dyDescent="0.3">
      <c r="A104" t="s">
        <v>46</v>
      </c>
      <c r="B104" t="s">
        <v>9</v>
      </c>
      <c r="C104" t="s">
        <v>52</v>
      </c>
      <c r="D104" t="s">
        <v>53</v>
      </c>
      <c r="G104" t="s">
        <v>55</v>
      </c>
      <c r="H104" t="s">
        <v>37</v>
      </c>
      <c r="J104" t="s">
        <v>34</v>
      </c>
      <c r="K104">
        <v>2</v>
      </c>
      <c r="L104" t="str">
        <f t="shared" si="1"/>
        <v>Yes</v>
      </c>
    </row>
    <row r="105" spans="1:12" x14ac:dyDescent="0.3">
      <c r="A105" t="s">
        <v>46</v>
      </c>
      <c r="B105" t="s">
        <v>10</v>
      </c>
      <c r="C105" t="s">
        <v>47</v>
      </c>
      <c r="G105" t="s">
        <v>54</v>
      </c>
      <c r="H105" t="s">
        <v>37</v>
      </c>
      <c r="J105" t="s">
        <v>34</v>
      </c>
      <c r="K105">
        <v>3</v>
      </c>
      <c r="L105" t="str">
        <f t="shared" si="1"/>
        <v>Yes</v>
      </c>
    </row>
    <row r="106" spans="1:12" x14ac:dyDescent="0.3">
      <c r="A106" t="s">
        <v>46</v>
      </c>
      <c r="B106" t="s">
        <v>10</v>
      </c>
      <c r="C106" t="s">
        <v>47</v>
      </c>
      <c r="G106" t="s">
        <v>54</v>
      </c>
      <c r="H106" t="s">
        <v>37</v>
      </c>
      <c r="J106" t="s">
        <v>34</v>
      </c>
      <c r="K106">
        <v>0</v>
      </c>
      <c r="L106" t="str">
        <f t="shared" si="1"/>
        <v>No</v>
      </c>
    </row>
    <row r="107" spans="1:12" x14ac:dyDescent="0.3">
      <c r="A107" t="s">
        <v>46</v>
      </c>
      <c r="B107" t="s">
        <v>9</v>
      </c>
      <c r="C107" t="s">
        <v>47</v>
      </c>
      <c r="D107" t="s">
        <v>53</v>
      </c>
      <c r="G107" t="s">
        <v>55</v>
      </c>
      <c r="H107" t="s">
        <v>37</v>
      </c>
      <c r="J107" t="s">
        <v>34</v>
      </c>
      <c r="K107">
        <v>2</v>
      </c>
      <c r="L107" t="str">
        <f t="shared" si="1"/>
        <v>Yes</v>
      </c>
    </row>
    <row r="108" spans="1:12" x14ac:dyDescent="0.3">
      <c r="A108" t="s">
        <v>46</v>
      </c>
      <c r="B108" t="s">
        <v>10</v>
      </c>
      <c r="C108" t="s">
        <v>47</v>
      </c>
      <c r="G108" t="s">
        <v>55</v>
      </c>
      <c r="H108" t="s">
        <v>41</v>
      </c>
      <c r="K108">
        <v>0</v>
      </c>
      <c r="L108" t="str">
        <f t="shared" si="1"/>
        <v>No</v>
      </c>
    </row>
    <row r="109" spans="1:12" x14ac:dyDescent="0.3">
      <c r="A109" t="s">
        <v>46</v>
      </c>
      <c r="B109" t="s">
        <v>7</v>
      </c>
      <c r="C109" t="s">
        <v>48</v>
      </c>
      <c r="D109" t="s">
        <v>49</v>
      </c>
      <c r="G109" t="s">
        <v>51</v>
      </c>
      <c r="H109" t="s">
        <v>37</v>
      </c>
      <c r="J109" t="s">
        <v>34</v>
      </c>
      <c r="K109">
        <v>2</v>
      </c>
      <c r="L109" t="str">
        <f t="shared" si="1"/>
        <v>Yes</v>
      </c>
    </row>
    <row r="110" spans="1:12" x14ac:dyDescent="0.3">
      <c r="A110" t="s">
        <v>46</v>
      </c>
      <c r="B110" t="s">
        <v>9</v>
      </c>
      <c r="C110" t="s">
        <v>52</v>
      </c>
      <c r="D110" t="s">
        <v>49</v>
      </c>
      <c r="G110" t="s">
        <v>54</v>
      </c>
      <c r="H110" t="s">
        <v>41</v>
      </c>
      <c r="K110">
        <v>0</v>
      </c>
      <c r="L110" t="str">
        <f t="shared" si="1"/>
        <v>No</v>
      </c>
    </row>
    <row r="111" spans="1:12" x14ac:dyDescent="0.3">
      <c r="A111" t="s">
        <v>46</v>
      </c>
      <c r="B111" t="s">
        <v>9</v>
      </c>
      <c r="C111" t="s">
        <v>47</v>
      </c>
      <c r="G111" t="s">
        <v>51</v>
      </c>
      <c r="H111" t="s">
        <v>37</v>
      </c>
      <c r="J111" t="s">
        <v>34</v>
      </c>
      <c r="K111">
        <v>2</v>
      </c>
      <c r="L111" t="str">
        <f t="shared" si="1"/>
        <v>Yes</v>
      </c>
    </row>
    <row r="112" spans="1:12" x14ac:dyDescent="0.3">
      <c r="A112" t="s">
        <v>46</v>
      </c>
      <c r="B112" t="s">
        <v>10</v>
      </c>
      <c r="C112" t="s">
        <v>47</v>
      </c>
      <c r="G112" t="s">
        <v>51</v>
      </c>
      <c r="H112" t="s">
        <v>37</v>
      </c>
      <c r="J112" t="s">
        <v>34</v>
      </c>
      <c r="K112">
        <v>0</v>
      </c>
      <c r="L112" t="str">
        <f t="shared" si="1"/>
        <v>No</v>
      </c>
    </row>
    <row r="113" spans="1:12" x14ac:dyDescent="0.3">
      <c r="A113" t="s">
        <v>46</v>
      </c>
      <c r="B113" t="s">
        <v>9</v>
      </c>
      <c r="C113" t="s">
        <v>52</v>
      </c>
      <c r="D113" t="s">
        <v>53</v>
      </c>
      <c r="G113" t="s">
        <v>55</v>
      </c>
      <c r="H113" t="s">
        <v>37</v>
      </c>
      <c r="J113" t="s">
        <v>34</v>
      </c>
      <c r="K113">
        <v>2</v>
      </c>
      <c r="L113" t="str">
        <f t="shared" si="1"/>
        <v>Yes</v>
      </c>
    </row>
    <row r="114" spans="1:12" x14ac:dyDescent="0.3">
      <c r="A114" t="s">
        <v>46</v>
      </c>
      <c r="B114" t="s">
        <v>10</v>
      </c>
      <c r="C114" t="s">
        <v>47</v>
      </c>
      <c r="G114" t="s">
        <v>54</v>
      </c>
      <c r="H114" t="s">
        <v>37</v>
      </c>
      <c r="J114" t="s">
        <v>34</v>
      </c>
      <c r="K114">
        <v>3</v>
      </c>
      <c r="L114" t="str">
        <f t="shared" si="1"/>
        <v>Yes</v>
      </c>
    </row>
    <row r="115" spans="1:12" x14ac:dyDescent="0.3">
      <c r="A115" t="s">
        <v>46</v>
      </c>
      <c r="B115" t="s">
        <v>9</v>
      </c>
      <c r="C115" t="s">
        <v>52</v>
      </c>
      <c r="D115" t="s">
        <v>53</v>
      </c>
      <c r="G115" t="s">
        <v>55</v>
      </c>
      <c r="H115" t="s">
        <v>37</v>
      </c>
      <c r="J115" t="s">
        <v>34</v>
      </c>
      <c r="K115">
        <v>0</v>
      </c>
      <c r="L115" t="str">
        <f t="shared" si="1"/>
        <v>No</v>
      </c>
    </row>
    <row r="116" spans="1:12" x14ac:dyDescent="0.3">
      <c r="A116" t="s">
        <v>46</v>
      </c>
      <c r="B116" t="s">
        <v>10</v>
      </c>
      <c r="C116" t="s">
        <v>47</v>
      </c>
      <c r="G116" t="s">
        <v>54</v>
      </c>
      <c r="H116" t="s">
        <v>37</v>
      </c>
      <c r="J116" t="s">
        <v>34</v>
      </c>
      <c r="K116">
        <v>0</v>
      </c>
      <c r="L116" t="str">
        <f t="shared" si="1"/>
        <v>No</v>
      </c>
    </row>
    <row r="117" spans="1:12" x14ac:dyDescent="0.3">
      <c r="A117" t="s">
        <v>46</v>
      </c>
      <c r="B117" t="s">
        <v>9</v>
      </c>
      <c r="C117" t="s">
        <v>52</v>
      </c>
      <c r="D117" t="s">
        <v>53</v>
      </c>
      <c r="G117" t="s">
        <v>54</v>
      </c>
      <c r="H117" t="s">
        <v>37</v>
      </c>
      <c r="J117" t="s">
        <v>34</v>
      </c>
      <c r="K117">
        <v>0</v>
      </c>
      <c r="L117" t="str">
        <f t="shared" si="1"/>
        <v>No</v>
      </c>
    </row>
    <row r="118" spans="1:12" x14ac:dyDescent="0.3">
      <c r="A118" t="s">
        <v>46</v>
      </c>
      <c r="B118" t="s">
        <v>9</v>
      </c>
      <c r="C118" t="s">
        <v>52</v>
      </c>
      <c r="D118" t="s">
        <v>49</v>
      </c>
      <c r="G118" t="s">
        <v>55</v>
      </c>
      <c r="H118" t="s">
        <v>37</v>
      </c>
      <c r="J118" t="s">
        <v>34</v>
      </c>
      <c r="K118">
        <v>0</v>
      </c>
      <c r="L118" t="str">
        <f t="shared" si="1"/>
        <v>No</v>
      </c>
    </row>
    <row r="119" spans="1:12" x14ac:dyDescent="0.3">
      <c r="A119" t="s">
        <v>46</v>
      </c>
      <c r="B119" t="s">
        <v>10</v>
      </c>
      <c r="C119" t="s">
        <v>47</v>
      </c>
      <c r="G119" t="s">
        <v>55</v>
      </c>
      <c r="H119" t="s">
        <v>37</v>
      </c>
      <c r="J119" t="s">
        <v>34</v>
      </c>
      <c r="K119">
        <v>0</v>
      </c>
      <c r="L119" t="str">
        <f t="shared" si="1"/>
        <v>No</v>
      </c>
    </row>
    <row r="120" spans="1:12" x14ac:dyDescent="0.3">
      <c r="A120" t="s">
        <v>46</v>
      </c>
      <c r="B120" t="s">
        <v>7</v>
      </c>
      <c r="C120" t="s">
        <v>48</v>
      </c>
      <c r="D120" t="s">
        <v>49</v>
      </c>
      <c r="G120" t="s">
        <v>54</v>
      </c>
      <c r="H120" t="s">
        <v>37</v>
      </c>
      <c r="J120" t="s">
        <v>34</v>
      </c>
      <c r="K120">
        <v>0</v>
      </c>
      <c r="L120" t="str">
        <f t="shared" si="1"/>
        <v>No</v>
      </c>
    </row>
    <row r="121" spans="1:12" x14ac:dyDescent="0.3">
      <c r="A121" t="s">
        <v>46</v>
      </c>
      <c r="B121" t="s">
        <v>10</v>
      </c>
      <c r="C121" t="s">
        <v>47</v>
      </c>
      <c r="G121" t="s">
        <v>54</v>
      </c>
      <c r="H121" t="s">
        <v>37</v>
      </c>
      <c r="J121" t="s">
        <v>34</v>
      </c>
      <c r="K121">
        <v>0</v>
      </c>
      <c r="L121" t="str">
        <f t="shared" si="1"/>
        <v>No</v>
      </c>
    </row>
    <row r="122" spans="1:12" x14ac:dyDescent="0.3">
      <c r="A122" t="s">
        <v>46</v>
      </c>
      <c r="B122" t="s">
        <v>7</v>
      </c>
      <c r="C122" t="s">
        <v>48</v>
      </c>
      <c r="D122" t="s">
        <v>53</v>
      </c>
      <c r="G122" t="s">
        <v>51</v>
      </c>
      <c r="H122" t="s">
        <v>37</v>
      </c>
      <c r="J122" t="s">
        <v>34</v>
      </c>
      <c r="K122">
        <v>0</v>
      </c>
      <c r="L122" t="str">
        <f t="shared" si="1"/>
        <v>No</v>
      </c>
    </row>
    <row r="123" spans="1:12" x14ac:dyDescent="0.3">
      <c r="A123" t="s">
        <v>46</v>
      </c>
      <c r="B123" t="s">
        <v>9</v>
      </c>
      <c r="C123" t="s">
        <v>47</v>
      </c>
      <c r="G123" t="s">
        <v>54</v>
      </c>
      <c r="H123" t="s">
        <v>37</v>
      </c>
      <c r="J123" t="s">
        <v>34</v>
      </c>
      <c r="K123">
        <v>0</v>
      </c>
      <c r="L123" t="str">
        <f t="shared" si="1"/>
        <v>No</v>
      </c>
    </row>
    <row r="124" spans="1:12" x14ac:dyDescent="0.3">
      <c r="A124" t="s">
        <v>46</v>
      </c>
      <c r="B124" t="s">
        <v>10</v>
      </c>
      <c r="C124" t="s">
        <v>47</v>
      </c>
      <c r="G124" t="s">
        <v>55</v>
      </c>
      <c r="H124" t="s">
        <v>43</v>
      </c>
      <c r="J124" t="s">
        <v>34</v>
      </c>
      <c r="K124">
        <v>3</v>
      </c>
      <c r="L124" t="str">
        <f t="shared" si="1"/>
        <v>Yes</v>
      </c>
    </row>
    <row r="125" spans="1:12" x14ac:dyDescent="0.3">
      <c r="A125" t="s">
        <v>46</v>
      </c>
      <c r="B125" t="s">
        <v>9</v>
      </c>
      <c r="C125" t="s">
        <v>47</v>
      </c>
      <c r="G125" t="s">
        <v>54</v>
      </c>
      <c r="H125" t="s">
        <v>37</v>
      </c>
      <c r="J125" t="s">
        <v>34</v>
      </c>
      <c r="K125">
        <v>0</v>
      </c>
      <c r="L125" t="str">
        <f t="shared" si="1"/>
        <v>No</v>
      </c>
    </row>
    <row r="126" spans="1:12" x14ac:dyDescent="0.3">
      <c r="A126" t="s">
        <v>46</v>
      </c>
      <c r="B126" t="s">
        <v>9</v>
      </c>
      <c r="C126" t="s">
        <v>52</v>
      </c>
      <c r="D126" t="s">
        <v>53</v>
      </c>
      <c r="G126" t="s">
        <v>55</v>
      </c>
      <c r="H126" t="s">
        <v>37</v>
      </c>
      <c r="J126" t="s">
        <v>34</v>
      </c>
      <c r="K126">
        <v>0</v>
      </c>
      <c r="L126" t="str">
        <f t="shared" si="1"/>
        <v>No</v>
      </c>
    </row>
    <row r="127" spans="1:12" x14ac:dyDescent="0.3">
      <c r="A127" t="s">
        <v>46</v>
      </c>
      <c r="B127" t="s">
        <v>9</v>
      </c>
      <c r="C127" t="s">
        <v>47</v>
      </c>
      <c r="G127" t="s">
        <v>51</v>
      </c>
      <c r="H127" t="s">
        <v>37</v>
      </c>
      <c r="J127" t="s">
        <v>34</v>
      </c>
      <c r="K127">
        <v>0</v>
      </c>
      <c r="L127" t="str">
        <f t="shared" si="1"/>
        <v>No</v>
      </c>
    </row>
    <row r="128" spans="1:12" x14ac:dyDescent="0.3">
      <c r="A128" t="s">
        <v>46</v>
      </c>
      <c r="B128" t="s">
        <v>9</v>
      </c>
      <c r="C128" t="s">
        <v>52</v>
      </c>
      <c r="D128" t="s">
        <v>49</v>
      </c>
      <c r="G128" t="s">
        <v>54</v>
      </c>
      <c r="H128" t="s">
        <v>37</v>
      </c>
      <c r="J128" t="s">
        <v>34</v>
      </c>
      <c r="K128">
        <v>0</v>
      </c>
      <c r="L128" t="str">
        <f t="shared" si="1"/>
        <v>No</v>
      </c>
    </row>
    <row r="129" spans="1:12" x14ac:dyDescent="0.3">
      <c r="A129" t="s">
        <v>46</v>
      </c>
      <c r="B129" t="s">
        <v>9</v>
      </c>
      <c r="C129" t="s">
        <v>47</v>
      </c>
      <c r="G129" t="s">
        <v>51</v>
      </c>
      <c r="H129" t="s">
        <v>37</v>
      </c>
      <c r="J129" t="s">
        <v>34</v>
      </c>
      <c r="K129">
        <v>2</v>
      </c>
      <c r="L129" t="str">
        <f t="shared" si="1"/>
        <v>Yes</v>
      </c>
    </row>
    <row r="130" spans="1:12" x14ac:dyDescent="0.3">
      <c r="A130" t="s">
        <v>46</v>
      </c>
      <c r="B130" t="s">
        <v>10</v>
      </c>
      <c r="C130" t="s">
        <v>47</v>
      </c>
      <c r="G130" t="s">
        <v>51</v>
      </c>
      <c r="H130" t="s">
        <v>37</v>
      </c>
      <c r="J130" t="s">
        <v>34</v>
      </c>
      <c r="K130">
        <v>3</v>
      </c>
      <c r="L130" t="str">
        <f t="shared" si="1"/>
        <v>Yes</v>
      </c>
    </row>
    <row r="131" spans="1:12" x14ac:dyDescent="0.3">
      <c r="A131" t="s">
        <v>46</v>
      </c>
      <c r="B131" t="s">
        <v>10</v>
      </c>
      <c r="C131" t="s">
        <v>47</v>
      </c>
      <c r="G131" t="s">
        <v>55</v>
      </c>
      <c r="H131" t="s">
        <v>37</v>
      </c>
      <c r="J131" t="s">
        <v>34</v>
      </c>
      <c r="K131">
        <v>0</v>
      </c>
      <c r="L131" t="str">
        <f t="shared" si="1"/>
        <v>No</v>
      </c>
    </row>
    <row r="132" spans="1:12" x14ac:dyDescent="0.3">
      <c r="A132" t="s">
        <v>46</v>
      </c>
      <c r="B132" t="s">
        <v>8</v>
      </c>
      <c r="C132" t="s">
        <v>52</v>
      </c>
      <c r="D132" t="s">
        <v>53</v>
      </c>
      <c r="G132" t="s">
        <v>51</v>
      </c>
      <c r="H132" t="s">
        <v>37</v>
      </c>
      <c r="J132" t="s">
        <v>34</v>
      </c>
      <c r="K132">
        <v>0</v>
      </c>
      <c r="L132" t="str">
        <f t="shared" ref="L132:L196" si="2">IF(K132="","",IF(B132="Foul","Yes",IF(K132=0,"No","Yes")))</f>
        <v>No</v>
      </c>
    </row>
    <row r="133" spans="1:12" x14ac:dyDescent="0.3">
      <c r="A133" t="s">
        <v>46</v>
      </c>
      <c r="B133" t="s">
        <v>9</v>
      </c>
      <c r="C133" t="s">
        <v>52</v>
      </c>
      <c r="D133" t="s">
        <v>53</v>
      </c>
      <c r="G133" t="s">
        <v>54</v>
      </c>
      <c r="H133" t="s">
        <v>37</v>
      </c>
      <c r="J133" t="s">
        <v>34</v>
      </c>
      <c r="K133">
        <v>2</v>
      </c>
      <c r="L133" t="str">
        <f t="shared" si="2"/>
        <v>Yes</v>
      </c>
    </row>
    <row r="134" spans="1:12" x14ac:dyDescent="0.3">
      <c r="A134" t="s">
        <v>46</v>
      </c>
      <c r="B134" t="s">
        <v>9</v>
      </c>
      <c r="C134" t="s">
        <v>52</v>
      </c>
      <c r="D134" t="s">
        <v>53</v>
      </c>
      <c r="G134" t="s">
        <v>54</v>
      </c>
      <c r="H134" t="s">
        <v>37</v>
      </c>
      <c r="J134" t="s">
        <v>34</v>
      </c>
      <c r="K134">
        <v>2</v>
      </c>
      <c r="L134" t="str">
        <f t="shared" si="2"/>
        <v>Yes</v>
      </c>
    </row>
    <row r="135" spans="1:12" x14ac:dyDescent="0.3">
      <c r="A135" t="s">
        <v>46</v>
      </c>
      <c r="B135" t="s">
        <v>7</v>
      </c>
      <c r="C135" t="s">
        <v>48</v>
      </c>
      <c r="D135" t="s">
        <v>49</v>
      </c>
      <c r="G135" t="s">
        <v>55</v>
      </c>
      <c r="H135" t="s">
        <v>37</v>
      </c>
      <c r="J135" t="s">
        <v>34</v>
      </c>
      <c r="K135">
        <v>0</v>
      </c>
      <c r="L135" t="str">
        <f t="shared" si="2"/>
        <v>No</v>
      </c>
    </row>
    <row r="136" spans="1:12" x14ac:dyDescent="0.3">
      <c r="A136" t="s">
        <v>46</v>
      </c>
      <c r="B136" t="s">
        <v>10</v>
      </c>
      <c r="C136" t="s">
        <v>47</v>
      </c>
      <c r="G136" t="s">
        <v>55</v>
      </c>
      <c r="H136" t="s">
        <v>37</v>
      </c>
      <c r="J136" t="s">
        <v>35</v>
      </c>
      <c r="K136">
        <v>3</v>
      </c>
      <c r="L136" t="str">
        <f t="shared" si="2"/>
        <v>Yes</v>
      </c>
    </row>
    <row r="137" spans="1:12" x14ac:dyDescent="0.3">
      <c r="A137" t="s">
        <v>46</v>
      </c>
      <c r="B137" t="s">
        <v>9</v>
      </c>
      <c r="C137" t="s">
        <v>52</v>
      </c>
      <c r="D137" t="s">
        <v>53</v>
      </c>
      <c r="G137" t="s">
        <v>54</v>
      </c>
      <c r="H137" t="s">
        <v>37</v>
      </c>
      <c r="J137" t="s">
        <v>34</v>
      </c>
      <c r="K137">
        <v>0</v>
      </c>
      <c r="L137" t="str">
        <f t="shared" si="2"/>
        <v>No</v>
      </c>
    </row>
    <row r="138" spans="1:12" x14ac:dyDescent="0.3">
      <c r="A138" t="s">
        <v>46</v>
      </c>
      <c r="B138" t="s">
        <v>10</v>
      </c>
      <c r="C138" t="s">
        <v>47</v>
      </c>
      <c r="G138" t="s">
        <v>55</v>
      </c>
      <c r="H138" t="s">
        <v>43</v>
      </c>
      <c r="J138" t="s">
        <v>34</v>
      </c>
      <c r="K138">
        <v>0</v>
      </c>
      <c r="L138" t="str">
        <f t="shared" si="2"/>
        <v>No</v>
      </c>
    </row>
    <row r="139" spans="1:12" x14ac:dyDescent="0.3">
      <c r="A139" t="s">
        <v>46</v>
      </c>
      <c r="B139" t="s">
        <v>9</v>
      </c>
      <c r="C139" t="s">
        <v>52</v>
      </c>
      <c r="D139" t="s">
        <v>49</v>
      </c>
      <c r="G139" t="s">
        <v>55</v>
      </c>
      <c r="H139" t="s">
        <v>37</v>
      </c>
      <c r="J139" t="s">
        <v>34</v>
      </c>
      <c r="K139">
        <v>0</v>
      </c>
      <c r="L139" t="str">
        <f t="shared" si="2"/>
        <v>No</v>
      </c>
    </row>
    <row r="140" spans="1:12" x14ac:dyDescent="0.3">
      <c r="A140" t="s">
        <v>46</v>
      </c>
      <c r="B140" t="s">
        <v>9</v>
      </c>
      <c r="C140" t="s">
        <v>52</v>
      </c>
      <c r="D140" t="s">
        <v>49</v>
      </c>
      <c r="G140" t="s">
        <v>55</v>
      </c>
      <c r="H140" t="s">
        <v>41</v>
      </c>
      <c r="K140">
        <v>2</v>
      </c>
      <c r="L140" t="str">
        <f t="shared" si="2"/>
        <v>Yes</v>
      </c>
    </row>
    <row r="141" spans="1:12" x14ac:dyDescent="0.3">
      <c r="A141" t="s">
        <v>46</v>
      </c>
      <c r="B141" t="s">
        <v>9</v>
      </c>
      <c r="C141" t="s">
        <v>47</v>
      </c>
      <c r="G141" t="s">
        <v>51</v>
      </c>
      <c r="H141" t="s">
        <v>37</v>
      </c>
      <c r="J141" t="s">
        <v>34</v>
      </c>
      <c r="K141">
        <v>2</v>
      </c>
      <c r="L141" t="str">
        <f t="shared" si="2"/>
        <v>Yes</v>
      </c>
    </row>
    <row r="142" spans="1:12" x14ac:dyDescent="0.3">
      <c r="A142" t="s">
        <v>46</v>
      </c>
      <c r="B142" t="s">
        <v>9</v>
      </c>
      <c r="C142" t="s">
        <v>47</v>
      </c>
      <c r="G142" t="s">
        <v>51</v>
      </c>
      <c r="H142" t="s">
        <v>37</v>
      </c>
      <c r="J142" t="s">
        <v>34</v>
      </c>
      <c r="K142">
        <v>2</v>
      </c>
      <c r="L142" t="str">
        <f t="shared" si="2"/>
        <v>Yes</v>
      </c>
    </row>
    <row r="143" spans="1:12" x14ac:dyDescent="0.3">
      <c r="A143" t="s">
        <v>46</v>
      </c>
      <c r="B143" t="s">
        <v>10</v>
      </c>
      <c r="C143" t="s">
        <v>48</v>
      </c>
      <c r="D143" t="s">
        <v>49</v>
      </c>
      <c r="G143" t="s">
        <v>54</v>
      </c>
      <c r="H143" t="s">
        <v>37</v>
      </c>
      <c r="J143" t="s">
        <v>34</v>
      </c>
      <c r="K143">
        <v>0</v>
      </c>
      <c r="L143" t="str">
        <f t="shared" si="2"/>
        <v>No</v>
      </c>
    </row>
    <row r="144" spans="1:12" x14ac:dyDescent="0.3">
      <c r="A144" t="s">
        <v>46</v>
      </c>
      <c r="B144" t="s">
        <v>10</v>
      </c>
      <c r="C144" t="s">
        <v>47</v>
      </c>
      <c r="G144" t="s">
        <v>54</v>
      </c>
      <c r="H144" t="s">
        <v>37</v>
      </c>
      <c r="J144" t="s">
        <v>34</v>
      </c>
      <c r="K144">
        <v>3</v>
      </c>
      <c r="L144" t="str">
        <f t="shared" si="2"/>
        <v>Yes</v>
      </c>
    </row>
    <row r="145" spans="1:12" x14ac:dyDescent="0.3">
      <c r="A145" t="s">
        <v>46</v>
      </c>
      <c r="B145" t="s">
        <v>7</v>
      </c>
      <c r="C145" t="s">
        <v>57</v>
      </c>
      <c r="D145" t="s">
        <v>49</v>
      </c>
      <c r="G145" t="s">
        <v>55</v>
      </c>
      <c r="H145" t="s">
        <v>37</v>
      </c>
      <c r="J145" t="s">
        <v>34</v>
      </c>
      <c r="K145">
        <v>2</v>
      </c>
      <c r="L145" t="str">
        <f t="shared" si="2"/>
        <v>Yes</v>
      </c>
    </row>
    <row r="146" spans="1:12" x14ac:dyDescent="0.3">
      <c r="A146" t="s">
        <v>46</v>
      </c>
      <c r="B146" t="s">
        <v>10</v>
      </c>
      <c r="C146" t="s">
        <v>47</v>
      </c>
      <c r="G146" t="s">
        <v>55</v>
      </c>
      <c r="H146" t="s">
        <v>37</v>
      </c>
      <c r="J146" t="s">
        <v>34</v>
      </c>
      <c r="K146">
        <v>0</v>
      </c>
      <c r="L146" t="str">
        <f t="shared" si="2"/>
        <v>No</v>
      </c>
    </row>
    <row r="147" spans="1:12" x14ac:dyDescent="0.3">
      <c r="A147" t="s">
        <v>46</v>
      </c>
      <c r="B147" t="s">
        <v>10</v>
      </c>
      <c r="C147" t="s">
        <v>47</v>
      </c>
      <c r="G147" t="s">
        <v>51</v>
      </c>
      <c r="H147" t="s">
        <v>37</v>
      </c>
      <c r="J147" t="s">
        <v>34</v>
      </c>
      <c r="K147">
        <v>3</v>
      </c>
      <c r="L147" t="str">
        <f t="shared" si="2"/>
        <v>Yes</v>
      </c>
    </row>
    <row r="148" spans="1:12" x14ac:dyDescent="0.3">
      <c r="A148" t="s">
        <v>46</v>
      </c>
      <c r="B148" t="s">
        <v>10</v>
      </c>
      <c r="C148" t="s">
        <v>47</v>
      </c>
      <c r="G148" t="s">
        <v>54</v>
      </c>
      <c r="H148" t="s">
        <v>37</v>
      </c>
      <c r="J148" t="s">
        <v>34</v>
      </c>
      <c r="K148">
        <v>0</v>
      </c>
      <c r="L148" t="str">
        <f t="shared" si="2"/>
        <v>No</v>
      </c>
    </row>
    <row r="149" spans="1:12" x14ac:dyDescent="0.3">
      <c r="A149" t="s">
        <v>46</v>
      </c>
      <c r="B149" t="s">
        <v>10</v>
      </c>
      <c r="C149" t="s">
        <v>47</v>
      </c>
      <c r="G149" t="s">
        <v>54</v>
      </c>
      <c r="H149" t="s">
        <v>37</v>
      </c>
      <c r="J149" t="s">
        <v>34</v>
      </c>
      <c r="K149">
        <v>0</v>
      </c>
      <c r="L149" t="str">
        <f t="shared" si="2"/>
        <v>No</v>
      </c>
    </row>
    <row r="150" spans="1:12" x14ac:dyDescent="0.3">
      <c r="A150" t="s">
        <v>46</v>
      </c>
      <c r="B150" t="s">
        <v>9</v>
      </c>
      <c r="C150" t="s">
        <v>47</v>
      </c>
      <c r="G150" t="s">
        <v>51</v>
      </c>
      <c r="H150" t="s">
        <v>37</v>
      </c>
      <c r="J150" t="s">
        <v>34</v>
      </c>
      <c r="K150">
        <v>0</v>
      </c>
      <c r="L150" t="str">
        <f t="shared" si="2"/>
        <v>No</v>
      </c>
    </row>
    <row r="151" spans="1:12" x14ac:dyDescent="0.3">
      <c r="A151" t="s">
        <v>46</v>
      </c>
      <c r="B151" t="s">
        <v>7</v>
      </c>
      <c r="C151" t="s">
        <v>48</v>
      </c>
      <c r="D151" t="s">
        <v>53</v>
      </c>
      <c r="G151" t="s">
        <v>55</v>
      </c>
      <c r="H151" t="s">
        <v>37</v>
      </c>
      <c r="J151" t="s">
        <v>34</v>
      </c>
      <c r="K151">
        <v>0</v>
      </c>
      <c r="L151" t="str">
        <f t="shared" si="2"/>
        <v>No</v>
      </c>
    </row>
    <row r="152" spans="1:12" x14ac:dyDescent="0.3">
      <c r="A152" t="s">
        <v>46</v>
      </c>
      <c r="B152" t="s">
        <v>10</v>
      </c>
      <c r="C152" t="s">
        <v>47</v>
      </c>
      <c r="G152" t="s">
        <v>51</v>
      </c>
      <c r="H152" t="s">
        <v>37</v>
      </c>
      <c r="J152" t="s">
        <v>34</v>
      </c>
      <c r="K152">
        <v>0</v>
      </c>
      <c r="L152" t="str">
        <f t="shared" si="2"/>
        <v>No</v>
      </c>
    </row>
    <row r="153" spans="1:12" x14ac:dyDescent="0.3">
      <c r="A153" t="s">
        <v>46</v>
      </c>
      <c r="B153" t="s">
        <v>8</v>
      </c>
      <c r="C153" t="s">
        <v>52</v>
      </c>
      <c r="D153" t="s">
        <v>49</v>
      </c>
      <c r="G153" t="s">
        <v>55</v>
      </c>
      <c r="H153" t="s">
        <v>37</v>
      </c>
      <c r="J153" t="s">
        <v>34</v>
      </c>
      <c r="K153">
        <v>0</v>
      </c>
      <c r="L153" t="str">
        <f t="shared" si="2"/>
        <v>No</v>
      </c>
    </row>
    <row r="154" spans="1:12" x14ac:dyDescent="0.3">
      <c r="A154" t="s">
        <v>46</v>
      </c>
      <c r="B154" t="s">
        <v>10</v>
      </c>
      <c r="C154" t="s">
        <v>47</v>
      </c>
      <c r="G154" t="s">
        <v>51</v>
      </c>
      <c r="H154" t="s">
        <v>37</v>
      </c>
      <c r="J154" t="s">
        <v>34</v>
      </c>
      <c r="K154">
        <v>3</v>
      </c>
      <c r="L154" t="str">
        <f t="shared" si="2"/>
        <v>Yes</v>
      </c>
    </row>
    <row r="155" spans="1:12" x14ac:dyDescent="0.3">
      <c r="A155" t="s">
        <v>46</v>
      </c>
      <c r="B155" t="s">
        <v>10</v>
      </c>
      <c r="C155" t="s">
        <v>48</v>
      </c>
      <c r="D155" t="s">
        <v>49</v>
      </c>
      <c r="G155" t="s">
        <v>54</v>
      </c>
      <c r="H155" t="s">
        <v>37</v>
      </c>
      <c r="J155" t="s">
        <v>34</v>
      </c>
      <c r="K155">
        <v>0</v>
      </c>
      <c r="L155" t="str">
        <f t="shared" si="2"/>
        <v>No</v>
      </c>
    </row>
    <row r="156" spans="1:12" x14ac:dyDescent="0.3">
      <c r="A156" t="s">
        <v>46</v>
      </c>
      <c r="B156" t="s">
        <v>10</v>
      </c>
      <c r="C156" t="s">
        <v>47</v>
      </c>
      <c r="G156" t="s">
        <v>51</v>
      </c>
      <c r="H156" t="s">
        <v>37</v>
      </c>
      <c r="J156" t="s">
        <v>34</v>
      </c>
      <c r="K156">
        <v>3</v>
      </c>
      <c r="L156" t="str">
        <f t="shared" si="2"/>
        <v>Yes</v>
      </c>
    </row>
    <row r="157" spans="1:12" x14ac:dyDescent="0.3">
      <c r="A157" t="s">
        <v>46</v>
      </c>
      <c r="B157" t="s">
        <v>10</v>
      </c>
      <c r="C157" t="s">
        <v>47</v>
      </c>
      <c r="G157" t="s">
        <v>54</v>
      </c>
      <c r="H157" t="s">
        <v>37</v>
      </c>
      <c r="J157" t="s">
        <v>34</v>
      </c>
      <c r="K157">
        <v>0</v>
      </c>
      <c r="L157" t="str">
        <f t="shared" si="2"/>
        <v>No</v>
      </c>
    </row>
    <row r="158" spans="1:12" x14ac:dyDescent="0.3">
      <c r="A158" s="7" t="s">
        <v>60</v>
      </c>
      <c r="B158" t="s">
        <v>7</v>
      </c>
      <c r="C158" t="s">
        <v>57</v>
      </c>
      <c r="D158" t="s">
        <v>53</v>
      </c>
      <c r="G158" t="s">
        <v>54</v>
      </c>
      <c r="H158" t="s">
        <v>37</v>
      </c>
      <c r="J158" t="s">
        <v>34</v>
      </c>
      <c r="K158">
        <v>0</v>
      </c>
      <c r="L158" t="str">
        <f t="shared" si="2"/>
        <v>No</v>
      </c>
    </row>
    <row r="159" spans="1:12" x14ac:dyDescent="0.3">
      <c r="A159" s="7" t="s">
        <v>60</v>
      </c>
      <c r="B159" t="s">
        <v>7</v>
      </c>
      <c r="C159" t="s">
        <v>48</v>
      </c>
      <c r="D159" t="s">
        <v>53</v>
      </c>
      <c r="G159" t="s">
        <v>54</v>
      </c>
      <c r="H159" t="s">
        <v>37</v>
      </c>
      <c r="J159" t="s">
        <v>34</v>
      </c>
      <c r="K159">
        <v>2</v>
      </c>
      <c r="L159" t="str">
        <f t="shared" si="2"/>
        <v>Yes</v>
      </c>
    </row>
    <row r="160" spans="1:12" x14ac:dyDescent="0.3">
      <c r="A160" s="7" t="s">
        <v>60</v>
      </c>
      <c r="B160" t="s">
        <v>9</v>
      </c>
      <c r="C160" t="s">
        <v>52</v>
      </c>
      <c r="D160" t="s">
        <v>49</v>
      </c>
      <c r="G160" t="s">
        <v>54</v>
      </c>
      <c r="H160" t="s">
        <v>41</v>
      </c>
      <c r="K160">
        <v>0</v>
      </c>
      <c r="L160" t="str">
        <f t="shared" si="2"/>
        <v>No</v>
      </c>
    </row>
    <row r="161" spans="1:12" x14ac:dyDescent="0.3">
      <c r="A161" s="7" t="s">
        <v>60</v>
      </c>
      <c r="B161" t="s">
        <v>10</v>
      </c>
      <c r="C161" t="s">
        <v>47</v>
      </c>
      <c r="G161" t="s">
        <v>55</v>
      </c>
      <c r="H161" t="s">
        <v>37</v>
      </c>
      <c r="J161" t="s">
        <v>34</v>
      </c>
      <c r="K161">
        <v>0</v>
      </c>
      <c r="L161" t="str">
        <f t="shared" si="2"/>
        <v>No</v>
      </c>
    </row>
    <row r="162" spans="1:12" x14ac:dyDescent="0.3">
      <c r="A162" s="7" t="s">
        <v>60</v>
      </c>
      <c r="B162" t="s">
        <v>10</v>
      </c>
      <c r="C162" t="s">
        <v>48</v>
      </c>
      <c r="D162" t="s">
        <v>49</v>
      </c>
      <c r="G162" t="s">
        <v>54</v>
      </c>
      <c r="H162" t="s">
        <v>37</v>
      </c>
      <c r="J162" t="s">
        <v>34</v>
      </c>
      <c r="K162">
        <v>0</v>
      </c>
      <c r="L162" t="str">
        <f t="shared" si="2"/>
        <v>No</v>
      </c>
    </row>
    <row r="163" spans="1:12" x14ac:dyDescent="0.3">
      <c r="A163" s="7" t="s">
        <v>60</v>
      </c>
      <c r="B163" t="s">
        <v>7</v>
      </c>
      <c r="C163" t="s">
        <v>48</v>
      </c>
      <c r="D163" t="s">
        <v>49</v>
      </c>
      <c r="G163" t="s">
        <v>54</v>
      </c>
      <c r="H163" t="s">
        <v>37</v>
      </c>
      <c r="J163" t="s">
        <v>34</v>
      </c>
      <c r="K163">
        <v>0</v>
      </c>
      <c r="L163" t="str">
        <f t="shared" si="2"/>
        <v>No</v>
      </c>
    </row>
    <row r="164" spans="1:12" x14ac:dyDescent="0.3">
      <c r="A164" s="7" t="s">
        <v>60</v>
      </c>
      <c r="B164" t="s">
        <v>10</v>
      </c>
      <c r="C164" t="s">
        <v>47</v>
      </c>
      <c r="G164" t="s">
        <v>54</v>
      </c>
      <c r="H164" t="s">
        <v>37</v>
      </c>
      <c r="J164" t="s">
        <v>34</v>
      </c>
      <c r="K164">
        <v>3</v>
      </c>
      <c r="L164" t="str">
        <f t="shared" si="2"/>
        <v>Yes</v>
      </c>
    </row>
    <row r="165" spans="1:12" x14ac:dyDescent="0.3">
      <c r="A165" s="7" t="s">
        <v>60</v>
      </c>
      <c r="B165" t="s">
        <v>10</v>
      </c>
      <c r="C165" t="s">
        <v>56</v>
      </c>
      <c r="D165" t="s">
        <v>53</v>
      </c>
      <c r="G165" t="s">
        <v>54</v>
      </c>
      <c r="H165" t="s">
        <v>37</v>
      </c>
      <c r="J165" t="s">
        <v>34</v>
      </c>
      <c r="K165">
        <v>0</v>
      </c>
      <c r="L165" t="str">
        <f t="shared" si="2"/>
        <v>No</v>
      </c>
    </row>
    <row r="166" spans="1:12" x14ac:dyDescent="0.3">
      <c r="A166" s="7" t="s">
        <v>60</v>
      </c>
      <c r="B166" t="s">
        <v>7</v>
      </c>
      <c r="C166" t="s">
        <v>56</v>
      </c>
      <c r="D166" t="s">
        <v>49</v>
      </c>
      <c r="G166" t="s">
        <v>54</v>
      </c>
      <c r="H166" t="s">
        <v>37</v>
      </c>
      <c r="J166" t="s">
        <v>34</v>
      </c>
      <c r="K166">
        <v>0</v>
      </c>
      <c r="L166" t="str">
        <f t="shared" si="2"/>
        <v>No</v>
      </c>
    </row>
    <row r="167" spans="1:12" x14ac:dyDescent="0.3">
      <c r="A167" s="7" t="s">
        <v>60</v>
      </c>
      <c r="B167" t="s">
        <v>10</v>
      </c>
      <c r="C167" t="s">
        <v>47</v>
      </c>
      <c r="G167" t="s">
        <v>55</v>
      </c>
      <c r="H167" t="s">
        <v>37</v>
      </c>
      <c r="J167" t="s">
        <v>34</v>
      </c>
      <c r="K167">
        <v>3</v>
      </c>
      <c r="L167" t="str">
        <f t="shared" si="2"/>
        <v>Yes</v>
      </c>
    </row>
    <row r="168" spans="1:12" x14ac:dyDescent="0.3">
      <c r="A168" s="7" t="s">
        <v>60</v>
      </c>
      <c r="B168" t="s">
        <v>10</v>
      </c>
      <c r="C168" t="s">
        <v>56</v>
      </c>
      <c r="D168" t="s">
        <v>53</v>
      </c>
      <c r="G168" t="s">
        <v>55</v>
      </c>
      <c r="H168" t="s">
        <v>37</v>
      </c>
      <c r="J168" t="s">
        <v>34</v>
      </c>
      <c r="K168">
        <v>3</v>
      </c>
      <c r="L168" t="str">
        <f t="shared" si="2"/>
        <v>Yes</v>
      </c>
    </row>
    <row r="169" spans="1:12" x14ac:dyDescent="0.3">
      <c r="A169" s="7" t="s">
        <v>60</v>
      </c>
      <c r="B169" t="s">
        <v>10</v>
      </c>
      <c r="C169" t="s">
        <v>48</v>
      </c>
      <c r="D169" t="s">
        <v>53</v>
      </c>
      <c r="G169" t="s">
        <v>54</v>
      </c>
      <c r="H169" t="s">
        <v>37</v>
      </c>
      <c r="J169" t="s">
        <v>34</v>
      </c>
      <c r="K169">
        <v>0</v>
      </c>
      <c r="L169" t="str">
        <f t="shared" si="2"/>
        <v>No</v>
      </c>
    </row>
    <row r="170" spans="1:12" x14ac:dyDescent="0.3">
      <c r="A170" s="7" t="s">
        <v>60</v>
      </c>
      <c r="B170" t="s">
        <v>8</v>
      </c>
      <c r="C170" t="s">
        <v>52</v>
      </c>
      <c r="D170" t="s">
        <v>49</v>
      </c>
      <c r="G170" t="s">
        <v>55</v>
      </c>
      <c r="H170" t="s">
        <v>37</v>
      </c>
      <c r="J170" t="s">
        <v>34</v>
      </c>
      <c r="K170">
        <v>2</v>
      </c>
      <c r="L170" t="str">
        <f t="shared" si="2"/>
        <v>Yes</v>
      </c>
    </row>
    <row r="171" spans="1:12" x14ac:dyDescent="0.3">
      <c r="A171" s="7" t="s">
        <v>60</v>
      </c>
      <c r="B171" t="s">
        <v>7</v>
      </c>
      <c r="C171" t="s">
        <v>48</v>
      </c>
      <c r="D171" t="s">
        <v>53</v>
      </c>
      <c r="G171" t="s">
        <v>54</v>
      </c>
      <c r="H171" t="s">
        <v>37</v>
      </c>
      <c r="J171" t="s">
        <v>34</v>
      </c>
      <c r="K171">
        <v>0</v>
      </c>
      <c r="L171" t="str">
        <f t="shared" si="2"/>
        <v>No</v>
      </c>
    </row>
    <row r="172" spans="1:12" x14ac:dyDescent="0.3">
      <c r="A172" s="7" t="s">
        <v>60</v>
      </c>
      <c r="B172" t="s">
        <v>10</v>
      </c>
      <c r="C172" t="s">
        <v>48</v>
      </c>
      <c r="D172" t="s">
        <v>53</v>
      </c>
      <c r="G172" t="s">
        <v>54</v>
      </c>
      <c r="H172" t="s">
        <v>37</v>
      </c>
      <c r="J172" t="s">
        <v>34</v>
      </c>
      <c r="K172">
        <v>0</v>
      </c>
      <c r="L172" t="str">
        <f t="shared" si="2"/>
        <v>No</v>
      </c>
    </row>
    <row r="173" spans="1:12" x14ac:dyDescent="0.3">
      <c r="A173" s="7" t="s">
        <v>60</v>
      </c>
      <c r="B173" t="s">
        <v>9</v>
      </c>
      <c r="C173" t="s">
        <v>52</v>
      </c>
      <c r="D173" t="s">
        <v>53</v>
      </c>
      <c r="G173" t="s">
        <v>54</v>
      </c>
      <c r="H173" t="s">
        <v>41</v>
      </c>
      <c r="K173">
        <v>0</v>
      </c>
      <c r="L173" t="str">
        <f t="shared" si="2"/>
        <v>No</v>
      </c>
    </row>
    <row r="174" spans="1:12" x14ac:dyDescent="0.3">
      <c r="A174" s="7" t="s">
        <v>60</v>
      </c>
      <c r="B174" t="s">
        <v>7</v>
      </c>
      <c r="C174" t="s">
        <v>48</v>
      </c>
      <c r="D174" t="s">
        <v>49</v>
      </c>
      <c r="G174" t="s">
        <v>54</v>
      </c>
      <c r="H174" t="s">
        <v>37</v>
      </c>
      <c r="J174" t="s">
        <v>34</v>
      </c>
      <c r="K174">
        <v>2</v>
      </c>
      <c r="L174" t="str">
        <f t="shared" si="2"/>
        <v>Yes</v>
      </c>
    </row>
    <row r="175" spans="1:12" x14ac:dyDescent="0.3">
      <c r="A175" s="7" t="s">
        <v>60</v>
      </c>
      <c r="B175" t="s">
        <v>7</v>
      </c>
      <c r="C175" t="s">
        <v>57</v>
      </c>
      <c r="D175" t="s">
        <v>49</v>
      </c>
      <c r="G175" t="s">
        <v>55</v>
      </c>
      <c r="H175" t="s">
        <v>37</v>
      </c>
      <c r="J175" t="s">
        <v>34</v>
      </c>
      <c r="K175">
        <v>2</v>
      </c>
      <c r="L175" t="str">
        <f t="shared" si="2"/>
        <v>Yes</v>
      </c>
    </row>
    <row r="176" spans="1:12" x14ac:dyDescent="0.3">
      <c r="A176" s="7" t="s">
        <v>60</v>
      </c>
      <c r="B176" t="s">
        <v>7</v>
      </c>
      <c r="C176" t="s">
        <v>57</v>
      </c>
      <c r="D176" t="s">
        <v>53</v>
      </c>
      <c r="G176" t="s">
        <v>54</v>
      </c>
      <c r="H176" t="s">
        <v>37</v>
      </c>
      <c r="J176" t="s">
        <v>34</v>
      </c>
      <c r="K176">
        <v>0</v>
      </c>
      <c r="L176" t="str">
        <f t="shared" si="2"/>
        <v>No</v>
      </c>
    </row>
    <row r="177" spans="1:12" x14ac:dyDescent="0.3">
      <c r="A177" s="7" t="s">
        <v>60</v>
      </c>
      <c r="B177" t="s">
        <v>9</v>
      </c>
      <c r="C177" t="s">
        <v>52</v>
      </c>
      <c r="D177" t="s">
        <v>49</v>
      </c>
      <c r="G177" t="s">
        <v>55</v>
      </c>
      <c r="H177" t="s">
        <v>41</v>
      </c>
      <c r="K177">
        <v>2</v>
      </c>
      <c r="L177" t="str">
        <f t="shared" si="2"/>
        <v>Yes</v>
      </c>
    </row>
    <row r="178" spans="1:12" x14ac:dyDescent="0.3">
      <c r="A178" s="7" t="s">
        <v>60</v>
      </c>
      <c r="B178" t="s">
        <v>7</v>
      </c>
      <c r="C178" t="s">
        <v>57</v>
      </c>
      <c r="D178" t="s">
        <v>53</v>
      </c>
      <c r="G178" t="s">
        <v>54</v>
      </c>
      <c r="H178" t="s">
        <v>37</v>
      </c>
      <c r="J178" t="s">
        <v>34</v>
      </c>
      <c r="K178">
        <v>0</v>
      </c>
      <c r="L178" t="str">
        <f t="shared" si="2"/>
        <v>No</v>
      </c>
    </row>
    <row r="179" spans="1:12" x14ac:dyDescent="0.3">
      <c r="A179" s="7" t="s">
        <v>60</v>
      </c>
      <c r="B179" t="s">
        <v>10</v>
      </c>
      <c r="C179" t="s">
        <v>56</v>
      </c>
      <c r="D179" t="s">
        <v>53</v>
      </c>
      <c r="G179" t="s">
        <v>55</v>
      </c>
      <c r="H179" t="s">
        <v>37</v>
      </c>
      <c r="J179" t="s">
        <v>34</v>
      </c>
      <c r="K179">
        <v>0</v>
      </c>
      <c r="L179" t="str">
        <f t="shared" si="2"/>
        <v>No</v>
      </c>
    </row>
    <row r="180" spans="1:12" x14ac:dyDescent="0.3">
      <c r="A180" s="7" t="s">
        <v>60</v>
      </c>
      <c r="B180" t="s">
        <v>10</v>
      </c>
      <c r="C180" t="s">
        <v>47</v>
      </c>
      <c r="G180" t="s">
        <v>55</v>
      </c>
      <c r="H180" t="s">
        <v>37</v>
      </c>
      <c r="J180" t="s">
        <v>35</v>
      </c>
      <c r="K180">
        <v>3</v>
      </c>
      <c r="L180" t="str">
        <f t="shared" si="2"/>
        <v>Yes</v>
      </c>
    </row>
    <row r="181" spans="1:12" x14ac:dyDescent="0.3">
      <c r="A181" s="7" t="s">
        <v>60</v>
      </c>
      <c r="B181" t="s">
        <v>10</v>
      </c>
      <c r="C181" t="s">
        <v>47</v>
      </c>
      <c r="G181" t="s">
        <v>51</v>
      </c>
      <c r="H181" t="s">
        <v>37</v>
      </c>
      <c r="J181" t="s">
        <v>35</v>
      </c>
      <c r="K181">
        <v>3</v>
      </c>
      <c r="L181" t="str">
        <f t="shared" si="2"/>
        <v>Yes</v>
      </c>
    </row>
    <row r="182" spans="1:12" x14ac:dyDescent="0.3">
      <c r="A182" s="7" t="s">
        <v>60</v>
      </c>
      <c r="B182" t="s">
        <v>10</v>
      </c>
      <c r="C182" t="s">
        <v>48</v>
      </c>
      <c r="D182" t="s">
        <v>49</v>
      </c>
      <c r="G182" t="s">
        <v>54</v>
      </c>
      <c r="H182" t="s">
        <v>29</v>
      </c>
      <c r="J182" t="s">
        <v>34</v>
      </c>
      <c r="K182">
        <v>3</v>
      </c>
      <c r="L182" t="str">
        <f t="shared" si="2"/>
        <v>Yes</v>
      </c>
    </row>
    <row r="183" spans="1:12" x14ac:dyDescent="0.3">
      <c r="A183" s="7" t="s">
        <v>60</v>
      </c>
      <c r="B183" t="s">
        <v>9</v>
      </c>
      <c r="C183" t="s">
        <v>52</v>
      </c>
      <c r="D183" t="s">
        <v>49</v>
      </c>
      <c r="G183" t="s">
        <v>55</v>
      </c>
      <c r="H183" t="s">
        <v>37</v>
      </c>
      <c r="J183" t="s">
        <v>34</v>
      </c>
      <c r="K183">
        <v>0</v>
      </c>
      <c r="L183" t="str">
        <f t="shared" si="2"/>
        <v>No</v>
      </c>
    </row>
    <row r="184" spans="1:12" x14ac:dyDescent="0.3">
      <c r="A184" s="7" t="s">
        <v>60</v>
      </c>
      <c r="B184" t="s">
        <v>7</v>
      </c>
      <c r="C184" t="s">
        <v>57</v>
      </c>
      <c r="D184" t="s">
        <v>53</v>
      </c>
      <c r="G184" t="s">
        <v>54</v>
      </c>
      <c r="H184" t="s">
        <v>37</v>
      </c>
      <c r="J184" t="s">
        <v>34</v>
      </c>
      <c r="K184">
        <v>0</v>
      </c>
      <c r="L184" t="str">
        <f t="shared" si="2"/>
        <v>No</v>
      </c>
    </row>
    <row r="185" spans="1:12" x14ac:dyDescent="0.3">
      <c r="A185" s="7" t="s">
        <v>60</v>
      </c>
      <c r="B185" t="s">
        <v>10</v>
      </c>
      <c r="C185" t="s">
        <v>48</v>
      </c>
      <c r="D185" t="s">
        <v>53</v>
      </c>
      <c r="G185" t="s">
        <v>55</v>
      </c>
      <c r="H185" t="s">
        <v>37</v>
      </c>
      <c r="J185" t="s">
        <v>34</v>
      </c>
      <c r="K185">
        <v>0</v>
      </c>
      <c r="L185" t="str">
        <f t="shared" si="2"/>
        <v>No</v>
      </c>
    </row>
    <row r="186" spans="1:12" x14ac:dyDescent="0.3">
      <c r="A186" s="7" t="s">
        <v>60</v>
      </c>
      <c r="B186" t="s">
        <v>10</v>
      </c>
      <c r="C186" t="s">
        <v>56</v>
      </c>
      <c r="D186" t="s">
        <v>53</v>
      </c>
      <c r="G186" t="s">
        <v>55</v>
      </c>
      <c r="H186" t="s">
        <v>37</v>
      </c>
      <c r="J186" t="s">
        <v>34</v>
      </c>
      <c r="K186">
        <v>3</v>
      </c>
      <c r="L186" t="str">
        <f t="shared" si="2"/>
        <v>Yes</v>
      </c>
    </row>
    <row r="187" spans="1:12" x14ac:dyDescent="0.3">
      <c r="A187" s="7" t="s">
        <v>60</v>
      </c>
      <c r="B187" t="s">
        <v>8</v>
      </c>
      <c r="C187" t="s">
        <v>52</v>
      </c>
      <c r="D187" t="s">
        <v>49</v>
      </c>
      <c r="G187" t="s">
        <v>55</v>
      </c>
      <c r="H187" t="s">
        <v>37</v>
      </c>
      <c r="J187" t="s">
        <v>34</v>
      </c>
      <c r="K187">
        <v>0</v>
      </c>
      <c r="L187" t="str">
        <f t="shared" si="2"/>
        <v>No</v>
      </c>
    </row>
    <row r="188" spans="1:12" x14ac:dyDescent="0.3">
      <c r="A188" s="7" t="s">
        <v>60</v>
      </c>
      <c r="B188" t="s">
        <v>8</v>
      </c>
      <c r="C188" t="s">
        <v>52</v>
      </c>
      <c r="D188" t="s">
        <v>49</v>
      </c>
      <c r="G188" t="s">
        <v>54</v>
      </c>
      <c r="H188" t="s">
        <v>37</v>
      </c>
      <c r="J188" t="s">
        <v>34</v>
      </c>
      <c r="K188">
        <v>0</v>
      </c>
      <c r="L188" t="str">
        <f t="shared" si="2"/>
        <v>No</v>
      </c>
    </row>
    <row r="189" spans="1:12" x14ac:dyDescent="0.3">
      <c r="A189" s="7" t="s">
        <v>60</v>
      </c>
      <c r="B189" t="s">
        <v>10</v>
      </c>
      <c r="C189" t="s">
        <v>47</v>
      </c>
      <c r="G189" t="s">
        <v>55</v>
      </c>
      <c r="H189" t="s">
        <v>37</v>
      </c>
      <c r="J189" t="s">
        <v>34</v>
      </c>
      <c r="K189">
        <v>0</v>
      </c>
      <c r="L189" t="str">
        <f t="shared" si="2"/>
        <v>No</v>
      </c>
    </row>
    <row r="190" spans="1:12" x14ac:dyDescent="0.3">
      <c r="A190" s="7" t="s">
        <v>60</v>
      </c>
      <c r="B190" t="s">
        <v>10</v>
      </c>
      <c r="C190" t="s">
        <v>47</v>
      </c>
      <c r="G190" t="s">
        <v>54</v>
      </c>
      <c r="H190" t="s">
        <v>37</v>
      </c>
      <c r="J190" t="s">
        <v>34</v>
      </c>
      <c r="K190">
        <v>0</v>
      </c>
      <c r="L190" t="str">
        <f t="shared" si="2"/>
        <v>No</v>
      </c>
    </row>
    <row r="191" spans="1:12" x14ac:dyDescent="0.3">
      <c r="A191" s="7" t="s">
        <v>60</v>
      </c>
      <c r="B191" t="s">
        <v>10</v>
      </c>
      <c r="C191" t="s">
        <v>48</v>
      </c>
      <c r="D191" t="s">
        <v>49</v>
      </c>
      <c r="G191" t="s">
        <v>55</v>
      </c>
      <c r="H191" t="s">
        <v>37</v>
      </c>
      <c r="J191" t="s">
        <v>34</v>
      </c>
      <c r="K191">
        <v>0</v>
      </c>
      <c r="L191" t="str">
        <f t="shared" si="2"/>
        <v>No</v>
      </c>
    </row>
    <row r="192" spans="1:12" x14ac:dyDescent="0.3">
      <c r="A192" s="7" t="s">
        <v>60</v>
      </c>
      <c r="B192" t="s">
        <v>9</v>
      </c>
      <c r="C192" t="s">
        <v>52</v>
      </c>
      <c r="D192" t="s">
        <v>53</v>
      </c>
      <c r="G192" t="s">
        <v>51</v>
      </c>
      <c r="H192" t="s">
        <v>37</v>
      </c>
      <c r="J192" t="s">
        <v>34</v>
      </c>
      <c r="K192">
        <v>2</v>
      </c>
      <c r="L192" t="str">
        <f t="shared" si="2"/>
        <v>Yes</v>
      </c>
    </row>
    <row r="193" spans="1:12" x14ac:dyDescent="0.3">
      <c r="A193" s="7" t="s">
        <v>60</v>
      </c>
      <c r="B193" t="s">
        <v>7</v>
      </c>
      <c r="C193" t="s">
        <v>57</v>
      </c>
      <c r="D193" t="s">
        <v>49</v>
      </c>
      <c r="G193" t="s">
        <v>55</v>
      </c>
      <c r="H193" t="s">
        <v>37</v>
      </c>
      <c r="J193" t="s">
        <v>34</v>
      </c>
      <c r="K193">
        <v>2</v>
      </c>
      <c r="L193" t="str">
        <f t="shared" si="2"/>
        <v>Yes</v>
      </c>
    </row>
    <row r="194" spans="1:12" x14ac:dyDescent="0.3">
      <c r="A194" s="7" t="s">
        <v>60</v>
      </c>
      <c r="B194" t="s">
        <v>7</v>
      </c>
      <c r="C194" t="s">
        <v>57</v>
      </c>
      <c r="D194" t="s">
        <v>53</v>
      </c>
      <c r="G194" t="s">
        <v>54</v>
      </c>
      <c r="H194" t="s">
        <v>37</v>
      </c>
      <c r="J194" t="s">
        <v>34</v>
      </c>
      <c r="K194">
        <v>2</v>
      </c>
      <c r="L194" t="str">
        <f t="shared" si="2"/>
        <v>Yes</v>
      </c>
    </row>
    <row r="195" spans="1:12" x14ac:dyDescent="0.3">
      <c r="A195" s="7" t="s">
        <v>60</v>
      </c>
      <c r="B195" t="s">
        <v>10</v>
      </c>
      <c r="C195" t="s">
        <v>48</v>
      </c>
      <c r="D195" t="s">
        <v>53</v>
      </c>
      <c r="G195" t="s">
        <v>55</v>
      </c>
      <c r="H195" t="s">
        <v>37</v>
      </c>
      <c r="J195" t="s">
        <v>34</v>
      </c>
      <c r="K195">
        <v>0</v>
      </c>
      <c r="L195" t="str">
        <f t="shared" si="2"/>
        <v>No</v>
      </c>
    </row>
    <row r="196" spans="1:12" x14ac:dyDescent="0.3">
      <c r="A196" s="7" t="s">
        <v>60</v>
      </c>
      <c r="B196" t="s">
        <v>10</v>
      </c>
      <c r="C196" t="s">
        <v>48</v>
      </c>
      <c r="D196" t="s">
        <v>53</v>
      </c>
      <c r="G196" t="s">
        <v>54</v>
      </c>
      <c r="H196" t="s">
        <v>37</v>
      </c>
      <c r="J196" t="s">
        <v>34</v>
      </c>
      <c r="K196">
        <v>0</v>
      </c>
      <c r="L196" t="str">
        <f t="shared" si="2"/>
        <v>No</v>
      </c>
    </row>
    <row r="197" spans="1:12" x14ac:dyDescent="0.3">
      <c r="A197" s="7" t="s">
        <v>60</v>
      </c>
      <c r="B197" t="s">
        <v>10</v>
      </c>
      <c r="C197" t="s">
        <v>47</v>
      </c>
      <c r="G197" t="s">
        <v>51</v>
      </c>
      <c r="H197" t="s">
        <v>37</v>
      </c>
      <c r="J197" t="s">
        <v>34</v>
      </c>
      <c r="K197">
        <v>3</v>
      </c>
      <c r="L197" t="str">
        <f t="shared" ref="L197:L260" si="3">IF(K197="","",IF(B197="Foul","Yes",IF(K197=0,"No","Yes")))</f>
        <v>Yes</v>
      </c>
    </row>
    <row r="198" spans="1:12" x14ac:dyDescent="0.3">
      <c r="A198" s="7" t="s">
        <v>60</v>
      </c>
      <c r="B198" t="s">
        <v>10</v>
      </c>
      <c r="C198" t="s">
        <v>48</v>
      </c>
      <c r="D198" t="s">
        <v>49</v>
      </c>
      <c r="G198" t="s">
        <v>51</v>
      </c>
      <c r="H198" t="s">
        <v>37</v>
      </c>
      <c r="J198" t="s">
        <v>34</v>
      </c>
      <c r="K198">
        <v>0</v>
      </c>
      <c r="L198" t="str">
        <f t="shared" si="3"/>
        <v>No</v>
      </c>
    </row>
    <row r="199" spans="1:12" x14ac:dyDescent="0.3">
      <c r="A199" s="7" t="s">
        <v>60</v>
      </c>
      <c r="B199" t="s">
        <v>10</v>
      </c>
      <c r="C199" t="s">
        <v>47</v>
      </c>
      <c r="G199" t="s">
        <v>54</v>
      </c>
      <c r="H199" t="s">
        <v>37</v>
      </c>
      <c r="J199" t="s">
        <v>34</v>
      </c>
      <c r="K199">
        <v>0</v>
      </c>
      <c r="L199" t="str">
        <f t="shared" si="3"/>
        <v>No</v>
      </c>
    </row>
    <row r="200" spans="1:12" x14ac:dyDescent="0.3">
      <c r="A200" s="7" t="s">
        <v>60</v>
      </c>
      <c r="B200" t="s">
        <v>10</v>
      </c>
      <c r="C200" t="s">
        <v>56</v>
      </c>
      <c r="D200" t="s">
        <v>53</v>
      </c>
      <c r="G200" t="s">
        <v>55</v>
      </c>
      <c r="H200" t="s">
        <v>37</v>
      </c>
      <c r="J200" t="s">
        <v>34</v>
      </c>
      <c r="K200">
        <v>3</v>
      </c>
      <c r="L200" t="str">
        <f t="shared" si="3"/>
        <v>Yes</v>
      </c>
    </row>
    <row r="201" spans="1:12" x14ac:dyDescent="0.3">
      <c r="A201" s="7" t="s">
        <v>60</v>
      </c>
      <c r="B201" t="s">
        <v>7</v>
      </c>
      <c r="C201" t="s">
        <v>57</v>
      </c>
      <c r="D201" t="s">
        <v>53</v>
      </c>
      <c r="G201" t="s">
        <v>55</v>
      </c>
      <c r="H201" t="s">
        <v>37</v>
      </c>
      <c r="J201" t="s">
        <v>34</v>
      </c>
      <c r="K201">
        <v>2</v>
      </c>
      <c r="L201" t="str">
        <f t="shared" si="3"/>
        <v>Yes</v>
      </c>
    </row>
    <row r="202" spans="1:12" x14ac:dyDescent="0.3">
      <c r="A202" s="7" t="s">
        <v>60</v>
      </c>
      <c r="B202" t="s">
        <v>10</v>
      </c>
      <c r="C202" t="s">
        <v>47</v>
      </c>
      <c r="G202" t="s">
        <v>51</v>
      </c>
      <c r="H202" t="s">
        <v>37</v>
      </c>
      <c r="J202" t="s">
        <v>34</v>
      </c>
      <c r="K202">
        <v>0</v>
      </c>
      <c r="L202" t="str">
        <f t="shared" si="3"/>
        <v>No</v>
      </c>
    </row>
    <row r="203" spans="1:12" x14ac:dyDescent="0.3">
      <c r="A203" s="7" t="s">
        <v>60</v>
      </c>
      <c r="B203" t="s">
        <v>10</v>
      </c>
      <c r="C203" t="s">
        <v>47</v>
      </c>
      <c r="G203" t="s">
        <v>55</v>
      </c>
      <c r="H203" t="s">
        <v>37</v>
      </c>
      <c r="J203" t="s">
        <v>34</v>
      </c>
      <c r="K203">
        <v>0</v>
      </c>
      <c r="L203" t="str">
        <f t="shared" si="3"/>
        <v>No</v>
      </c>
    </row>
    <row r="204" spans="1:12" x14ac:dyDescent="0.3">
      <c r="A204" s="7" t="s">
        <v>60</v>
      </c>
      <c r="B204" t="s">
        <v>7</v>
      </c>
      <c r="C204" t="s">
        <v>48</v>
      </c>
      <c r="D204" t="s">
        <v>49</v>
      </c>
      <c r="G204" t="s">
        <v>54</v>
      </c>
      <c r="H204" t="s">
        <v>37</v>
      </c>
      <c r="J204" t="s">
        <v>34</v>
      </c>
      <c r="K204">
        <v>0</v>
      </c>
      <c r="L204" t="str">
        <f t="shared" si="3"/>
        <v>No</v>
      </c>
    </row>
    <row r="205" spans="1:12" x14ac:dyDescent="0.3">
      <c r="A205" s="7" t="s">
        <v>60</v>
      </c>
      <c r="B205" t="s">
        <v>7</v>
      </c>
      <c r="C205" t="s">
        <v>48</v>
      </c>
      <c r="D205" t="s">
        <v>49</v>
      </c>
      <c r="G205" t="s">
        <v>54</v>
      </c>
      <c r="H205" t="s">
        <v>37</v>
      </c>
      <c r="J205" t="s">
        <v>34</v>
      </c>
      <c r="K205">
        <v>0</v>
      </c>
      <c r="L205" t="str">
        <f t="shared" si="3"/>
        <v>No</v>
      </c>
    </row>
    <row r="206" spans="1:12" x14ac:dyDescent="0.3">
      <c r="A206" s="7" t="s">
        <v>60</v>
      </c>
      <c r="B206" t="s">
        <v>9</v>
      </c>
      <c r="C206" t="s">
        <v>52</v>
      </c>
      <c r="D206" t="s">
        <v>49</v>
      </c>
      <c r="G206" t="s">
        <v>55</v>
      </c>
      <c r="H206" t="s">
        <v>37</v>
      </c>
      <c r="J206" t="s">
        <v>34</v>
      </c>
      <c r="K206">
        <v>2</v>
      </c>
      <c r="L206" t="str">
        <f t="shared" si="3"/>
        <v>Yes</v>
      </c>
    </row>
    <row r="207" spans="1:12" x14ac:dyDescent="0.3">
      <c r="A207" s="7" t="s">
        <v>60</v>
      </c>
      <c r="B207" t="s">
        <v>9</v>
      </c>
      <c r="C207" t="s">
        <v>52</v>
      </c>
      <c r="D207" t="s">
        <v>49</v>
      </c>
      <c r="G207" t="s">
        <v>54</v>
      </c>
      <c r="H207" t="s">
        <v>37</v>
      </c>
      <c r="J207" t="s">
        <v>34</v>
      </c>
      <c r="K207">
        <v>2</v>
      </c>
      <c r="L207" t="str">
        <f t="shared" si="3"/>
        <v>Yes</v>
      </c>
    </row>
    <row r="208" spans="1:12" x14ac:dyDescent="0.3">
      <c r="A208" s="7" t="s">
        <v>60</v>
      </c>
      <c r="B208" t="s">
        <v>10</v>
      </c>
      <c r="C208" t="s">
        <v>48</v>
      </c>
      <c r="D208" t="s">
        <v>49</v>
      </c>
      <c r="G208" t="s">
        <v>54</v>
      </c>
      <c r="H208" t="s">
        <v>37</v>
      </c>
      <c r="J208" t="s">
        <v>34</v>
      </c>
      <c r="K208">
        <v>0</v>
      </c>
      <c r="L208" t="str">
        <f t="shared" si="3"/>
        <v>No</v>
      </c>
    </row>
    <row r="209" spans="1:12" x14ac:dyDescent="0.3">
      <c r="A209" s="7" t="s">
        <v>60</v>
      </c>
      <c r="B209" t="s">
        <v>10</v>
      </c>
      <c r="C209" t="s">
        <v>48</v>
      </c>
      <c r="D209" t="s">
        <v>53</v>
      </c>
      <c r="G209" t="s">
        <v>54</v>
      </c>
      <c r="H209" t="s">
        <v>37</v>
      </c>
      <c r="J209" t="s">
        <v>34</v>
      </c>
      <c r="K209">
        <v>3</v>
      </c>
      <c r="L209" t="str">
        <f t="shared" si="3"/>
        <v>Yes</v>
      </c>
    </row>
    <row r="210" spans="1:12" x14ac:dyDescent="0.3">
      <c r="A210" s="7" t="s">
        <v>60</v>
      </c>
      <c r="B210" t="s">
        <v>10</v>
      </c>
      <c r="C210" t="s">
        <v>48</v>
      </c>
      <c r="D210" t="s">
        <v>49</v>
      </c>
      <c r="G210" t="s">
        <v>54</v>
      </c>
      <c r="H210" t="s">
        <v>37</v>
      </c>
      <c r="J210" t="s">
        <v>34</v>
      </c>
      <c r="K210">
        <v>0</v>
      </c>
      <c r="L210" t="str">
        <f t="shared" si="3"/>
        <v>No</v>
      </c>
    </row>
    <row r="211" spans="1:12" x14ac:dyDescent="0.3">
      <c r="A211" s="7" t="s">
        <v>60</v>
      </c>
      <c r="B211" t="s">
        <v>8</v>
      </c>
      <c r="C211" t="s">
        <v>52</v>
      </c>
      <c r="D211" t="s">
        <v>49</v>
      </c>
      <c r="G211" t="s">
        <v>54</v>
      </c>
      <c r="H211" t="s">
        <v>37</v>
      </c>
      <c r="J211" t="s">
        <v>34</v>
      </c>
      <c r="K211">
        <v>2</v>
      </c>
      <c r="L211" t="str">
        <f t="shared" si="3"/>
        <v>Yes</v>
      </c>
    </row>
    <row r="212" spans="1:12" x14ac:dyDescent="0.3">
      <c r="A212" s="7" t="s">
        <v>60</v>
      </c>
      <c r="B212" t="s">
        <v>10</v>
      </c>
      <c r="C212" t="s">
        <v>56</v>
      </c>
      <c r="D212" t="s">
        <v>53</v>
      </c>
      <c r="G212" t="s">
        <v>55</v>
      </c>
      <c r="H212" t="s">
        <v>37</v>
      </c>
      <c r="J212" t="s">
        <v>34</v>
      </c>
      <c r="K212">
        <v>0</v>
      </c>
      <c r="L212" t="str">
        <f t="shared" si="3"/>
        <v>No</v>
      </c>
    </row>
    <row r="213" spans="1:12" x14ac:dyDescent="0.3">
      <c r="A213" s="7" t="s">
        <v>60</v>
      </c>
      <c r="B213" t="s">
        <v>10</v>
      </c>
      <c r="C213" t="s">
        <v>47</v>
      </c>
      <c r="G213" t="s">
        <v>55</v>
      </c>
      <c r="H213" t="s">
        <v>37</v>
      </c>
      <c r="J213" t="s">
        <v>34</v>
      </c>
      <c r="K213">
        <v>0</v>
      </c>
      <c r="L213" t="str">
        <f t="shared" si="3"/>
        <v>No</v>
      </c>
    </row>
    <row r="214" spans="1:12" x14ac:dyDescent="0.3">
      <c r="A214" s="7" t="s">
        <v>60</v>
      </c>
      <c r="B214" t="s">
        <v>8</v>
      </c>
      <c r="C214" t="s">
        <v>52</v>
      </c>
      <c r="D214" t="s">
        <v>49</v>
      </c>
      <c r="G214" t="s">
        <v>54</v>
      </c>
      <c r="H214" t="s">
        <v>37</v>
      </c>
      <c r="J214" t="s">
        <v>34</v>
      </c>
      <c r="K214">
        <v>0</v>
      </c>
      <c r="L214" t="str">
        <f t="shared" si="3"/>
        <v>No</v>
      </c>
    </row>
    <row r="215" spans="1:12" x14ac:dyDescent="0.3">
      <c r="A215" s="7" t="s">
        <v>60</v>
      </c>
      <c r="B215" t="s">
        <v>10</v>
      </c>
      <c r="C215" t="s">
        <v>47</v>
      </c>
      <c r="G215" t="s">
        <v>54</v>
      </c>
      <c r="H215" t="s">
        <v>37</v>
      </c>
      <c r="J215" t="s">
        <v>34</v>
      </c>
      <c r="K215">
        <v>0</v>
      </c>
      <c r="L215" t="str">
        <f t="shared" si="3"/>
        <v>No</v>
      </c>
    </row>
    <row r="216" spans="1:12" x14ac:dyDescent="0.3">
      <c r="A216" s="7" t="s">
        <v>60</v>
      </c>
      <c r="B216" t="s">
        <v>7</v>
      </c>
      <c r="C216" t="s">
        <v>47</v>
      </c>
      <c r="G216" t="s">
        <v>55</v>
      </c>
      <c r="H216" t="s">
        <v>37</v>
      </c>
      <c r="J216" t="s">
        <v>34</v>
      </c>
      <c r="K216">
        <v>2</v>
      </c>
      <c r="L216" t="str">
        <f t="shared" si="3"/>
        <v>Yes</v>
      </c>
    </row>
    <row r="217" spans="1:12" x14ac:dyDescent="0.3">
      <c r="A217" s="7" t="s">
        <v>60</v>
      </c>
      <c r="B217" t="s">
        <v>10</v>
      </c>
      <c r="C217" t="s">
        <v>48</v>
      </c>
      <c r="D217" t="s">
        <v>49</v>
      </c>
      <c r="G217" t="s">
        <v>54</v>
      </c>
      <c r="H217" t="s">
        <v>37</v>
      </c>
      <c r="J217" t="s">
        <v>34</v>
      </c>
      <c r="K217">
        <v>0</v>
      </c>
      <c r="L217" t="str">
        <f t="shared" si="3"/>
        <v>No</v>
      </c>
    </row>
    <row r="218" spans="1:12" x14ac:dyDescent="0.3">
      <c r="A218" s="7" t="s">
        <v>60</v>
      </c>
      <c r="B218" t="s">
        <v>9</v>
      </c>
      <c r="C218" t="s">
        <v>47</v>
      </c>
      <c r="G218" t="s">
        <v>51</v>
      </c>
      <c r="H218" t="s">
        <v>37</v>
      </c>
      <c r="J218" t="s">
        <v>34</v>
      </c>
      <c r="K218">
        <v>2</v>
      </c>
      <c r="L218" t="str">
        <f t="shared" si="3"/>
        <v>Yes</v>
      </c>
    </row>
    <row r="219" spans="1:12" x14ac:dyDescent="0.3">
      <c r="A219" s="7" t="s">
        <v>60</v>
      </c>
      <c r="B219" t="s">
        <v>10</v>
      </c>
      <c r="C219" t="s">
        <v>47</v>
      </c>
      <c r="G219" t="s">
        <v>55</v>
      </c>
      <c r="H219" t="s">
        <v>37</v>
      </c>
      <c r="J219" t="s">
        <v>34</v>
      </c>
      <c r="K219">
        <v>3</v>
      </c>
      <c r="L219" t="str">
        <f t="shared" si="3"/>
        <v>Yes</v>
      </c>
    </row>
    <row r="220" spans="1:12" x14ac:dyDescent="0.3">
      <c r="A220" s="7" t="s">
        <v>60</v>
      </c>
      <c r="B220" t="s">
        <v>10</v>
      </c>
      <c r="C220" t="s">
        <v>47</v>
      </c>
      <c r="G220" t="s">
        <v>55</v>
      </c>
      <c r="H220" t="s">
        <v>37</v>
      </c>
      <c r="J220" t="s">
        <v>34</v>
      </c>
      <c r="K220">
        <v>0</v>
      </c>
      <c r="L220" t="str">
        <f t="shared" si="3"/>
        <v>No</v>
      </c>
    </row>
    <row r="221" spans="1:12" x14ac:dyDescent="0.3">
      <c r="A221" s="7" t="s">
        <v>60</v>
      </c>
      <c r="B221" t="s">
        <v>7</v>
      </c>
      <c r="C221" t="s">
        <v>48</v>
      </c>
      <c r="D221" t="s">
        <v>53</v>
      </c>
      <c r="G221" t="s">
        <v>54</v>
      </c>
      <c r="H221" t="s">
        <v>37</v>
      </c>
      <c r="J221" t="s">
        <v>34</v>
      </c>
      <c r="K221">
        <v>0</v>
      </c>
      <c r="L221" t="str">
        <f t="shared" si="3"/>
        <v>No</v>
      </c>
    </row>
    <row r="222" spans="1:12" x14ac:dyDescent="0.3">
      <c r="A222" s="7" t="s">
        <v>60</v>
      </c>
      <c r="B222" t="s">
        <v>8</v>
      </c>
      <c r="C222" t="s">
        <v>52</v>
      </c>
      <c r="D222" t="s">
        <v>53</v>
      </c>
      <c r="G222" t="s">
        <v>54</v>
      </c>
      <c r="H222" t="s">
        <v>37</v>
      </c>
      <c r="J222" t="s">
        <v>34</v>
      </c>
      <c r="K222">
        <v>2</v>
      </c>
      <c r="L222" t="str">
        <f t="shared" si="3"/>
        <v>Yes</v>
      </c>
    </row>
    <row r="223" spans="1:12" x14ac:dyDescent="0.3">
      <c r="A223" s="7" t="s">
        <v>60</v>
      </c>
      <c r="B223" t="s">
        <v>7</v>
      </c>
      <c r="C223" t="s">
        <v>48</v>
      </c>
      <c r="D223" t="s">
        <v>53</v>
      </c>
      <c r="G223" t="s">
        <v>55</v>
      </c>
      <c r="H223" t="s">
        <v>37</v>
      </c>
      <c r="J223" t="s">
        <v>34</v>
      </c>
      <c r="K223">
        <v>0</v>
      </c>
      <c r="L223" t="str">
        <f t="shared" si="3"/>
        <v>No</v>
      </c>
    </row>
    <row r="224" spans="1:12" x14ac:dyDescent="0.3">
      <c r="A224" s="7" t="s">
        <v>60</v>
      </c>
      <c r="B224" t="s">
        <v>10</v>
      </c>
      <c r="C224" t="s">
        <v>48</v>
      </c>
      <c r="D224" t="s">
        <v>49</v>
      </c>
      <c r="G224" t="s">
        <v>55</v>
      </c>
      <c r="H224" t="s">
        <v>37</v>
      </c>
      <c r="J224" t="s">
        <v>34</v>
      </c>
      <c r="K224">
        <v>0</v>
      </c>
      <c r="L224" t="str">
        <f t="shared" si="3"/>
        <v>No</v>
      </c>
    </row>
    <row r="225" spans="1:12" x14ac:dyDescent="0.3">
      <c r="A225" s="7" t="s">
        <v>60</v>
      </c>
      <c r="B225" t="s">
        <v>7</v>
      </c>
      <c r="C225" t="s">
        <v>48</v>
      </c>
      <c r="D225" t="s">
        <v>53</v>
      </c>
      <c r="G225" t="s">
        <v>55</v>
      </c>
      <c r="H225" t="s">
        <v>37</v>
      </c>
      <c r="J225" t="s">
        <v>34</v>
      </c>
      <c r="K225">
        <v>2</v>
      </c>
      <c r="L225" t="str">
        <f t="shared" si="3"/>
        <v>Yes</v>
      </c>
    </row>
    <row r="226" spans="1:12" x14ac:dyDescent="0.3">
      <c r="A226" s="7" t="s">
        <v>60</v>
      </c>
      <c r="B226" t="s">
        <v>9</v>
      </c>
      <c r="C226" t="s">
        <v>52</v>
      </c>
      <c r="D226" t="s">
        <v>49</v>
      </c>
      <c r="G226" t="s">
        <v>54</v>
      </c>
      <c r="H226" t="s">
        <v>37</v>
      </c>
      <c r="J226" t="s">
        <v>34</v>
      </c>
      <c r="K226">
        <v>0</v>
      </c>
      <c r="L226" t="str">
        <f t="shared" si="3"/>
        <v>No</v>
      </c>
    </row>
    <row r="227" spans="1:12" x14ac:dyDescent="0.3">
      <c r="A227" s="7" t="s">
        <v>60</v>
      </c>
      <c r="B227" t="s">
        <v>9</v>
      </c>
      <c r="C227" t="s">
        <v>47</v>
      </c>
      <c r="D227" t="s">
        <v>53</v>
      </c>
      <c r="G227" t="s">
        <v>51</v>
      </c>
      <c r="H227" t="s">
        <v>37</v>
      </c>
      <c r="J227" t="s">
        <v>34</v>
      </c>
      <c r="K227">
        <v>2</v>
      </c>
      <c r="L227" t="str">
        <f t="shared" si="3"/>
        <v>Yes</v>
      </c>
    </row>
    <row r="228" spans="1:12" x14ac:dyDescent="0.3">
      <c r="A228" s="7" t="s">
        <v>60</v>
      </c>
      <c r="B228" t="s">
        <v>10</v>
      </c>
      <c r="C228" t="s">
        <v>48</v>
      </c>
      <c r="D228" t="s">
        <v>49</v>
      </c>
      <c r="G228" t="s">
        <v>51</v>
      </c>
      <c r="H228" t="s">
        <v>37</v>
      </c>
      <c r="J228" t="s">
        <v>34</v>
      </c>
      <c r="K228">
        <v>3</v>
      </c>
      <c r="L228" t="str">
        <f t="shared" si="3"/>
        <v>Yes</v>
      </c>
    </row>
    <row r="229" spans="1:12" x14ac:dyDescent="0.3">
      <c r="A229" s="7" t="s">
        <v>60</v>
      </c>
      <c r="B229" t="s">
        <v>7</v>
      </c>
      <c r="C229" t="s">
        <v>48</v>
      </c>
      <c r="D229" t="s">
        <v>49</v>
      </c>
      <c r="G229" t="s">
        <v>54</v>
      </c>
      <c r="H229" t="s">
        <v>37</v>
      </c>
      <c r="J229" t="s">
        <v>34</v>
      </c>
      <c r="K229">
        <v>2</v>
      </c>
      <c r="L229" t="str">
        <f t="shared" si="3"/>
        <v>Yes</v>
      </c>
    </row>
    <row r="230" spans="1:12" x14ac:dyDescent="0.3">
      <c r="A230" s="7" t="s">
        <v>60</v>
      </c>
      <c r="B230" t="s">
        <v>8</v>
      </c>
      <c r="C230" t="s">
        <v>52</v>
      </c>
      <c r="D230" t="s">
        <v>53</v>
      </c>
      <c r="G230" t="s">
        <v>54</v>
      </c>
      <c r="H230" t="s">
        <v>37</v>
      </c>
      <c r="J230" t="s">
        <v>34</v>
      </c>
      <c r="K230">
        <v>0</v>
      </c>
      <c r="L230" t="str">
        <f t="shared" si="3"/>
        <v>No</v>
      </c>
    </row>
    <row r="231" spans="1:12" x14ac:dyDescent="0.3">
      <c r="A231" s="7" t="s">
        <v>60</v>
      </c>
      <c r="B231" t="s">
        <v>10</v>
      </c>
      <c r="C231" t="s">
        <v>56</v>
      </c>
      <c r="D231" t="s">
        <v>53</v>
      </c>
      <c r="G231" t="s">
        <v>54</v>
      </c>
      <c r="H231" t="s">
        <v>37</v>
      </c>
      <c r="J231" t="s">
        <v>34</v>
      </c>
      <c r="K231">
        <v>0</v>
      </c>
      <c r="L231" t="str">
        <f t="shared" si="3"/>
        <v>No</v>
      </c>
    </row>
    <row r="232" spans="1:12" x14ac:dyDescent="0.3">
      <c r="A232" s="7" t="s">
        <v>60</v>
      </c>
      <c r="B232" t="s">
        <v>8</v>
      </c>
      <c r="C232" t="s">
        <v>52</v>
      </c>
      <c r="D232" t="s">
        <v>49</v>
      </c>
      <c r="G232" t="s">
        <v>55</v>
      </c>
      <c r="H232" t="s">
        <v>37</v>
      </c>
      <c r="J232" t="s">
        <v>34</v>
      </c>
      <c r="K232">
        <v>2</v>
      </c>
      <c r="L232" t="str">
        <f t="shared" si="3"/>
        <v>Yes</v>
      </c>
    </row>
    <row r="233" spans="1:12" x14ac:dyDescent="0.3">
      <c r="A233" s="7" t="s">
        <v>60</v>
      </c>
      <c r="B233" t="s">
        <v>7</v>
      </c>
      <c r="C233" t="s">
        <v>48</v>
      </c>
      <c r="D233" t="s">
        <v>53</v>
      </c>
      <c r="G233" t="s">
        <v>54</v>
      </c>
      <c r="H233" t="s">
        <v>37</v>
      </c>
      <c r="J233" t="s">
        <v>34</v>
      </c>
      <c r="K233">
        <v>0</v>
      </c>
      <c r="L233" t="str">
        <f t="shared" si="3"/>
        <v>No</v>
      </c>
    </row>
    <row r="234" spans="1:12" x14ac:dyDescent="0.3">
      <c r="A234" s="7" t="s">
        <v>60</v>
      </c>
      <c r="B234" t="s">
        <v>8</v>
      </c>
      <c r="C234" t="s">
        <v>52</v>
      </c>
      <c r="D234" t="s">
        <v>49</v>
      </c>
      <c r="G234" t="s">
        <v>55</v>
      </c>
      <c r="H234" t="s">
        <v>37</v>
      </c>
      <c r="J234" t="s">
        <v>34</v>
      </c>
      <c r="K234">
        <v>2</v>
      </c>
      <c r="L234" t="str">
        <f t="shared" si="3"/>
        <v>Yes</v>
      </c>
    </row>
    <row r="235" spans="1:12" x14ac:dyDescent="0.3">
      <c r="A235" s="7" t="s">
        <v>60</v>
      </c>
      <c r="B235" t="s">
        <v>10</v>
      </c>
      <c r="C235" t="s">
        <v>56</v>
      </c>
      <c r="D235" t="s">
        <v>49</v>
      </c>
      <c r="G235" t="s">
        <v>55</v>
      </c>
      <c r="H235" t="s">
        <v>37</v>
      </c>
      <c r="J235" t="s">
        <v>34</v>
      </c>
      <c r="K235">
        <v>0</v>
      </c>
      <c r="L235" t="str">
        <f t="shared" si="3"/>
        <v>No</v>
      </c>
    </row>
    <row r="236" spans="1:12" x14ac:dyDescent="0.3">
      <c r="A236" s="7" t="s">
        <v>60</v>
      </c>
      <c r="B236" t="s">
        <v>9</v>
      </c>
      <c r="C236" t="s">
        <v>52</v>
      </c>
      <c r="D236" t="s">
        <v>49</v>
      </c>
      <c r="G236" t="s">
        <v>54</v>
      </c>
      <c r="H236" t="s">
        <v>37</v>
      </c>
      <c r="J236" t="s">
        <v>34</v>
      </c>
      <c r="K236">
        <v>2</v>
      </c>
      <c r="L236" t="str">
        <f t="shared" si="3"/>
        <v>Yes</v>
      </c>
    </row>
    <row r="237" spans="1:12" x14ac:dyDescent="0.3">
      <c r="A237" s="7" t="s">
        <v>60</v>
      </c>
      <c r="B237" t="s">
        <v>7</v>
      </c>
      <c r="C237" t="s">
        <v>48</v>
      </c>
      <c r="D237" t="s">
        <v>53</v>
      </c>
      <c r="G237" t="s">
        <v>55</v>
      </c>
      <c r="H237" t="s">
        <v>37</v>
      </c>
      <c r="J237" t="s">
        <v>34</v>
      </c>
      <c r="K237">
        <v>0</v>
      </c>
      <c r="L237" t="str">
        <f t="shared" si="3"/>
        <v>No</v>
      </c>
    </row>
    <row r="238" spans="1:12" x14ac:dyDescent="0.3">
      <c r="A238" s="7" t="s">
        <v>60</v>
      </c>
      <c r="B238" t="s">
        <v>9</v>
      </c>
      <c r="C238" t="s">
        <v>52</v>
      </c>
      <c r="D238" t="s">
        <v>53</v>
      </c>
      <c r="G238" t="s">
        <v>55</v>
      </c>
      <c r="H238" t="s">
        <v>37</v>
      </c>
      <c r="J238" t="s">
        <v>34</v>
      </c>
      <c r="K238">
        <v>0</v>
      </c>
      <c r="L238" t="str">
        <f t="shared" si="3"/>
        <v>No</v>
      </c>
    </row>
    <row r="239" spans="1:12" x14ac:dyDescent="0.3">
      <c r="A239" s="7" t="s">
        <v>60</v>
      </c>
      <c r="B239" t="s">
        <v>9</v>
      </c>
      <c r="C239" t="s">
        <v>52</v>
      </c>
      <c r="D239" t="s">
        <v>49</v>
      </c>
      <c r="G239" t="s">
        <v>55</v>
      </c>
      <c r="H239" t="s">
        <v>37</v>
      </c>
      <c r="J239" t="s">
        <v>34</v>
      </c>
      <c r="K239">
        <v>2</v>
      </c>
      <c r="L239" t="str">
        <f t="shared" si="3"/>
        <v>Yes</v>
      </c>
    </row>
    <row r="240" spans="1:12" x14ac:dyDescent="0.3">
      <c r="A240" s="7" t="s">
        <v>60</v>
      </c>
      <c r="B240" t="s">
        <v>10</v>
      </c>
      <c r="C240" t="s">
        <v>56</v>
      </c>
      <c r="D240" t="s">
        <v>49</v>
      </c>
      <c r="G240" t="s">
        <v>55</v>
      </c>
      <c r="H240" t="s">
        <v>37</v>
      </c>
      <c r="J240" t="s">
        <v>34</v>
      </c>
      <c r="K240">
        <v>3</v>
      </c>
      <c r="L240" t="str">
        <f t="shared" si="3"/>
        <v>Yes</v>
      </c>
    </row>
    <row r="241" spans="1:12" x14ac:dyDescent="0.3">
      <c r="A241" s="7" t="s">
        <v>60</v>
      </c>
      <c r="B241" t="s">
        <v>7</v>
      </c>
      <c r="C241" t="s">
        <v>48</v>
      </c>
      <c r="D241" t="s">
        <v>53</v>
      </c>
      <c r="G241" t="s">
        <v>55</v>
      </c>
      <c r="H241" t="s">
        <v>37</v>
      </c>
      <c r="J241" t="s">
        <v>34</v>
      </c>
      <c r="K241">
        <v>2</v>
      </c>
      <c r="L241" t="str">
        <f t="shared" si="3"/>
        <v>Yes</v>
      </c>
    </row>
    <row r="242" spans="1:12" x14ac:dyDescent="0.3">
      <c r="A242" s="7" t="s">
        <v>60</v>
      </c>
      <c r="B242" t="s">
        <v>9</v>
      </c>
      <c r="C242" t="s">
        <v>47</v>
      </c>
      <c r="D242" t="s">
        <v>49</v>
      </c>
      <c r="G242" t="s">
        <v>55</v>
      </c>
      <c r="H242" t="s">
        <v>37</v>
      </c>
      <c r="J242" t="s">
        <v>34</v>
      </c>
      <c r="K242">
        <v>0</v>
      </c>
      <c r="L242" t="str">
        <f t="shared" si="3"/>
        <v>No</v>
      </c>
    </row>
    <row r="243" spans="1:12" x14ac:dyDescent="0.3">
      <c r="A243" s="7" t="s">
        <v>60</v>
      </c>
      <c r="B243" t="s">
        <v>7</v>
      </c>
      <c r="C243" t="s">
        <v>48</v>
      </c>
      <c r="D243" t="s">
        <v>53</v>
      </c>
      <c r="G243" t="s">
        <v>54</v>
      </c>
      <c r="H243" t="s">
        <v>37</v>
      </c>
      <c r="J243" t="s">
        <v>34</v>
      </c>
      <c r="K243">
        <v>0</v>
      </c>
      <c r="L243" t="str">
        <f t="shared" si="3"/>
        <v>No</v>
      </c>
    </row>
    <row r="244" spans="1:12" x14ac:dyDescent="0.3">
      <c r="A244" s="7" t="s">
        <v>60</v>
      </c>
      <c r="B244" t="s">
        <v>10</v>
      </c>
      <c r="C244" t="s">
        <v>48</v>
      </c>
      <c r="D244" t="s">
        <v>49</v>
      </c>
      <c r="G244" t="s">
        <v>55</v>
      </c>
      <c r="H244" t="s">
        <v>37</v>
      </c>
      <c r="J244" t="s">
        <v>34</v>
      </c>
      <c r="K244">
        <v>3</v>
      </c>
      <c r="L244" t="str">
        <f t="shared" si="3"/>
        <v>Yes</v>
      </c>
    </row>
    <row r="245" spans="1:12" x14ac:dyDescent="0.3">
      <c r="A245" s="7" t="s">
        <v>60</v>
      </c>
      <c r="B245" t="s">
        <v>9</v>
      </c>
      <c r="C245" t="s">
        <v>52</v>
      </c>
      <c r="D245" t="s">
        <v>49</v>
      </c>
      <c r="G245" t="s">
        <v>51</v>
      </c>
      <c r="H245" t="s">
        <v>37</v>
      </c>
      <c r="J245" t="s">
        <v>34</v>
      </c>
      <c r="K245">
        <v>2</v>
      </c>
      <c r="L245" t="str">
        <f t="shared" si="3"/>
        <v>Yes</v>
      </c>
    </row>
    <row r="246" spans="1:12" x14ac:dyDescent="0.3">
      <c r="A246" s="7" t="s">
        <v>60</v>
      </c>
      <c r="B246" t="s">
        <v>8</v>
      </c>
      <c r="C246" t="s">
        <v>52</v>
      </c>
      <c r="D246" t="s">
        <v>49</v>
      </c>
      <c r="G246" t="s">
        <v>55</v>
      </c>
      <c r="H246" t="s">
        <v>37</v>
      </c>
      <c r="J246" t="s">
        <v>34</v>
      </c>
      <c r="K246">
        <v>2</v>
      </c>
      <c r="L246" t="str">
        <f t="shared" si="3"/>
        <v>Yes</v>
      </c>
    </row>
    <row r="247" spans="1:12" x14ac:dyDescent="0.3">
      <c r="A247" s="7" t="s">
        <v>60</v>
      </c>
      <c r="B247" t="s">
        <v>10</v>
      </c>
      <c r="C247" t="s">
        <v>48</v>
      </c>
      <c r="D247" t="s">
        <v>53</v>
      </c>
      <c r="G247" t="s">
        <v>54</v>
      </c>
      <c r="H247" t="s">
        <v>37</v>
      </c>
      <c r="J247" t="s">
        <v>34</v>
      </c>
      <c r="K247">
        <v>0</v>
      </c>
      <c r="L247" t="str">
        <f t="shared" si="3"/>
        <v>No</v>
      </c>
    </row>
    <row r="248" spans="1:12" x14ac:dyDescent="0.3">
      <c r="A248" s="7" t="s">
        <v>60</v>
      </c>
      <c r="B248" t="s">
        <v>10</v>
      </c>
      <c r="C248" t="s">
        <v>56</v>
      </c>
      <c r="D248" t="s">
        <v>53</v>
      </c>
      <c r="G248" t="s">
        <v>55</v>
      </c>
      <c r="H248" t="s">
        <v>37</v>
      </c>
      <c r="J248" t="s">
        <v>34</v>
      </c>
      <c r="K248">
        <v>3</v>
      </c>
      <c r="L248" t="str">
        <f t="shared" si="3"/>
        <v>Yes</v>
      </c>
    </row>
    <row r="249" spans="1:12" x14ac:dyDescent="0.3">
      <c r="A249" s="7" t="s">
        <v>60</v>
      </c>
      <c r="B249" t="s">
        <v>9</v>
      </c>
      <c r="C249" t="s">
        <v>47</v>
      </c>
      <c r="D249" t="s">
        <v>49</v>
      </c>
      <c r="G249" t="s">
        <v>55</v>
      </c>
      <c r="H249" t="s">
        <v>37</v>
      </c>
      <c r="J249" t="s">
        <v>34</v>
      </c>
      <c r="K249">
        <v>0</v>
      </c>
      <c r="L249" t="str">
        <f t="shared" si="3"/>
        <v>No</v>
      </c>
    </row>
    <row r="250" spans="1:12" x14ac:dyDescent="0.3">
      <c r="A250" s="7" t="s">
        <v>60</v>
      </c>
      <c r="B250" t="s">
        <v>7</v>
      </c>
      <c r="C250" t="s">
        <v>48</v>
      </c>
      <c r="D250" t="s">
        <v>49</v>
      </c>
      <c r="G250" t="s">
        <v>55</v>
      </c>
      <c r="H250" t="s">
        <v>37</v>
      </c>
      <c r="J250" t="s">
        <v>34</v>
      </c>
      <c r="K250">
        <v>0</v>
      </c>
      <c r="L250" t="str">
        <f t="shared" si="3"/>
        <v>No</v>
      </c>
    </row>
    <row r="251" spans="1:12" x14ac:dyDescent="0.3">
      <c r="A251" s="7" t="s">
        <v>60</v>
      </c>
      <c r="B251" t="s">
        <v>9</v>
      </c>
      <c r="C251" t="s">
        <v>52</v>
      </c>
      <c r="D251" t="s">
        <v>49</v>
      </c>
      <c r="G251" t="s">
        <v>55</v>
      </c>
      <c r="H251" t="s">
        <v>37</v>
      </c>
      <c r="J251" t="s">
        <v>34</v>
      </c>
      <c r="K251">
        <v>0</v>
      </c>
      <c r="L251" t="str">
        <f t="shared" si="3"/>
        <v>No</v>
      </c>
    </row>
    <row r="252" spans="1:12" x14ac:dyDescent="0.3">
      <c r="A252" s="7" t="s">
        <v>60</v>
      </c>
      <c r="B252" t="s">
        <v>7</v>
      </c>
      <c r="C252" t="s">
        <v>48</v>
      </c>
      <c r="D252" t="s">
        <v>49</v>
      </c>
      <c r="G252" t="s">
        <v>54</v>
      </c>
      <c r="H252" t="s">
        <v>37</v>
      </c>
      <c r="J252" t="s">
        <v>34</v>
      </c>
      <c r="K252">
        <v>0</v>
      </c>
      <c r="L252" t="str">
        <f t="shared" si="3"/>
        <v>No</v>
      </c>
    </row>
    <row r="253" spans="1:12" x14ac:dyDescent="0.3">
      <c r="A253" s="7" t="s">
        <v>60</v>
      </c>
      <c r="B253" t="s">
        <v>10</v>
      </c>
      <c r="C253" t="s">
        <v>48</v>
      </c>
      <c r="D253" t="s">
        <v>49</v>
      </c>
      <c r="G253" t="s">
        <v>55</v>
      </c>
      <c r="H253" t="s">
        <v>37</v>
      </c>
      <c r="J253" t="s">
        <v>34</v>
      </c>
      <c r="K253">
        <v>3</v>
      </c>
      <c r="L253" t="str">
        <f t="shared" si="3"/>
        <v>Yes</v>
      </c>
    </row>
    <row r="254" spans="1:12" x14ac:dyDescent="0.3">
      <c r="A254" s="7" t="s">
        <v>60</v>
      </c>
      <c r="B254" t="s">
        <v>7</v>
      </c>
      <c r="C254" t="s">
        <v>48</v>
      </c>
      <c r="D254" t="s">
        <v>49</v>
      </c>
      <c r="G254" t="s">
        <v>55</v>
      </c>
      <c r="H254" t="s">
        <v>37</v>
      </c>
      <c r="J254" t="s">
        <v>34</v>
      </c>
      <c r="K254">
        <v>0</v>
      </c>
      <c r="L254" t="str">
        <f t="shared" si="3"/>
        <v>No</v>
      </c>
    </row>
    <row r="255" spans="1:12" x14ac:dyDescent="0.3">
      <c r="A255" s="7" t="s">
        <v>60</v>
      </c>
      <c r="B255" t="s">
        <v>10</v>
      </c>
      <c r="C255" t="s">
        <v>47</v>
      </c>
      <c r="G255" t="s">
        <v>55</v>
      </c>
      <c r="H255" t="s">
        <v>37</v>
      </c>
      <c r="J255" t="s">
        <v>34</v>
      </c>
      <c r="K255">
        <v>3</v>
      </c>
      <c r="L255" t="str">
        <f t="shared" si="3"/>
        <v>Yes</v>
      </c>
    </row>
    <row r="256" spans="1:12" x14ac:dyDescent="0.3">
      <c r="A256" s="7" t="s">
        <v>60</v>
      </c>
      <c r="B256" t="s">
        <v>10</v>
      </c>
      <c r="C256" t="s">
        <v>47</v>
      </c>
      <c r="G256" t="s">
        <v>55</v>
      </c>
      <c r="H256" t="s">
        <v>37</v>
      </c>
      <c r="J256" t="s">
        <v>35</v>
      </c>
      <c r="K256">
        <v>0</v>
      </c>
      <c r="L256" t="str">
        <f t="shared" si="3"/>
        <v>No</v>
      </c>
    </row>
    <row r="257" spans="1:12" x14ac:dyDescent="0.3">
      <c r="A257" s="7" t="s">
        <v>60</v>
      </c>
      <c r="B257" t="s">
        <v>10</v>
      </c>
      <c r="C257" t="s">
        <v>47</v>
      </c>
      <c r="G257" t="s">
        <v>54</v>
      </c>
      <c r="H257" t="s">
        <v>37</v>
      </c>
      <c r="J257" t="s">
        <v>35</v>
      </c>
      <c r="K257">
        <v>3</v>
      </c>
      <c r="L257" t="str">
        <f t="shared" si="3"/>
        <v>Yes</v>
      </c>
    </row>
    <row r="258" spans="1:12" x14ac:dyDescent="0.3">
      <c r="A258" s="7" t="s">
        <v>60</v>
      </c>
      <c r="B258" t="s">
        <v>9</v>
      </c>
      <c r="C258" t="s">
        <v>52</v>
      </c>
      <c r="D258" t="s">
        <v>49</v>
      </c>
      <c r="G258" t="s">
        <v>54</v>
      </c>
      <c r="H258" t="s">
        <v>37</v>
      </c>
      <c r="J258" t="s">
        <v>34</v>
      </c>
      <c r="K258">
        <v>2</v>
      </c>
      <c r="L258" t="str">
        <f t="shared" si="3"/>
        <v>Yes</v>
      </c>
    </row>
    <row r="259" spans="1:12" x14ac:dyDescent="0.3">
      <c r="A259" s="7" t="s">
        <v>60</v>
      </c>
      <c r="B259" t="s">
        <v>8</v>
      </c>
      <c r="C259" t="s">
        <v>52</v>
      </c>
      <c r="D259" t="s">
        <v>49</v>
      </c>
      <c r="G259" t="s">
        <v>51</v>
      </c>
      <c r="H259" t="s">
        <v>41</v>
      </c>
      <c r="K259">
        <v>0</v>
      </c>
      <c r="L259" t="str">
        <f t="shared" si="3"/>
        <v>No</v>
      </c>
    </row>
    <row r="260" spans="1:12" x14ac:dyDescent="0.3">
      <c r="A260" s="7" t="s">
        <v>60</v>
      </c>
      <c r="B260" t="s">
        <v>10</v>
      </c>
      <c r="C260" t="s">
        <v>48</v>
      </c>
      <c r="D260" t="s">
        <v>53</v>
      </c>
      <c r="G260" t="s">
        <v>55</v>
      </c>
      <c r="H260" t="s">
        <v>37</v>
      </c>
      <c r="J260" t="s">
        <v>34</v>
      </c>
      <c r="K260">
        <v>3</v>
      </c>
      <c r="L260" t="str">
        <f t="shared" si="3"/>
        <v>Yes</v>
      </c>
    </row>
    <row r="261" spans="1:12" x14ac:dyDescent="0.3">
      <c r="A261" s="7" t="s">
        <v>60</v>
      </c>
      <c r="B261" t="s">
        <v>7</v>
      </c>
      <c r="C261" t="s">
        <v>57</v>
      </c>
      <c r="D261" t="s">
        <v>53</v>
      </c>
      <c r="G261" t="s">
        <v>54</v>
      </c>
      <c r="H261" t="s">
        <v>37</v>
      </c>
      <c r="J261" t="s">
        <v>34</v>
      </c>
      <c r="K261">
        <v>2</v>
      </c>
      <c r="L261" t="str">
        <f t="shared" ref="L261:L324" si="4">IF(K261="","",IF(B261="Foul","Yes",IF(K261=0,"No","Yes")))</f>
        <v>Yes</v>
      </c>
    </row>
    <row r="262" spans="1:12" x14ac:dyDescent="0.3">
      <c r="A262" s="7" t="s">
        <v>60</v>
      </c>
      <c r="B262" t="s">
        <v>9</v>
      </c>
      <c r="C262" t="s">
        <v>52</v>
      </c>
      <c r="D262" t="s">
        <v>49</v>
      </c>
      <c r="G262" t="s">
        <v>54</v>
      </c>
      <c r="H262" t="s">
        <v>37</v>
      </c>
      <c r="J262" t="s">
        <v>34</v>
      </c>
      <c r="K262">
        <v>0</v>
      </c>
      <c r="L262" t="str">
        <f t="shared" si="4"/>
        <v>No</v>
      </c>
    </row>
    <row r="263" spans="1:12" x14ac:dyDescent="0.3">
      <c r="A263" s="7" t="s">
        <v>60</v>
      </c>
      <c r="B263" t="s">
        <v>8</v>
      </c>
      <c r="C263" t="s">
        <v>52</v>
      </c>
      <c r="D263" t="s">
        <v>49</v>
      </c>
      <c r="G263" t="s">
        <v>54</v>
      </c>
      <c r="H263" t="s">
        <v>37</v>
      </c>
      <c r="J263" t="s">
        <v>34</v>
      </c>
      <c r="K263">
        <v>0</v>
      </c>
      <c r="L263" t="str">
        <f t="shared" si="4"/>
        <v>No</v>
      </c>
    </row>
    <row r="264" spans="1:12" x14ac:dyDescent="0.3">
      <c r="A264" s="7" t="s">
        <v>60</v>
      </c>
      <c r="B264" t="s">
        <v>10</v>
      </c>
      <c r="C264" t="s">
        <v>56</v>
      </c>
      <c r="D264" t="s">
        <v>49</v>
      </c>
      <c r="G264" t="s">
        <v>54</v>
      </c>
      <c r="H264" t="s">
        <v>37</v>
      </c>
      <c r="J264" t="s">
        <v>34</v>
      </c>
      <c r="K264">
        <v>3</v>
      </c>
      <c r="L264" t="str">
        <f t="shared" si="4"/>
        <v>Yes</v>
      </c>
    </row>
    <row r="265" spans="1:12" x14ac:dyDescent="0.3">
      <c r="A265" s="7" t="s">
        <v>60</v>
      </c>
      <c r="B265" t="s">
        <v>10</v>
      </c>
      <c r="C265" t="s">
        <v>47</v>
      </c>
      <c r="G265" t="s">
        <v>55</v>
      </c>
      <c r="H265" t="s">
        <v>37</v>
      </c>
      <c r="J265" t="s">
        <v>34</v>
      </c>
      <c r="K265">
        <v>0</v>
      </c>
      <c r="L265" t="str">
        <f t="shared" si="4"/>
        <v>No</v>
      </c>
    </row>
    <row r="266" spans="1:12" x14ac:dyDescent="0.3">
      <c r="A266" s="7" t="s">
        <v>60</v>
      </c>
      <c r="B266" t="s">
        <v>10</v>
      </c>
      <c r="C266" t="s">
        <v>47</v>
      </c>
      <c r="G266" t="s">
        <v>55</v>
      </c>
      <c r="H266" t="s">
        <v>37</v>
      </c>
      <c r="J266" t="s">
        <v>34</v>
      </c>
      <c r="K266">
        <v>3</v>
      </c>
      <c r="L266" t="str">
        <f t="shared" si="4"/>
        <v>Yes</v>
      </c>
    </row>
    <row r="267" spans="1:12" x14ac:dyDescent="0.3">
      <c r="A267" s="7" t="s">
        <v>60</v>
      </c>
      <c r="B267" t="s">
        <v>9</v>
      </c>
      <c r="C267" t="s">
        <v>52</v>
      </c>
      <c r="D267" t="s">
        <v>49</v>
      </c>
      <c r="G267" t="s">
        <v>54</v>
      </c>
      <c r="H267" t="s">
        <v>37</v>
      </c>
      <c r="J267" t="s">
        <v>34</v>
      </c>
      <c r="K267">
        <v>2</v>
      </c>
      <c r="L267" t="str">
        <f t="shared" si="4"/>
        <v>Yes</v>
      </c>
    </row>
    <row r="268" spans="1:12" x14ac:dyDescent="0.3">
      <c r="A268" s="7" t="s">
        <v>60</v>
      </c>
      <c r="B268" t="s">
        <v>8</v>
      </c>
      <c r="C268" t="s">
        <v>52</v>
      </c>
      <c r="D268" t="s">
        <v>49</v>
      </c>
      <c r="G268" t="s">
        <v>55</v>
      </c>
      <c r="H268" t="s">
        <v>37</v>
      </c>
      <c r="J268" t="s">
        <v>35</v>
      </c>
      <c r="K268">
        <v>2</v>
      </c>
      <c r="L268" t="str">
        <f t="shared" si="4"/>
        <v>Yes</v>
      </c>
    </row>
    <row r="269" spans="1:12" x14ac:dyDescent="0.3">
      <c r="A269" s="7" t="s">
        <v>60</v>
      </c>
      <c r="B269" t="s">
        <v>10</v>
      </c>
      <c r="C269" t="s">
        <v>56</v>
      </c>
      <c r="D269" t="s">
        <v>53</v>
      </c>
      <c r="G269" t="s">
        <v>54</v>
      </c>
      <c r="H269" t="s">
        <v>37</v>
      </c>
      <c r="J269" t="s">
        <v>34</v>
      </c>
      <c r="K269">
        <v>0</v>
      </c>
      <c r="L269" t="str">
        <f t="shared" si="4"/>
        <v>No</v>
      </c>
    </row>
    <row r="270" spans="1:12" x14ac:dyDescent="0.3">
      <c r="A270" s="7" t="s">
        <v>60</v>
      </c>
      <c r="B270" t="s">
        <v>10</v>
      </c>
      <c r="C270" t="s">
        <v>48</v>
      </c>
      <c r="D270" t="s">
        <v>53</v>
      </c>
      <c r="G270" t="s">
        <v>55</v>
      </c>
      <c r="H270" t="s">
        <v>37</v>
      </c>
      <c r="J270" t="s">
        <v>34</v>
      </c>
      <c r="K270">
        <v>0</v>
      </c>
      <c r="L270" t="str">
        <f t="shared" si="4"/>
        <v>No</v>
      </c>
    </row>
    <row r="271" spans="1:12" x14ac:dyDescent="0.3">
      <c r="A271" s="7" t="s">
        <v>60</v>
      </c>
      <c r="B271" t="s">
        <v>10</v>
      </c>
      <c r="C271" t="s">
        <v>56</v>
      </c>
      <c r="D271" t="s">
        <v>53</v>
      </c>
      <c r="G271" t="s">
        <v>54</v>
      </c>
      <c r="H271" t="s">
        <v>37</v>
      </c>
      <c r="J271" t="s">
        <v>34</v>
      </c>
      <c r="K271">
        <v>3</v>
      </c>
      <c r="L271" t="str">
        <f t="shared" si="4"/>
        <v>Yes</v>
      </c>
    </row>
    <row r="272" spans="1:12" x14ac:dyDescent="0.3">
      <c r="A272" s="7" t="s">
        <v>60</v>
      </c>
      <c r="B272" t="s">
        <v>8</v>
      </c>
      <c r="C272" t="s">
        <v>52</v>
      </c>
      <c r="D272" t="s">
        <v>53</v>
      </c>
      <c r="G272" t="s">
        <v>55</v>
      </c>
      <c r="H272" t="s">
        <v>37</v>
      </c>
      <c r="J272" t="s">
        <v>34</v>
      </c>
      <c r="K272">
        <v>0</v>
      </c>
      <c r="L272" t="str">
        <f t="shared" si="4"/>
        <v>No</v>
      </c>
    </row>
    <row r="273" spans="1:12" x14ac:dyDescent="0.3">
      <c r="A273" s="7" t="s">
        <v>60</v>
      </c>
      <c r="B273" t="s">
        <v>10</v>
      </c>
      <c r="C273" t="s">
        <v>48</v>
      </c>
      <c r="D273" t="s">
        <v>53</v>
      </c>
      <c r="G273" t="s">
        <v>55</v>
      </c>
      <c r="H273" t="s">
        <v>37</v>
      </c>
      <c r="J273" t="s">
        <v>34</v>
      </c>
      <c r="K273">
        <v>0</v>
      </c>
      <c r="L273" t="str">
        <f t="shared" si="4"/>
        <v>No</v>
      </c>
    </row>
    <row r="274" spans="1:12" x14ac:dyDescent="0.3">
      <c r="A274" s="7" t="s">
        <v>60</v>
      </c>
      <c r="B274" t="s">
        <v>10</v>
      </c>
      <c r="C274" t="s">
        <v>47</v>
      </c>
      <c r="G274" t="s">
        <v>55</v>
      </c>
      <c r="H274" t="s">
        <v>37</v>
      </c>
      <c r="J274" t="s">
        <v>34</v>
      </c>
      <c r="K274">
        <v>3</v>
      </c>
      <c r="L274" t="str">
        <f t="shared" si="4"/>
        <v>Yes</v>
      </c>
    </row>
    <row r="275" spans="1:12" x14ac:dyDescent="0.3">
      <c r="A275" s="7" t="s">
        <v>60</v>
      </c>
      <c r="B275" t="s">
        <v>8</v>
      </c>
      <c r="C275" t="s">
        <v>52</v>
      </c>
      <c r="D275" t="s">
        <v>49</v>
      </c>
      <c r="G275" t="s">
        <v>54</v>
      </c>
      <c r="H275" t="s">
        <v>37</v>
      </c>
      <c r="J275" t="s">
        <v>34</v>
      </c>
      <c r="K275">
        <v>0</v>
      </c>
      <c r="L275" t="str">
        <f t="shared" si="4"/>
        <v>No</v>
      </c>
    </row>
    <row r="276" spans="1:12" x14ac:dyDescent="0.3">
      <c r="A276" s="7" t="s">
        <v>60</v>
      </c>
      <c r="B276" t="s">
        <v>10</v>
      </c>
      <c r="C276" t="s">
        <v>47</v>
      </c>
      <c r="G276" t="s">
        <v>55</v>
      </c>
      <c r="H276" t="s">
        <v>29</v>
      </c>
      <c r="K276">
        <v>3</v>
      </c>
      <c r="L276" t="str">
        <f t="shared" si="4"/>
        <v>Yes</v>
      </c>
    </row>
    <row r="277" spans="1:12" x14ac:dyDescent="0.3">
      <c r="A277" s="7" t="s">
        <v>60</v>
      </c>
      <c r="B277" t="s">
        <v>10</v>
      </c>
      <c r="C277" t="s">
        <v>47</v>
      </c>
      <c r="G277" t="s">
        <v>51</v>
      </c>
      <c r="H277" t="s">
        <v>37</v>
      </c>
      <c r="J277" t="s">
        <v>34</v>
      </c>
      <c r="K277">
        <v>3</v>
      </c>
      <c r="L277" t="str">
        <f t="shared" si="4"/>
        <v>Yes</v>
      </c>
    </row>
    <row r="278" spans="1:12" x14ac:dyDescent="0.3">
      <c r="A278" s="7" t="s">
        <v>60</v>
      </c>
      <c r="B278" t="s">
        <v>10</v>
      </c>
      <c r="C278" t="s">
        <v>47</v>
      </c>
      <c r="G278" t="s">
        <v>55</v>
      </c>
      <c r="H278" t="s">
        <v>37</v>
      </c>
      <c r="J278" t="s">
        <v>34</v>
      </c>
      <c r="K278">
        <v>3</v>
      </c>
      <c r="L278" t="str">
        <f t="shared" si="4"/>
        <v>Yes</v>
      </c>
    </row>
    <row r="279" spans="1:12" x14ac:dyDescent="0.3">
      <c r="A279" s="7" t="s">
        <v>60</v>
      </c>
      <c r="B279" t="s">
        <v>10</v>
      </c>
      <c r="C279" t="s">
        <v>56</v>
      </c>
      <c r="D279" t="s">
        <v>53</v>
      </c>
      <c r="G279" t="s">
        <v>54</v>
      </c>
      <c r="H279" t="s">
        <v>37</v>
      </c>
      <c r="J279" t="s">
        <v>34</v>
      </c>
      <c r="K279">
        <v>3</v>
      </c>
      <c r="L279" t="str">
        <f t="shared" si="4"/>
        <v>Yes</v>
      </c>
    </row>
    <row r="280" spans="1:12" x14ac:dyDescent="0.3">
      <c r="A280" s="7" t="s">
        <v>60</v>
      </c>
      <c r="B280" t="s">
        <v>10</v>
      </c>
      <c r="C280" t="s">
        <v>47</v>
      </c>
      <c r="G280" t="s">
        <v>55</v>
      </c>
      <c r="H280" t="s">
        <v>37</v>
      </c>
      <c r="J280" t="s">
        <v>34</v>
      </c>
      <c r="K280">
        <v>3</v>
      </c>
      <c r="L280" t="str">
        <f t="shared" si="4"/>
        <v>Yes</v>
      </c>
    </row>
    <row r="281" spans="1:12" x14ac:dyDescent="0.3">
      <c r="A281" s="7" t="s">
        <v>60</v>
      </c>
      <c r="B281" t="s">
        <v>10</v>
      </c>
      <c r="C281" t="s">
        <v>56</v>
      </c>
      <c r="D281" t="s">
        <v>53</v>
      </c>
      <c r="G281" t="s">
        <v>54</v>
      </c>
      <c r="H281" t="s">
        <v>37</v>
      </c>
      <c r="J281" t="s">
        <v>34</v>
      </c>
      <c r="K281">
        <v>0</v>
      </c>
      <c r="L281" t="str">
        <f t="shared" si="4"/>
        <v>No</v>
      </c>
    </row>
    <row r="282" spans="1:12" x14ac:dyDescent="0.3">
      <c r="A282" s="7" t="s">
        <v>60</v>
      </c>
      <c r="B282" t="s">
        <v>9</v>
      </c>
      <c r="C282" t="s">
        <v>47</v>
      </c>
      <c r="D282" t="s">
        <v>49</v>
      </c>
      <c r="G282" t="s">
        <v>54</v>
      </c>
      <c r="H282" t="s">
        <v>37</v>
      </c>
      <c r="J282" t="s">
        <v>34</v>
      </c>
      <c r="K282">
        <v>2</v>
      </c>
      <c r="L282" t="str">
        <f t="shared" si="4"/>
        <v>Yes</v>
      </c>
    </row>
    <row r="283" spans="1:12" x14ac:dyDescent="0.3">
      <c r="A283" s="7" t="s">
        <v>60</v>
      </c>
      <c r="B283" t="s">
        <v>9</v>
      </c>
      <c r="C283" t="s">
        <v>52</v>
      </c>
      <c r="D283" t="s">
        <v>49</v>
      </c>
      <c r="G283" t="s">
        <v>55</v>
      </c>
      <c r="H283" t="s">
        <v>37</v>
      </c>
      <c r="J283" t="s">
        <v>34</v>
      </c>
      <c r="K283">
        <v>2</v>
      </c>
      <c r="L283" t="str">
        <f t="shared" si="4"/>
        <v>Yes</v>
      </c>
    </row>
    <row r="284" spans="1:12" x14ac:dyDescent="0.3">
      <c r="A284" s="7" t="s">
        <v>60</v>
      </c>
      <c r="B284" t="s">
        <v>10</v>
      </c>
      <c r="C284" t="s">
        <v>48</v>
      </c>
      <c r="D284" t="s">
        <v>49</v>
      </c>
      <c r="G284" t="s">
        <v>55</v>
      </c>
      <c r="H284" t="s">
        <v>29</v>
      </c>
      <c r="K284">
        <v>0</v>
      </c>
      <c r="L284" t="str">
        <f t="shared" si="4"/>
        <v>No</v>
      </c>
    </row>
    <row r="285" spans="1:12" x14ac:dyDescent="0.3">
      <c r="A285" s="7" t="s">
        <v>60</v>
      </c>
      <c r="B285" t="s">
        <v>9</v>
      </c>
      <c r="C285" t="s">
        <v>52</v>
      </c>
      <c r="D285" t="s">
        <v>49</v>
      </c>
      <c r="G285" t="s">
        <v>51</v>
      </c>
      <c r="H285" t="s">
        <v>37</v>
      </c>
      <c r="J285" t="s">
        <v>34</v>
      </c>
      <c r="K285">
        <v>2</v>
      </c>
      <c r="L285" t="str">
        <f t="shared" si="4"/>
        <v>Yes</v>
      </c>
    </row>
    <row r="286" spans="1:12" x14ac:dyDescent="0.3">
      <c r="A286" s="7" t="s">
        <v>60</v>
      </c>
      <c r="B286" t="s">
        <v>8</v>
      </c>
      <c r="C286" t="s">
        <v>52</v>
      </c>
      <c r="D286" t="s">
        <v>53</v>
      </c>
      <c r="G286" t="s">
        <v>54</v>
      </c>
      <c r="H286" t="s">
        <v>37</v>
      </c>
      <c r="J286" t="s">
        <v>34</v>
      </c>
      <c r="K286">
        <v>0</v>
      </c>
      <c r="L286" t="str">
        <f t="shared" si="4"/>
        <v>No</v>
      </c>
    </row>
    <row r="287" spans="1:12" x14ac:dyDescent="0.3">
      <c r="A287" s="7" t="s">
        <v>60</v>
      </c>
      <c r="B287" t="s">
        <v>9</v>
      </c>
      <c r="C287" t="s">
        <v>47</v>
      </c>
      <c r="D287" t="s">
        <v>53</v>
      </c>
      <c r="G287" t="s">
        <v>51</v>
      </c>
      <c r="H287" t="s">
        <v>37</v>
      </c>
      <c r="J287" t="s">
        <v>34</v>
      </c>
      <c r="K287">
        <v>2</v>
      </c>
      <c r="L287" t="str">
        <f t="shared" si="4"/>
        <v>Yes</v>
      </c>
    </row>
    <row r="288" spans="1:12" x14ac:dyDescent="0.3">
      <c r="A288" s="6" t="s">
        <v>60</v>
      </c>
      <c r="B288" s="1" t="s">
        <v>9</v>
      </c>
      <c r="C288" s="1" t="s">
        <v>52</v>
      </c>
      <c r="D288" s="1" t="s">
        <v>53</v>
      </c>
      <c r="E288" t="s">
        <v>73</v>
      </c>
      <c r="G288" s="1" t="s">
        <v>51</v>
      </c>
      <c r="H288" s="1" t="s">
        <v>37</v>
      </c>
      <c r="I288" s="1"/>
      <c r="J288" s="1" t="s">
        <v>34</v>
      </c>
      <c r="K288" s="1">
        <v>2</v>
      </c>
      <c r="L288" s="1" t="str">
        <f t="shared" si="4"/>
        <v>Yes</v>
      </c>
    </row>
    <row r="289" spans="1:12" x14ac:dyDescent="0.3">
      <c r="A289" s="7" t="s">
        <v>60</v>
      </c>
      <c r="B289" t="s">
        <v>10</v>
      </c>
      <c r="C289" t="s">
        <v>47</v>
      </c>
      <c r="G289" t="s">
        <v>55</v>
      </c>
      <c r="H289" t="s">
        <v>37</v>
      </c>
      <c r="J289" t="s">
        <v>34</v>
      </c>
      <c r="K289">
        <v>3</v>
      </c>
      <c r="L289" t="str">
        <f t="shared" si="4"/>
        <v>Yes</v>
      </c>
    </row>
    <row r="290" spans="1:12" x14ac:dyDescent="0.3">
      <c r="A290" s="7" t="s">
        <v>60</v>
      </c>
      <c r="B290" t="s">
        <v>10</v>
      </c>
      <c r="C290" t="s">
        <v>48</v>
      </c>
      <c r="D290" t="s">
        <v>49</v>
      </c>
      <c r="G290" t="s">
        <v>55</v>
      </c>
      <c r="H290" t="s">
        <v>37</v>
      </c>
      <c r="J290" t="s">
        <v>34</v>
      </c>
      <c r="K290">
        <v>0</v>
      </c>
      <c r="L290" t="str">
        <f t="shared" si="4"/>
        <v>No</v>
      </c>
    </row>
    <row r="291" spans="1:12" x14ac:dyDescent="0.3">
      <c r="A291" s="7" t="s">
        <v>60</v>
      </c>
      <c r="B291" t="s">
        <v>8</v>
      </c>
      <c r="C291" t="s">
        <v>47</v>
      </c>
      <c r="D291" t="s">
        <v>49</v>
      </c>
      <c r="G291" t="s">
        <v>55</v>
      </c>
      <c r="H291" t="s">
        <v>37</v>
      </c>
      <c r="J291" t="s">
        <v>34</v>
      </c>
      <c r="K291">
        <v>0</v>
      </c>
      <c r="L291" t="str">
        <f t="shared" si="4"/>
        <v>No</v>
      </c>
    </row>
    <row r="292" spans="1:12" x14ac:dyDescent="0.3">
      <c r="A292" s="7" t="s">
        <v>60</v>
      </c>
      <c r="B292" t="s">
        <v>9</v>
      </c>
      <c r="C292" t="s">
        <v>52</v>
      </c>
      <c r="D292" t="s">
        <v>49</v>
      </c>
      <c r="G292" t="s">
        <v>54</v>
      </c>
      <c r="H292" t="s">
        <v>41</v>
      </c>
      <c r="J292" t="s">
        <v>34</v>
      </c>
      <c r="K292">
        <v>0</v>
      </c>
      <c r="L292" t="str">
        <f t="shared" si="4"/>
        <v>No</v>
      </c>
    </row>
    <row r="293" spans="1:12" x14ac:dyDescent="0.3">
      <c r="A293" s="7" t="s">
        <v>60</v>
      </c>
      <c r="B293" t="s">
        <v>7</v>
      </c>
      <c r="C293" t="s">
        <v>48</v>
      </c>
      <c r="D293" t="s">
        <v>49</v>
      </c>
      <c r="G293" t="s">
        <v>55</v>
      </c>
      <c r="H293" t="s">
        <v>37</v>
      </c>
      <c r="J293" t="s">
        <v>34</v>
      </c>
      <c r="K293">
        <v>0</v>
      </c>
      <c r="L293" t="str">
        <f t="shared" si="4"/>
        <v>No</v>
      </c>
    </row>
    <row r="294" spans="1:12" x14ac:dyDescent="0.3">
      <c r="A294" s="7" t="s">
        <v>60</v>
      </c>
      <c r="B294" t="s">
        <v>7</v>
      </c>
      <c r="C294" t="s">
        <v>48</v>
      </c>
      <c r="D294" t="s">
        <v>49</v>
      </c>
      <c r="G294" t="s">
        <v>55</v>
      </c>
      <c r="H294" t="s">
        <v>37</v>
      </c>
      <c r="J294" t="s">
        <v>34</v>
      </c>
      <c r="K294">
        <v>0</v>
      </c>
      <c r="L294" t="str">
        <f t="shared" si="4"/>
        <v>No</v>
      </c>
    </row>
    <row r="295" spans="1:12" x14ac:dyDescent="0.3">
      <c r="A295" s="7" t="s">
        <v>60</v>
      </c>
      <c r="B295" t="s">
        <v>10</v>
      </c>
      <c r="C295" t="s">
        <v>47</v>
      </c>
      <c r="G295" t="s">
        <v>55</v>
      </c>
      <c r="H295" t="s">
        <v>37</v>
      </c>
      <c r="J295" t="s">
        <v>34</v>
      </c>
      <c r="K295">
        <v>0</v>
      </c>
      <c r="L295" t="str">
        <f t="shared" si="4"/>
        <v>No</v>
      </c>
    </row>
    <row r="296" spans="1:12" x14ac:dyDescent="0.3">
      <c r="A296" s="7" t="s">
        <v>60</v>
      </c>
      <c r="B296" t="s">
        <v>7</v>
      </c>
      <c r="C296" t="s">
        <v>48</v>
      </c>
      <c r="D296" t="s">
        <v>53</v>
      </c>
      <c r="G296" t="s">
        <v>54</v>
      </c>
      <c r="H296" t="s">
        <v>37</v>
      </c>
      <c r="J296" t="s">
        <v>34</v>
      </c>
      <c r="K296">
        <v>0</v>
      </c>
      <c r="L296" t="str">
        <f t="shared" si="4"/>
        <v>No</v>
      </c>
    </row>
    <row r="297" spans="1:12" x14ac:dyDescent="0.3">
      <c r="A297" s="7" t="s">
        <v>60</v>
      </c>
      <c r="B297" t="s">
        <v>10</v>
      </c>
      <c r="C297" t="s">
        <v>47</v>
      </c>
      <c r="G297" t="s">
        <v>55</v>
      </c>
      <c r="H297" t="s">
        <v>37</v>
      </c>
      <c r="J297" t="s">
        <v>34</v>
      </c>
      <c r="K297">
        <v>0</v>
      </c>
      <c r="L297" t="str">
        <f t="shared" si="4"/>
        <v>No</v>
      </c>
    </row>
    <row r="298" spans="1:12" x14ac:dyDescent="0.3">
      <c r="A298" s="7" t="s">
        <v>60</v>
      </c>
      <c r="B298" t="s">
        <v>10</v>
      </c>
      <c r="C298" t="s">
        <v>47</v>
      </c>
      <c r="G298" t="s">
        <v>54</v>
      </c>
      <c r="H298" t="s">
        <v>37</v>
      </c>
      <c r="J298" t="s">
        <v>34</v>
      </c>
      <c r="K298">
        <v>3</v>
      </c>
      <c r="L298" t="str">
        <f t="shared" si="4"/>
        <v>Yes</v>
      </c>
    </row>
    <row r="299" spans="1:12" x14ac:dyDescent="0.3">
      <c r="A299" s="7" t="s">
        <v>60</v>
      </c>
      <c r="B299" t="s">
        <v>10</v>
      </c>
      <c r="C299" t="s">
        <v>48</v>
      </c>
      <c r="D299" t="s">
        <v>49</v>
      </c>
      <c r="G299" t="s">
        <v>55</v>
      </c>
      <c r="H299" t="s">
        <v>37</v>
      </c>
      <c r="J299" t="s">
        <v>34</v>
      </c>
      <c r="K299">
        <v>0</v>
      </c>
      <c r="L299" t="str">
        <f t="shared" si="4"/>
        <v>No</v>
      </c>
    </row>
    <row r="300" spans="1:12" x14ac:dyDescent="0.3">
      <c r="A300" s="7" t="s">
        <v>60</v>
      </c>
      <c r="B300" t="s">
        <v>9</v>
      </c>
      <c r="C300" t="s">
        <v>52</v>
      </c>
      <c r="D300" t="s">
        <v>49</v>
      </c>
      <c r="G300" t="s">
        <v>51</v>
      </c>
      <c r="H300" t="s">
        <v>37</v>
      </c>
      <c r="J300" t="s">
        <v>34</v>
      </c>
      <c r="K300">
        <v>0</v>
      </c>
      <c r="L300" t="str">
        <f t="shared" si="4"/>
        <v>No</v>
      </c>
    </row>
    <row r="301" spans="1:12" x14ac:dyDescent="0.3">
      <c r="A301" s="7" t="s">
        <v>60</v>
      </c>
      <c r="B301" t="s">
        <v>10</v>
      </c>
      <c r="C301" t="s">
        <v>48</v>
      </c>
      <c r="D301" t="s">
        <v>49</v>
      </c>
      <c r="G301" t="s">
        <v>54</v>
      </c>
      <c r="H301" t="s">
        <v>37</v>
      </c>
      <c r="J301" t="s">
        <v>34</v>
      </c>
      <c r="K301">
        <v>3</v>
      </c>
      <c r="L301" t="str">
        <f t="shared" si="4"/>
        <v>Yes</v>
      </c>
    </row>
    <row r="302" spans="1:12" x14ac:dyDescent="0.3">
      <c r="A302" s="7" t="s">
        <v>60</v>
      </c>
      <c r="B302" t="s">
        <v>7</v>
      </c>
      <c r="C302" t="s">
        <v>57</v>
      </c>
      <c r="D302" t="s">
        <v>53</v>
      </c>
      <c r="G302" t="s">
        <v>54</v>
      </c>
      <c r="H302" t="s">
        <v>37</v>
      </c>
      <c r="J302" t="s">
        <v>34</v>
      </c>
      <c r="K302">
        <v>0</v>
      </c>
      <c r="L302" t="str">
        <f t="shared" si="4"/>
        <v>No</v>
      </c>
    </row>
    <row r="303" spans="1:12" x14ac:dyDescent="0.3">
      <c r="A303" s="7" t="s">
        <v>60</v>
      </c>
      <c r="B303" t="s">
        <v>10</v>
      </c>
      <c r="C303" t="s">
        <v>47</v>
      </c>
      <c r="G303" t="s">
        <v>51</v>
      </c>
      <c r="H303" t="s">
        <v>37</v>
      </c>
      <c r="J303" t="s">
        <v>35</v>
      </c>
      <c r="K303">
        <v>3</v>
      </c>
      <c r="L303" t="str">
        <f t="shared" si="4"/>
        <v>Yes</v>
      </c>
    </row>
    <row r="304" spans="1:12" x14ac:dyDescent="0.3">
      <c r="A304" s="7" t="s">
        <v>60</v>
      </c>
      <c r="B304" t="s">
        <v>8</v>
      </c>
      <c r="C304" t="s">
        <v>52</v>
      </c>
      <c r="D304" t="s">
        <v>49</v>
      </c>
      <c r="G304" t="s">
        <v>55</v>
      </c>
      <c r="H304" t="s">
        <v>37</v>
      </c>
      <c r="J304" t="s">
        <v>34</v>
      </c>
      <c r="K304">
        <v>2</v>
      </c>
      <c r="L304" t="str">
        <f t="shared" si="4"/>
        <v>Yes</v>
      </c>
    </row>
    <row r="305" spans="1:12" x14ac:dyDescent="0.3">
      <c r="A305" s="7" t="s">
        <v>60</v>
      </c>
      <c r="B305" t="s">
        <v>10</v>
      </c>
      <c r="C305" t="s">
        <v>48</v>
      </c>
      <c r="D305" t="s">
        <v>49</v>
      </c>
      <c r="G305" t="s">
        <v>55</v>
      </c>
      <c r="H305" t="s">
        <v>37</v>
      </c>
      <c r="J305" t="s">
        <v>34</v>
      </c>
      <c r="K305">
        <v>3</v>
      </c>
      <c r="L305" t="str">
        <f t="shared" si="4"/>
        <v>Yes</v>
      </c>
    </row>
    <row r="306" spans="1:12" x14ac:dyDescent="0.3">
      <c r="A306" s="7" t="s">
        <v>60</v>
      </c>
      <c r="B306" t="s">
        <v>7</v>
      </c>
      <c r="C306" t="s">
        <v>48</v>
      </c>
      <c r="D306" t="s">
        <v>53</v>
      </c>
      <c r="G306" t="s">
        <v>54</v>
      </c>
      <c r="H306" t="s">
        <v>37</v>
      </c>
      <c r="J306" t="s">
        <v>34</v>
      </c>
      <c r="K306">
        <v>2</v>
      </c>
      <c r="L306" t="str">
        <f t="shared" si="4"/>
        <v>Yes</v>
      </c>
    </row>
    <row r="307" spans="1:12" x14ac:dyDescent="0.3">
      <c r="A307" s="7" t="s">
        <v>60</v>
      </c>
      <c r="B307" t="s">
        <v>10</v>
      </c>
      <c r="C307" t="s">
        <v>56</v>
      </c>
      <c r="D307" t="s">
        <v>53</v>
      </c>
      <c r="G307" t="s">
        <v>54</v>
      </c>
      <c r="H307" t="s">
        <v>37</v>
      </c>
      <c r="J307" t="s">
        <v>34</v>
      </c>
      <c r="K307">
        <v>3</v>
      </c>
      <c r="L307" t="str">
        <f t="shared" si="4"/>
        <v>Yes</v>
      </c>
    </row>
    <row r="308" spans="1:12" x14ac:dyDescent="0.3">
      <c r="A308" s="7" t="s">
        <v>60</v>
      </c>
      <c r="B308" t="s">
        <v>10</v>
      </c>
      <c r="C308" t="s">
        <v>56</v>
      </c>
      <c r="D308" t="s">
        <v>53</v>
      </c>
      <c r="G308" t="s">
        <v>55</v>
      </c>
      <c r="H308" t="s">
        <v>37</v>
      </c>
      <c r="J308" t="s">
        <v>34</v>
      </c>
      <c r="K308">
        <v>0</v>
      </c>
      <c r="L308" t="str">
        <f t="shared" si="4"/>
        <v>No</v>
      </c>
    </row>
    <row r="309" spans="1:12" x14ac:dyDescent="0.3">
      <c r="A309" s="7" t="s">
        <v>60</v>
      </c>
      <c r="B309" t="s">
        <v>8</v>
      </c>
      <c r="C309" t="s">
        <v>52</v>
      </c>
      <c r="D309" t="s">
        <v>49</v>
      </c>
      <c r="G309" t="s">
        <v>54</v>
      </c>
      <c r="H309" t="s">
        <v>37</v>
      </c>
      <c r="J309" t="s">
        <v>34</v>
      </c>
      <c r="K309">
        <v>2</v>
      </c>
      <c r="L309" t="str">
        <f t="shared" si="4"/>
        <v>Yes</v>
      </c>
    </row>
    <row r="310" spans="1:12" x14ac:dyDescent="0.3">
      <c r="A310" s="7" t="s">
        <v>60</v>
      </c>
      <c r="B310" t="s">
        <v>10</v>
      </c>
      <c r="C310" t="s">
        <v>47</v>
      </c>
      <c r="G310" t="s">
        <v>55</v>
      </c>
      <c r="H310" t="s">
        <v>37</v>
      </c>
      <c r="J310" t="s">
        <v>34</v>
      </c>
      <c r="K310">
        <v>0</v>
      </c>
      <c r="L310" t="str">
        <f t="shared" si="4"/>
        <v>No</v>
      </c>
    </row>
    <row r="311" spans="1:12" x14ac:dyDescent="0.3">
      <c r="A311" s="7" t="s">
        <v>60</v>
      </c>
      <c r="B311" t="s">
        <v>10</v>
      </c>
      <c r="C311" t="s">
        <v>47</v>
      </c>
      <c r="G311" t="s">
        <v>54</v>
      </c>
      <c r="H311" t="s">
        <v>37</v>
      </c>
      <c r="J311" t="s">
        <v>34</v>
      </c>
      <c r="K311">
        <v>0</v>
      </c>
      <c r="L311" t="str">
        <f t="shared" si="4"/>
        <v>No</v>
      </c>
    </row>
    <row r="312" spans="1:12" x14ac:dyDescent="0.3">
      <c r="A312" s="7" t="s">
        <v>62</v>
      </c>
      <c r="B312" t="s">
        <v>66</v>
      </c>
      <c r="C312" t="s">
        <v>67</v>
      </c>
      <c r="D312" s="1" t="s">
        <v>53</v>
      </c>
      <c r="E312" t="s">
        <v>73</v>
      </c>
      <c r="G312" t="s">
        <v>54</v>
      </c>
      <c r="H312" t="s">
        <v>37</v>
      </c>
      <c r="J312" t="s">
        <v>34</v>
      </c>
      <c r="K312">
        <v>0</v>
      </c>
      <c r="L312" t="str">
        <f t="shared" si="4"/>
        <v>No</v>
      </c>
    </row>
    <row r="313" spans="1:12" x14ac:dyDescent="0.3">
      <c r="A313" s="7" t="s">
        <v>62</v>
      </c>
      <c r="B313" t="s">
        <v>9</v>
      </c>
      <c r="C313" t="s">
        <v>47</v>
      </c>
      <c r="D313" t="s">
        <v>49</v>
      </c>
      <c r="G313" t="s">
        <v>55</v>
      </c>
      <c r="H313" t="s">
        <v>41</v>
      </c>
      <c r="J313" t="s">
        <v>34</v>
      </c>
      <c r="K313">
        <v>2</v>
      </c>
      <c r="L313" t="str">
        <f t="shared" si="4"/>
        <v>Yes</v>
      </c>
    </row>
    <row r="314" spans="1:12" x14ac:dyDescent="0.3">
      <c r="A314" s="7" t="s">
        <v>62</v>
      </c>
      <c r="B314" t="s">
        <v>11</v>
      </c>
      <c r="C314" t="s">
        <v>47</v>
      </c>
      <c r="G314" t="s">
        <v>51</v>
      </c>
      <c r="H314" t="s">
        <v>41</v>
      </c>
      <c r="J314" t="s">
        <v>34</v>
      </c>
      <c r="K314">
        <v>2</v>
      </c>
      <c r="L314" t="str">
        <f t="shared" si="4"/>
        <v>Yes</v>
      </c>
    </row>
    <row r="315" spans="1:12" x14ac:dyDescent="0.3">
      <c r="A315" s="7" t="s">
        <v>62</v>
      </c>
      <c r="B315" t="s">
        <v>11</v>
      </c>
      <c r="C315" t="s">
        <v>47</v>
      </c>
      <c r="G315" t="s">
        <v>51</v>
      </c>
      <c r="H315" t="s">
        <v>41</v>
      </c>
      <c r="J315" t="s">
        <v>34</v>
      </c>
      <c r="K315">
        <v>2</v>
      </c>
      <c r="L315" t="str">
        <f t="shared" si="4"/>
        <v>Yes</v>
      </c>
    </row>
    <row r="316" spans="1:12" x14ac:dyDescent="0.3">
      <c r="A316" s="7" t="s">
        <v>62</v>
      </c>
      <c r="B316" t="s">
        <v>9</v>
      </c>
      <c r="C316" t="s">
        <v>52</v>
      </c>
      <c r="D316" s="1" t="s">
        <v>53</v>
      </c>
      <c r="E316" t="s">
        <v>73</v>
      </c>
      <c r="G316" t="s">
        <v>54</v>
      </c>
      <c r="H316" t="s">
        <v>37</v>
      </c>
      <c r="J316" t="s">
        <v>34</v>
      </c>
      <c r="K316">
        <v>2</v>
      </c>
      <c r="L316" t="str">
        <f t="shared" si="4"/>
        <v>Yes</v>
      </c>
    </row>
    <row r="317" spans="1:12" x14ac:dyDescent="0.3">
      <c r="A317" s="7" t="s">
        <v>62</v>
      </c>
      <c r="B317" t="s">
        <v>9</v>
      </c>
      <c r="C317" t="s">
        <v>47</v>
      </c>
      <c r="D317" t="s">
        <v>49</v>
      </c>
      <c r="G317" t="s">
        <v>54</v>
      </c>
      <c r="H317" t="s">
        <v>29</v>
      </c>
      <c r="J317" t="s">
        <v>34</v>
      </c>
      <c r="K317">
        <v>0</v>
      </c>
      <c r="L317" t="str">
        <f t="shared" si="4"/>
        <v>No</v>
      </c>
    </row>
    <row r="318" spans="1:12" x14ac:dyDescent="0.3">
      <c r="A318" s="7" t="s">
        <v>62</v>
      </c>
      <c r="B318" t="s">
        <v>8</v>
      </c>
      <c r="C318" t="s">
        <v>52</v>
      </c>
      <c r="D318" t="s">
        <v>49</v>
      </c>
      <c r="G318" t="s">
        <v>55</v>
      </c>
      <c r="H318" t="s">
        <v>37</v>
      </c>
      <c r="J318" t="s">
        <v>35</v>
      </c>
      <c r="K318">
        <v>0</v>
      </c>
      <c r="L318" t="str">
        <f t="shared" si="4"/>
        <v>No</v>
      </c>
    </row>
    <row r="319" spans="1:12" x14ac:dyDescent="0.3">
      <c r="A319" s="7" t="s">
        <v>62</v>
      </c>
      <c r="B319" t="s">
        <v>9</v>
      </c>
      <c r="C319" t="s">
        <v>67</v>
      </c>
      <c r="D319" s="1" t="s">
        <v>53</v>
      </c>
      <c r="E319" t="s">
        <v>73</v>
      </c>
      <c r="G319" t="s">
        <v>51</v>
      </c>
      <c r="H319" t="s">
        <v>37</v>
      </c>
      <c r="J319" t="s">
        <v>34</v>
      </c>
      <c r="K319">
        <v>0</v>
      </c>
      <c r="L319" t="str">
        <f t="shared" si="4"/>
        <v>No</v>
      </c>
    </row>
    <row r="320" spans="1:12" x14ac:dyDescent="0.3">
      <c r="A320" s="7" t="s">
        <v>62</v>
      </c>
      <c r="B320" t="s">
        <v>9</v>
      </c>
      <c r="C320" t="s">
        <v>52</v>
      </c>
      <c r="D320" t="s">
        <v>53</v>
      </c>
      <c r="G320" t="s">
        <v>54</v>
      </c>
      <c r="H320" t="s">
        <v>37</v>
      </c>
      <c r="J320" t="s">
        <v>35</v>
      </c>
      <c r="K320">
        <v>0</v>
      </c>
      <c r="L320" t="str">
        <f t="shared" si="4"/>
        <v>No</v>
      </c>
    </row>
    <row r="321" spans="1:12" x14ac:dyDescent="0.3">
      <c r="A321" s="7" t="s">
        <v>62</v>
      </c>
      <c r="B321" t="s">
        <v>9</v>
      </c>
      <c r="C321" t="s">
        <v>47</v>
      </c>
      <c r="D321" t="s">
        <v>49</v>
      </c>
      <c r="G321" t="s">
        <v>54</v>
      </c>
      <c r="H321" t="s">
        <v>37</v>
      </c>
      <c r="J321" t="s">
        <v>35</v>
      </c>
      <c r="K321">
        <v>2</v>
      </c>
      <c r="L321" t="str">
        <f t="shared" si="4"/>
        <v>Yes</v>
      </c>
    </row>
    <row r="322" spans="1:12" x14ac:dyDescent="0.3">
      <c r="A322" s="7" t="s">
        <v>62</v>
      </c>
      <c r="B322" t="s">
        <v>66</v>
      </c>
      <c r="C322" t="s">
        <v>52</v>
      </c>
      <c r="D322" t="s">
        <v>49</v>
      </c>
      <c r="G322" t="s">
        <v>54</v>
      </c>
      <c r="H322" t="s">
        <v>37</v>
      </c>
      <c r="J322" t="s">
        <v>34</v>
      </c>
      <c r="K322">
        <v>2</v>
      </c>
      <c r="L322" t="str">
        <f t="shared" si="4"/>
        <v>Yes</v>
      </c>
    </row>
    <row r="323" spans="1:12" x14ac:dyDescent="0.3">
      <c r="A323" s="7" t="s">
        <v>62</v>
      </c>
      <c r="B323" t="s">
        <v>9</v>
      </c>
      <c r="C323" t="s">
        <v>52</v>
      </c>
      <c r="D323" t="s">
        <v>49</v>
      </c>
      <c r="G323" t="s">
        <v>54</v>
      </c>
      <c r="H323" t="s">
        <v>37</v>
      </c>
      <c r="J323" t="s">
        <v>34</v>
      </c>
      <c r="K323">
        <v>2</v>
      </c>
      <c r="L323" t="str">
        <f t="shared" si="4"/>
        <v>Yes</v>
      </c>
    </row>
    <row r="324" spans="1:12" x14ac:dyDescent="0.3">
      <c r="A324" s="7" t="s">
        <v>62</v>
      </c>
      <c r="B324" t="s">
        <v>7</v>
      </c>
      <c r="C324" t="s">
        <v>67</v>
      </c>
      <c r="D324" t="s">
        <v>53</v>
      </c>
      <c r="G324" t="s">
        <v>54</v>
      </c>
      <c r="H324" t="s">
        <v>37</v>
      </c>
      <c r="J324" t="s">
        <v>34</v>
      </c>
      <c r="K324">
        <v>0</v>
      </c>
      <c r="L324" t="str">
        <f t="shared" si="4"/>
        <v>No</v>
      </c>
    </row>
    <row r="325" spans="1:12" x14ac:dyDescent="0.3">
      <c r="A325" s="7" t="s">
        <v>62</v>
      </c>
      <c r="B325" t="s">
        <v>9</v>
      </c>
      <c r="C325" t="s">
        <v>47</v>
      </c>
      <c r="D325" t="s">
        <v>49</v>
      </c>
      <c r="G325" t="s">
        <v>55</v>
      </c>
      <c r="H325" t="s">
        <v>37</v>
      </c>
      <c r="J325" t="s">
        <v>34</v>
      </c>
      <c r="K325">
        <v>2</v>
      </c>
      <c r="L325" t="str">
        <f t="shared" ref="L325:L388" si="5">IF(K325="","",IF(B325="Foul","Yes",IF(K325=0,"No","Yes")))</f>
        <v>Yes</v>
      </c>
    </row>
    <row r="326" spans="1:12" x14ac:dyDescent="0.3">
      <c r="A326" s="7" t="s">
        <v>62</v>
      </c>
      <c r="B326" t="s">
        <v>7</v>
      </c>
      <c r="C326" t="s">
        <v>47</v>
      </c>
      <c r="G326" t="s">
        <v>55</v>
      </c>
      <c r="H326" t="s">
        <v>37</v>
      </c>
      <c r="J326" t="s">
        <v>34</v>
      </c>
      <c r="K326">
        <v>2</v>
      </c>
      <c r="L326" t="str">
        <f t="shared" si="5"/>
        <v>Yes</v>
      </c>
    </row>
    <row r="327" spans="1:12" x14ac:dyDescent="0.3">
      <c r="A327" s="7" t="s">
        <v>62</v>
      </c>
      <c r="B327" t="s">
        <v>7</v>
      </c>
      <c r="C327" t="s">
        <v>47</v>
      </c>
      <c r="G327" t="s">
        <v>55</v>
      </c>
      <c r="H327" t="s">
        <v>37</v>
      </c>
      <c r="J327" t="s">
        <v>34</v>
      </c>
      <c r="K327">
        <v>2</v>
      </c>
      <c r="L327" t="str">
        <f t="shared" si="5"/>
        <v>Yes</v>
      </c>
    </row>
    <row r="328" spans="1:12" x14ac:dyDescent="0.3">
      <c r="A328" s="7" t="s">
        <v>62</v>
      </c>
      <c r="B328" t="s">
        <v>9</v>
      </c>
      <c r="C328" t="s">
        <v>47</v>
      </c>
      <c r="D328" t="s">
        <v>49</v>
      </c>
      <c r="G328" t="s">
        <v>55</v>
      </c>
      <c r="H328" t="s">
        <v>37</v>
      </c>
      <c r="J328" t="s">
        <v>34</v>
      </c>
      <c r="K328">
        <v>2</v>
      </c>
      <c r="L328" t="str">
        <f t="shared" si="5"/>
        <v>Yes</v>
      </c>
    </row>
    <row r="329" spans="1:12" x14ac:dyDescent="0.3">
      <c r="A329" s="7" t="s">
        <v>62</v>
      </c>
      <c r="B329" t="s">
        <v>9</v>
      </c>
      <c r="C329" t="s">
        <v>47</v>
      </c>
      <c r="D329" t="s">
        <v>49</v>
      </c>
      <c r="G329" t="s">
        <v>54</v>
      </c>
      <c r="H329" t="s">
        <v>37</v>
      </c>
      <c r="J329" t="s">
        <v>34</v>
      </c>
      <c r="K329">
        <v>2</v>
      </c>
      <c r="L329" t="str">
        <f t="shared" si="5"/>
        <v>Yes</v>
      </c>
    </row>
    <row r="330" spans="1:12" x14ac:dyDescent="0.3">
      <c r="A330" s="7" t="s">
        <v>62</v>
      </c>
      <c r="B330" t="s">
        <v>10</v>
      </c>
      <c r="C330" t="s">
        <v>47</v>
      </c>
      <c r="G330" t="s">
        <v>55</v>
      </c>
      <c r="H330" t="s">
        <v>37</v>
      </c>
      <c r="J330" t="s">
        <v>34</v>
      </c>
      <c r="K330">
        <v>0</v>
      </c>
      <c r="L330" t="str">
        <f t="shared" si="5"/>
        <v>No</v>
      </c>
    </row>
    <row r="331" spans="1:12" x14ac:dyDescent="0.3">
      <c r="A331" s="7" t="s">
        <v>62</v>
      </c>
      <c r="B331" t="s">
        <v>11</v>
      </c>
      <c r="C331" t="s">
        <v>52</v>
      </c>
      <c r="G331" t="s">
        <v>51</v>
      </c>
      <c r="H331" t="s">
        <v>41</v>
      </c>
      <c r="J331" t="s">
        <v>34</v>
      </c>
      <c r="K331">
        <v>2</v>
      </c>
      <c r="L331" t="str">
        <f t="shared" si="5"/>
        <v>Yes</v>
      </c>
    </row>
    <row r="332" spans="1:12" x14ac:dyDescent="0.3">
      <c r="A332" s="7" t="s">
        <v>62</v>
      </c>
      <c r="B332" t="s">
        <v>66</v>
      </c>
      <c r="C332" t="s">
        <v>67</v>
      </c>
      <c r="D332" t="s">
        <v>49</v>
      </c>
      <c r="G332" t="s">
        <v>54</v>
      </c>
      <c r="H332" t="s">
        <v>37</v>
      </c>
      <c r="J332" t="s">
        <v>34</v>
      </c>
      <c r="K332">
        <v>0</v>
      </c>
      <c r="L332" t="str">
        <f t="shared" si="5"/>
        <v>No</v>
      </c>
    </row>
    <row r="333" spans="1:12" x14ac:dyDescent="0.3">
      <c r="A333" s="7" t="s">
        <v>62</v>
      </c>
      <c r="B333" t="s">
        <v>7</v>
      </c>
      <c r="C333" t="s">
        <v>47</v>
      </c>
      <c r="G333" t="s">
        <v>51</v>
      </c>
      <c r="H333" t="s">
        <v>37</v>
      </c>
      <c r="J333" t="s">
        <v>34</v>
      </c>
      <c r="K333">
        <v>0</v>
      </c>
      <c r="L333" t="str">
        <f t="shared" si="5"/>
        <v>No</v>
      </c>
    </row>
    <row r="334" spans="1:12" x14ac:dyDescent="0.3">
      <c r="A334" s="7" t="s">
        <v>62</v>
      </c>
      <c r="B334" t="s">
        <v>66</v>
      </c>
      <c r="C334" t="s">
        <v>67</v>
      </c>
      <c r="D334" t="s">
        <v>49</v>
      </c>
      <c r="G334" t="s">
        <v>54</v>
      </c>
      <c r="H334" t="s">
        <v>37</v>
      </c>
      <c r="J334" t="s">
        <v>34</v>
      </c>
      <c r="K334">
        <v>2</v>
      </c>
      <c r="L334" t="str">
        <f t="shared" si="5"/>
        <v>Yes</v>
      </c>
    </row>
    <row r="335" spans="1:12" x14ac:dyDescent="0.3">
      <c r="A335" s="7" t="s">
        <v>62</v>
      </c>
      <c r="B335" t="s">
        <v>7</v>
      </c>
      <c r="C335" t="s">
        <v>47</v>
      </c>
      <c r="G335" t="s">
        <v>51</v>
      </c>
      <c r="H335" t="s">
        <v>37</v>
      </c>
      <c r="J335" t="s">
        <v>34</v>
      </c>
      <c r="K335">
        <v>2</v>
      </c>
      <c r="L335" t="str">
        <f t="shared" si="5"/>
        <v>Yes</v>
      </c>
    </row>
    <row r="336" spans="1:12" x14ac:dyDescent="0.3">
      <c r="A336" s="7" t="s">
        <v>62</v>
      </c>
      <c r="B336" t="s">
        <v>9</v>
      </c>
      <c r="C336" t="s">
        <v>67</v>
      </c>
      <c r="D336" t="s">
        <v>49</v>
      </c>
      <c r="G336" t="s">
        <v>54</v>
      </c>
      <c r="H336" t="s">
        <v>37</v>
      </c>
      <c r="J336" t="s">
        <v>34</v>
      </c>
      <c r="K336">
        <v>2</v>
      </c>
      <c r="L336" t="str">
        <f t="shared" si="5"/>
        <v>Yes</v>
      </c>
    </row>
    <row r="337" spans="1:12" x14ac:dyDescent="0.3">
      <c r="A337" s="7" t="s">
        <v>62</v>
      </c>
      <c r="B337" t="s">
        <v>9</v>
      </c>
      <c r="C337" t="s">
        <v>52</v>
      </c>
      <c r="D337" t="s">
        <v>49</v>
      </c>
      <c r="G337" t="s">
        <v>55</v>
      </c>
      <c r="H337" t="s">
        <v>41</v>
      </c>
      <c r="J337" t="s">
        <v>34</v>
      </c>
      <c r="K337">
        <v>2</v>
      </c>
      <c r="L337" t="str">
        <f t="shared" si="5"/>
        <v>Yes</v>
      </c>
    </row>
    <row r="338" spans="1:12" x14ac:dyDescent="0.3">
      <c r="A338" s="7" t="s">
        <v>62</v>
      </c>
      <c r="B338" t="s">
        <v>66</v>
      </c>
      <c r="C338" t="s">
        <v>67</v>
      </c>
      <c r="D338" t="s">
        <v>49</v>
      </c>
      <c r="G338" t="s">
        <v>54</v>
      </c>
      <c r="H338" t="s">
        <v>43</v>
      </c>
      <c r="J338" t="s">
        <v>34</v>
      </c>
      <c r="K338">
        <v>0</v>
      </c>
      <c r="L338" t="str">
        <f t="shared" si="5"/>
        <v>No</v>
      </c>
    </row>
    <row r="339" spans="1:12" x14ac:dyDescent="0.3">
      <c r="A339" s="7" t="s">
        <v>62</v>
      </c>
      <c r="B339" t="s">
        <v>9</v>
      </c>
      <c r="C339" t="s">
        <v>47</v>
      </c>
      <c r="D339" s="1" t="s">
        <v>53</v>
      </c>
      <c r="E339" t="s">
        <v>73</v>
      </c>
      <c r="G339" t="s">
        <v>55</v>
      </c>
      <c r="H339" t="s">
        <v>41</v>
      </c>
      <c r="J339" t="s">
        <v>34</v>
      </c>
      <c r="K339">
        <v>2</v>
      </c>
      <c r="L339" t="str">
        <f t="shared" si="5"/>
        <v>Yes</v>
      </c>
    </row>
    <row r="340" spans="1:12" x14ac:dyDescent="0.3">
      <c r="A340" s="7" t="s">
        <v>62</v>
      </c>
      <c r="B340" t="s">
        <v>7</v>
      </c>
      <c r="C340" t="s">
        <v>47</v>
      </c>
      <c r="G340" t="s">
        <v>51</v>
      </c>
      <c r="H340" t="s">
        <v>37</v>
      </c>
      <c r="J340" t="s">
        <v>34</v>
      </c>
      <c r="K340">
        <v>0</v>
      </c>
      <c r="L340" t="str">
        <f t="shared" si="5"/>
        <v>No</v>
      </c>
    </row>
    <row r="341" spans="1:12" x14ac:dyDescent="0.3">
      <c r="A341" s="7" t="s">
        <v>62</v>
      </c>
      <c r="B341" t="s">
        <v>10</v>
      </c>
      <c r="C341" t="s">
        <v>47</v>
      </c>
      <c r="G341" t="s">
        <v>51</v>
      </c>
      <c r="H341" t="s">
        <v>37</v>
      </c>
      <c r="J341" t="s">
        <v>34</v>
      </c>
      <c r="K341">
        <v>3</v>
      </c>
      <c r="L341" t="str">
        <f t="shared" si="5"/>
        <v>Yes</v>
      </c>
    </row>
    <row r="342" spans="1:12" x14ac:dyDescent="0.3">
      <c r="A342" s="7" t="s">
        <v>62</v>
      </c>
      <c r="B342" t="s">
        <v>9</v>
      </c>
      <c r="C342" t="s">
        <v>52</v>
      </c>
      <c r="D342" t="s">
        <v>49</v>
      </c>
      <c r="G342" t="s">
        <v>54</v>
      </c>
      <c r="H342" t="s">
        <v>37</v>
      </c>
      <c r="J342" t="s">
        <v>34</v>
      </c>
      <c r="K342">
        <v>2</v>
      </c>
      <c r="L342" t="str">
        <f t="shared" si="5"/>
        <v>Yes</v>
      </c>
    </row>
    <row r="343" spans="1:12" x14ac:dyDescent="0.3">
      <c r="A343" s="7" t="s">
        <v>62</v>
      </c>
      <c r="B343" t="s">
        <v>10</v>
      </c>
      <c r="C343" t="s">
        <v>47</v>
      </c>
      <c r="G343" t="s">
        <v>55</v>
      </c>
      <c r="H343" t="s">
        <v>37</v>
      </c>
      <c r="J343" t="s">
        <v>34</v>
      </c>
      <c r="K343">
        <v>0</v>
      </c>
      <c r="L343" t="str">
        <f t="shared" si="5"/>
        <v>No</v>
      </c>
    </row>
    <row r="344" spans="1:12" x14ac:dyDescent="0.3">
      <c r="A344" s="7" t="s">
        <v>62</v>
      </c>
      <c r="B344" t="s">
        <v>9</v>
      </c>
      <c r="C344" t="s">
        <v>47</v>
      </c>
      <c r="D344" t="s">
        <v>49</v>
      </c>
      <c r="G344" t="s">
        <v>54</v>
      </c>
      <c r="H344" t="s">
        <v>37</v>
      </c>
      <c r="J344" t="s">
        <v>34</v>
      </c>
      <c r="K344">
        <v>2</v>
      </c>
      <c r="L344" t="str">
        <f t="shared" si="5"/>
        <v>Yes</v>
      </c>
    </row>
    <row r="345" spans="1:12" x14ac:dyDescent="0.3">
      <c r="A345" s="7" t="s">
        <v>62</v>
      </c>
      <c r="B345" t="s">
        <v>7</v>
      </c>
      <c r="C345" t="s">
        <v>57</v>
      </c>
      <c r="D345" t="s">
        <v>53</v>
      </c>
      <c r="G345" t="s">
        <v>54</v>
      </c>
      <c r="H345" t="s">
        <v>37</v>
      </c>
      <c r="J345" t="s">
        <v>34</v>
      </c>
      <c r="K345">
        <v>0</v>
      </c>
      <c r="L345" t="str">
        <f t="shared" si="5"/>
        <v>No</v>
      </c>
    </row>
    <row r="346" spans="1:12" x14ac:dyDescent="0.3">
      <c r="A346" s="7" t="s">
        <v>62</v>
      </c>
      <c r="B346" t="s">
        <v>9</v>
      </c>
      <c r="C346" t="s">
        <v>47</v>
      </c>
      <c r="D346" t="s">
        <v>49</v>
      </c>
      <c r="G346" t="s">
        <v>55</v>
      </c>
      <c r="H346" t="s">
        <v>37</v>
      </c>
      <c r="J346" t="s">
        <v>34</v>
      </c>
      <c r="K346">
        <v>0</v>
      </c>
      <c r="L346" t="str">
        <f t="shared" si="5"/>
        <v>No</v>
      </c>
    </row>
    <row r="347" spans="1:12" x14ac:dyDescent="0.3">
      <c r="A347" s="7" t="s">
        <v>62</v>
      </c>
      <c r="B347" t="s">
        <v>66</v>
      </c>
      <c r="C347" t="s">
        <v>67</v>
      </c>
      <c r="D347" s="1" t="s">
        <v>53</v>
      </c>
      <c r="E347" t="s">
        <v>73</v>
      </c>
      <c r="G347" t="s">
        <v>55</v>
      </c>
      <c r="H347" t="s">
        <v>37</v>
      </c>
      <c r="J347" t="s">
        <v>34</v>
      </c>
      <c r="K347">
        <v>2</v>
      </c>
      <c r="L347" t="str">
        <f t="shared" si="5"/>
        <v>Yes</v>
      </c>
    </row>
    <row r="348" spans="1:12" x14ac:dyDescent="0.3">
      <c r="A348" s="7" t="s">
        <v>62</v>
      </c>
      <c r="B348" t="s">
        <v>10</v>
      </c>
      <c r="C348" t="s">
        <v>47</v>
      </c>
      <c r="G348" t="s">
        <v>55</v>
      </c>
      <c r="H348" t="s">
        <v>37</v>
      </c>
      <c r="J348" t="s">
        <v>34</v>
      </c>
      <c r="K348">
        <v>0</v>
      </c>
      <c r="L348" t="str">
        <f t="shared" si="5"/>
        <v>No</v>
      </c>
    </row>
    <row r="349" spans="1:12" x14ac:dyDescent="0.3">
      <c r="A349" s="7" t="s">
        <v>62</v>
      </c>
      <c r="B349" t="s">
        <v>9</v>
      </c>
      <c r="C349" t="s">
        <v>47</v>
      </c>
      <c r="D349" t="s">
        <v>49</v>
      </c>
      <c r="G349" t="s">
        <v>51</v>
      </c>
      <c r="H349" t="s">
        <v>29</v>
      </c>
      <c r="J349" t="s">
        <v>34</v>
      </c>
      <c r="K349">
        <v>2</v>
      </c>
      <c r="L349" t="str">
        <f t="shared" si="5"/>
        <v>Yes</v>
      </c>
    </row>
    <row r="350" spans="1:12" x14ac:dyDescent="0.3">
      <c r="A350" s="7" t="s">
        <v>62</v>
      </c>
      <c r="B350" t="s">
        <v>66</v>
      </c>
      <c r="C350" t="s">
        <v>67</v>
      </c>
      <c r="D350" t="s">
        <v>49</v>
      </c>
      <c r="G350" t="s">
        <v>54</v>
      </c>
      <c r="H350" t="s">
        <v>37</v>
      </c>
      <c r="J350" t="s">
        <v>34</v>
      </c>
      <c r="K350">
        <v>2</v>
      </c>
      <c r="L350" t="str">
        <f t="shared" si="5"/>
        <v>Yes</v>
      </c>
    </row>
    <row r="351" spans="1:12" x14ac:dyDescent="0.3">
      <c r="A351" s="7" t="s">
        <v>62</v>
      </c>
      <c r="B351" t="s">
        <v>7</v>
      </c>
      <c r="C351" t="s">
        <v>47</v>
      </c>
      <c r="G351" t="s">
        <v>51</v>
      </c>
      <c r="H351" t="s">
        <v>37</v>
      </c>
      <c r="J351" t="s">
        <v>34</v>
      </c>
      <c r="K351">
        <v>0</v>
      </c>
      <c r="L351" t="str">
        <f t="shared" si="5"/>
        <v>No</v>
      </c>
    </row>
    <row r="352" spans="1:12" x14ac:dyDescent="0.3">
      <c r="A352" s="7" t="s">
        <v>62</v>
      </c>
      <c r="B352" t="s">
        <v>9</v>
      </c>
      <c r="C352" t="s">
        <v>52</v>
      </c>
      <c r="D352" t="s">
        <v>49</v>
      </c>
      <c r="G352" t="s">
        <v>55</v>
      </c>
      <c r="H352" t="s">
        <v>37</v>
      </c>
      <c r="J352" t="s">
        <v>34</v>
      </c>
      <c r="K352">
        <v>2</v>
      </c>
      <c r="L352" t="str">
        <f t="shared" si="5"/>
        <v>Yes</v>
      </c>
    </row>
    <row r="353" spans="1:12" x14ac:dyDescent="0.3">
      <c r="A353" s="7" t="s">
        <v>62</v>
      </c>
      <c r="B353" t="s">
        <v>9</v>
      </c>
      <c r="C353" t="s">
        <v>52</v>
      </c>
      <c r="D353" t="s">
        <v>49</v>
      </c>
      <c r="G353" t="s">
        <v>55</v>
      </c>
      <c r="H353" t="s">
        <v>37</v>
      </c>
      <c r="J353" t="s">
        <v>34</v>
      </c>
      <c r="K353">
        <v>2</v>
      </c>
      <c r="L353" t="str">
        <f t="shared" si="5"/>
        <v>Yes</v>
      </c>
    </row>
    <row r="354" spans="1:12" x14ac:dyDescent="0.3">
      <c r="A354" s="7" t="s">
        <v>62</v>
      </c>
      <c r="B354" t="s">
        <v>7</v>
      </c>
      <c r="C354" t="s">
        <v>67</v>
      </c>
      <c r="D354" t="s">
        <v>53</v>
      </c>
      <c r="G354" t="s">
        <v>54</v>
      </c>
      <c r="H354" t="s">
        <v>37</v>
      </c>
      <c r="J354" t="s">
        <v>34</v>
      </c>
      <c r="K354">
        <v>0</v>
      </c>
      <c r="L354" t="str">
        <f t="shared" si="5"/>
        <v>No</v>
      </c>
    </row>
    <row r="355" spans="1:12" x14ac:dyDescent="0.3">
      <c r="A355" s="7" t="s">
        <v>62</v>
      </c>
      <c r="B355" t="s">
        <v>9</v>
      </c>
      <c r="C355" t="s">
        <v>52</v>
      </c>
      <c r="D355" t="s">
        <v>49</v>
      </c>
      <c r="G355" t="s">
        <v>54</v>
      </c>
      <c r="H355" t="s">
        <v>37</v>
      </c>
      <c r="J355" t="s">
        <v>34</v>
      </c>
      <c r="K355">
        <v>0</v>
      </c>
      <c r="L355" t="str">
        <f t="shared" si="5"/>
        <v>No</v>
      </c>
    </row>
    <row r="356" spans="1:12" x14ac:dyDescent="0.3">
      <c r="A356" s="7" t="s">
        <v>62</v>
      </c>
      <c r="B356" t="s">
        <v>7</v>
      </c>
      <c r="C356" t="s">
        <v>47</v>
      </c>
      <c r="G356" t="s">
        <v>54</v>
      </c>
      <c r="H356" t="s">
        <v>37</v>
      </c>
      <c r="J356" t="s">
        <v>34</v>
      </c>
      <c r="K356">
        <v>0</v>
      </c>
      <c r="L356" t="str">
        <f t="shared" si="5"/>
        <v>No</v>
      </c>
    </row>
    <row r="357" spans="1:12" x14ac:dyDescent="0.3">
      <c r="A357" s="7" t="s">
        <v>62</v>
      </c>
      <c r="B357" t="s">
        <v>66</v>
      </c>
      <c r="C357" t="s">
        <v>67</v>
      </c>
      <c r="D357" t="s">
        <v>49</v>
      </c>
      <c r="G357" t="s">
        <v>54</v>
      </c>
      <c r="H357" t="s">
        <v>37</v>
      </c>
      <c r="J357" t="s">
        <v>34</v>
      </c>
      <c r="K357">
        <v>2</v>
      </c>
      <c r="L357" t="str">
        <f t="shared" si="5"/>
        <v>Yes</v>
      </c>
    </row>
    <row r="358" spans="1:12" x14ac:dyDescent="0.3">
      <c r="A358" s="7" t="s">
        <v>62</v>
      </c>
      <c r="B358" t="s">
        <v>10</v>
      </c>
      <c r="C358" t="s">
        <v>47</v>
      </c>
      <c r="G358" t="s">
        <v>55</v>
      </c>
      <c r="H358" t="s">
        <v>37</v>
      </c>
      <c r="J358" t="s">
        <v>34</v>
      </c>
      <c r="K358">
        <v>3</v>
      </c>
      <c r="L358" t="str">
        <f t="shared" si="5"/>
        <v>Yes</v>
      </c>
    </row>
    <row r="359" spans="1:12" x14ac:dyDescent="0.3">
      <c r="A359" s="7" t="s">
        <v>62</v>
      </c>
      <c r="B359" t="s">
        <v>7</v>
      </c>
      <c r="C359" t="s">
        <v>47</v>
      </c>
      <c r="G359" t="s">
        <v>54</v>
      </c>
      <c r="H359" t="s">
        <v>37</v>
      </c>
      <c r="J359" t="s">
        <v>34</v>
      </c>
      <c r="K359">
        <v>0</v>
      </c>
      <c r="L359" t="str">
        <f t="shared" si="5"/>
        <v>No</v>
      </c>
    </row>
    <row r="360" spans="1:12" x14ac:dyDescent="0.3">
      <c r="A360" s="7" t="s">
        <v>62</v>
      </c>
      <c r="B360" t="s">
        <v>9</v>
      </c>
      <c r="C360" t="s">
        <v>67</v>
      </c>
      <c r="D360" t="s">
        <v>49</v>
      </c>
      <c r="G360" t="s">
        <v>54</v>
      </c>
      <c r="H360" t="s">
        <v>37</v>
      </c>
      <c r="J360" t="s">
        <v>34</v>
      </c>
      <c r="K360">
        <v>2</v>
      </c>
      <c r="L360" t="str">
        <f t="shared" si="5"/>
        <v>Yes</v>
      </c>
    </row>
    <row r="361" spans="1:12" x14ac:dyDescent="0.3">
      <c r="A361" s="7" t="s">
        <v>62</v>
      </c>
      <c r="B361" t="s">
        <v>9</v>
      </c>
      <c r="C361" t="s">
        <v>47</v>
      </c>
      <c r="D361" t="s">
        <v>49</v>
      </c>
      <c r="G361" t="s">
        <v>54</v>
      </c>
      <c r="H361" t="s">
        <v>29</v>
      </c>
      <c r="J361" t="s">
        <v>34</v>
      </c>
      <c r="K361">
        <v>2</v>
      </c>
      <c r="L361" t="str">
        <f t="shared" si="5"/>
        <v>Yes</v>
      </c>
    </row>
    <row r="362" spans="1:12" x14ac:dyDescent="0.3">
      <c r="A362" s="7" t="s">
        <v>62</v>
      </c>
      <c r="B362" t="s">
        <v>9</v>
      </c>
      <c r="C362" t="s">
        <v>52</v>
      </c>
      <c r="D362" t="s">
        <v>49</v>
      </c>
      <c r="G362" t="s">
        <v>54</v>
      </c>
      <c r="H362" t="s">
        <v>37</v>
      </c>
      <c r="J362" t="s">
        <v>34</v>
      </c>
      <c r="K362">
        <v>0</v>
      </c>
      <c r="L362" t="str">
        <f t="shared" si="5"/>
        <v>No</v>
      </c>
    </row>
    <row r="363" spans="1:12" x14ac:dyDescent="0.3">
      <c r="A363" s="7" t="s">
        <v>62</v>
      </c>
      <c r="B363" t="s">
        <v>66</v>
      </c>
      <c r="C363" t="s">
        <v>67</v>
      </c>
      <c r="D363" t="s">
        <v>53</v>
      </c>
      <c r="G363" t="s">
        <v>54</v>
      </c>
      <c r="H363" t="s">
        <v>37</v>
      </c>
      <c r="J363" t="s">
        <v>34</v>
      </c>
      <c r="K363">
        <v>0</v>
      </c>
      <c r="L363" t="str">
        <f t="shared" si="5"/>
        <v>No</v>
      </c>
    </row>
    <row r="364" spans="1:12" x14ac:dyDescent="0.3">
      <c r="A364" s="7" t="s">
        <v>62</v>
      </c>
      <c r="B364" t="s">
        <v>9</v>
      </c>
      <c r="C364" t="s">
        <v>52</v>
      </c>
      <c r="D364" t="s">
        <v>49</v>
      </c>
      <c r="G364" t="s">
        <v>55</v>
      </c>
      <c r="H364" t="s">
        <v>37</v>
      </c>
      <c r="J364" t="s">
        <v>34</v>
      </c>
      <c r="K364">
        <v>2</v>
      </c>
      <c r="L364" t="str">
        <f t="shared" si="5"/>
        <v>Yes</v>
      </c>
    </row>
    <row r="365" spans="1:12" x14ac:dyDescent="0.3">
      <c r="A365" s="7" t="s">
        <v>62</v>
      </c>
      <c r="B365" t="s">
        <v>66</v>
      </c>
      <c r="C365" t="s">
        <v>67</v>
      </c>
      <c r="D365" t="s">
        <v>49</v>
      </c>
      <c r="G365" t="s">
        <v>55</v>
      </c>
      <c r="H365" t="s">
        <v>37</v>
      </c>
      <c r="J365" t="s">
        <v>34</v>
      </c>
      <c r="K365">
        <v>0</v>
      </c>
      <c r="L365" t="str">
        <f t="shared" si="5"/>
        <v>No</v>
      </c>
    </row>
    <row r="366" spans="1:12" x14ac:dyDescent="0.3">
      <c r="A366" s="7" t="s">
        <v>62</v>
      </c>
      <c r="B366" t="s">
        <v>9</v>
      </c>
      <c r="C366" t="s">
        <v>52</v>
      </c>
      <c r="D366" t="s">
        <v>49</v>
      </c>
      <c r="G366" t="s">
        <v>51</v>
      </c>
      <c r="H366" t="s">
        <v>29</v>
      </c>
      <c r="J366" t="s">
        <v>34</v>
      </c>
      <c r="K366">
        <v>2</v>
      </c>
      <c r="L366" t="str">
        <f t="shared" si="5"/>
        <v>Yes</v>
      </c>
    </row>
    <row r="367" spans="1:12" x14ac:dyDescent="0.3">
      <c r="A367" s="7" t="s">
        <v>62</v>
      </c>
      <c r="B367" t="s">
        <v>9</v>
      </c>
      <c r="C367" t="s">
        <v>52</v>
      </c>
      <c r="D367" s="1" t="s">
        <v>53</v>
      </c>
      <c r="E367" t="s">
        <v>73</v>
      </c>
      <c r="G367" t="s">
        <v>54</v>
      </c>
      <c r="H367" t="s">
        <v>41</v>
      </c>
      <c r="J367" t="s">
        <v>34</v>
      </c>
      <c r="K367">
        <v>2</v>
      </c>
      <c r="L367" t="str">
        <f t="shared" si="5"/>
        <v>Yes</v>
      </c>
    </row>
    <row r="368" spans="1:12" x14ac:dyDescent="0.3">
      <c r="A368" s="7" t="s">
        <v>62</v>
      </c>
      <c r="B368" t="s">
        <v>7</v>
      </c>
      <c r="C368" t="s">
        <v>67</v>
      </c>
      <c r="D368" t="s">
        <v>49</v>
      </c>
      <c r="G368" t="s">
        <v>55</v>
      </c>
      <c r="H368" t="s">
        <v>37</v>
      </c>
      <c r="J368" t="s">
        <v>34</v>
      </c>
      <c r="K368">
        <v>0</v>
      </c>
      <c r="L368" t="str">
        <f t="shared" si="5"/>
        <v>No</v>
      </c>
    </row>
    <row r="369" spans="1:12" x14ac:dyDescent="0.3">
      <c r="A369" s="7" t="s">
        <v>62</v>
      </c>
      <c r="B369" t="s">
        <v>9</v>
      </c>
      <c r="C369" t="s">
        <v>52</v>
      </c>
      <c r="D369" s="1" t="s">
        <v>53</v>
      </c>
      <c r="E369" t="s">
        <v>73</v>
      </c>
      <c r="G369" t="s">
        <v>54</v>
      </c>
      <c r="H369" t="s">
        <v>37</v>
      </c>
      <c r="J369" t="s">
        <v>34</v>
      </c>
      <c r="K369">
        <v>0</v>
      </c>
      <c r="L369" t="str">
        <f t="shared" si="5"/>
        <v>No</v>
      </c>
    </row>
    <row r="370" spans="1:12" x14ac:dyDescent="0.3">
      <c r="A370" s="7" t="s">
        <v>62</v>
      </c>
      <c r="B370" t="s">
        <v>7</v>
      </c>
      <c r="C370" t="s">
        <v>48</v>
      </c>
      <c r="D370" t="s">
        <v>53</v>
      </c>
      <c r="G370" t="s">
        <v>54</v>
      </c>
      <c r="H370" t="s">
        <v>37</v>
      </c>
      <c r="J370" t="s">
        <v>34</v>
      </c>
      <c r="K370">
        <v>0</v>
      </c>
      <c r="L370" t="str">
        <f t="shared" si="5"/>
        <v>No</v>
      </c>
    </row>
    <row r="371" spans="1:12" x14ac:dyDescent="0.3">
      <c r="A371" s="7" t="s">
        <v>62</v>
      </c>
      <c r="B371" t="s">
        <v>9</v>
      </c>
      <c r="C371" t="s">
        <v>47</v>
      </c>
      <c r="D371" t="s">
        <v>49</v>
      </c>
      <c r="G371" t="s">
        <v>55</v>
      </c>
      <c r="H371" t="s">
        <v>41</v>
      </c>
      <c r="J371" t="s">
        <v>34</v>
      </c>
      <c r="K371">
        <v>2</v>
      </c>
      <c r="L371" t="str">
        <f t="shared" si="5"/>
        <v>Yes</v>
      </c>
    </row>
    <row r="372" spans="1:12" x14ac:dyDescent="0.3">
      <c r="A372" s="7" t="s">
        <v>62</v>
      </c>
      <c r="B372" t="s">
        <v>9</v>
      </c>
      <c r="C372" t="s">
        <v>52</v>
      </c>
      <c r="D372" s="1" t="s">
        <v>53</v>
      </c>
      <c r="E372" t="s">
        <v>73</v>
      </c>
      <c r="G372" t="s">
        <v>51</v>
      </c>
      <c r="H372" t="s">
        <v>37</v>
      </c>
      <c r="J372" t="s">
        <v>34</v>
      </c>
      <c r="K372">
        <v>2</v>
      </c>
      <c r="L372" t="str">
        <f t="shared" si="5"/>
        <v>Yes</v>
      </c>
    </row>
    <row r="373" spans="1:12" x14ac:dyDescent="0.3">
      <c r="A373" s="7" t="s">
        <v>62</v>
      </c>
      <c r="B373" t="s">
        <v>9</v>
      </c>
      <c r="C373" t="s">
        <v>52</v>
      </c>
      <c r="D373" s="1" t="s">
        <v>53</v>
      </c>
      <c r="E373" t="s">
        <v>73</v>
      </c>
      <c r="G373" t="s">
        <v>55</v>
      </c>
      <c r="H373" t="s">
        <v>37</v>
      </c>
      <c r="J373" t="s">
        <v>34</v>
      </c>
      <c r="K373">
        <v>0</v>
      </c>
      <c r="L373" t="str">
        <f t="shared" si="5"/>
        <v>No</v>
      </c>
    </row>
    <row r="374" spans="1:12" x14ac:dyDescent="0.3">
      <c r="A374" s="7" t="s">
        <v>62</v>
      </c>
      <c r="B374" t="s">
        <v>9</v>
      </c>
      <c r="C374" t="s">
        <v>52</v>
      </c>
      <c r="D374" t="s">
        <v>49</v>
      </c>
      <c r="G374" t="s">
        <v>54</v>
      </c>
      <c r="H374" t="s">
        <v>37</v>
      </c>
      <c r="J374" t="s">
        <v>34</v>
      </c>
      <c r="K374">
        <v>2</v>
      </c>
      <c r="L374" t="str">
        <f t="shared" si="5"/>
        <v>Yes</v>
      </c>
    </row>
    <row r="375" spans="1:12" x14ac:dyDescent="0.3">
      <c r="A375" s="7" t="s">
        <v>62</v>
      </c>
      <c r="B375" t="s">
        <v>9</v>
      </c>
      <c r="C375" t="s">
        <v>52</v>
      </c>
      <c r="D375" t="s">
        <v>49</v>
      </c>
      <c r="G375" t="s">
        <v>55</v>
      </c>
      <c r="H375" t="s">
        <v>37</v>
      </c>
      <c r="J375" t="s">
        <v>34</v>
      </c>
      <c r="K375">
        <v>2</v>
      </c>
      <c r="L375" t="str">
        <f t="shared" si="5"/>
        <v>Yes</v>
      </c>
    </row>
    <row r="376" spans="1:12" x14ac:dyDescent="0.3">
      <c r="A376" s="7" t="s">
        <v>62</v>
      </c>
      <c r="B376" t="s">
        <v>66</v>
      </c>
      <c r="C376" t="s">
        <v>67</v>
      </c>
      <c r="D376" t="s">
        <v>49</v>
      </c>
      <c r="G376" t="s">
        <v>54</v>
      </c>
      <c r="H376" t="s">
        <v>37</v>
      </c>
      <c r="J376" t="s">
        <v>34</v>
      </c>
      <c r="K376">
        <v>0</v>
      </c>
      <c r="L376" t="str">
        <f t="shared" si="5"/>
        <v>No</v>
      </c>
    </row>
    <row r="377" spans="1:12" x14ac:dyDescent="0.3">
      <c r="A377" s="7" t="s">
        <v>62</v>
      </c>
      <c r="B377" t="s">
        <v>66</v>
      </c>
      <c r="C377" t="s">
        <v>67</v>
      </c>
      <c r="D377" t="s">
        <v>49</v>
      </c>
      <c r="G377" t="s">
        <v>55</v>
      </c>
      <c r="H377" t="s">
        <v>37</v>
      </c>
      <c r="J377" t="s">
        <v>34</v>
      </c>
      <c r="K377">
        <v>2</v>
      </c>
      <c r="L377" t="str">
        <f t="shared" si="5"/>
        <v>Yes</v>
      </c>
    </row>
    <row r="378" spans="1:12" x14ac:dyDescent="0.3">
      <c r="A378" s="7" t="s">
        <v>62</v>
      </c>
      <c r="B378" t="s">
        <v>9</v>
      </c>
      <c r="C378" t="s">
        <v>52</v>
      </c>
      <c r="D378" t="s">
        <v>49</v>
      </c>
      <c r="G378" t="s">
        <v>55</v>
      </c>
      <c r="H378" t="s">
        <v>37</v>
      </c>
      <c r="J378" t="s">
        <v>34</v>
      </c>
      <c r="K378">
        <v>2</v>
      </c>
      <c r="L378" t="str">
        <f t="shared" si="5"/>
        <v>Yes</v>
      </c>
    </row>
    <row r="379" spans="1:12" x14ac:dyDescent="0.3">
      <c r="A379" s="7" t="s">
        <v>62</v>
      </c>
      <c r="B379" t="s">
        <v>9</v>
      </c>
      <c r="C379" t="s">
        <v>52</v>
      </c>
      <c r="D379" t="s">
        <v>53</v>
      </c>
      <c r="G379" t="s">
        <v>55</v>
      </c>
      <c r="H379" t="s">
        <v>37</v>
      </c>
      <c r="J379" t="s">
        <v>34</v>
      </c>
      <c r="K379">
        <v>2</v>
      </c>
      <c r="L379" t="str">
        <f t="shared" si="5"/>
        <v>Yes</v>
      </c>
    </row>
    <row r="380" spans="1:12" x14ac:dyDescent="0.3">
      <c r="A380" s="7" t="s">
        <v>62</v>
      </c>
      <c r="B380" t="s">
        <v>9</v>
      </c>
      <c r="C380" t="s">
        <v>47</v>
      </c>
      <c r="D380" t="s">
        <v>49</v>
      </c>
      <c r="G380" t="s">
        <v>55</v>
      </c>
      <c r="H380" t="s">
        <v>41</v>
      </c>
      <c r="J380" t="s">
        <v>34</v>
      </c>
      <c r="K380">
        <v>2</v>
      </c>
      <c r="L380" t="str">
        <f t="shared" si="5"/>
        <v>Yes</v>
      </c>
    </row>
    <row r="381" spans="1:12" x14ac:dyDescent="0.3">
      <c r="A381" s="7" t="s">
        <v>62</v>
      </c>
      <c r="B381" t="s">
        <v>7</v>
      </c>
      <c r="C381" t="s">
        <v>47</v>
      </c>
      <c r="G381" t="s">
        <v>55</v>
      </c>
      <c r="H381" t="s">
        <v>37</v>
      </c>
      <c r="J381" t="s">
        <v>34</v>
      </c>
      <c r="K381">
        <v>2</v>
      </c>
      <c r="L381" t="str">
        <f t="shared" si="5"/>
        <v>Yes</v>
      </c>
    </row>
    <row r="382" spans="1:12" x14ac:dyDescent="0.3">
      <c r="A382" s="7" t="s">
        <v>62</v>
      </c>
      <c r="B382" t="s">
        <v>10</v>
      </c>
      <c r="C382" t="s">
        <v>47</v>
      </c>
      <c r="G382" t="s">
        <v>55</v>
      </c>
      <c r="H382" t="s">
        <v>37</v>
      </c>
      <c r="J382" t="s">
        <v>34</v>
      </c>
      <c r="K382">
        <v>0</v>
      </c>
      <c r="L382" t="str">
        <f t="shared" si="5"/>
        <v>No</v>
      </c>
    </row>
    <row r="383" spans="1:12" x14ac:dyDescent="0.3">
      <c r="A383" s="7" t="s">
        <v>62</v>
      </c>
      <c r="B383" t="s">
        <v>10</v>
      </c>
      <c r="C383" t="s">
        <v>47</v>
      </c>
      <c r="G383" t="s">
        <v>51</v>
      </c>
      <c r="H383" t="s">
        <v>37</v>
      </c>
      <c r="J383" t="s">
        <v>34</v>
      </c>
      <c r="K383">
        <v>0</v>
      </c>
      <c r="L383" t="str">
        <f t="shared" si="5"/>
        <v>No</v>
      </c>
    </row>
    <row r="384" spans="1:12" x14ac:dyDescent="0.3">
      <c r="A384" s="7" t="s">
        <v>62</v>
      </c>
      <c r="B384" t="s">
        <v>9</v>
      </c>
      <c r="C384" t="s">
        <v>47</v>
      </c>
      <c r="D384" t="s">
        <v>53</v>
      </c>
      <c r="G384" t="s">
        <v>55</v>
      </c>
      <c r="H384" t="s">
        <v>41</v>
      </c>
      <c r="J384" t="s">
        <v>34</v>
      </c>
      <c r="K384">
        <v>2</v>
      </c>
      <c r="L384" t="str">
        <f t="shared" si="5"/>
        <v>Yes</v>
      </c>
    </row>
    <row r="385" spans="1:12" x14ac:dyDescent="0.3">
      <c r="A385" s="7" t="s">
        <v>62</v>
      </c>
      <c r="B385" t="s">
        <v>7</v>
      </c>
      <c r="C385" t="s">
        <v>47</v>
      </c>
      <c r="G385" t="s">
        <v>55</v>
      </c>
      <c r="H385" t="s">
        <v>37</v>
      </c>
      <c r="J385" t="s">
        <v>34</v>
      </c>
      <c r="K385">
        <v>0</v>
      </c>
      <c r="L385" t="str">
        <f t="shared" si="5"/>
        <v>No</v>
      </c>
    </row>
    <row r="386" spans="1:12" x14ac:dyDescent="0.3">
      <c r="A386" s="7" t="s">
        <v>62</v>
      </c>
      <c r="B386" t="s">
        <v>7</v>
      </c>
      <c r="C386" t="s">
        <v>48</v>
      </c>
      <c r="D386" t="s">
        <v>49</v>
      </c>
      <c r="G386" t="s">
        <v>54</v>
      </c>
      <c r="H386" t="s">
        <v>37</v>
      </c>
      <c r="J386" t="s">
        <v>34</v>
      </c>
      <c r="K386">
        <v>0</v>
      </c>
      <c r="L386" t="str">
        <f t="shared" si="5"/>
        <v>No</v>
      </c>
    </row>
    <row r="387" spans="1:12" x14ac:dyDescent="0.3">
      <c r="A387" s="7" t="s">
        <v>62</v>
      </c>
      <c r="B387" t="s">
        <v>8</v>
      </c>
      <c r="C387" t="s">
        <v>52</v>
      </c>
      <c r="D387" t="s">
        <v>49</v>
      </c>
      <c r="G387" t="s">
        <v>55</v>
      </c>
      <c r="H387" t="s">
        <v>37</v>
      </c>
      <c r="J387" t="s">
        <v>34</v>
      </c>
      <c r="K387">
        <v>0</v>
      </c>
      <c r="L387" t="str">
        <f t="shared" si="5"/>
        <v>No</v>
      </c>
    </row>
    <row r="388" spans="1:12" x14ac:dyDescent="0.3">
      <c r="A388" s="7" t="s">
        <v>62</v>
      </c>
      <c r="B388" t="s">
        <v>66</v>
      </c>
      <c r="C388" t="s">
        <v>52</v>
      </c>
      <c r="D388" t="s">
        <v>49</v>
      </c>
      <c r="G388" t="s">
        <v>54</v>
      </c>
      <c r="H388" t="s">
        <v>37</v>
      </c>
      <c r="J388" t="s">
        <v>34</v>
      </c>
      <c r="K388">
        <v>0</v>
      </c>
      <c r="L388" t="str">
        <f t="shared" si="5"/>
        <v>No</v>
      </c>
    </row>
    <row r="389" spans="1:12" x14ac:dyDescent="0.3">
      <c r="A389" s="7" t="s">
        <v>62</v>
      </c>
      <c r="B389" t="s">
        <v>9</v>
      </c>
      <c r="C389" t="s">
        <v>47</v>
      </c>
      <c r="D389" s="1" t="s">
        <v>53</v>
      </c>
      <c r="E389" t="s">
        <v>73</v>
      </c>
      <c r="G389" t="s">
        <v>51</v>
      </c>
      <c r="H389" t="s">
        <v>29</v>
      </c>
      <c r="J389" t="s">
        <v>34</v>
      </c>
      <c r="K389">
        <v>0</v>
      </c>
      <c r="L389" t="str">
        <f t="shared" ref="L389:L452" si="6">IF(K389="","",IF(B389="Foul","Yes",IF(K389=0,"No","Yes")))</f>
        <v>No</v>
      </c>
    </row>
    <row r="390" spans="1:12" x14ac:dyDescent="0.3">
      <c r="A390" s="7" t="s">
        <v>62</v>
      </c>
      <c r="B390" t="s">
        <v>9</v>
      </c>
      <c r="C390" t="s">
        <v>52</v>
      </c>
      <c r="D390" t="s">
        <v>49</v>
      </c>
      <c r="G390" t="s">
        <v>54</v>
      </c>
      <c r="H390" t="s">
        <v>37</v>
      </c>
      <c r="J390" t="s">
        <v>34</v>
      </c>
      <c r="K390">
        <v>2</v>
      </c>
      <c r="L390" t="str">
        <f t="shared" si="6"/>
        <v>Yes</v>
      </c>
    </row>
    <row r="391" spans="1:12" x14ac:dyDescent="0.3">
      <c r="A391" s="7" t="s">
        <v>62</v>
      </c>
      <c r="B391" t="s">
        <v>9</v>
      </c>
      <c r="C391" t="s">
        <v>52</v>
      </c>
      <c r="D391" t="s">
        <v>49</v>
      </c>
      <c r="G391" t="s">
        <v>54</v>
      </c>
      <c r="H391" t="s">
        <v>37</v>
      </c>
      <c r="J391" t="s">
        <v>34</v>
      </c>
      <c r="K391">
        <v>2</v>
      </c>
      <c r="L391" t="str">
        <f t="shared" si="6"/>
        <v>Yes</v>
      </c>
    </row>
    <row r="392" spans="1:12" x14ac:dyDescent="0.3">
      <c r="A392" s="7" t="s">
        <v>62</v>
      </c>
      <c r="B392" t="s">
        <v>7</v>
      </c>
      <c r="G392" t="s">
        <v>55</v>
      </c>
      <c r="H392" t="s">
        <v>37</v>
      </c>
      <c r="J392" t="s">
        <v>34</v>
      </c>
      <c r="K392">
        <v>0</v>
      </c>
      <c r="L392" t="str">
        <f t="shared" si="6"/>
        <v>No</v>
      </c>
    </row>
    <row r="393" spans="1:12" x14ac:dyDescent="0.3">
      <c r="A393" s="7" t="s">
        <v>62</v>
      </c>
      <c r="B393" t="s">
        <v>7</v>
      </c>
      <c r="C393" t="s">
        <v>47</v>
      </c>
      <c r="G393" t="s">
        <v>55</v>
      </c>
      <c r="H393" t="s">
        <v>37</v>
      </c>
      <c r="J393" t="s">
        <v>34</v>
      </c>
      <c r="K393">
        <v>2</v>
      </c>
      <c r="L393" t="str">
        <f t="shared" si="6"/>
        <v>Yes</v>
      </c>
    </row>
    <row r="394" spans="1:12" x14ac:dyDescent="0.3">
      <c r="A394" s="7" t="s">
        <v>62</v>
      </c>
      <c r="B394" t="s">
        <v>9</v>
      </c>
      <c r="C394" t="s">
        <v>52</v>
      </c>
      <c r="D394" t="s">
        <v>49</v>
      </c>
      <c r="G394" t="s">
        <v>54</v>
      </c>
      <c r="H394" t="s">
        <v>37</v>
      </c>
      <c r="J394" t="s">
        <v>34</v>
      </c>
      <c r="K394">
        <v>2</v>
      </c>
      <c r="L394" t="str">
        <f t="shared" si="6"/>
        <v>Yes</v>
      </c>
    </row>
    <row r="395" spans="1:12" x14ac:dyDescent="0.3">
      <c r="A395" s="7" t="s">
        <v>62</v>
      </c>
      <c r="B395" t="s">
        <v>8</v>
      </c>
      <c r="C395" t="s">
        <v>52</v>
      </c>
      <c r="D395" t="s">
        <v>49</v>
      </c>
      <c r="G395" t="s">
        <v>54</v>
      </c>
      <c r="H395" t="s">
        <v>37</v>
      </c>
      <c r="J395" t="s">
        <v>34</v>
      </c>
      <c r="K395">
        <v>2</v>
      </c>
      <c r="L395" t="str">
        <f t="shared" si="6"/>
        <v>Yes</v>
      </c>
    </row>
    <row r="396" spans="1:12" x14ac:dyDescent="0.3">
      <c r="A396" s="7" t="s">
        <v>62</v>
      </c>
      <c r="B396" t="s">
        <v>66</v>
      </c>
      <c r="C396" t="s">
        <v>67</v>
      </c>
      <c r="D396" t="s">
        <v>49</v>
      </c>
      <c r="G396" t="s">
        <v>54</v>
      </c>
      <c r="H396" t="s">
        <v>37</v>
      </c>
      <c r="J396" t="s">
        <v>34</v>
      </c>
      <c r="K396">
        <v>2</v>
      </c>
      <c r="L396" t="str">
        <f t="shared" si="6"/>
        <v>Yes</v>
      </c>
    </row>
    <row r="397" spans="1:12" x14ac:dyDescent="0.3">
      <c r="A397" s="7" t="s">
        <v>62</v>
      </c>
      <c r="B397" t="s">
        <v>9</v>
      </c>
      <c r="C397" t="s">
        <v>52</v>
      </c>
      <c r="D397" s="1" t="s">
        <v>53</v>
      </c>
      <c r="E397" t="s">
        <v>73</v>
      </c>
      <c r="G397" t="s">
        <v>54</v>
      </c>
      <c r="H397" t="s">
        <v>37</v>
      </c>
      <c r="J397" t="s">
        <v>34</v>
      </c>
      <c r="K397">
        <v>0</v>
      </c>
      <c r="L397" t="str">
        <f t="shared" si="6"/>
        <v>No</v>
      </c>
    </row>
    <row r="398" spans="1:12" x14ac:dyDescent="0.3">
      <c r="A398" s="7" t="s">
        <v>62</v>
      </c>
      <c r="B398" t="s">
        <v>9</v>
      </c>
      <c r="C398" t="s">
        <v>47</v>
      </c>
      <c r="D398" t="s">
        <v>49</v>
      </c>
      <c r="G398" t="s">
        <v>54</v>
      </c>
      <c r="H398" t="s">
        <v>37</v>
      </c>
      <c r="J398" t="s">
        <v>34</v>
      </c>
      <c r="K398">
        <v>2</v>
      </c>
      <c r="L398" t="str">
        <f t="shared" si="6"/>
        <v>Yes</v>
      </c>
    </row>
    <row r="399" spans="1:12" x14ac:dyDescent="0.3">
      <c r="A399" s="7" t="s">
        <v>62</v>
      </c>
      <c r="B399" t="s">
        <v>7</v>
      </c>
      <c r="C399" t="s">
        <v>47</v>
      </c>
      <c r="G399" t="s">
        <v>51</v>
      </c>
      <c r="H399" t="s">
        <v>37</v>
      </c>
      <c r="J399" t="s">
        <v>34</v>
      </c>
      <c r="K399">
        <v>2</v>
      </c>
      <c r="L399" t="str">
        <f t="shared" si="6"/>
        <v>Yes</v>
      </c>
    </row>
    <row r="400" spans="1:12" x14ac:dyDescent="0.3">
      <c r="A400" s="7" t="s">
        <v>62</v>
      </c>
      <c r="B400" t="s">
        <v>9</v>
      </c>
      <c r="C400" t="s">
        <v>52</v>
      </c>
      <c r="D400" t="s">
        <v>49</v>
      </c>
      <c r="G400" t="s">
        <v>54</v>
      </c>
      <c r="H400" t="s">
        <v>37</v>
      </c>
      <c r="J400" t="s">
        <v>34</v>
      </c>
      <c r="K400">
        <v>2</v>
      </c>
      <c r="L400" t="str">
        <f t="shared" si="6"/>
        <v>Yes</v>
      </c>
    </row>
    <row r="401" spans="1:12" x14ac:dyDescent="0.3">
      <c r="A401" s="7" t="s">
        <v>62</v>
      </c>
      <c r="B401" t="s">
        <v>9</v>
      </c>
      <c r="C401" t="s">
        <v>52</v>
      </c>
      <c r="D401" s="1" t="s">
        <v>53</v>
      </c>
      <c r="E401" t="s">
        <v>73</v>
      </c>
      <c r="G401" t="s">
        <v>55</v>
      </c>
      <c r="H401" t="s">
        <v>37</v>
      </c>
      <c r="J401" t="s">
        <v>34</v>
      </c>
      <c r="K401">
        <v>2</v>
      </c>
      <c r="L401" t="str">
        <f t="shared" si="6"/>
        <v>Yes</v>
      </c>
    </row>
    <row r="402" spans="1:12" x14ac:dyDescent="0.3">
      <c r="A402" s="7" t="s">
        <v>62</v>
      </c>
      <c r="B402" t="s">
        <v>66</v>
      </c>
      <c r="C402" t="s">
        <v>52</v>
      </c>
      <c r="D402" t="s">
        <v>49</v>
      </c>
      <c r="G402" t="s">
        <v>54</v>
      </c>
      <c r="H402" t="s">
        <v>37</v>
      </c>
      <c r="J402" t="s">
        <v>34</v>
      </c>
      <c r="K402">
        <v>0</v>
      </c>
      <c r="L402" t="str">
        <f t="shared" si="6"/>
        <v>No</v>
      </c>
    </row>
    <row r="403" spans="1:12" x14ac:dyDescent="0.3">
      <c r="A403" s="7" t="s">
        <v>62</v>
      </c>
      <c r="B403" t="s">
        <v>66</v>
      </c>
      <c r="C403" t="s">
        <v>67</v>
      </c>
      <c r="D403" t="s">
        <v>49</v>
      </c>
      <c r="G403" t="s">
        <v>54</v>
      </c>
      <c r="H403" t="s">
        <v>37</v>
      </c>
      <c r="J403" t="s">
        <v>34</v>
      </c>
      <c r="K403">
        <v>2</v>
      </c>
      <c r="L403" t="str">
        <f t="shared" si="6"/>
        <v>Yes</v>
      </c>
    </row>
    <row r="404" spans="1:12" x14ac:dyDescent="0.3">
      <c r="A404" s="7" t="s">
        <v>62</v>
      </c>
      <c r="B404" t="s">
        <v>66</v>
      </c>
      <c r="C404" t="s">
        <v>67</v>
      </c>
      <c r="D404" t="s">
        <v>49</v>
      </c>
      <c r="G404" t="s">
        <v>54</v>
      </c>
      <c r="H404" t="s">
        <v>37</v>
      </c>
      <c r="J404" t="s">
        <v>34</v>
      </c>
      <c r="K404">
        <v>0</v>
      </c>
      <c r="L404" t="str">
        <f t="shared" si="6"/>
        <v>No</v>
      </c>
    </row>
    <row r="405" spans="1:12" x14ac:dyDescent="0.3">
      <c r="A405" s="7" t="s">
        <v>62</v>
      </c>
      <c r="B405" t="s">
        <v>9</v>
      </c>
      <c r="C405" t="s">
        <v>52</v>
      </c>
      <c r="D405" t="s">
        <v>49</v>
      </c>
      <c r="G405" t="s">
        <v>54</v>
      </c>
      <c r="H405" t="s">
        <v>37</v>
      </c>
      <c r="J405" t="s">
        <v>34</v>
      </c>
      <c r="K405">
        <v>0</v>
      </c>
      <c r="L405" t="str">
        <f t="shared" si="6"/>
        <v>No</v>
      </c>
    </row>
    <row r="406" spans="1:12" x14ac:dyDescent="0.3">
      <c r="A406" s="7" t="s">
        <v>62</v>
      </c>
      <c r="B406" t="s">
        <v>7</v>
      </c>
      <c r="C406" t="s">
        <v>48</v>
      </c>
      <c r="D406" t="s">
        <v>49</v>
      </c>
      <c r="G406" t="s">
        <v>55</v>
      </c>
      <c r="H406" t="s">
        <v>37</v>
      </c>
      <c r="J406" t="s">
        <v>34</v>
      </c>
      <c r="K406">
        <v>2</v>
      </c>
      <c r="L406" t="str">
        <f t="shared" si="6"/>
        <v>Yes</v>
      </c>
    </row>
    <row r="407" spans="1:12" x14ac:dyDescent="0.3">
      <c r="A407" s="7" t="s">
        <v>62</v>
      </c>
      <c r="B407" t="s">
        <v>11</v>
      </c>
      <c r="C407" t="s">
        <v>52</v>
      </c>
      <c r="G407" t="s">
        <v>51</v>
      </c>
      <c r="H407" t="s">
        <v>37</v>
      </c>
      <c r="J407" t="s">
        <v>34</v>
      </c>
      <c r="K407">
        <v>2</v>
      </c>
      <c r="L407" t="str">
        <f t="shared" si="6"/>
        <v>Yes</v>
      </c>
    </row>
    <row r="408" spans="1:12" x14ac:dyDescent="0.3">
      <c r="A408" s="7" t="s">
        <v>62</v>
      </c>
      <c r="B408" t="s">
        <v>8</v>
      </c>
      <c r="C408" t="s">
        <v>52</v>
      </c>
      <c r="D408" t="s">
        <v>49</v>
      </c>
      <c r="G408" t="s">
        <v>55</v>
      </c>
      <c r="H408" t="s">
        <v>37</v>
      </c>
      <c r="J408" t="s">
        <v>34</v>
      </c>
      <c r="K408">
        <v>0</v>
      </c>
      <c r="L408" t="str">
        <f t="shared" si="6"/>
        <v>No</v>
      </c>
    </row>
    <row r="409" spans="1:12" x14ac:dyDescent="0.3">
      <c r="A409" s="7" t="s">
        <v>62</v>
      </c>
      <c r="B409" t="s">
        <v>10</v>
      </c>
      <c r="C409" t="s">
        <v>47</v>
      </c>
      <c r="G409" t="s">
        <v>51</v>
      </c>
      <c r="H409" t="s">
        <v>37</v>
      </c>
      <c r="J409" t="s">
        <v>34</v>
      </c>
      <c r="K409">
        <v>3</v>
      </c>
      <c r="L409" t="str">
        <f t="shared" si="6"/>
        <v>Yes</v>
      </c>
    </row>
    <row r="410" spans="1:12" x14ac:dyDescent="0.3">
      <c r="A410" s="7" t="s">
        <v>62</v>
      </c>
      <c r="B410" t="s">
        <v>9</v>
      </c>
      <c r="C410" t="s">
        <v>47</v>
      </c>
      <c r="D410" t="s">
        <v>49</v>
      </c>
      <c r="G410" t="s">
        <v>51</v>
      </c>
      <c r="H410" t="s">
        <v>37</v>
      </c>
      <c r="J410" t="s">
        <v>34</v>
      </c>
      <c r="K410">
        <v>2</v>
      </c>
      <c r="L410" t="str">
        <f t="shared" si="6"/>
        <v>Yes</v>
      </c>
    </row>
    <row r="411" spans="1:12" x14ac:dyDescent="0.3">
      <c r="A411" s="7" t="s">
        <v>62</v>
      </c>
      <c r="B411" t="s">
        <v>9</v>
      </c>
      <c r="C411" t="s">
        <v>52</v>
      </c>
      <c r="D411" t="s">
        <v>49</v>
      </c>
      <c r="G411" t="s">
        <v>51</v>
      </c>
      <c r="H411" t="s">
        <v>41</v>
      </c>
      <c r="J411" t="s">
        <v>34</v>
      </c>
      <c r="K411">
        <v>2</v>
      </c>
      <c r="L411" t="str">
        <f t="shared" si="6"/>
        <v>Yes</v>
      </c>
    </row>
    <row r="412" spans="1:12" x14ac:dyDescent="0.3">
      <c r="A412" s="7" t="s">
        <v>62</v>
      </c>
      <c r="B412" t="s">
        <v>7</v>
      </c>
      <c r="C412" t="s">
        <v>47</v>
      </c>
      <c r="G412" t="s">
        <v>55</v>
      </c>
      <c r="H412" t="s">
        <v>37</v>
      </c>
      <c r="J412" t="s">
        <v>34</v>
      </c>
      <c r="K412">
        <v>2</v>
      </c>
      <c r="L412" t="str">
        <f t="shared" si="6"/>
        <v>Yes</v>
      </c>
    </row>
    <row r="413" spans="1:12" x14ac:dyDescent="0.3">
      <c r="A413" s="7" t="s">
        <v>62</v>
      </c>
      <c r="B413" t="s">
        <v>9</v>
      </c>
      <c r="C413" t="s">
        <v>47</v>
      </c>
      <c r="D413" t="s">
        <v>49</v>
      </c>
      <c r="G413" t="s">
        <v>54</v>
      </c>
      <c r="H413" t="s">
        <v>37</v>
      </c>
      <c r="J413" t="s">
        <v>34</v>
      </c>
      <c r="K413">
        <v>0</v>
      </c>
      <c r="L413" t="str">
        <f t="shared" si="6"/>
        <v>No</v>
      </c>
    </row>
    <row r="414" spans="1:12" x14ac:dyDescent="0.3">
      <c r="A414" s="7" t="s">
        <v>62</v>
      </c>
      <c r="B414" t="s">
        <v>7</v>
      </c>
      <c r="C414" t="s">
        <v>47</v>
      </c>
      <c r="G414" t="s">
        <v>55</v>
      </c>
      <c r="H414" t="s">
        <v>37</v>
      </c>
      <c r="J414" t="s">
        <v>34</v>
      </c>
      <c r="K414">
        <v>2</v>
      </c>
      <c r="L414" t="str">
        <f t="shared" si="6"/>
        <v>Yes</v>
      </c>
    </row>
    <row r="415" spans="1:12" x14ac:dyDescent="0.3">
      <c r="A415" s="7" t="s">
        <v>62</v>
      </c>
      <c r="B415" t="s">
        <v>7</v>
      </c>
      <c r="C415" t="s">
        <v>47</v>
      </c>
      <c r="G415" t="s">
        <v>51</v>
      </c>
      <c r="H415" t="s">
        <v>37</v>
      </c>
      <c r="J415" t="s">
        <v>34</v>
      </c>
      <c r="K415">
        <v>0</v>
      </c>
      <c r="L415" t="str">
        <f t="shared" si="6"/>
        <v>No</v>
      </c>
    </row>
    <row r="416" spans="1:12" x14ac:dyDescent="0.3">
      <c r="A416" s="7" t="s">
        <v>62</v>
      </c>
      <c r="B416" t="s">
        <v>7</v>
      </c>
      <c r="C416" t="s">
        <v>48</v>
      </c>
      <c r="D416" t="s">
        <v>53</v>
      </c>
      <c r="G416" t="s">
        <v>54</v>
      </c>
      <c r="H416" t="s">
        <v>37</v>
      </c>
      <c r="J416" t="s">
        <v>34</v>
      </c>
      <c r="K416">
        <v>0</v>
      </c>
      <c r="L416" t="str">
        <f t="shared" si="6"/>
        <v>No</v>
      </c>
    </row>
    <row r="417" spans="1:12" x14ac:dyDescent="0.3">
      <c r="A417" s="7" t="s">
        <v>62</v>
      </c>
      <c r="B417" t="s">
        <v>10</v>
      </c>
      <c r="C417" t="s">
        <v>47</v>
      </c>
      <c r="G417" t="s">
        <v>55</v>
      </c>
      <c r="H417" t="s">
        <v>37</v>
      </c>
      <c r="J417" t="s">
        <v>34</v>
      </c>
      <c r="K417">
        <v>0</v>
      </c>
      <c r="L417" t="str">
        <f t="shared" si="6"/>
        <v>No</v>
      </c>
    </row>
    <row r="418" spans="1:12" x14ac:dyDescent="0.3">
      <c r="A418" s="7" t="s">
        <v>62</v>
      </c>
      <c r="B418" t="s">
        <v>9</v>
      </c>
      <c r="C418" t="s">
        <v>52</v>
      </c>
      <c r="D418" t="s">
        <v>53</v>
      </c>
      <c r="G418" t="s">
        <v>55</v>
      </c>
      <c r="H418" t="s">
        <v>37</v>
      </c>
      <c r="J418" t="s">
        <v>34</v>
      </c>
      <c r="K418">
        <v>2</v>
      </c>
      <c r="L418" t="str">
        <f t="shared" si="6"/>
        <v>Yes</v>
      </c>
    </row>
    <row r="419" spans="1:12" x14ac:dyDescent="0.3">
      <c r="A419" s="7" t="s">
        <v>62</v>
      </c>
      <c r="B419" t="s">
        <v>9</v>
      </c>
      <c r="C419" t="s">
        <v>52</v>
      </c>
      <c r="D419" t="s">
        <v>49</v>
      </c>
      <c r="G419" t="s">
        <v>55</v>
      </c>
      <c r="H419" t="s">
        <v>37</v>
      </c>
      <c r="J419" t="s">
        <v>34</v>
      </c>
      <c r="K419">
        <v>2</v>
      </c>
      <c r="L419" t="str">
        <f t="shared" si="6"/>
        <v>Yes</v>
      </c>
    </row>
    <row r="420" spans="1:12" x14ac:dyDescent="0.3">
      <c r="A420" s="7" t="s">
        <v>62</v>
      </c>
      <c r="B420" t="s">
        <v>7</v>
      </c>
      <c r="C420" t="s">
        <v>47</v>
      </c>
      <c r="G420" t="s">
        <v>55</v>
      </c>
      <c r="H420" t="s">
        <v>37</v>
      </c>
      <c r="J420" t="s">
        <v>34</v>
      </c>
      <c r="K420">
        <v>0</v>
      </c>
      <c r="L420" t="str">
        <f t="shared" si="6"/>
        <v>No</v>
      </c>
    </row>
    <row r="421" spans="1:12" x14ac:dyDescent="0.3">
      <c r="A421" s="7" t="s">
        <v>62</v>
      </c>
      <c r="B421" t="s">
        <v>7</v>
      </c>
      <c r="C421" t="s">
        <v>47</v>
      </c>
      <c r="G421" t="s">
        <v>54</v>
      </c>
      <c r="H421" t="s">
        <v>37</v>
      </c>
      <c r="J421" t="s">
        <v>34</v>
      </c>
      <c r="K421">
        <v>0</v>
      </c>
      <c r="L421" t="str">
        <f t="shared" si="6"/>
        <v>No</v>
      </c>
    </row>
    <row r="422" spans="1:12" x14ac:dyDescent="0.3">
      <c r="A422" s="7" t="s">
        <v>62</v>
      </c>
      <c r="B422" t="s">
        <v>66</v>
      </c>
      <c r="C422" t="s">
        <v>47</v>
      </c>
      <c r="D422" t="s">
        <v>49</v>
      </c>
      <c r="G422" t="s">
        <v>55</v>
      </c>
      <c r="H422" t="s">
        <v>37</v>
      </c>
      <c r="J422" t="s">
        <v>34</v>
      </c>
      <c r="K422">
        <v>0</v>
      </c>
      <c r="L422" t="str">
        <f t="shared" si="6"/>
        <v>No</v>
      </c>
    </row>
    <row r="423" spans="1:12" x14ac:dyDescent="0.3">
      <c r="A423" s="7" t="s">
        <v>62</v>
      </c>
      <c r="B423" t="s">
        <v>10</v>
      </c>
      <c r="C423" t="s">
        <v>47</v>
      </c>
      <c r="G423" t="s">
        <v>51</v>
      </c>
      <c r="H423" t="s">
        <v>37</v>
      </c>
      <c r="J423" t="s">
        <v>34</v>
      </c>
      <c r="K423">
        <v>0</v>
      </c>
      <c r="L423" t="str">
        <f t="shared" si="6"/>
        <v>No</v>
      </c>
    </row>
    <row r="424" spans="1:12" x14ac:dyDescent="0.3">
      <c r="A424" s="7" t="s">
        <v>62</v>
      </c>
      <c r="B424" t="s">
        <v>66</v>
      </c>
      <c r="C424" t="s">
        <v>67</v>
      </c>
      <c r="D424" t="s">
        <v>49</v>
      </c>
      <c r="G424" t="s">
        <v>55</v>
      </c>
      <c r="H424" t="s">
        <v>37</v>
      </c>
      <c r="J424" t="s">
        <v>34</v>
      </c>
      <c r="K424">
        <v>2</v>
      </c>
      <c r="L424" t="str">
        <f t="shared" si="6"/>
        <v>Yes</v>
      </c>
    </row>
    <row r="425" spans="1:12" x14ac:dyDescent="0.3">
      <c r="A425" s="7" t="s">
        <v>62</v>
      </c>
      <c r="B425" t="s">
        <v>7</v>
      </c>
      <c r="C425" t="s">
        <v>47</v>
      </c>
      <c r="G425" t="s">
        <v>55</v>
      </c>
      <c r="H425" t="s">
        <v>37</v>
      </c>
      <c r="J425" t="s">
        <v>34</v>
      </c>
      <c r="K425">
        <v>2</v>
      </c>
      <c r="L425" t="str">
        <f t="shared" si="6"/>
        <v>Yes</v>
      </c>
    </row>
    <row r="426" spans="1:12" x14ac:dyDescent="0.3">
      <c r="A426" s="7" t="s">
        <v>62</v>
      </c>
      <c r="B426" t="s">
        <v>66</v>
      </c>
      <c r="C426" t="s">
        <v>67</v>
      </c>
      <c r="D426" t="s">
        <v>49</v>
      </c>
      <c r="G426" t="s">
        <v>55</v>
      </c>
      <c r="H426" t="s">
        <v>37</v>
      </c>
      <c r="J426" t="s">
        <v>34</v>
      </c>
      <c r="K426">
        <v>2</v>
      </c>
      <c r="L426" t="str">
        <f t="shared" si="6"/>
        <v>Yes</v>
      </c>
    </row>
    <row r="427" spans="1:12" x14ac:dyDescent="0.3">
      <c r="A427" s="7" t="s">
        <v>62</v>
      </c>
      <c r="B427" t="s">
        <v>9</v>
      </c>
      <c r="C427" t="s">
        <v>47</v>
      </c>
      <c r="D427" t="s">
        <v>49</v>
      </c>
      <c r="G427" t="s">
        <v>55</v>
      </c>
      <c r="H427" t="s">
        <v>29</v>
      </c>
      <c r="J427" t="s">
        <v>34</v>
      </c>
      <c r="K427">
        <v>2</v>
      </c>
      <c r="L427" t="str">
        <f t="shared" si="6"/>
        <v>Yes</v>
      </c>
    </row>
    <row r="428" spans="1:12" x14ac:dyDescent="0.3">
      <c r="A428" s="7" t="s">
        <v>62</v>
      </c>
      <c r="B428" t="s">
        <v>9</v>
      </c>
      <c r="C428" t="s">
        <v>47</v>
      </c>
      <c r="D428" t="s">
        <v>49</v>
      </c>
      <c r="G428" t="s">
        <v>55</v>
      </c>
      <c r="H428" t="s">
        <v>29</v>
      </c>
      <c r="J428" t="s">
        <v>34</v>
      </c>
      <c r="K428">
        <v>0</v>
      </c>
      <c r="L428" t="str">
        <f t="shared" si="6"/>
        <v>No</v>
      </c>
    </row>
    <row r="429" spans="1:12" x14ac:dyDescent="0.3">
      <c r="A429" s="7" t="s">
        <v>62</v>
      </c>
      <c r="B429" t="s">
        <v>9</v>
      </c>
      <c r="C429" t="s">
        <v>47</v>
      </c>
      <c r="D429" t="s">
        <v>53</v>
      </c>
      <c r="G429" t="s">
        <v>55</v>
      </c>
      <c r="H429" t="s">
        <v>37</v>
      </c>
      <c r="J429" t="s">
        <v>34</v>
      </c>
      <c r="K429">
        <v>0</v>
      </c>
      <c r="L429" t="str">
        <f t="shared" si="6"/>
        <v>No</v>
      </c>
    </row>
    <row r="430" spans="1:12" x14ac:dyDescent="0.3">
      <c r="A430" s="7" t="s">
        <v>62</v>
      </c>
      <c r="B430" t="s">
        <v>10</v>
      </c>
      <c r="C430" t="s">
        <v>47</v>
      </c>
      <c r="G430" t="s">
        <v>55</v>
      </c>
      <c r="H430" t="s">
        <v>37</v>
      </c>
      <c r="J430" t="s">
        <v>34</v>
      </c>
      <c r="K430">
        <v>0</v>
      </c>
      <c r="L430" t="str">
        <f t="shared" si="6"/>
        <v>No</v>
      </c>
    </row>
    <row r="431" spans="1:12" x14ac:dyDescent="0.3">
      <c r="A431" s="7" t="s">
        <v>62</v>
      </c>
      <c r="B431" t="s">
        <v>9</v>
      </c>
      <c r="C431" t="s">
        <v>52</v>
      </c>
      <c r="D431" t="s">
        <v>49</v>
      </c>
      <c r="G431" t="s">
        <v>55</v>
      </c>
      <c r="H431" t="s">
        <v>37</v>
      </c>
      <c r="J431" t="s">
        <v>34</v>
      </c>
      <c r="K431">
        <v>2</v>
      </c>
      <c r="L431" t="str">
        <f t="shared" si="6"/>
        <v>Yes</v>
      </c>
    </row>
    <row r="432" spans="1:12" x14ac:dyDescent="0.3">
      <c r="A432" s="7" t="s">
        <v>62</v>
      </c>
      <c r="B432" t="s">
        <v>7</v>
      </c>
      <c r="C432" t="s">
        <v>47</v>
      </c>
      <c r="G432" t="s">
        <v>55</v>
      </c>
      <c r="H432" t="s">
        <v>37</v>
      </c>
      <c r="J432" t="s">
        <v>34</v>
      </c>
      <c r="K432">
        <v>0</v>
      </c>
      <c r="L432" t="str">
        <f t="shared" si="6"/>
        <v>No</v>
      </c>
    </row>
    <row r="433" spans="1:12" x14ac:dyDescent="0.3">
      <c r="A433" s="7" t="s">
        <v>62</v>
      </c>
      <c r="B433" t="s">
        <v>9</v>
      </c>
      <c r="C433" t="s">
        <v>47</v>
      </c>
      <c r="D433" t="s">
        <v>49</v>
      </c>
      <c r="G433" t="s">
        <v>51</v>
      </c>
      <c r="H433" t="s">
        <v>37</v>
      </c>
      <c r="J433" t="s">
        <v>34</v>
      </c>
      <c r="K433">
        <v>2</v>
      </c>
      <c r="L433" t="str">
        <f t="shared" si="6"/>
        <v>Yes</v>
      </c>
    </row>
    <row r="434" spans="1:12" x14ac:dyDescent="0.3">
      <c r="A434" s="7" t="s">
        <v>62</v>
      </c>
      <c r="B434" t="s">
        <v>9</v>
      </c>
      <c r="C434" t="s">
        <v>47</v>
      </c>
      <c r="D434" t="s">
        <v>49</v>
      </c>
      <c r="G434" t="s">
        <v>51</v>
      </c>
      <c r="H434" t="s">
        <v>37</v>
      </c>
      <c r="J434" t="s">
        <v>34</v>
      </c>
      <c r="K434">
        <v>2</v>
      </c>
      <c r="L434" t="str">
        <f t="shared" si="6"/>
        <v>Yes</v>
      </c>
    </row>
    <row r="435" spans="1:12" x14ac:dyDescent="0.3">
      <c r="A435" s="7" t="s">
        <v>62</v>
      </c>
      <c r="B435" t="s">
        <v>8</v>
      </c>
      <c r="C435" t="s">
        <v>52</v>
      </c>
      <c r="D435" t="s">
        <v>49</v>
      </c>
      <c r="G435" t="s">
        <v>55</v>
      </c>
      <c r="H435" t="s">
        <v>37</v>
      </c>
      <c r="J435" t="s">
        <v>34</v>
      </c>
      <c r="K435">
        <v>2</v>
      </c>
      <c r="L435" t="str">
        <f t="shared" si="6"/>
        <v>Yes</v>
      </c>
    </row>
    <row r="436" spans="1:12" x14ac:dyDescent="0.3">
      <c r="A436" s="7" t="s">
        <v>62</v>
      </c>
      <c r="B436" t="s">
        <v>7</v>
      </c>
      <c r="C436" t="s">
        <v>48</v>
      </c>
      <c r="D436" t="s">
        <v>49</v>
      </c>
      <c r="G436" t="s">
        <v>54</v>
      </c>
      <c r="H436" t="s">
        <v>37</v>
      </c>
      <c r="J436" t="s">
        <v>34</v>
      </c>
      <c r="K436">
        <v>0</v>
      </c>
      <c r="L436" t="str">
        <f t="shared" si="6"/>
        <v>No</v>
      </c>
    </row>
    <row r="437" spans="1:12" x14ac:dyDescent="0.3">
      <c r="A437" s="7" t="s">
        <v>62</v>
      </c>
      <c r="B437" t="s">
        <v>10</v>
      </c>
      <c r="C437" t="s">
        <v>47</v>
      </c>
      <c r="G437" t="s">
        <v>55</v>
      </c>
      <c r="H437" t="s">
        <v>37</v>
      </c>
      <c r="J437" t="s">
        <v>34</v>
      </c>
      <c r="K437">
        <v>3</v>
      </c>
      <c r="L437" t="str">
        <f t="shared" si="6"/>
        <v>Yes</v>
      </c>
    </row>
    <row r="438" spans="1:12" x14ac:dyDescent="0.3">
      <c r="A438" s="7" t="s">
        <v>62</v>
      </c>
      <c r="B438" t="s">
        <v>9</v>
      </c>
      <c r="C438" t="s">
        <v>47</v>
      </c>
      <c r="D438" t="s">
        <v>49</v>
      </c>
      <c r="G438" t="s">
        <v>51</v>
      </c>
      <c r="H438" t="s">
        <v>29</v>
      </c>
      <c r="J438" t="s">
        <v>34</v>
      </c>
      <c r="K438">
        <v>2</v>
      </c>
      <c r="L438" t="str">
        <f t="shared" si="6"/>
        <v>Yes</v>
      </c>
    </row>
    <row r="439" spans="1:12" x14ac:dyDescent="0.3">
      <c r="A439" s="7" t="s">
        <v>62</v>
      </c>
      <c r="B439" t="s">
        <v>7</v>
      </c>
      <c r="C439" t="s">
        <v>48</v>
      </c>
      <c r="D439" t="s">
        <v>49</v>
      </c>
      <c r="G439" t="s">
        <v>55</v>
      </c>
      <c r="H439" t="s">
        <v>37</v>
      </c>
      <c r="J439" t="s">
        <v>34</v>
      </c>
      <c r="K439">
        <v>0</v>
      </c>
      <c r="L439" t="str">
        <f t="shared" si="6"/>
        <v>No</v>
      </c>
    </row>
    <row r="440" spans="1:12" x14ac:dyDescent="0.3">
      <c r="A440" s="7" t="s">
        <v>62</v>
      </c>
      <c r="B440" t="s">
        <v>9</v>
      </c>
      <c r="C440" t="s">
        <v>47</v>
      </c>
      <c r="D440" s="1" t="s">
        <v>53</v>
      </c>
      <c r="E440" t="s">
        <v>73</v>
      </c>
      <c r="G440" t="s">
        <v>55</v>
      </c>
      <c r="H440" t="s">
        <v>41</v>
      </c>
      <c r="J440" t="s">
        <v>34</v>
      </c>
      <c r="K440">
        <v>2</v>
      </c>
      <c r="L440" t="str">
        <f t="shared" si="6"/>
        <v>Yes</v>
      </c>
    </row>
    <row r="441" spans="1:12" x14ac:dyDescent="0.3">
      <c r="A441" s="7" t="s">
        <v>62</v>
      </c>
      <c r="B441" t="s">
        <v>10</v>
      </c>
      <c r="C441" t="s">
        <v>48</v>
      </c>
      <c r="D441" t="s">
        <v>49</v>
      </c>
      <c r="G441" t="s">
        <v>54</v>
      </c>
      <c r="H441" t="s">
        <v>37</v>
      </c>
      <c r="J441" t="s">
        <v>34</v>
      </c>
      <c r="K441">
        <v>0</v>
      </c>
      <c r="L441" t="str">
        <f t="shared" si="6"/>
        <v>No</v>
      </c>
    </row>
    <row r="442" spans="1:12" x14ac:dyDescent="0.3">
      <c r="A442" s="7" t="s">
        <v>62</v>
      </c>
      <c r="B442" t="s">
        <v>7</v>
      </c>
      <c r="C442" t="s">
        <v>67</v>
      </c>
      <c r="D442" t="s">
        <v>53</v>
      </c>
      <c r="G442" t="s">
        <v>55</v>
      </c>
      <c r="H442" t="s">
        <v>37</v>
      </c>
      <c r="J442" t="s">
        <v>34</v>
      </c>
      <c r="K442">
        <v>0</v>
      </c>
      <c r="L442" t="str">
        <f t="shared" si="6"/>
        <v>No</v>
      </c>
    </row>
    <row r="443" spans="1:12" x14ac:dyDescent="0.3">
      <c r="A443" s="7" t="s">
        <v>62</v>
      </c>
      <c r="B443" t="s">
        <v>9</v>
      </c>
      <c r="C443" t="s">
        <v>47</v>
      </c>
      <c r="D443" s="1" t="s">
        <v>53</v>
      </c>
      <c r="E443" t="s">
        <v>73</v>
      </c>
      <c r="G443" t="s">
        <v>51</v>
      </c>
      <c r="H443" t="s">
        <v>37</v>
      </c>
      <c r="J443" t="s">
        <v>34</v>
      </c>
      <c r="K443">
        <v>2</v>
      </c>
      <c r="L443" t="str">
        <f t="shared" si="6"/>
        <v>Yes</v>
      </c>
    </row>
    <row r="444" spans="1:12" x14ac:dyDescent="0.3">
      <c r="A444" s="7" t="s">
        <v>62</v>
      </c>
      <c r="B444" t="s">
        <v>9</v>
      </c>
      <c r="C444" t="s">
        <v>52</v>
      </c>
      <c r="D444" t="s">
        <v>49</v>
      </c>
      <c r="G444" t="s">
        <v>55</v>
      </c>
      <c r="H444" t="s">
        <v>37</v>
      </c>
      <c r="J444" t="s">
        <v>34</v>
      </c>
      <c r="K444">
        <v>0</v>
      </c>
      <c r="L444" t="str">
        <f t="shared" si="6"/>
        <v>No</v>
      </c>
    </row>
    <row r="445" spans="1:12" x14ac:dyDescent="0.3">
      <c r="A445" s="7" t="s">
        <v>62</v>
      </c>
      <c r="B445" t="s">
        <v>66</v>
      </c>
      <c r="C445" t="s">
        <v>47</v>
      </c>
      <c r="D445" s="1" t="s">
        <v>53</v>
      </c>
      <c r="E445" t="s">
        <v>73</v>
      </c>
      <c r="G445" t="s">
        <v>51</v>
      </c>
      <c r="H445" t="s">
        <v>29</v>
      </c>
      <c r="J445" t="s">
        <v>34</v>
      </c>
      <c r="K445">
        <v>2</v>
      </c>
      <c r="L445" t="str">
        <f t="shared" si="6"/>
        <v>Yes</v>
      </c>
    </row>
    <row r="446" spans="1:12" x14ac:dyDescent="0.3">
      <c r="A446" s="7" t="s">
        <v>62</v>
      </c>
      <c r="B446" t="s">
        <v>66</v>
      </c>
      <c r="C446" t="s">
        <v>67</v>
      </c>
      <c r="D446" t="s">
        <v>49</v>
      </c>
      <c r="G446" t="s">
        <v>55</v>
      </c>
      <c r="H446" t="s">
        <v>37</v>
      </c>
      <c r="J446" t="s">
        <v>34</v>
      </c>
      <c r="K446">
        <v>0</v>
      </c>
      <c r="L446" t="str">
        <f t="shared" si="6"/>
        <v>No</v>
      </c>
    </row>
    <row r="447" spans="1:12" x14ac:dyDescent="0.3">
      <c r="A447" s="7" t="s">
        <v>62</v>
      </c>
      <c r="B447" t="s">
        <v>9</v>
      </c>
      <c r="C447" t="s">
        <v>52</v>
      </c>
      <c r="D447" t="s">
        <v>49</v>
      </c>
      <c r="G447" t="s">
        <v>54</v>
      </c>
      <c r="H447" t="s">
        <v>29</v>
      </c>
      <c r="J447" t="s">
        <v>34</v>
      </c>
      <c r="K447">
        <v>0</v>
      </c>
      <c r="L447" t="str">
        <f t="shared" si="6"/>
        <v>No</v>
      </c>
    </row>
    <row r="448" spans="1:12" x14ac:dyDescent="0.3">
      <c r="A448" s="7" t="s">
        <v>62</v>
      </c>
      <c r="B448" t="s">
        <v>7</v>
      </c>
      <c r="C448" t="s">
        <v>47</v>
      </c>
      <c r="G448" t="s">
        <v>55</v>
      </c>
      <c r="H448" t="s">
        <v>37</v>
      </c>
      <c r="J448" t="s">
        <v>34</v>
      </c>
      <c r="K448">
        <v>2</v>
      </c>
      <c r="L448" t="str">
        <f t="shared" si="6"/>
        <v>Yes</v>
      </c>
    </row>
    <row r="449" spans="1:12" x14ac:dyDescent="0.3">
      <c r="A449" s="7" t="s">
        <v>62</v>
      </c>
      <c r="B449" t="s">
        <v>9</v>
      </c>
      <c r="C449" t="s">
        <v>52</v>
      </c>
      <c r="D449" t="s">
        <v>49</v>
      </c>
      <c r="G449" t="s">
        <v>55</v>
      </c>
      <c r="H449" t="s">
        <v>37</v>
      </c>
      <c r="J449" t="s">
        <v>34</v>
      </c>
      <c r="K449">
        <v>2</v>
      </c>
      <c r="L449" t="str">
        <f t="shared" si="6"/>
        <v>Yes</v>
      </c>
    </row>
    <row r="450" spans="1:12" x14ac:dyDescent="0.3">
      <c r="A450" s="7" t="s">
        <v>62</v>
      </c>
      <c r="B450" t="s">
        <v>9</v>
      </c>
      <c r="C450" t="s">
        <v>67</v>
      </c>
      <c r="D450" t="s">
        <v>49</v>
      </c>
      <c r="G450" t="s">
        <v>54</v>
      </c>
      <c r="H450" t="s">
        <v>37</v>
      </c>
      <c r="J450" t="s">
        <v>34</v>
      </c>
      <c r="K450">
        <v>0</v>
      </c>
      <c r="L450" t="str">
        <f t="shared" si="6"/>
        <v>No</v>
      </c>
    </row>
    <row r="451" spans="1:12" x14ac:dyDescent="0.3">
      <c r="A451" s="7" t="s">
        <v>62</v>
      </c>
      <c r="B451" t="s">
        <v>8</v>
      </c>
      <c r="C451" t="s">
        <v>67</v>
      </c>
      <c r="D451" t="s">
        <v>53</v>
      </c>
      <c r="G451" t="s">
        <v>55</v>
      </c>
      <c r="H451" t="s">
        <v>37</v>
      </c>
      <c r="J451" t="s">
        <v>34</v>
      </c>
      <c r="K451">
        <v>2</v>
      </c>
      <c r="L451" t="str">
        <f t="shared" si="6"/>
        <v>Yes</v>
      </c>
    </row>
    <row r="452" spans="1:12" x14ac:dyDescent="0.3">
      <c r="A452" s="7" t="s">
        <v>62</v>
      </c>
      <c r="B452" t="s">
        <v>7</v>
      </c>
      <c r="C452" t="s">
        <v>47</v>
      </c>
      <c r="G452" t="s">
        <v>55</v>
      </c>
      <c r="H452" t="s">
        <v>37</v>
      </c>
      <c r="J452" t="s">
        <v>34</v>
      </c>
      <c r="K452">
        <v>2</v>
      </c>
      <c r="L452" t="str">
        <f t="shared" si="6"/>
        <v>Yes</v>
      </c>
    </row>
    <row r="453" spans="1:12" x14ac:dyDescent="0.3">
      <c r="A453" s="7" t="s">
        <v>62</v>
      </c>
      <c r="B453" t="s">
        <v>10</v>
      </c>
      <c r="C453" t="s">
        <v>48</v>
      </c>
      <c r="D453" t="s">
        <v>53</v>
      </c>
      <c r="G453" t="s">
        <v>55</v>
      </c>
      <c r="H453" t="s">
        <v>37</v>
      </c>
      <c r="J453" t="s">
        <v>34</v>
      </c>
      <c r="K453">
        <v>3</v>
      </c>
      <c r="L453" t="str">
        <f t="shared" ref="L453:L516" si="7">IF(K453="","",IF(B453="Foul","Yes",IF(K453=0,"No","Yes")))</f>
        <v>Yes</v>
      </c>
    </row>
    <row r="454" spans="1:12" x14ac:dyDescent="0.3">
      <c r="A454" s="7" t="s">
        <v>62</v>
      </c>
      <c r="B454" t="s">
        <v>8</v>
      </c>
      <c r="C454" t="s">
        <v>52</v>
      </c>
      <c r="D454" t="s">
        <v>49</v>
      </c>
      <c r="G454" t="s">
        <v>55</v>
      </c>
      <c r="H454" t="s">
        <v>29</v>
      </c>
      <c r="J454" t="s">
        <v>34</v>
      </c>
      <c r="K454">
        <v>0</v>
      </c>
      <c r="L454" t="str">
        <f t="shared" si="7"/>
        <v>No</v>
      </c>
    </row>
    <row r="455" spans="1:12" x14ac:dyDescent="0.3">
      <c r="A455" s="7" t="s">
        <v>62</v>
      </c>
      <c r="B455" t="s">
        <v>8</v>
      </c>
      <c r="C455" t="s">
        <v>52</v>
      </c>
      <c r="D455" t="s">
        <v>49</v>
      </c>
      <c r="G455" t="s">
        <v>55</v>
      </c>
      <c r="H455" t="s">
        <v>37</v>
      </c>
      <c r="J455" t="s">
        <v>34</v>
      </c>
      <c r="K455">
        <v>2</v>
      </c>
      <c r="L455" t="str">
        <f t="shared" si="7"/>
        <v>Yes</v>
      </c>
    </row>
    <row r="456" spans="1:12" x14ac:dyDescent="0.3">
      <c r="A456" s="7" t="s">
        <v>62</v>
      </c>
      <c r="B456" t="s">
        <v>9</v>
      </c>
      <c r="C456" t="s">
        <v>47</v>
      </c>
      <c r="D456" t="s">
        <v>49</v>
      </c>
      <c r="G456" t="s">
        <v>51</v>
      </c>
      <c r="H456" t="s">
        <v>37</v>
      </c>
      <c r="J456" t="s">
        <v>34</v>
      </c>
      <c r="K456">
        <v>2</v>
      </c>
      <c r="L456" t="str">
        <f t="shared" si="7"/>
        <v>Yes</v>
      </c>
    </row>
    <row r="457" spans="1:12" x14ac:dyDescent="0.3">
      <c r="A457" s="7" t="s">
        <v>62</v>
      </c>
      <c r="B457" t="s">
        <v>8</v>
      </c>
      <c r="C457" t="s">
        <v>47</v>
      </c>
      <c r="D457" t="s">
        <v>49</v>
      </c>
      <c r="G457" t="s">
        <v>55</v>
      </c>
      <c r="H457" t="s">
        <v>37</v>
      </c>
      <c r="J457" t="s">
        <v>34</v>
      </c>
      <c r="K457">
        <v>2</v>
      </c>
      <c r="L457" t="str">
        <f t="shared" si="7"/>
        <v>Yes</v>
      </c>
    </row>
    <row r="458" spans="1:12" x14ac:dyDescent="0.3">
      <c r="A458" s="7" t="s">
        <v>62</v>
      </c>
      <c r="B458" t="s">
        <v>8</v>
      </c>
      <c r="C458" t="s">
        <v>52</v>
      </c>
      <c r="D458" t="s">
        <v>49</v>
      </c>
      <c r="G458" t="s">
        <v>55</v>
      </c>
      <c r="H458" t="s">
        <v>37</v>
      </c>
      <c r="J458" t="s">
        <v>34</v>
      </c>
      <c r="K458">
        <v>2</v>
      </c>
      <c r="L458" t="str">
        <f t="shared" si="7"/>
        <v>Yes</v>
      </c>
    </row>
    <row r="459" spans="1:12" x14ac:dyDescent="0.3">
      <c r="A459" s="7" t="s">
        <v>62</v>
      </c>
      <c r="B459" t="s">
        <v>9</v>
      </c>
      <c r="C459" t="s">
        <v>52</v>
      </c>
      <c r="D459" t="s">
        <v>49</v>
      </c>
      <c r="G459" t="s">
        <v>54</v>
      </c>
      <c r="H459" t="s">
        <v>37</v>
      </c>
      <c r="J459" t="s">
        <v>34</v>
      </c>
      <c r="K459">
        <v>2</v>
      </c>
      <c r="L459" t="str">
        <f t="shared" si="7"/>
        <v>Yes</v>
      </c>
    </row>
    <row r="460" spans="1:12" x14ac:dyDescent="0.3">
      <c r="A460" s="7" t="s">
        <v>62</v>
      </c>
      <c r="B460" t="s">
        <v>9</v>
      </c>
      <c r="C460" t="s">
        <v>47</v>
      </c>
      <c r="D460" t="s">
        <v>49</v>
      </c>
      <c r="G460" t="s">
        <v>54</v>
      </c>
      <c r="H460" t="s">
        <v>37</v>
      </c>
      <c r="J460" t="s">
        <v>34</v>
      </c>
      <c r="K460">
        <v>0</v>
      </c>
      <c r="L460" t="str">
        <f t="shared" si="7"/>
        <v>No</v>
      </c>
    </row>
    <row r="461" spans="1:12" x14ac:dyDescent="0.3">
      <c r="A461" s="7" t="s">
        <v>62</v>
      </c>
      <c r="B461" t="s">
        <v>7</v>
      </c>
      <c r="C461" t="s">
        <v>48</v>
      </c>
      <c r="D461" t="s">
        <v>53</v>
      </c>
      <c r="G461" t="s">
        <v>54</v>
      </c>
      <c r="H461" t="s">
        <v>37</v>
      </c>
      <c r="J461" t="s">
        <v>34</v>
      </c>
      <c r="K461">
        <v>0</v>
      </c>
      <c r="L461" t="str">
        <f t="shared" si="7"/>
        <v>No</v>
      </c>
    </row>
    <row r="462" spans="1:12" x14ac:dyDescent="0.3">
      <c r="A462" s="7" t="s">
        <v>62</v>
      </c>
      <c r="B462" t="s">
        <v>66</v>
      </c>
      <c r="C462" t="s">
        <v>67</v>
      </c>
      <c r="D462" t="s">
        <v>49</v>
      </c>
      <c r="G462" t="s">
        <v>54</v>
      </c>
      <c r="H462" t="s">
        <v>37</v>
      </c>
      <c r="J462" t="s">
        <v>34</v>
      </c>
      <c r="K462">
        <v>0</v>
      </c>
      <c r="L462" t="str">
        <f t="shared" si="7"/>
        <v>No</v>
      </c>
    </row>
    <row r="463" spans="1:12" x14ac:dyDescent="0.3">
      <c r="A463" s="7" t="s">
        <v>62</v>
      </c>
      <c r="B463" t="s">
        <v>7</v>
      </c>
      <c r="C463" t="s">
        <v>47</v>
      </c>
      <c r="G463" t="s">
        <v>55</v>
      </c>
      <c r="H463" t="s">
        <v>37</v>
      </c>
      <c r="J463" t="s">
        <v>34</v>
      </c>
      <c r="K463">
        <v>2</v>
      </c>
      <c r="L463" t="str">
        <f t="shared" si="7"/>
        <v>Yes</v>
      </c>
    </row>
    <row r="464" spans="1:12" x14ac:dyDescent="0.3">
      <c r="A464" s="7" t="s">
        <v>62</v>
      </c>
      <c r="B464" t="s">
        <v>7</v>
      </c>
      <c r="C464" t="s">
        <v>47</v>
      </c>
      <c r="G464" t="s">
        <v>55</v>
      </c>
      <c r="H464" t="s">
        <v>37</v>
      </c>
      <c r="J464" t="s">
        <v>34</v>
      </c>
      <c r="K464">
        <v>2</v>
      </c>
      <c r="L464" t="str">
        <f t="shared" si="7"/>
        <v>Yes</v>
      </c>
    </row>
    <row r="465" spans="1:12" x14ac:dyDescent="0.3">
      <c r="A465" s="7" t="s">
        <v>62</v>
      </c>
      <c r="B465" t="s">
        <v>66</v>
      </c>
      <c r="C465" t="s">
        <v>67</v>
      </c>
      <c r="D465" t="s">
        <v>49</v>
      </c>
      <c r="G465" t="s">
        <v>54</v>
      </c>
      <c r="H465" t="s">
        <v>37</v>
      </c>
      <c r="J465" t="s">
        <v>34</v>
      </c>
      <c r="K465">
        <v>0</v>
      </c>
      <c r="L465" t="str">
        <f t="shared" si="7"/>
        <v>No</v>
      </c>
    </row>
    <row r="466" spans="1:12" x14ac:dyDescent="0.3">
      <c r="A466" s="7" t="s">
        <v>62</v>
      </c>
      <c r="B466" t="s">
        <v>10</v>
      </c>
      <c r="C466" t="s">
        <v>47</v>
      </c>
      <c r="G466" t="s">
        <v>55</v>
      </c>
      <c r="H466" t="s">
        <v>37</v>
      </c>
      <c r="J466" t="s">
        <v>34</v>
      </c>
      <c r="K466">
        <v>0</v>
      </c>
      <c r="L466" t="str">
        <f t="shared" si="7"/>
        <v>No</v>
      </c>
    </row>
    <row r="467" spans="1:12" x14ac:dyDescent="0.3">
      <c r="A467" s="7" t="s">
        <v>62</v>
      </c>
      <c r="B467" t="s">
        <v>66</v>
      </c>
      <c r="C467" t="s">
        <v>47</v>
      </c>
      <c r="G467" t="s">
        <v>55</v>
      </c>
      <c r="H467" t="s">
        <v>37</v>
      </c>
      <c r="J467" t="s">
        <v>34</v>
      </c>
      <c r="K467">
        <v>0</v>
      </c>
      <c r="L467" t="str">
        <f t="shared" si="7"/>
        <v>No</v>
      </c>
    </row>
    <row r="468" spans="1:12" x14ac:dyDescent="0.3">
      <c r="A468" s="7" t="s">
        <v>62</v>
      </c>
      <c r="B468" t="s">
        <v>66</v>
      </c>
      <c r="C468" t="s">
        <v>67</v>
      </c>
      <c r="D468" t="s">
        <v>49</v>
      </c>
      <c r="G468" t="s">
        <v>54</v>
      </c>
      <c r="H468" t="s">
        <v>37</v>
      </c>
      <c r="J468" t="s">
        <v>34</v>
      </c>
      <c r="K468">
        <v>2</v>
      </c>
      <c r="L468" t="str">
        <f t="shared" si="7"/>
        <v>Yes</v>
      </c>
    </row>
    <row r="469" spans="1:12" x14ac:dyDescent="0.3">
      <c r="A469" s="7" t="s">
        <v>62</v>
      </c>
      <c r="B469" t="s">
        <v>9</v>
      </c>
      <c r="C469" t="s">
        <v>47</v>
      </c>
      <c r="D469" t="s">
        <v>49</v>
      </c>
      <c r="G469" t="s">
        <v>51</v>
      </c>
      <c r="H469" t="s">
        <v>37</v>
      </c>
      <c r="J469" t="s">
        <v>34</v>
      </c>
      <c r="K469">
        <v>2</v>
      </c>
      <c r="L469" t="str">
        <f t="shared" si="7"/>
        <v>Yes</v>
      </c>
    </row>
    <row r="470" spans="1:12" x14ac:dyDescent="0.3">
      <c r="A470" s="7" t="s">
        <v>62</v>
      </c>
      <c r="B470" t="s">
        <v>9</v>
      </c>
      <c r="C470" t="s">
        <v>52</v>
      </c>
      <c r="D470" t="s">
        <v>49</v>
      </c>
      <c r="G470" t="s">
        <v>54</v>
      </c>
      <c r="H470" t="s">
        <v>37</v>
      </c>
      <c r="J470" t="s">
        <v>34</v>
      </c>
      <c r="K470">
        <v>0</v>
      </c>
      <c r="L470" t="str">
        <f t="shared" si="7"/>
        <v>No</v>
      </c>
    </row>
    <row r="471" spans="1:12" x14ac:dyDescent="0.3">
      <c r="A471" s="7" t="s">
        <v>62</v>
      </c>
      <c r="B471" t="s">
        <v>9</v>
      </c>
      <c r="C471" t="s">
        <v>52</v>
      </c>
      <c r="D471" t="s">
        <v>49</v>
      </c>
      <c r="G471" t="s">
        <v>54</v>
      </c>
      <c r="H471" t="s">
        <v>37</v>
      </c>
      <c r="J471" t="s">
        <v>34</v>
      </c>
      <c r="K471">
        <v>2</v>
      </c>
      <c r="L471" t="str">
        <f t="shared" si="7"/>
        <v>Yes</v>
      </c>
    </row>
    <row r="472" spans="1:12" x14ac:dyDescent="0.3">
      <c r="A472" s="7" t="s">
        <v>62</v>
      </c>
      <c r="B472" t="s">
        <v>7</v>
      </c>
      <c r="C472" t="s">
        <v>47</v>
      </c>
      <c r="G472" t="s">
        <v>55</v>
      </c>
      <c r="H472" t="s">
        <v>37</v>
      </c>
      <c r="J472" t="s">
        <v>34</v>
      </c>
      <c r="K472">
        <v>2</v>
      </c>
      <c r="L472" t="str">
        <f t="shared" si="7"/>
        <v>Yes</v>
      </c>
    </row>
    <row r="473" spans="1:12" x14ac:dyDescent="0.3">
      <c r="A473" s="7" t="s">
        <v>62</v>
      </c>
      <c r="B473" t="s">
        <v>8</v>
      </c>
      <c r="C473" t="s">
        <v>47</v>
      </c>
      <c r="D473" t="s">
        <v>49</v>
      </c>
      <c r="G473" t="s">
        <v>55</v>
      </c>
      <c r="H473" t="s">
        <v>37</v>
      </c>
      <c r="J473" t="s">
        <v>34</v>
      </c>
      <c r="K473">
        <v>2</v>
      </c>
      <c r="L473" t="str">
        <f t="shared" si="7"/>
        <v>Yes</v>
      </c>
    </row>
    <row r="474" spans="1:12" x14ac:dyDescent="0.3">
      <c r="A474" s="7" t="s">
        <v>65</v>
      </c>
      <c r="B474" t="s">
        <v>10</v>
      </c>
      <c r="C474" t="s">
        <v>47</v>
      </c>
      <c r="G474" t="s">
        <v>51</v>
      </c>
      <c r="H474" t="s">
        <v>37</v>
      </c>
      <c r="J474" t="s">
        <v>34</v>
      </c>
      <c r="K474">
        <v>0</v>
      </c>
      <c r="L474" t="str">
        <f t="shared" si="7"/>
        <v>No</v>
      </c>
    </row>
    <row r="475" spans="1:12" x14ac:dyDescent="0.3">
      <c r="A475" s="7" t="s">
        <v>65</v>
      </c>
      <c r="B475" t="s">
        <v>9</v>
      </c>
      <c r="C475" t="s">
        <v>52</v>
      </c>
      <c r="D475" t="s">
        <v>53</v>
      </c>
      <c r="G475" t="s">
        <v>55</v>
      </c>
      <c r="H475" t="s">
        <v>41</v>
      </c>
      <c r="J475" t="s">
        <v>34</v>
      </c>
      <c r="K475">
        <v>2</v>
      </c>
      <c r="L475" t="str">
        <f t="shared" si="7"/>
        <v>Yes</v>
      </c>
    </row>
    <row r="476" spans="1:12" x14ac:dyDescent="0.3">
      <c r="A476" s="7" t="s">
        <v>65</v>
      </c>
      <c r="B476" t="s">
        <v>8</v>
      </c>
      <c r="C476" t="s">
        <v>52</v>
      </c>
      <c r="D476" t="s">
        <v>53</v>
      </c>
      <c r="G476" t="s">
        <v>55</v>
      </c>
      <c r="H476" t="s">
        <v>37</v>
      </c>
      <c r="J476" t="s">
        <v>34</v>
      </c>
      <c r="K476">
        <v>0</v>
      </c>
      <c r="L476" t="str">
        <f t="shared" si="7"/>
        <v>No</v>
      </c>
    </row>
    <row r="477" spans="1:12" x14ac:dyDescent="0.3">
      <c r="A477" s="7" t="s">
        <v>65</v>
      </c>
      <c r="B477" t="s">
        <v>9</v>
      </c>
      <c r="C477" t="s">
        <v>52</v>
      </c>
      <c r="D477" t="s">
        <v>53</v>
      </c>
      <c r="G477" t="s">
        <v>55</v>
      </c>
      <c r="H477" t="s">
        <v>37</v>
      </c>
      <c r="J477" t="s">
        <v>34</v>
      </c>
      <c r="K477">
        <v>2</v>
      </c>
      <c r="L477" t="str">
        <f t="shared" si="7"/>
        <v>Yes</v>
      </c>
    </row>
    <row r="478" spans="1:12" x14ac:dyDescent="0.3">
      <c r="A478" s="7" t="s">
        <v>65</v>
      </c>
      <c r="B478" t="s">
        <v>11</v>
      </c>
      <c r="G478" t="s">
        <v>51</v>
      </c>
      <c r="H478" t="s">
        <v>29</v>
      </c>
      <c r="J478" t="s">
        <v>34</v>
      </c>
      <c r="K478">
        <v>2</v>
      </c>
      <c r="L478" t="str">
        <f t="shared" si="7"/>
        <v>Yes</v>
      </c>
    </row>
    <row r="479" spans="1:12" x14ac:dyDescent="0.3">
      <c r="A479" s="7" t="s">
        <v>65</v>
      </c>
      <c r="B479" t="s">
        <v>9</v>
      </c>
      <c r="C479" t="s">
        <v>52</v>
      </c>
      <c r="D479" t="s">
        <v>53</v>
      </c>
      <c r="G479" t="s">
        <v>54</v>
      </c>
      <c r="H479" t="s">
        <v>37</v>
      </c>
      <c r="J479" t="s">
        <v>34</v>
      </c>
      <c r="K479">
        <v>2</v>
      </c>
      <c r="L479" t="str">
        <f t="shared" si="7"/>
        <v>Yes</v>
      </c>
    </row>
    <row r="480" spans="1:12" x14ac:dyDescent="0.3">
      <c r="A480" s="7" t="s">
        <v>65</v>
      </c>
      <c r="B480" t="s">
        <v>66</v>
      </c>
      <c r="C480" t="s">
        <v>52</v>
      </c>
      <c r="D480" t="s">
        <v>53</v>
      </c>
      <c r="G480" t="s">
        <v>54</v>
      </c>
      <c r="H480" t="s">
        <v>37</v>
      </c>
      <c r="J480" t="s">
        <v>34</v>
      </c>
      <c r="K480">
        <v>0</v>
      </c>
      <c r="L480" t="str">
        <f t="shared" si="7"/>
        <v>No</v>
      </c>
    </row>
    <row r="481" spans="1:12" x14ac:dyDescent="0.3">
      <c r="A481" s="7" t="s">
        <v>65</v>
      </c>
      <c r="B481" t="s">
        <v>7</v>
      </c>
      <c r="C481" t="s">
        <v>48</v>
      </c>
      <c r="D481" t="s">
        <v>53</v>
      </c>
      <c r="G481" t="s">
        <v>55</v>
      </c>
      <c r="H481" t="s">
        <v>37</v>
      </c>
      <c r="J481" t="s">
        <v>34</v>
      </c>
      <c r="K481">
        <v>2</v>
      </c>
      <c r="L481" t="str">
        <f t="shared" si="7"/>
        <v>Yes</v>
      </c>
    </row>
    <row r="482" spans="1:12" x14ac:dyDescent="0.3">
      <c r="A482" s="7" t="s">
        <v>65</v>
      </c>
      <c r="B482" t="s">
        <v>7</v>
      </c>
      <c r="C482" t="s">
        <v>47</v>
      </c>
      <c r="G482" t="s">
        <v>51</v>
      </c>
      <c r="H482" t="s">
        <v>37</v>
      </c>
      <c r="J482" t="s">
        <v>35</v>
      </c>
      <c r="K482">
        <v>0</v>
      </c>
      <c r="L482" t="str">
        <f t="shared" si="7"/>
        <v>No</v>
      </c>
    </row>
    <row r="483" spans="1:12" x14ac:dyDescent="0.3">
      <c r="A483" s="7" t="s">
        <v>65</v>
      </c>
      <c r="B483" t="s">
        <v>11</v>
      </c>
      <c r="C483" t="s">
        <v>47</v>
      </c>
      <c r="G483" t="s">
        <v>51</v>
      </c>
      <c r="H483" t="s">
        <v>37</v>
      </c>
      <c r="J483" t="s">
        <v>34</v>
      </c>
      <c r="K483">
        <v>2</v>
      </c>
      <c r="L483" t="str">
        <f t="shared" si="7"/>
        <v>Yes</v>
      </c>
    </row>
    <row r="484" spans="1:12" x14ac:dyDescent="0.3">
      <c r="A484" s="7" t="s">
        <v>65</v>
      </c>
      <c r="B484" t="s">
        <v>7</v>
      </c>
      <c r="C484" t="s">
        <v>48</v>
      </c>
      <c r="D484" t="s">
        <v>53</v>
      </c>
      <c r="G484" t="s">
        <v>54</v>
      </c>
      <c r="H484" t="s">
        <v>37</v>
      </c>
      <c r="J484" t="s">
        <v>35</v>
      </c>
      <c r="K484">
        <v>0</v>
      </c>
      <c r="L484" t="str">
        <f t="shared" si="7"/>
        <v>No</v>
      </c>
    </row>
    <row r="485" spans="1:12" x14ac:dyDescent="0.3">
      <c r="A485" s="7" t="s">
        <v>65</v>
      </c>
      <c r="B485" t="s">
        <v>10</v>
      </c>
      <c r="C485" t="s">
        <v>47</v>
      </c>
      <c r="G485" t="s">
        <v>54</v>
      </c>
      <c r="H485" t="s">
        <v>37</v>
      </c>
      <c r="J485" t="s">
        <v>35</v>
      </c>
      <c r="K485">
        <v>0</v>
      </c>
      <c r="L485" t="str">
        <f t="shared" si="7"/>
        <v>No</v>
      </c>
    </row>
    <row r="486" spans="1:12" x14ac:dyDescent="0.3">
      <c r="A486" s="7" t="s">
        <v>65</v>
      </c>
      <c r="B486" t="s">
        <v>7</v>
      </c>
      <c r="C486" t="s">
        <v>48</v>
      </c>
      <c r="D486" t="s">
        <v>49</v>
      </c>
      <c r="G486" t="s">
        <v>55</v>
      </c>
      <c r="H486" t="s">
        <v>37</v>
      </c>
      <c r="J486" t="s">
        <v>34</v>
      </c>
      <c r="K486">
        <v>2</v>
      </c>
      <c r="L486" t="str">
        <f t="shared" si="7"/>
        <v>Yes</v>
      </c>
    </row>
    <row r="487" spans="1:12" x14ac:dyDescent="0.3">
      <c r="A487" s="7" t="s">
        <v>65</v>
      </c>
      <c r="B487" t="s">
        <v>9</v>
      </c>
      <c r="C487" t="s">
        <v>52</v>
      </c>
      <c r="D487" t="s">
        <v>53</v>
      </c>
      <c r="G487" t="s">
        <v>54</v>
      </c>
      <c r="H487" t="s">
        <v>37</v>
      </c>
      <c r="J487" t="s">
        <v>34</v>
      </c>
      <c r="K487">
        <v>0</v>
      </c>
      <c r="L487" t="str">
        <f t="shared" si="7"/>
        <v>No</v>
      </c>
    </row>
    <row r="488" spans="1:12" x14ac:dyDescent="0.3">
      <c r="A488" s="7" t="s">
        <v>65</v>
      </c>
      <c r="B488" t="s">
        <v>7</v>
      </c>
      <c r="C488" t="s">
        <v>67</v>
      </c>
      <c r="D488" t="s">
        <v>53</v>
      </c>
      <c r="G488" t="s">
        <v>54</v>
      </c>
      <c r="H488" t="s">
        <v>37</v>
      </c>
      <c r="J488" t="s">
        <v>34</v>
      </c>
      <c r="K488">
        <v>0</v>
      </c>
      <c r="L488" t="str">
        <f t="shared" si="7"/>
        <v>No</v>
      </c>
    </row>
    <row r="489" spans="1:12" x14ac:dyDescent="0.3">
      <c r="A489" s="7" t="s">
        <v>65</v>
      </c>
      <c r="B489" t="s">
        <v>9</v>
      </c>
      <c r="C489" t="s">
        <v>52</v>
      </c>
      <c r="D489" t="s">
        <v>53</v>
      </c>
      <c r="G489" t="s">
        <v>54</v>
      </c>
      <c r="H489" t="s">
        <v>37</v>
      </c>
      <c r="J489" t="s">
        <v>34</v>
      </c>
      <c r="K489">
        <v>2</v>
      </c>
      <c r="L489" t="str">
        <f t="shared" si="7"/>
        <v>Yes</v>
      </c>
    </row>
    <row r="490" spans="1:12" x14ac:dyDescent="0.3">
      <c r="A490" s="7" t="s">
        <v>65</v>
      </c>
      <c r="B490" t="s">
        <v>66</v>
      </c>
      <c r="C490" t="s">
        <v>67</v>
      </c>
      <c r="D490" t="s">
        <v>49</v>
      </c>
      <c r="G490" t="s">
        <v>55</v>
      </c>
      <c r="H490" t="s">
        <v>37</v>
      </c>
      <c r="J490" t="s">
        <v>34</v>
      </c>
      <c r="K490">
        <v>0</v>
      </c>
      <c r="L490" t="str">
        <f t="shared" si="7"/>
        <v>No</v>
      </c>
    </row>
    <row r="491" spans="1:12" x14ac:dyDescent="0.3">
      <c r="A491" s="7" t="s">
        <v>65</v>
      </c>
      <c r="B491" t="s">
        <v>9</v>
      </c>
      <c r="C491" t="s">
        <v>67</v>
      </c>
      <c r="D491" t="s">
        <v>53</v>
      </c>
      <c r="G491" t="s">
        <v>51</v>
      </c>
      <c r="H491" t="s">
        <v>37</v>
      </c>
      <c r="J491" t="s">
        <v>34</v>
      </c>
      <c r="K491">
        <v>2</v>
      </c>
      <c r="L491" t="str">
        <f t="shared" si="7"/>
        <v>Yes</v>
      </c>
    </row>
    <row r="492" spans="1:12" x14ac:dyDescent="0.3">
      <c r="A492" s="7" t="s">
        <v>65</v>
      </c>
      <c r="B492" t="s">
        <v>7</v>
      </c>
      <c r="C492" t="s">
        <v>48</v>
      </c>
      <c r="D492" t="s">
        <v>53</v>
      </c>
      <c r="G492" t="s">
        <v>51</v>
      </c>
      <c r="H492" t="s">
        <v>37</v>
      </c>
      <c r="J492" t="s">
        <v>34</v>
      </c>
      <c r="K492">
        <v>0</v>
      </c>
      <c r="L492" t="str">
        <f t="shared" si="7"/>
        <v>No</v>
      </c>
    </row>
    <row r="493" spans="1:12" x14ac:dyDescent="0.3">
      <c r="A493" s="7" t="s">
        <v>65</v>
      </c>
      <c r="B493" t="s">
        <v>9</v>
      </c>
      <c r="C493" t="s">
        <v>52</v>
      </c>
      <c r="D493" t="s">
        <v>53</v>
      </c>
      <c r="G493" t="s">
        <v>54</v>
      </c>
      <c r="H493" t="s">
        <v>37</v>
      </c>
      <c r="J493" t="s">
        <v>34</v>
      </c>
      <c r="K493">
        <v>2</v>
      </c>
      <c r="L493" t="str">
        <f t="shared" si="7"/>
        <v>Yes</v>
      </c>
    </row>
    <row r="494" spans="1:12" x14ac:dyDescent="0.3">
      <c r="A494" s="7" t="s">
        <v>65</v>
      </c>
      <c r="B494" t="s">
        <v>10</v>
      </c>
      <c r="C494" t="s">
        <v>47</v>
      </c>
      <c r="G494" t="s">
        <v>51</v>
      </c>
      <c r="H494" t="s">
        <v>37</v>
      </c>
      <c r="J494" t="s">
        <v>34</v>
      </c>
      <c r="K494">
        <v>0</v>
      </c>
      <c r="L494" t="str">
        <f t="shared" si="7"/>
        <v>No</v>
      </c>
    </row>
    <row r="495" spans="1:12" x14ac:dyDescent="0.3">
      <c r="A495" s="7" t="s">
        <v>65</v>
      </c>
      <c r="B495" t="s">
        <v>7</v>
      </c>
      <c r="C495" t="s">
        <v>47</v>
      </c>
      <c r="G495" t="s">
        <v>55</v>
      </c>
      <c r="H495" t="s">
        <v>37</v>
      </c>
      <c r="J495" t="s">
        <v>34</v>
      </c>
      <c r="K495">
        <v>2</v>
      </c>
      <c r="L495" t="str">
        <f t="shared" si="7"/>
        <v>Yes</v>
      </c>
    </row>
    <row r="496" spans="1:12" x14ac:dyDescent="0.3">
      <c r="A496" s="7" t="s">
        <v>65</v>
      </c>
      <c r="B496" t="s">
        <v>10</v>
      </c>
      <c r="C496" t="s">
        <v>48</v>
      </c>
      <c r="D496" t="s">
        <v>53</v>
      </c>
      <c r="G496" t="s">
        <v>55</v>
      </c>
      <c r="H496" t="s">
        <v>37</v>
      </c>
      <c r="J496" t="s">
        <v>34</v>
      </c>
      <c r="K496">
        <v>0</v>
      </c>
      <c r="L496" t="str">
        <f t="shared" si="7"/>
        <v>No</v>
      </c>
    </row>
    <row r="497" spans="1:12" x14ac:dyDescent="0.3">
      <c r="A497" s="7" t="s">
        <v>65</v>
      </c>
      <c r="B497" t="s">
        <v>7</v>
      </c>
      <c r="C497" t="s">
        <v>48</v>
      </c>
      <c r="D497" t="s">
        <v>49</v>
      </c>
      <c r="G497" t="s">
        <v>51</v>
      </c>
      <c r="H497" t="s">
        <v>37</v>
      </c>
      <c r="J497" t="s">
        <v>34</v>
      </c>
      <c r="K497">
        <v>2</v>
      </c>
      <c r="L497" t="str">
        <f t="shared" si="7"/>
        <v>Yes</v>
      </c>
    </row>
    <row r="498" spans="1:12" x14ac:dyDescent="0.3">
      <c r="A498" s="7" t="s">
        <v>65</v>
      </c>
      <c r="B498" t="s">
        <v>7</v>
      </c>
      <c r="C498" t="s">
        <v>48</v>
      </c>
      <c r="D498" t="s">
        <v>53</v>
      </c>
      <c r="G498" t="s">
        <v>55</v>
      </c>
      <c r="H498" t="s">
        <v>37</v>
      </c>
      <c r="J498" t="s">
        <v>34</v>
      </c>
      <c r="K498">
        <v>0</v>
      </c>
      <c r="L498" t="str">
        <f t="shared" si="7"/>
        <v>No</v>
      </c>
    </row>
    <row r="499" spans="1:12" x14ac:dyDescent="0.3">
      <c r="A499" s="7" t="s">
        <v>65</v>
      </c>
      <c r="B499" t="s">
        <v>7</v>
      </c>
      <c r="C499" t="s">
        <v>48</v>
      </c>
      <c r="D499" t="s">
        <v>53</v>
      </c>
      <c r="G499" t="s">
        <v>51</v>
      </c>
      <c r="H499" t="s">
        <v>37</v>
      </c>
      <c r="J499" t="s">
        <v>34</v>
      </c>
      <c r="K499">
        <v>2</v>
      </c>
      <c r="L499" t="str">
        <f t="shared" si="7"/>
        <v>Yes</v>
      </c>
    </row>
    <row r="500" spans="1:12" x14ac:dyDescent="0.3">
      <c r="A500" s="7" t="s">
        <v>65</v>
      </c>
      <c r="B500" t="s">
        <v>7</v>
      </c>
      <c r="C500" t="s">
        <v>48</v>
      </c>
      <c r="D500" t="s">
        <v>53</v>
      </c>
      <c r="G500" t="s">
        <v>54</v>
      </c>
      <c r="H500" t="s">
        <v>37</v>
      </c>
      <c r="J500" t="s">
        <v>34</v>
      </c>
      <c r="K500">
        <v>0</v>
      </c>
      <c r="L500" t="str">
        <f t="shared" si="7"/>
        <v>No</v>
      </c>
    </row>
    <row r="501" spans="1:12" x14ac:dyDescent="0.3">
      <c r="A501" s="7" t="s">
        <v>65</v>
      </c>
      <c r="B501" t="s">
        <v>10</v>
      </c>
      <c r="C501" t="s">
        <v>47</v>
      </c>
      <c r="G501" t="s">
        <v>55</v>
      </c>
      <c r="H501" t="s">
        <v>37</v>
      </c>
      <c r="J501" t="s">
        <v>34</v>
      </c>
      <c r="K501">
        <v>0</v>
      </c>
      <c r="L501" t="str">
        <f t="shared" si="7"/>
        <v>No</v>
      </c>
    </row>
    <row r="502" spans="1:12" x14ac:dyDescent="0.3">
      <c r="A502" s="7" t="s">
        <v>65</v>
      </c>
      <c r="B502" t="s">
        <v>7</v>
      </c>
      <c r="C502" t="s">
        <v>57</v>
      </c>
      <c r="D502" t="s">
        <v>49</v>
      </c>
      <c r="G502" t="s">
        <v>55</v>
      </c>
      <c r="H502" t="s">
        <v>37</v>
      </c>
      <c r="J502" t="s">
        <v>34</v>
      </c>
      <c r="K502">
        <v>0</v>
      </c>
      <c r="L502" t="str">
        <f t="shared" si="7"/>
        <v>No</v>
      </c>
    </row>
    <row r="503" spans="1:12" x14ac:dyDescent="0.3">
      <c r="A503" s="7" t="s">
        <v>65</v>
      </c>
      <c r="B503" t="s">
        <v>7</v>
      </c>
      <c r="C503" t="s">
        <v>57</v>
      </c>
      <c r="D503" t="s">
        <v>53</v>
      </c>
      <c r="G503" t="s">
        <v>54</v>
      </c>
      <c r="H503" t="s">
        <v>37</v>
      </c>
      <c r="J503" t="s">
        <v>34</v>
      </c>
      <c r="K503">
        <v>0</v>
      </c>
      <c r="L503" t="str">
        <f t="shared" si="7"/>
        <v>No</v>
      </c>
    </row>
    <row r="504" spans="1:12" x14ac:dyDescent="0.3">
      <c r="A504" s="7" t="s">
        <v>65</v>
      </c>
      <c r="B504" t="s">
        <v>10</v>
      </c>
      <c r="C504" t="s">
        <v>47</v>
      </c>
      <c r="G504" t="s">
        <v>55</v>
      </c>
      <c r="H504" t="s">
        <v>37</v>
      </c>
      <c r="J504" t="s">
        <v>34</v>
      </c>
      <c r="K504">
        <v>0</v>
      </c>
      <c r="L504" t="str">
        <f t="shared" si="7"/>
        <v>No</v>
      </c>
    </row>
    <row r="505" spans="1:12" x14ac:dyDescent="0.3">
      <c r="A505" s="7" t="s">
        <v>65</v>
      </c>
      <c r="B505" t="s">
        <v>8</v>
      </c>
      <c r="C505" t="s">
        <v>67</v>
      </c>
      <c r="D505" t="s">
        <v>53</v>
      </c>
      <c r="G505" t="s">
        <v>54</v>
      </c>
      <c r="H505" t="s">
        <v>37</v>
      </c>
      <c r="J505" t="s">
        <v>34</v>
      </c>
      <c r="K505">
        <v>2</v>
      </c>
      <c r="L505" t="str">
        <f t="shared" si="7"/>
        <v>Yes</v>
      </c>
    </row>
    <row r="506" spans="1:12" x14ac:dyDescent="0.3">
      <c r="A506" s="7" t="s">
        <v>65</v>
      </c>
      <c r="B506" t="s">
        <v>7</v>
      </c>
      <c r="C506" t="s">
        <v>48</v>
      </c>
      <c r="D506" t="s">
        <v>53</v>
      </c>
      <c r="G506" t="s">
        <v>54</v>
      </c>
      <c r="H506" t="s">
        <v>37</v>
      </c>
      <c r="J506" t="s">
        <v>34</v>
      </c>
      <c r="K506">
        <v>0</v>
      </c>
      <c r="L506" t="str">
        <f t="shared" si="7"/>
        <v>No</v>
      </c>
    </row>
    <row r="507" spans="1:12" x14ac:dyDescent="0.3">
      <c r="A507" s="7" t="s">
        <v>65</v>
      </c>
      <c r="B507" t="s">
        <v>10</v>
      </c>
      <c r="C507" t="s">
        <v>48</v>
      </c>
      <c r="D507" t="s">
        <v>49</v>
      </c>
      <c r="G507" t="s">
        <v>51</v>
      </c>
      <c r="H507" t="s">
        <v>41</v>
      </c>
      <c r="J507" t="s">
        <v>34</v>
      </c>
      <c r="K507">
        <v>0</v>
      </c>
      <c r="L507" t="str">
        <f t="shared" si="7"/>
        <v>No</v>
      </c>
    </row>
    <row r="508" spans="1:12" x14ac:dyDescent="0.3">
      <c r="A508" s="7" t="s">
        <v>65</v>
      </c>
      <c r="B508" t="s">
        <v>9</v>
      </c>
      <c r="G508" t="s">
        <v>51</v>
      </c>
      <c r="H508" t="s">
        <v>29</v>
      </c>
      <c r="J508" t="s">
        <v>34</v>
      </c>
      <c r="K508">
        <v>2</v>
      </c>
      <c r="L508" t="str">
        <f t="shared" si="7"/>
        <v>Yes</v>
      </c>
    </row>
    <row r="509" spans="1:12" x14ac:dyDescent="0.3">
      <c r="A509" s="7" t="s">
        <v>65</v>
      </c>
      <c r="B509" t="s">
        <v>9</v>
      </c>
      <c r="C509" t="s">
        <v>52</v>
      </c>
      <c r="D509" t="s">
        <v>53</v>
      </c>
      <c r="G509" t="s">
        <v>55</v>
      </c>
      <c r="H509" t="s">
        <v>37</v>
      </c>
      <c r="J509" t="s">
        <v>34</v>
      </c>
      <c r="K509">
        <v>0</v>
      </c>
      <c r="L509" t="str">
        <f t="shared" si="7"/>
        <v>No</v>
      </c>
    </row>
    <row r="510" spans="1:12" x14ac:dyDescent="0.3">
      <c r="A510" s="7" t="s">
        <v>65</v>
      </c>
      <c r="B510" t="s">
        <v>9</v>
      </c>
      <c r="C510" t="s">
        <v>47</v>
      </c>
      <c r="D510" t="s">
        <v>53</v>
      </c>
      <c r="G510" t="s">
        <v>51</v>
      </c>
      <c r="H510" t="s">
        <v>37</v>
      </c>
      <c r="J510" t="s">
        <v>34</v>
      </c>
      <c r="K510">
        <v>2</v>
      </c>
      <c r="L510" t="str">
        <f t="shared" si="7"/>
        <v>Yes</v>
      </c>
    </row>
    <row r="511" spans="1:12" x14ac:dyDescent="0.3">
      <c r="A511" s="7" t="s">
        <v>65</v>
      </c>
      <c r="B511" t="s">
        <v>7</v>
      </c>
      <c r="C511" t="s">
        <v>48</v>
      </c>
      <c r="D511" t="s">
        <v>53</v>
      </c>
      <c r="G511" t="s">
        <v>55</v>
      </c>
      <c r="H511" t="s">
        <v>37</v>
      </c>
      <c r="J511" t="s">
        <v>34</v>
      </c>
      <c r="K511">
        <v>2</v>
      </c>
      <c r="L511" t="str">
        <f t="shared" si="7"/>
        <v>Yes</v>
      </c>
    </row>
    <row r="512" spans="1:12" x14ac:dyDescent="0.3">
      <c r="A512" s="7" t="s">
        <v>65</v>
      </c>
      <c r="B512" t="s">
        <v>10</v>
      </c>
      <c r="C512" t="s">
        <v>47</v>
      </c>
      <c r="G512" t="s">
        <v>55</v>
      </c>
      <c r="H512" t="s">
        <v>37</v>
      </c>
      <c r="J512" t="s">
        <v>34</v>
      </c>
      <c r="K512">
        <v>0</v>
      </c>
      <c r="L512" t="str">
        <f t="shared" si="7"/>
        <v>No</v>
      </c>
    </row>
    <row r="513" spans="1:12" x14ac:dyDescent="0.3">
      <c r="A513" s="7" t="s">
        <v>65</v>
      </c>
      <c r="B513" t="s">
        <v>10</v>
      </c>
      <c r="C513" t="s">
        <v>47</v>
      </c>
      <c r="G513" t="s">
        <v>51</v>
      </c>
      <c r="H513" t="s">
        <v>37</v>
      </c>
      <c r="J513" t="s">
        <v>34</v>
      </c>
      <c r="K513">
        <v>0</v>
      </c>
      <c r="L513" t="str">
        <f t="shared" si="7"/>
        <v>No</v>
      </c>
    </row>
    <row r="514" spans="1:12" x14ac:dyDescent="0.3">
      <c r="A514" s="7" t="s">
        <v>65</v>
      </c>
      <c r="B514" t="s">
        <v>10</v>
      </c>
      <c r="C514" t="s">
        <v>47</v>
      </c>
      <c r="G514" t="s">
        <v>55</v>
      </c>
      <c r="H514" t="s">
        <v>37</v>
      </c>
      <c r="J514" t="s">
        <v>34</v>
      </c>
      <c r="K514">
        <v>0</v>
      </c>
      <c r="L514" t="str">
        <f t="shared" si="7"/>
        <v>No</v>
      </c>
    </row>
    <row r="515" spans="1:12" x14ac:dyDescent="0.3">
      <c r="A515" s="7" t="s">
        <v>65</v>
      </c>
      <c r="B515" t="s">
        <v>9</v>
      </c>
      <c r="C515" t="s">
        <v>47</v>
      </c>
      <c r="D515" t="s">
        <v>49</v>
      </c>
      <c r="G515" t="s">
        <v>54</v>
      </c>
      <c r="H515" t="s">
        <v>43</v>
      </c>
      <c r="J515" t="s">
        <v>34</v>
      </c>
      <c r="K515">
        <v>2</v>
      </c>
      <c r="L515" t="str">
        <f t="shared" si="7"/>
        <v>Yes</v>
      </c>
    </row>
    <row r="516" spans="1:12" x14ac:dyDescent="0.3">
      <c r="A516" s="7" t="s">
        <v>65</v>
      </c>
      <c r="B516" t="s">
        <v>7</v>
      </c>
      <c r="C516" t="s">
        <v>67</v>
      </c>
      <c r="D516" t="s">
        <v>53</v>
      </c>
      <c r="G516" t="s">
        <v>55</v>
      </c>
      <c r="H516" t="s">
        <v>37</v>
      </c>
      <c r="J516" t="s">
        <v>34</v>
      </c>
      <c r="K516">
        <v>2</v>
      </c>
      <c r="L516" t="str">
        <f t="shared" si="7"/>
        <v>Yes</v>
      </c>
    </row>
    <row r="517" spans="1:12" x14ac:dyDescent="0.3">
      <c r="A517" s="7" t="s">
        <v>65</v>
      </c>
      <c r="B517" t="s">
        <v>10</v>
      </c>
      <c r="C517" t="s">
        <v>47</v>
      </c>
      <c r="G517" t="s">
        <v>54</v>
      </c>
      <c r="H517" t="s">
        <v>37</v>
      </c>
      <c r="J517" t="s">
        <v>34</v>
      </c>
      <c r="K517">
        <v>0</v>
      </c>
      <c r="L517" t="str">
        <f t="shared" ref="L517:L580" si="8">IF(K517="","",IF(B517="Foul","Yes",IF(K517=0,"No","Yes")))</f>
        <v>No</v>
      </c>
    </row>
    <row r="518" spans="1:12" x14ac:dyDescent="0.3">
      <c r="A518" s="7" t="s">
        <v>65</v>
      </c>
      <c r="B518" t="s">
        <v>7</v>
      </c>
      <c r="C518" t="s">
        <v>48</v>
      </c>
      <c r="D518" t="s">
        <v>53</v>
      </c>
      <c r="G518" t="s">
        <v>54</v>
      </c>
      <c r="H518" t="s">
        <v>37</v>
      </c>
      <c r="J518" t="s">
        <v>34</v>
      </c>
      <c r="K518">
        <v>0</v>
      </c>
      <c r="L518" t="str">
        <f t="shared" si="8"/>
        <v>No</v>
      </c>
    </row>
    <row r="519" spans="1:12" x14ac:dyDescent="0.3">
      <c r="A519" s="7" t="s">
        <v>65</v>
      </c>
      <c r="B519" t="s">
        <v>8</v>
      </c>
      <c r="C519" t="s">
        <v>67</v>
      </c>
      <c r="D519" t="s">
        <v>53</v>
      </c>
      <c r="G519" t="s">
        <v>54</v>
      </c>
      <c r="H519" t="s">
        <v>37</v>
      </c>
      <c r="J519" t="s">
        <v>34</v>
      </c>
      <c r="K519">
        <v>2</v>
      </c>
      <c r="L519" t="str">
        <f t="shared" si="8"/>
        <v>Yes</v>
      </c>
    </row>
    <row r="520" spans="1:12" x14ac:dyDescent="0.3">
      <c r="A520" s="7" t="s">
        <v>65</v>
      </c>
      <c r="B520" t="s">
        <v>10</v>
      </c>
      <c r="C520" t="s">
        <v>47</v>
      </c>
      <c r="G520" t="s">
        <v>55</v>
      </c>
      <c r="H520" t="s">
        <v>37</v>
      </c>
      <c r="J520" t="s">
        <v>34</v>
      </c>
      <c r="K520">
        <v>0</v>
      </c>
      <c r="L520" t="str">
        <f t="shared" si="8"/>
        <v>No</v>
      </c>
    </row>
    <row r="521" spans="1:12" x14ac:dyDescent="0.3">
      <c r="A521" s="7" t="s">
        <v>65</v>
      </c>
      <c r="B521" t="s">
        <v>66</v>
      </c>
      <c r="C521" t="s">
        <v>67</v>
      </c>
      <c r="D521" t="s">
        <v>53</v>
      </c>
      <c r="G521" t="s">
        <v>54</v>
      </c>
      <c r="H521" t="s">
        <v>37</v>
      </c>
      <c r="J521" t="s">
        <v>34</v>
      </c>
      <c r="K521">
        <v>0</v>
      </c>
      <c r="L521" t="str">
        <f t="shared" si="8"/>
        <v>No</v>
      </c>
    </row>
    <row r="522" spans="1:12" x14ac:dyDescent="0.3">
      <c r="A522" s="7" t="s">
        <v>65</v>
      </c>
      <c r="B522" t="s">
        <v>9</v>
      </c>
      <c r="C522" t="s">
        <v>52</v>
      </c>
      <c r="D522" t="s">
        <v>53</v>
      </c>
      <c r="G522" t="s">
        <v>54</v>
      </c>
      <c r="H522" t="s">
        <v>37</v>
      </c>
      <c r="J522" t="s">
        <v>34</v>
      </c>
      <c r="K522">
        <v>0</v>
      </c>
      <c r="L522" t="str">
        <f t="shared" si="8"/>
        <v>No</v>
      </c>
    </row>
    <row r="523" spans="1:12" x14ac:dyDescent="0.3">
      <c r="A523" s="7" t="s">
        <v>65</v>
      </c>
      <c r="B523" t="s">
        <v>7</v>
      </c>
      <c r="C523" t="s">
        <v>48</v>
      </c>
      <c r="D523" t="s">
        <v>49</v>
      </c>
      <c r="G523" t="s">
        <v>55</v>
      </c>
      <c r="H523" t="s">
        <v>37</v>
      </c>
      <c r="J523" t="s">
        <v>34</v>
      </c>
      <c r="K523">
        <v>2</v>
      </c>
      <c r="L523" t="str">
        <f t="shared" si="8"/>
        <v>Yes</v>
      </c>
    </row>
    <row r="524" spans="1:12" x14ac:dyDescent="0.3">
      <c r="A524" s="7" t="s">
        <v>65</v>
      </c>
      <c r="B524" t="s">
        <v>7</v>
      </c>
      <c r="C524" t="s">
        <v>48</v>
      </c>
      <c r="D524" t="s">
        <v>53</v>
      </c>
      <c r="G524" t="s">
        <v>54</v>
      </c>
      <c r="H524" t="s">
        <v>37</v>
      </c>
      <c r="J524" t="s">
        <v>34</v>
      </c>
      <c r="K524">
        <v>2</v>
      </c>
      <c r="L524" t="str">
        <f t="shared" si="8"/>
        <v>Yes</v>
      </c>
    </row>
    <row r="525" spans="1:12" x14ac:dyDescent="0.3">
      <c r="A525" s="7" t="s">
        <v>65</v>
      </c>
      <c r="B525" t="s">
        <v>8</v>
      </c>
      <c r="C525" t="s">
        <v>47</v>
      </c>
      <c r="D525" t="s">
        <v>53</v>
      </c>
      <c r="G525" t="s">
        <v>51</v>
      </c>
      <c r="H525" t="s">
        <v>37</v>
      </c>
      <c r="J525" t="s">
        <v>34</v>
      </c>
      <c r="K525">
        <v>2</v>
      </c>
      <c r="L525" t="str">
        <f t="shared" si="8"/>
        <v>Yes</v>
      </c>
    </row>
    <row r="526" spans="1:12" x14ac:dyDescent="0.3">
      <c r="A526" s="7" t="s">
        <v>65</v>
      </c>
      <c r="B526" t="s">
        <v>8</v>
      </c>
      <c r="C526" t="s">
        <v>67</v>
      </c>
      <c r="D526" t="s">
        <v>53</v>
      </c>
      <c r="G526" t="s">
        <v>55</v>
      </c>
      <c r="H526" t="s">
        <v>37</v>
      </c>
      <c r="J526" t="s">
        <v>34</v>
      </c>
      <c r="K526">
        <v>2</v>
      </c>
      <c r="L526" t="str">
        <f t="shared" si="8"/>
        <v>Yes</v>
      </c>
    </row>
    <row r="527" spans="1:12" x14ac:dyDescent="0.3">
      <c r="A527" s="7" t="s">
        <v>65</v>
      </c>
      <c r="B527" t="s">
        <v>9</v>
      </c>
      <c r="C527" t="s">
        <v>47</v>
      </c>
      <c r="D527" t="s">
        <v>53</v>
      </c>
      <c r="G527" t="s">
        <v>55</v>
      </c>
      <c r="H527" t="s">
        <v>37</v>
      </c>
      <c r="J527" t="s">
        <v>34</v>
      </c>
      <c r="K527">
        <v>2</v>
      </c>
      <c r="L527" t="str">
        <f t="shared" si="8"/>
        <v>Yes</v>
      </c>
    </row>
    <row r="528" spans="1:12" x14ac:dyDescent="0.3">
      <c r="A528" s="7" t="s">
        <v>65</v>
      </c>
      <c r="B528" t="s">
        <v>10</v>
      </c>
      <c r="C528" t="s">
        <v>47</v>
      </c>
      <c r="G528" t="s">
        <v>55</v>
      </c>
      <c r="H528" t="s">
        <v>37</v>
      </c>
      <c r="J528" t="s">
        <v>34</v>
      </c>
      <c r="K528">
        <v>0</v>
      </c>
      <c r="L528" t="str">
        <f t="shared" si="8"/>
        <v>No</v>
      </c>
    </row>
    <row r="529" spans="1:12" x14ac:dyDescent="0.3">
      <c r="A529" s="7" t="s">
        <v>65</v>
      </c>
      <c r="B529" t="s">
        <v>10</v>
      </c>
      <c r="C529" t="s">
        <v>47</v>
      </c>
      <c r="G529" t="s">
        <v>54</v>
      </c>
      <c r="H529" t="s">
        <v>37</v>
      </c>
      <c r="J529" t="s">
        <v>34</v>
      </c>
      <c r="K529">
        <v>0</v>
      </c>
      <c r="L529" t="str">
        <f t="shared" si="8"/>
        <v>No</v>
      </c>
    </row>
    <row r="530" spans="1:12" x14ac:dyDescent="0.3">
      <c r="A530" s="7" t="s">
        <v>65</v>
      </c>
      <c r="B530" t="s">
        <v>9</v>
      </c>
      <c r="C530" t="s">
        <v>52</v>
      </c>
      <c r="D530" s="1" t="s">
        <v>49</v>
      </c>
      <c r="E530" t="s">
        <v>73</v>
      </c>
      <c r="G530" t="s">
        <v>55</v>
      </c>
      <c r="H530" t="s">
        <v>37</v>
      </c>
      <c r="J530" t="s">
        <v>34</v>
      </c>
      <c r="K530">
        <v>2</v>
      </c>
      <c r="L530" t="str">
        <f t="shared" si="8"/>
        <v>Yes</v>
      </c>
    </row>
    <row r="531" spans="1:12" x14ac:dyDescent="0.3">
      <c r="A531" s="7" t="s">
        <v>65</v>
      </c>
      <c r="B531" t="s">
        <v>7</v>
      </c>
      <c r="C531" t="s">
        <v>48</v>
      </c>
      <c r="D531" t="s">
        <v>53</v>
      </c>
      <c r="G531" t="s">
        <v>51</v>
      </c>
      <c r="H531" t="s">
        <v>37</v>
      </c>
      <c r="J531" t="s">
        <v>34</v>
      </c>
      <c r="K531">
        <v>2</v>
      </c>
      <c r="L531" t="str">
        <f t="shared" si="8"/>
        <v>Yes</v>
      </c>
    </row>
    <row r="532" spans="1:12" x14ac:dyDescent="0.3">
      <c r="A532" s="7" t="s">
        <v>65</v>
      </c>
      <c r="B532" t="s">
        <v>7</v>
      </c>
      <c r="C532" t="s">
        <v>67</v>
      </c>
      <c r="D532" t="s">
        <v>49</v>
      </c>
      <c r="G532" t="s">
        <v>54</v>
      </c>
      <c r="H532" t="s">
        <v>37</v>
      </c>
      <c r="J532" t="s">
        <v>34</v>
      </c>
      <c r="K532">
        <v>0</v>
      </c>
      <c r="L532" t="str">
        <f t="shared" si="8"/>
        <v>No</v>
      </c>
    </row>
    <row r="533" spans="1:12" x14ac:dyDescent="0.3">
      <c r="A533" s="7" t="s">
        <v>65</v>
      </c>
      <c r="B533" t="s">
        <v>8</v>
      </c>
      <c r="C533" t="s">
        <v>52</v>
      </c>
      <c r="D533" t="s">
        <v>53</v>
      </c>
      <c r="G533" t="s">
        <v>54</v>
      </c>
      <c r="H533" t="s">
        <v>37</v>
      </c>
      <c r="J533" t="s">
        <v>34</v>
      </c>
      <c r="K533">
        <v>0</v>
      </c>
      <c r="L533" t="str">
        <f t="shared" si="8"/>
        <v>No</v>
      </c>
    </row>
    <row r="534" spans="1:12" x14ac:dyDescent="0.3">
      <c r="A534" s="7" t="s">
        <v>65</v>
      </c>
      <c r="B534" t="s">
        <v>9</v>
      </c>
      <c r="C534" t="s">
        <v>47</v>
      </c>
      <c r="D534" t="s">
        <v>53</v>
      </c>
      <c r="G534" t="s">
        <v>51</v>
      </c>
      <c r="H534" t="s">
        <v>41</v>
      </c>
      <c r="J534" t="s">
        <v>34</v>
      </c>
      <c r="K534">
        <v>2</v>
      </c>
      <c r="L534" t="str">
        <f t="shared" si="8"/>
        <v>Yes</v>
      </c>
    </row>
    <row r="535" spans="1:12" x14ac:dyDescent="0.3">
      <c r="A535" s="7" t="s">
        <v>65</v>
      </c>
      <c r="B535" t="s">
        <v>8</v>
      </c>
      <c r="C535" t="s">
        <v>52</v>
      </c>
      <c r="D535" t="s">
        <v>53</v>
      </c>
      <c r="G535" t="s">
        <v>54</v>
      </c>
      <c r="H535" t="s">
        <v>37</v>
      </c>
      <c r="J535" t="s">
        <v>34</v>
      </c>
      <c r="K535">
        <v>2</v>
      </c>
      <c r="L535" t="str">
        <f t="shared" si="8"/>
        <v>Yes</v>
      </c>
    </row>
    <row r="536" spans="1:12" x14ac:dyDescent="0.3">
      <c r="A536" s="7" t="s">
        <v>65</v>
      </c>
      <c r="B536" t="s">
        <v>9</v>
      </c>
      <c r="C536" t="s">
        <v>52</v>
      </c>
      <c r="D536" t="s">
        <v>53</v>
      </c>
      <c r="G536" t="s">
        <v>55</v>
      </c>
      <c r="H536" t="s">
        <v>37</v>
      </c>
      <c r="J536" t="s">
        <v>34</v>
      </c>
      <c r="K536">
        <v>2</v>
      </c>
      <c r="L536" t="str">
        <f t="shared" si="8"/>
        <v>Yes</v>
      </c>
    </row>
    <row r="537" spans="1:12" x14ac:dyDescent="0.3">
      <c r="A537" s="7" t="s">
        <v>65</v>
      </c>
      <c r="B537" t="s">
        <v>7</v>
      </c>
      <c r="C537" t="s">
        <v>48</v>
      </c>
      <c r="D537" t="s">
        <v>49</v>
      </c>
      <c r="G537" t="s">
        <v>51</v>
      </c>
      <c r="H537" t="s">
        <v>37</v>
      </c>
      <c r="J537" t="s">
        <v>34</v>
      </c>
      <c r="K537">
        <v>2</v>
      </c>
      <c r="L537" t="str">
        <f t="shared" si="8"/>
        <v>Yes</v>
      </c>
    </row>
    <row r="538" spans="1:12" x14ac:dyDescent="0.3">
      <c r="A538" s="7" t="s">
        <v>65</v>
      </c>
      <c r="B538" t="s">
        <v>10</v>
      </c>
      <c r="C538" t="s">
        <v>56</v>
      </c>
      <c r="D538" t="s">
        <v>49</v>
      </c>
      <c r="G538" t="s">
        <v>54</v>
      </c>
      <c r="H538" t="s">
        <v>37</v>
      </c>
      <c r="J538" t="s">
        <v>34</v>
      </c>
      <c r="K538">
        <v>0</v>
      </c>
      <c r="L538" t="str">
        <f t="shared" si="8"/>
        <v>No</v>
      </c>
    </row>
    <row r="539" spans="1:12" x14ac:dyDescent="0.3">
      <c r="A539" s="7" t="s">
        <v>65</v>
      </c>
      <c r="B539" t="s">
        <v>7</v>
      </c>
      <c r="C539" t="s">
        <v>67</v>
      </c>
      <c r="D539" t="s">
        <v>49</v>
      </c>
      <c r="G539" t="s">
        <v>54</v>
      </c>
      <c r="H539" t="s">
        <v>37</v>
      </c>
      <c r="J539" t="s">
        <v>34</v>
      </c>
      <c r="K539">
        <v>0</v>
      </c>
      <c r="L539" t="str">
        <f t="shared" si="8"/>
        <v>No</v>
      </c>
    </row>
    <row r="540" spans="1:12" x14ac:dyDescent="0.3">
      <c r="A540" s="7" t="s">
        <v>65</v>
      </c>
      <c r="B540" t="s">
        <v>7</v>
      </c>
      <c r="C540" t="s">
        <v>48</v>
      </c>
      <c r="D540" t="s">
        <v>53</v>
      </c>
      <c r="G540" t="s">
        <v>55</v>
      </c>
      <c r="H540" t="s">
        <v>37</v>
      </c>
      <c r="J540" t="s">
        <v>34</v>
      </c>
      <c r="K540">
        <v>2</v>
      </c>
      <c r="L540" t="str">
        <f t="shared" si="8"/>
        <v>Yes</v>
      </c>
    </row>
    <row r="541" spans="1:12" x14ac:dyDescent="0.3">
      <c r="A541" s="7" t="s">
        <v>65</v>
      </c>
      <c r="B541" t="s">
        <v>10</v>
      </c>
      <c r="C541" t="s">
        <v>47</v>
      </c>
      <c r="G541" t="s">
        <v>55</v>
      </c>
      <c r="H541" t="s">
        <v>37</v>
      </c>
      <c r="J541" t="s">
        <v>34</v>
      </c>
      <c r="K541">
        <v>0</v>
      </c>
      <c r="L541" t="str">
        <f t="shared" si="8"/>
        <v>No</v>
      </c>
    </row>
    <row r="542" spans="1:12" x14ac:dyDescent="0.3">
      <c r="A542" s="7" t="s">
        <v>65</v>
      </c>
      <c r="B542" t="s">
        <v>10</v>
      </c>
      <c r="C542" t="s">
        <v>48</v>
      </c>
      <c r="D542" t="s">
        <v>49</v>
      </c>
      <c r="G542" t="s">
        <v>54</v>
      </c>
      <c r="H542" t="s">
        <v>37</v>
      </c>
      <c r="J542" t="s">
        <v>34</v>
      </c>
      <c r="K542">
        <v>0</v>
      </c>
      <c r="L542" t="str">
        <f t="shared" si="8"/>
        <v>No</v>
      </c>
    </row>
    <row r="543" spans="1:12" x14ac:dyDescent="0.3">
      <c r="A543" s="7" t="s">
        <v>65</v>
      </c>
      <c r="B543" t="s">
        <v>10</v>
      </c>
      <c r="C543" t="s">
        <v>47</v>
      </c>
      <c r="G543" t="s">
        <v>55</v>
      </c>
      <c r="H543" t="s">
        <v>37</v>
      </c>
      <c r="J543" t="s">
        <v>34</v>
      </c>
      <c r="K543">
        <v>0</v>
      </c>
      <c r="L543" t="str">
        <f t="shared" si="8"/>
        <v>No</v>
      </c>
    </row>
    <row r="544" spans="1:12" x14ac:dyDescent="0.3">
      <c r="A544" s="7" t="s">
        <v>65</v>
      </c>
      <c r="B544" t="s">
        <v>9</v>
      </c>
      <c r="C544" t="s">
        <v>52</v>
      </c>
      <c r="D544" t="s">
        <v>53</v>
      </c>
      <c r="G544" t="s">
        <v>55</v>
      </c>
      <c r="H544" t="s">
        <v>37</v>
      </c>
      <c r="J544" t="s">
        <v>34</v>
      </c>
      <c r="K544">
        <v>0</v>
      </c>
      <c r="L544" t="str">
        <f t="shared" si="8"/>
        <v>No</v>
      </c>
    </row>
    <row r="545" spans="1:12" x14ac:dyDescent="0.3">
      <c r="A545" s="7" t="s">
        <v>65</v>
      </c>
      <c r="B545" t="s">
        <v>7</v>
      </c>
      <c r="C545" t="s">
        <v>48</v>
      </c>
      <c r="D545" t="s">
        <v>53</v>
      </c>
      <c r="G545" t="s">
        <v>55</v>
      </c>
      <c r="H545" t="s">
        <v>37</v>
      </c>
      <c r="J545" t="s">
        <v>34</v>
      </c>
      <c r="K545">
        <v>2</v>
      </c>
      <c r="L545" t="str">
        <f t="shared" si="8"/>
        <v>Yes</v>
      </c>
    </row>
    <row r="546" spans="1:12" x14ac:dyDescent="0.3">
      <c r="A546" s="7" t="s">
        <v>65</v>
      </c>
      <c r="B546" t="s">
        <v>7</v>
      </c>
      <c r="C546" t="s">
        <v>57</v>
      </c>
      <c r="D546" t="s">
        <v>49</v>
      </c>
      <c r="G546" t="s">
        <v>54</v>
      </c>
      <c r="H546" t="s">
        <v>37</v>
      </c>
      <c r="J546" t="s">
        <v>34</v>
      </c>
      <c r="K546">
        <v>0</v>
      </c>
      <c r="L546" t="str">
        <f t="shared" si="8"/>
        <v>No</v>
      </c>
    </row>
    <row r="547" spans="1:12" x14ac:dyDescent="0.3">
      <c r="A547" s="7" t="s">
        <v>65</v>
      </c>
      <c r="B547" t="s">
        <v>9</v>
      </c>
      <c r="C547" t="s">
        <v>52</v>
      </c>
      <c r="D547" t="s">
        <v>49</v>
      </c>
      <c r="G547" t="s">
        <v>55</v>
      </c>
      <c r="H547" t="s">
        <v>37</v>
      </c>
      <c r="J547" t="s">
        <v>34</v>
      </c>
      <c r="K547">
        <v>2</v>
      </c>
      <c r="L547" t="str">
        <f t="shared" si="8"/>
        <v>Yes</v>
      </c>
    </row>
    <row r="548" spans="1:12" x14ac:dyDescent="0.3">
      <c r="A548" s="7" t="s">
        <v>65</v>
      </c>
      <c r="B548" t="s">
        <v>10</v>
      </c>
      <c r="C548" t="s">
        <v>47</v>
      </c>
      <c r="G548" t="s">
        <v>55</v>
      </c>
      <c r="H548" t="s">
        <v>37</v>
      </c>
      <c r="J548" t="s">
        <v>34</v>
      </c>
      <c r="K548">
        <v>0</v>
      </c>
      <c r="L548" t="str">
        <f t="shared" si="8"/>
        <v>No</v>
      </c>
    </row>
    <row r="549" spans="1:12" x14ac:dyDescent="0.3">
      <c r="A549" s="7" t="s">
        <v>65</v>
      </c>
      <c r="B549" t="s">
        <v>7</v>
      </c>
      <c r="C549" t="s">
        <v>48</v>
      </c>
      <c r="D549" t="s">
        <v>53</v>
      </c>
      <c r="G549" t="s">
        <v>54</v>
      </c>
      <c r="H549" t="s">
        <v>37</v>
      </c>
      <c r="J549" t="s">
        <v>34</v>
      </c>
      <c r="K549">
        <v>0</v>
      </c>
      <c r="L549" t="str">
        <f t="shared" si="8"/>
        <v>No</v>
      </c>
    </row>
    <row r="550" spans="1:12" x14ac:dyDescent="0.3">
      <c r="A550" s="7" t="s">
        <v>65</v>
      </c>
      <c r="B550" t="s">
        <v>9</v>
      </c>
      <c r="C550" t="s">
        <v>52</v>
      </c>
      <c r="D550" t="s">
        <v>49</v>
      </c>
      <c r="G550" t="s">
        <v>51</v>
      </c>
      <c r="H550" t="s">
        <v>37</v>
      </c>
      <c r="J550" t="s">
        <v>34</v>
      </c>
      <c r="K550">
        <v>2</v>
      </c>
      <c r="L550" t="str">
        <f t="shared" si="8"/>
        <v>Yes</v>
      </c>
    </row>
    <row r="551" spans="1:12" x14ac:dyDescent="0.3">
      <c r="A551" s="7" t="s">
        <v>65</v>
      </c>
      <c r="B551" t="s">
        <v>9</v>
      </c>
      <c r="C551" t="s">
        <v>47</v>
      </c>
      <c r="D551" t="s">
        <v>53</v>
      </c>
      <c r="G551" t="s">
        <v>55</v>
      </c>
      <c r="H551" t="s">
        <v>41</v>
      </c>
      <c r="J551" t="s">
        <v>34</v>
      </c>
      <c r="K551">
        <v>2</v>
      </c>
      <c r="L551" t="str">
        <f t="shared" si="8"/>
        <v>Yes</v>
      </c>
    </row>
    <row r="552" spans="1:12" x14ac:dyDescent="0.3">
      <c r="A552" s="7" t="s">
        <v>65</v>
      </c>
      <c r="B552" t="s">
        <v>7</v>
      </c>
      <c r="C552" t="s">
        <v>67</v>
      </c>
      <c r="D552" t="s">
        <v>49</v>
      </c>
      <c r="G552" t="s">
        <v>55</v>
      </c>
      <c r="H552" t="s">
        <v>37</v>
      </c>
      <c r="J552" t="s">
        <v>34</v>
      </c>
      <c r="K552">
        <v>2</v>
      </c>
      <c r="L552" t="str">
        <f t="shared" si="8"/>
        <v>Yes</v>
      </c>
    </row>
    <row r="553" spans="1:12" x14ac:dyDescent="0.3">
      <c r="A553" s="7" t="s">
        <v>65</v>
      </c>
      <c r="B553" t="s">
        <v>9</v>
      </c>
      <c r="C553" t="s">
        <v>67</v>
      </c>
      <c r="D553" t="s">
        <v>53</v>
      </c>
      <c r="G553" t="s">
        <v>54</v>
      </c>
      <c r="H553" t="s">
        <v>37</v>
      </c>
      <c r="J553" t="s">
        <v>34</v>
      </c>
      <c r="K553">
        <v>0</v>
      </c>
      <c r="L553" t="str">
        <f t="shared" si="8"/>
        <v>No</v>
      </c>
    </row>
    <row r="554" spans="1:12" x14ac:dyDescent="0.3">
      <c r="A554" s="7" t="s">
        <v>65</v>
      </c>
      <c r="B554" t="s">
        <v>11</v>
      </c>
      <c r="C554" t="s">
        <v>52</v>
      </c>
      <c r="G554" t="s">
        <v>51</v>
      </c>
      <c r="H554" t="s">
        <v>41</v>
      </c>
      <c r="J554" t="s">
        <v>34</v>
      </c>
      <c r="K554">
        <v>2</v>
      </c>
      <c r="L554" t="str">
        <f t="shared" si="8"/>
        <v>Yes</v>
      </c>
    </row>
    <row r="555" spans="1:12" x14ac:dyDescent="0.3">
      <c r="A555" s="7" t="s">
        <v>65</v>
      </c>
      <c r="B555" t="s">
        <v>9</v>
      </c>
      <c r="C555" t="s">
        <v>52</v>
      </c>
      <c r="D555" t="s">
        <v>49</v>
      </c>
      <c r="G555" t="s">
        <v>55</v>
      </c>
      <c r="H555" t="s">
        <v>41</v>
      </c>
      <c r="J555" t="s">
        <v>34</v>
      </c>
      <c r="K555">
        <v>2</v>
      </c>
      <c r="L555" t="str">
        <f t="shared" si="8"/>
        <v>Yes</v>
      </c>
    </row>
    <row r="556" spans="1:12" x14ac:dyDescent="0.3">
      <c r="A556" s="7" t="s">
        <v>65</v>
      </c>
      <c r="B556" t="s">
        <v>10</v>
      </c>
      <c r="C556" t="s">
        <v>47</v>
      </c>
      <c r="G556" t="s">
        <v>55</v>
      </c>
      <c r="H556" t="s">
        <v>37</v>
      </c>
      <c r="J556" t="s">
        <v>34</v>
      </c>
      <c r="K556">
        <v>0</v>
      </c>
      <c r="L556" t="str">
        <f t="shared" si="8"/>
        <v>No</v>
      </c>
    </row>
    <row r="557" spans="1:12" x14ac:dyDescent="0.3">
      <c r="A557" s="7" t="s">
        <v>65</v>
      </c>
      <c r="B557" t="s">
        <v>9</v>
      </c>
      <c r="C557" t="s">
        <v>52</v>
      </c>
      <c r="D557" t="s">
        <v>53</v>
      </c>
      <c r="G557" t="s">
        <v>54</v>
      </c>
      <c r="H557" t="s">
        <v>41</v>
      </c>
      <c r="J557" t="s">
        <v>34</v>
      </c>
      <c r="K557">
        <v>0</v>
      </c>
      <c r="L557" t="str">
        <f t="shared" si="8"/>
        <v>No</v>
      </c>
    </row>
    <row r="558" spans="1:12" x14ac:dyDescent="0.3">
      <c r="A558" s="7" t="s">
        <v>65</v>
      </c>
      <c r="B558" t="s">
        <v>7</v>
      </c>
      <c r="C558" t="s">
        <v>47</v>
      </c>
      <c r="D558" t="s">
        <v>53</v>
      </c>
      <c r="G558" t="s">
        <v>54</v>
      </c>
      <c r="H558" t="s">
        <v>43</v>
      </c>
      <c r="J558" t="s">
        <v>34</v>
      </c>
      <c r="K558">
        <v>0</v>
      </c>
      <c r="L558" t="str">
        <f t="shared" si="8"/>
        <v>No</v>
      </c>
    </row>
    <row r="559" spans="1:12" x14ac:dyDescent="0.3">
      <c r="A559" s="7" t="s">
        <v>65</v>
      </c>
      <c r="B559" t="s">
        <v>7</v>
      </c>
      <c r="C559" t="s">
        <v>48</v>
      </c>
      <c r="D559" t="s">
        <v>53</v>
      </c>
      <c r="G559" t="s">
        <v>55</v>
      </c>
      <c r="H559" t="s">
        <v>37</v>
      </c>
      <c r="J559" t="s">
        <v>34</v>
      </c>
      <c r="K559">
        <v>0</v>
      </c>
      <c r="L559" t="str">
        <f t="shared" si="8"/>
        <v>No</v>
      </c>
    </row>
    <row r="560" spans="1:12" x14ac:dyDescent="0.3">
      <c r="A560" s="7" t="s">
        <v>65</v>
      </c>
      <c r="B560" t="s">
        <v>9</v>
      </c>
      <c r="C560" t="s">
        <v>52</v>
      </c>
      <c r="D560" t="s">
        <v>53</v>
      </c>
      <c r="G560" t="s">
        <v>54</v>
      </c>
      <c r="H560" t="s">
        <v>37</v>
      </c>
      <c r="J560" t="s">
        <v>34</v>
      </c>
      <c r="K560">
        <v>0</v>
      </c>
      <c r="L560" t="str">
        <f t="shared" si="8"/>
        <v>No</v>
      </c>
    </row>
    <row r="561" spans="1:12" x14ac:dyDescent="0.3">
      <c r="A561" s="7" t="s">
        <v>65</v>
      </c>
      <c r="B561" t="s">
        <v>9</v>
      </c>
      <c r="C561" t="s">
        <v>52</v>
      </c>
      <c r="D561" t="s">
        <v>53</v>
      </c>
      <c r="G561" t="s">
        <v>54</v>
      </c>
      <c r="H561" t="s">
        <v>37</v>
      </c>
      <c r="J561" t="s">
        <v>34</v>
      </c>
      <c r="K561">
        <v>2</v>
      </c>
      <c r="L561" t="str">
        <f t="shared" si="8"/>
        <v>Yes</v>
      </c>
    </row>
    <row r="562" spans="1:12" x14ac:dyDescent="0.3">
      <c r="A562" s="7" t="s">
        <v>65</v>
      </c>
      <c r="B562" t="s">
        <v>7</v>
      </c>
      <c r="C562" t="s">
        <v>48</v>
      </c>
      <c r="D562" t="s">
        <v>49</v>
      </c>
      <c r="G562" t="s">
        <v>55</v>
      </c>
      <c r="H562" t="s">
        <v>37</v>
      </c>
      <c r="J562" t="s">
        <v>34</v>
      </c>
      <c r="K562">
        <v>0</v>
      </c>
      <c r="L562" t="str">
        <f t="shared" si="8"/>
        <v>No</v>
      </c>
    </row>
    <row r="563" spans="1:12" x14ac:dyDescent="0.3">
      <c r="A563" s="7" t="s">
        <v>65</v>
      </c>
      <c r="B563" t="s">
        <v>66</v>
      </c>
      <c r="C563" t="s">
        <v>47</v>
      </c>
      <c r="D563" t="s">
        <v>53</v>
      </c>
      <c r="G563" t="s">
        <v>55</v>
      </c>
      <c r="H563" t="s">
        <v>37</v>
      </c>
      <c r="J563" t="s">
        <v>34</v>
      </c>
      <c r="K563">
        <v>2</v>
      </c>
      <c r="L563" t="str">
        <f t="shared" si="8"/>
        <v>Yes</v>
      </c>
    </row>
    <row r="564" spans="1:12" x14ac:dyDescent="0.3">
      <c r="A564" s="7" t="s">
        <v>65</v>
      </c>
      <c r="B564" t="s">
        <v>11</v>
      </c>
      <c r="C564" t="s">
        <v>47</v>
      </c>
      <c r="G564" t="s">
        <v>54</v>
      </c>
      <c r="H564" t="s">
        <v>37</v>
      </c>
      <c r="J564" t="s">
        <v>34</v>
      </c>
      <c r="K564">
        <v>0</v>
      </c>
      <c r="L564" t="str">
        <f t="shared" si="8"/>
        <v>No</v>
      </c>
    </row>
    <row r="565" spans="1:12" x14ac:dyDescent="0.3">
      <c r="A565" s="7" t="s">
        <v>65</v>
      </c>
      <c r="B565" t="s">
        <v>8</v>
      </c>
      <c r="C565" t="s">
        <v>52</v>
      </c>
      <c r="D565" t="s">
        <v>49</v>
      </c>
      <c r="G565" t="s">
        <v>54</v>
      </c>
      <c r="H565" t="s">
        <v>41</v>
      </c>
      <c r="J565" t="s">
        <v>34</v>
      </c>
      <c r="K565">
        <v>0</v>
      </c>
      <c r="L565" t="str">
        <f t="shared" si="8"/>
        <v>No</v>
      </c>
    </row>
    <row r="566" spans="1:12" x14ac:dyDescent="0.3">
      <c r="A566" s="7" t="s">
        <v>65</v>
      </c>
      <c r="B566" t="s">
        <v>9</v>
      </c>
      <c r="C566" t="s">
        <v>52</v>
      </c>
      <c r="D566" t="s">
        <v>53</v>
      </c>
      <c r="G566" t="s">
        <v>55</v>
      </c>
      <c r="H566" t="s">
        <v>37</v>
      </c>
      <c r="J566" t="s">
        <v>34</v>
      </c>
      <c r="K566">
        <v>2</v>
      </c>
      <c r="L566" t="str">
        <f t="shared" si="8"/>
        <v>Yes</v>
      </c>
    </row>
    <row r="567" spans="1:12" x14ac:dyDescent="0.3">
      <c r="A567" s="7" t="s">
        <v>65</v>
      </c>
      <c r="B567" t="s">
        <v>10</v>
      </c>
      <c r="C567" t="s">
        <v>47</v>
      </c>
      <c r="G567" t="s">
        <v>55</v>
      </c>
      <c r="H567" t="s">
        <v>37</v>
      </c>
      <c r="J567" t="s">
        <v>34</v>
      </c>
      <c r="K567">
        <v>0</v>
      </c>
      <c r="L567" t="str">
        <f t="shared" si="8"/>
        <v>No</v>
      </c>
    </row>
    <row r="568" spans="1:12" x14ac:dyDescent="0.3">
      <c r="A568" s="7" t="s">
        <v>65</v>
      </c>
      <c r="B568" t="s">
        <v>10</v>
      </c>
      <c r="C568" t="s">
        <v>47</v>
      </c>
      <c r="G568" t="s">
        <v>55</v>
      </c>
      <c r="H568" t="s">
        <v>37</v>
      </c>
      <c r="J568" t="s">
        <v>34</v>
      </c>
      <c r="K568">
        <v>3</v>
      </c>
      <c r="L568" t="str">
        <f t="shared" si="8"/>
        <v>Yes</v>
      </c>
    </row>
    <row r="569" spans="1:12" x14ac:dyDescent="0.3">
      <c r="A569" s="7" t="s">
        <v>65</v>
      </c>
      <c r="B569" t="s">
        <v>7</v>
      </c>
      <c r="C569" t="s">
        <v>48</v>
      </c>
      <c r="D569" t="s">
        <v>53</v>
      </c>
      <c r="G569" t="s">
        <v>55</v>
      </c>
      <c r="H569" t="s">
        <v>37</v>
      </c>
      <c r="J569" t="s">
        <v>34</v>
      </c>
      <c r="K569">
        <v>0</v>
      </c>
      <c r="L569" t="str">
        <f t="shared" si="8"/>
        <v>No</v>
      </c>
    </row>
    <row r="570" spans="1:12" x14ac:dyDescent="0.3">
      <c r="A570" s="7" t="s">
        <v>65</v>
      </c>
      <c r="B570" t="s">
        <v>9</v>
      </c>
      <c r="C570" t="s">
        <v>52</v>
      </c>
      <c r="D570" s="1" t="s">
        <v>49</v>
      </c>
      <c r="E570" t="s">
        <v>73</v>
      </c>
      <c r="G570" t="s">
        <v>55</v>
      </c>
      <c r="H570" t="s">
        <v>37</v>
      </c>
      <c r="J570" t="s">
        <v>34</v>
      </c>
      <c r="K570">
        <v>2</v>
      </c>
      <c r="L570" t="str">
        <f t="shared" si="8"/>
        <v>Yes</v>
      </c>
    </row>
    <row r="571" spans="1:12" x14ac:dyDescent="0.3">
      <c r="A571" s="7" t="s">
        <v>65</v>
      </c>
      <c r="B571" t="s">
        <v>7</v>
      </c>
      <c r="C571" t="s">
        <v>67</v>
      </c>
      <c r="D571" t="s">
        <v>53</v>
      </c>
      <c r="G571" t="s">
        <v>54</v>
      </c>
      <c r="H571" t="s">
        <v>37</v>
      </c>
      <c r="J571" t="s">
        <v>34</v>
      </c>
      <c r="K571">
        <v>0</v>
      </c>
      <c r="L571" t="str">
        <f t="shared" si="8"/>
        <v>No</v>
      </c>
    </row>
    <row r="572" spans="1:12" x14ac:dyDescent="0.3">
      <c r="A572" s="7" t="s">
        <v>65</v>
      </c>
      <c r="B572" t="s">
        <v>9</v>
      </c>
      <c r="C572" t="s">
        <v>47</v>
      </c>
      <c r="D572" t="s">
        <v>53</v>
      </c>
      <c r="G572" t="s">
        <v>54</v>
      </c>
      <c r="H572" t="s">
        <v>37</v>
      </c>
      <c r="J572" t="s">
        <v>34</v>
      </c>
      <c r="K572">
        <v>2</v>
      </c>
      <c r="L572" t="str">
        <f t="shared" si="8"/>
        <v>Yes</v>
      </c>
    </row>
    <row r="573" spans="1:12" x14ac:dyDescent="0.3">
      <c r="A573" s="7" t="s">
        <v>65</v>
      </c>
      <c r="B573" t="s">
        <v>9</v>
      </c>
      <c r="C573" t="s">
        <v>47</v>
      </c>
      <c r="D573" s="1" t="s">
        <v>49</v>
      </c>
      <c r="E573" t="s">
        <v>73</v>
      </c>
      <c r="G573" t="s">
        <v>51</v>
      </c>
      <c r="H573" t="s">
        <v>41</v>
      </c>
      <c r="J573" t="s">
        <v>34</v>
      </c>
      <c r="K573">
        <v>2</v>
      </c>
      <c r="L573" t="str">
        <f t="shared" si="8"/>
        <v>Yes</v>
      </c>
    </row>
    <row r="574" spans="1:12" x14ac:dyDescent="0.3">
      <c r="A574" s="7" t="s">
        <v>65</v>
      </c>
      <c r="B574" t="s">
        <v>7</v>
      </c>
      <c r="C574" t="s">
        <v>48</v>
      </c>
      <c r="D574" t="s">
        <v>53</v>
      </c>
      <c r="G574" t="s">
        <v>55</v>
      </c>
      <c r="H574" t="s">
        <v>37</v>
      </c>
      <c r="J574" t="s">
        <v>34</v>
      </c>
      <c r="K574">
        <v>0</v>
      </c>
      <c r="L574" t="str">
        <f t="shared" si="8"/>
        <v>No</v>
      </c>
    </row>
    <row r="575" spans="1:12" x14ac:dyDescent="0.3">
      <c r="A575" s="7" t="s">
        <v>65</v>
      </c>
      <c r="B575" t="s">
        <v>9</v>
      </c>
      <c r="C575" t="s">
        <v>47</v>
      </c>
      <c r="D575" t="s">
        <v>53</v>
      </c>
      <c r="G575" t="s">
        <v>54</v>
      </c>
      <c r="H575" t="s">
        <v>29</v>
      </c>
      <c r="J575" t="s">
        <v>34</v>
      </c>
      <c r="K575">
        <v>2</v>
      </c>
      <c r="L575" t="str">
        <f t="shared" si="8"/>
        <v>Yes</v>
      </c>
    </row>
    <row r="576" spans="1:12" x14ac:dyDescent="0.3">
      <c r="A576" s="7" t="s">
        <v>65</v>
      </c>
      <c r="B576" t="s">
        <v>10</v>
      </c>
      <c r="C576" t="s">
        <v>47</v>
      </c>
      <c r="G576" t="s">
        <v>54</v>
      </c>
      <c r="H576" t="s">
        <v>37</v>
      </c>
      <c r="J576" t="s">
        <v>34</v>
      </c>
      <c r="K576">
        <v>0</v>
      </c>
      <c r="L576" t="str">
        <f t="shared" si="8"/>
        <v>No</v>
      </c>
    </row>
    <row r="577" spans="1:12" x14ac:dyDescent="0.3">
      <c r="A577" s="7" t="s">
        <v>65</v>
      </c>
      <c r="B577" t="s">
        <v>7</v>
      </c>
      <c r="C577" t="s">
        <v>48</v>
      </c>
      <c r="D577" t="s">
        <v>53</v>
      </c>
      <c r="G577" t="s">
        <v>54</v>
      </c>
      <c r="H577" t="s">
        <v>37</v>
      </c>
      <c r="J577" t="s">
        <v>34</v>
      </c>
      <c r="K577">
        <v>0</v>
      </c>
      <c r="L577" t="str">
        <f t="shared" si="8"/>
        <v>No</v>
      </c>
    </row>
    <row r="578" spans="1:12" x14ac:dyDescent="0.3">
      <c r="A578" s="7" t="s">
        <v>65</v>
      </c>
      <c r="B578" t="s">
        <v>9</v>
      </c>
      <c r="C578" t="s">
        <v>52</v>
      </c>
      <c r="D578" t="s">
        <v>49</v>
      </c>
      <c r="G578" t="s">
        <v>55</v>
      </c>
      <c r="H578" t="s">
        <v>37</v>
      </c>
      <c r="J578" t="s">
        <v>34</v>
      </c>
      <c r="K578">
        <v>2</v>
      </c>
      <c r="L578" t="str">
        <f t="shared" si="8"/>
        <v>Yes</v>
      </c>
    </row>
    <row r="579" spans="1:12" x14ac:dyDescent="0.3">
      <c r="A579" s="7" t="s">
        <v>65</v>
      </c>
      <c r="B579" t="s">
        <v>10</v>
      </c>
      <c r="C579" t="s">
        <v>47</v>
      </c>
      <c r="G579" t="s">
        <v>51</v>
      </c>
      <c r="H579" t="s">
        <v>37</v>
      </c>
      <c r="J579" t="s">
        <v>34</v>
      </c>
      <c r="K579">
        <v>0</v>
      </c>
      <c r="L579" t="str">
        <f t="shared" si="8"/>
        <v>No</v>
      </c>
    </row>
    <row r="580" spans="1:12" x14ac:dyDescent="0.3">
      <c r="A580" s="7" t="s">
        <v>65</v>
      </c>
      <c r="B580" t="s">
        <v>7</v>
      </c>
      <c r="C580" t="s">
        <v>48</v>
      </c>
      <c r="D580" t="s">
        <v>49</v>
      </c>
      <c r="G580" t="s">
        <v>54</v>
      </c>
      <c r="H580" t="s">
        <v>37</v>
      </c>
      <c r="J580" t="s">
        <v>34</v>
      </c>
      <c r="K580">
        <v>0</v>
      </c>
      <c r="L580" t="str">
        <f t="shared" si="8"/>
        <v>No</v>
      </c>
    </row>
    <row r="581" spans="1:12" x14ac:dyDescent="0.3">
      <c r="A581" s="7" t="s">
        <v>65</v>
      </c>
      <c r="B581" t="s">
        <v>8</v>
      </c>
      <c r="C581" t="s">
        <v>47</v>
      </c>
      <c r="D581" t="s">
        <v>53</v>
      </c>
      <c r="G581" t="s">
        <v>51</v>
      </c>
      <c r="H581" t="s">
        <v>37</v>
      </c>
      <c r="J581" t="s">
        <v>34</v>
      </c>
      <c r="K581">
        <v>2</v>
      </c>
      <c r="L581" t="str">
        <f t="shared" ref="L581:L644" si="9">IF(K581="","",IF(B581="Foul","Yes",IF(K581=0,"No","Yes")))</f>
        <v>Yes</v>
      </c>
    </row>
    <row r="582" spans="1:12" x14ac:dyDescent="0.3">
      <c r="A582" s="7" t="s">
        <v>65</v>
      </c>
      <c r="B582" t="s">
        <v>10</v>
      </c>
      <c r="C582" t="s">
        <v>47</v>
      </c>
      <c r="G582" t="s">
        <v>51</v>
      </c>
      <c r="H582" t="s">
        <v>37</v>
      </c>
      <c r="J582" t="s">
        <v>34</v>
      </c>
      <c r="K582">
        <v>0</v>
      </c>
      <c r="L582" t="str">
        <f t="shared" si="9"/>
        <v>No</v>
      </c>
    </row>
    <row r="583" spans="1:12" x14ac:dyDescent="0.3">
      <c r="A583" s="7" t="s">
        <v>65</v>
      </c>
      <c r="B583" t="s">
        <v>66</v>
      </c>
      <c r="C583" t="s">
        <v>67</v>
      </c>
      <c r="D583" t="s">
        <v>53</v>
      </c>
      <c r="G583" t="s">
        <v>55</v>
      </c>
      <c r="H583" t="s">
        <v>37</v>
      </c>
      <c r="J583" t="s">
        <v>34</v>
      </c>
      <c r="K583">
        <v>0</v>
      </c>
      <c r="L583" t="str">
        <f t="shared" si="9"/>
        <v>No</v>
      </c>
    </row>
    <row r="584" spans="1:12" x14ac:dyDescent="0.3">
      <c r="A584" s="7" t="s">
        <v>65</v>
      </c>
      <c r="B584" t="s">
        <v>9</v>
      </c>
      <c r="C584" t="s">
        <v>52</v>
      </c>
      <c r="D584" t="s">
        <v>53</v>
      </c>
      <c r="G584" t="s">
        <v>55</v>
      </c>
      <c r="H584" t="s">
        <v>37</v>
      </c>
      <c r="J584" t="s">
        <v>34</v>
      </c>
      <c r="K584">
        <v>2</v>
      </c>
      <c r="L584" t="str">
        <f t="shared" si="9"/>
        <v>Yes</v>
      </c>
    </row>
    <row r="585" spans="1:12" x14ac:dyDescent="0.3">
      <c r="A585" s="7" t="s">
        <v>65</v>
      </c>
      <c r="B585" t="s">
        <v>10</v>
      </c>
      <c r="C585" t="s">
        <v>47</v>
      </c>
      <c r="G585" t="s">
        <v>55</v>
      </c>
      <c r="H585" t="s">
        <v>37</v>
      </c>
      <c r="J585" t="s">
        <v>34</v>
      </c>
      <c r="K585">
        <v>0</v>
      </c>
      <c r="L585" t="str">
        <f t="shared" si="9"/>
        <v>No</v>
      </c>
    </row>
    <row r="586" spans="1:12" x14ac:dyDescent="0.3">
      <c r="A586" s="7" t="s">
        <v>65</v>
      </c>
      <c r="B586" t="s">
        <v>9</v>
      </c>
      <c r="C586" t="s">
        <v>52</v>
      </c>
      <c r="D586" t="s">
        <v>53</v>
      </c>
      <c r="G586" t="s">
        <v>55</v>
      </c>
      <c r="H586" t="s">
        <v>37</v>
      </c>
      <c r="J586" t="s">
        <v>34</v>
      </c>
      <c r="K586">
        <v>2</v>
      </c>
      <c r="L586" t="str">
        <f t="shared" si="9"/>
        <v>Yes</v>
      </c>
    </row>
    <row r="587" spans="1:12" x14ac:dyDescent="0.3">
      <c r="A587" s="7" t="s">
        <v>65</v>
      </c>
      <c r="B587" t="s">
        <v>10</v>
      </c>
      <c r="C587" t="s">
        <v>47</v>
      </c>
      <c r="G587" t="s">
        <v>55</v>
      </c>
      <c r="H587" t="s">
        <v>41</v>
      </c>
      <c r="J587" t="s">
        <v>34</v>
      </c>
      <c r="K587">
        <v>3</v>
      </c>
      <c r="L587" t="str">
        <f t="shared" si="9"/>
        <v>Yes</v>
      </c>
    </row>
    <row r="588" spans="1:12" x14ac:dyDescent="0.3">
      <c r="A588" s="7" t="s">
        <v>65</v>
      </c>
      <c r="B588" t="s">
        <v>7</v>
      </c>
      <c r="C588" t="s">
        <v>48</v>
      </c>
      <c r="D588" t="s">
        <v>49</v>
      </c>
      <c r="G588" t="s">
        <v>55</v>
      </c>
      <c r="H588" t="s">
        <v>37</v>
      </c>
      <c r="J588" t="s">
        <v>34</v>
      </c>
      <c r="K588">
        <v>0</v>
      </c>
      <c r="L588" t="str">
        <f t="shared" si="9"/>
        <v>No</v>
      </c>
    </row>
    <row r="589" spans="1:12" x14ac:dyDescent="0.3">
      <c r="A589" s="7" t="s">
        <v>65</v>
      </c>
      <c r="B589" t="s">
        <v>7</v>
      </c>
      <c r="C589" t="s">
        <v>48</v>
      </c>
      <c r="D589" t="s">
        <v>53</v>
      </c>
      <c r="G589" t="s">
        <v>55</v>
      </c>
      <c r="H589" t="s">
        <v>37</v>
      </c>
      <c r="J589" t="s">
        <v>34</v>
      </c>
      <c r="K589">
        <v>0</v>
      </c>
      <c r="L589" t="str">
        <f t="shared" si="9"/>
        <v>No</v>
      </c>
    </row>
    <row r="590" spans="1:12" x14ac:dyDescent="0.3">
      <c r="A590" s="7" t="s">
        <v>65</v>
      </c>
      <c r="B590" t="s">
        <v>7</v>
      </c>
      <c r="C590" t="s">
        <v>48</v>
      </c>
      <c r="D590" t="s">
        <v>53</v>
      </c>
      <c r="G590" t="s">
        <v>54</v>
      </c>
      <c r="H590" t="s">
        <v>37</v>
      </c>
      <c r="J590" t="s">
        <v>34</v>
      </c>
      <c r="K590">
        <v>2</v>
      </c>
      <c r="L590" t="str">
        <f t="shared" si="9"/>
        <v>Yes</v>
      </c>
    </row>
    <row r="591" spans="1:12" x14ac:dyDescent="0.3">
      <c r="A591" s="7" t="s">
        <v>65</v>
      </c>
      <c r="B591" t="s">
        <v>7</v>
      </c>
      <c r="C591" t="s">
        <v>57</v>
      </c>
      <c r="G591" t="s">
        <v>54</v>
      </c>
      <c r="H591" t="s">
        <v>29</v>
      </c>
      <c r="J591" t="s">
        <v>34</v>
      </c>
      <c r="K591">
        <v>0</v>
      </c>
      <c r="L591" t="str">
        <f t="shared" si="9"/>
        <v>No</v>
      </c>
    </row>
    <row r="592" spans="1:12" x14ac:dyDescent="0.3">
      <c r="A592" s="7" t="s">
        <v>65</v>
      </c>
      <c r="B592" t="s">
        <v>66</v>
      </c>
      <c r="C592" t="s">
        <v>67</v>
      </c>
      <c r="D592" t="s">
        <v>53</v>
      </c>
      <c r="G592" t="s">
        <v>54</v>
      </c>
      <c r="H592" t="s">
        <v>43</v>
      </c>
      <c r="J592" t="s">
        <v>34</v>
      </c>
      <c r="K592">
        <v>0</v>
      </c>
      <c r="L592" t="str">
        <f t="shared" si="9"/>
        <v>No</v>
      </c>
    </row>
    <row r="593" spans="1:12" x14ac:dyDescent="0.3">
      <c r="A593" s="7" t="s">
        <v>65</v>
      </c>
      <c r="B593" t="s">
        <v>7</v>
      </c>
      <c r="C593" t="s">
        <v>47</v>
      </c>
      <c r="G593" t="s">
        <v>51</v>
      </c>
      <c r="H593" t="s">
        <v>37</v>
      </c>
      <c r="J593" t="s">
        <v>34</v>
      </c>
      <c r="K593">
        <v>0</v>
      </c>
      <c r="L593" t="str">
        <f t="shared" si="9"/>
        <v>No</v>
      </c>
    </row>
    <row r="594" spans="1:12" x14ac:dyDescent="0.3">
      <c r="A594" s="7" t="s">
        <v>65</v>
      </c>
      <c r="B594" t="s">
        <v>9</v>
      </c>
      <c r="C594" t="s">
        <v>52</v>
      </c>
      <c r="D594" t="s">
        <v>53</v>
      </c>
      <c r="G594" t="s">
        <v>55</v>
      </c>
      <c r="H594" t="s">
        <v>41</v>
      </c>
      <c r="J594" t="s">
        <v>34</v>
      </c>
      <c r="K594">
        <v>0</v>
      </c>
      <c r="L594" t="str">
        <f t="shared" si="9"/>
        <v>No</v>
      </c>
    </row>
    <row r="595" spans="1:12" x14ac:dyDescent="0.3">
      <c r="A595" s="7" t="s">
        <v>65</v>
      </c>
      <c r="B595" t="s">
        <v>9</v>
      </c>
      <c r="C595" t="s">
        <v>47</v>
      </c>
      <c r="D595" t="s">
        <v>53</v>
      </c>
      <c r="G595" t="s">
        <v>54</v>
      </c>
      <c r="H595" t="s">
        <v>37</v>
      </c>
      <c r="J595" t="s">
        <v>34</v>
      </c>
      <c r="K595">
        <v>0</v>
      </c>
      <c r="L595" t="str">
        <f t="shared" si="9"/>
        <v>No</v>
      </c>
    </row>
    <row r="596" spans="1:12" x14ac:dyDescent="0.3">
      <c r="A596" s="7" t="s">
        <v>65</v>
      </c>
      <c r="B596" t="s">
        <v>9</v>
      </c>
      <c r="D596" t="s">
        <v>53</v>
      </c>
      <c r="G596" t="s">
        <v>51</v>
      </c>
      <c r="H596" t="s">
        <v>29</v>
      </c>
      <c r="J596" t="s">
        <v>34</v>
      </c>
      <c r="K596">
        <v>0</v>
      </c>
      <c r="L596" t="str">
        <f t="shared" si="9"/>
        <v>No</v>
      </c>
    </row>
    <row r="597" spans="1:12" x14ac:dyDescent="0.3">
      <c r="A597" s="7" t="s">
        <v>65</v>
      </c>
      <c r="B597" t="s">
        <v>10</v>
      </c>
      <c r="C597" t="s">
        <v>48</v>
      </c>
      <c r="D597" t="s">
        <v>53</v>
      </c>
      <c r="G597" t="s">
        <v>55</v>
      </c>
      <c r="H597" t="s">
        <v>37</v>
      </c>
      <c r="J597" t="s">
        <v>34</v>
      </c>
      <c r="K597">
        <v>0</v>
      </c>
      <c r="L597" t="str">
        <f t="shared" si="9"/>
        <v>No</v>
      </c>
    </row>
    <row r="598" spans="1:12" x14ac:dyDescent="0.3">
      <c r="A598" s="7" t="s">
        <v>65</v>
      </c>
      <c r="B598" t="s">
        <v>66</v>
      </c>
      <c r="C598" t="s">
        <v>67</v>
      </c>
      <c r="D598" t="s">
        <v>53</v>
      </c>
      <c r="G598" t="s">
        <v>55</v>
      </c>
      <c r="H598" t="s">
        <v>37</v>
      </c>
      <c r="J598" t="s">
        <v>34</v>
      </c>
      <c r="K598">
        <v>0</v>
      </c>
      <c r="L598" t="str">
        <f t="shared" si="9"/>
        <v>No</v>
      </c>
    </row>
    <row r="599" spans="1:12" x14ac:dyDescent="0.3">
      <c r="A599" s="7" t="s">
        <v>65</v>
      </c>
      <c r="B599" t="s">
        <v>10</v>
      </c>
      <c r="C599" t="s">
        <v>47</v>
      </c>
      <c r="G599" t="s">
        <v>51</v>
      </c>
      <c r="H599" t="s">
        <v>37</v>
      </c>
      <c r="J599" t="s">
        <v>34</v>
      </c>
      <c r="K599">
        <v>0</v>
      </c>
      <c r="L599" t="str">
        <f t="shared" si="9"/>
        <v>No</v>
      </c>
    </row>
    <row r="600" spans="1:12" x14ac:dyDescent="0.3">
      <c r="A600" s="7" t="s">
        <v>65</v>
      </c>
      <c r="B600" t="s">
        <v>9</v>
      </c>
      <c r="C600" t="s">
        <v>52</v>
      </c>
      <c r="D600" s="1" t="s">
        <v>49</v>
      </c>
      <c r="E600" t="s">
        <v>73</v>
      </c>
      <c r="G600" t="s">
        <v>54</v>
      </c>
      <c r="H600" t="s">
        <v>37</v>
      </c>
      <c r="J600" t="s">
        <v>34</v>
      </c>
      <c r="K600">
        <v>0</v>
      </c>
      <c r="L600" t="str">
        <f t="shared" si="9"/>
        <v>No</v>
      </c>
    </row>
    <row r="601" spans="1:12" x14ac:dyDescent="0.3">
      <c r="A601" s="7" t="s">
        <v>65</v>
      </c>
      <c r="B601" t="s">
        <v>7</v>
      </c>
      <c r="C601" t="s">
        <v>57</v>
      </c>
      <c r="D601" t="s">
        <v>49</v>
      </c>
      <c r="G601" t="s">
        <v>55</v>
      </c>
      <c r="H601" t="s">
        <v>37</v>
      </c>
      <c r="J601" t="s">
        <v>34</v>
      </c>
      <c r="K601">
        <v>2</v>
      </c>
      <c r="L601" t="str">
        <f t="shared" si="9"/>
        <v>Yes</v>
      </c>
    </row>
    <row r="602" spans="1:12" x14ac:dyDescent="0.3">
      <c r="A602" s="7" t="s">
        <v>65</v>
      </c>
      <c r="B602" t="s">
        <v>10</v>
      </c>
      <c r="C602" t="s">
        <v>47</v>
      </c>
      <c r="G602" t="s">
        <v>55</v>
      </c>
      <c r="H602" t="s">
        <v>37</v>
      </c>
      <c r="J602" t="s">
        <v>34</v>
      </c>
      <c r="K602">
        <v>0</v>
      </c>
      <c r="L602" t="str">
        <f t="shared" si="9"/>
        <v>No</v>
      </c>
    </row>
    <row r="603" spans="1:12" x14ac:dyDescent="0.3">
      <c r="A603" s="7" t="s">
        <v>65</v>
      </c>
      <c r="B603" t="s">
        <v>9</v>
      </c>
      <c r="C603" t="s">
        <v>52</v>
      </c>
      <c r="D603" t="s">
        <v>53</v>
      </c>
      <c r="G603" t="s">
        <v>51</v>
      </c>
      <c r="H603" t="s">
        <v>41</v>
      </c>
      <c r="J603" t="s">
        <v>34</v>
      </c>
      <c r="K603">
        <v>2</v>
      </c>
      <c r="L603" t="str">
        <f t="shared" si="9"/>
        <v>Yes</v>
      </c>
    </row>
    <row r="604" spans="1:12" x14ac:dyDescent="0.3">
      <c r="A604" s="7" t="s">
        <v>65</v>
      </c>
      <c r="B604" t="s">
        <v>7</v>
      </c>
      <c r="C604" t="s">
        <v>48</v>
      </c>
      <c r="D604" t="s">
        <v>49</v>
      </c>
      <c r="G604" t="s">
        <v>54</v>
      </c>
      <c r="H604" t="s">
        <v>37</v>
      </c>
      <c r="J604" t="s">
        <v>34</v>
      </c>
      <c r="K604">
        <v>0</v>
      </c>
      <c r="L604" t="str">
        <f t="shared" si="9"/>
        <v>No</v>
      </c>
    </row>
    <row r="605" spans="1:12" x14ac:dyDescent="0.3">
      <c r="A605" s="7" t="s">
        <v>65</v>
      </c>
      <c r="B605" t="s">
        <v>9</v>
      </c>
      <c r="C605" t="s">
        <v>52</v>
      </c>
      <c r="D605" t="s">
        <v>53</v>
      </c>
      <c r="G605" t="s">
        <v>54</v>
      </c>
      <c r="H605" t="s">
        <v>37</v>
      </c>
      <c r="J605" t="s">
        <v>34</v>
      </c>
      <c r="K605">
        <v>2</v>
      </c>
      <c r="L605" t="str">
        <f t="shared" si="9"/>
        <v>Yes</v>
      </c>
    </row>
    <row r="606" spans="1:12" x14ac:dyDescent="0.3">
      <c r="A606" s="7" t="s">
        <v>65</v>
      </c>
      <c r="B606" t="s">
        <v>7</v>
      </c>
      <c r="C606" t="s">
        <v>48</v>
      </c>
      <c r="D606" t="s">
        <v>49</v>
      </c>
      <c r="G606" t="s">
        <v>55</v>
      </c>
      <c r="H606" t="s">
        <v>37</v>
      </c>
      <c r="J606" t="s">
        <v>34</v>
      </c>
      <c r="K606">
        <v>0</v>
      </c>
      <c r="L606" t="str">
        <f t="shared" si="9"/>
        <v>No</v>
      </c>
    </row>
    <row r="607" spans="1:12" x14ac:dyDescent="0.3">
      <c r="A607" s="7" t="s">
        <v>65</v>
      </c>
      <c r="B607" t="s">
        <v>7</v>
      </c>
      <c r="C607" t="s">
        <v>67</v>
      </c>
      <c r="D607" t="s">
        <v>49</v>
      </c>
      <c r="G607" t="s">
        <v>55</v>
      </c>
      <c r="H607" t="s">
        <v>37</v>
      </c>
      <c r="J607" t="s">
        <v>34</v>
      </c>
      <c r="K607">
        <v>2</v>
      </c>
      <c r="L607" t="str">
        <f t="shared" si="9"/>
        <v>Yes</v>
      </c>
    </row>
    <row r="608" spans="1:12" x14ac:dyDescent="0.3">
      <c r="A608" s="7" t="s">
        <v>65</v>
      </c>
      <c r="B608" t="s">
        <v>9</v>
      </c>
      <c r="C608" t="s">
        <v>67</v>
      </c>
      <c r="D608" t="s">
        <v>53</v>
      </c>
      <c r="G608" t="s">
        <v>55</v>
      </c>
      <c r="H608" t="s">
        <v>37</v>
      </c>
      <c r="J608" t="s">
        <v>34</v>
      </c>
      <c r="K608">
        <v>2</v>
      </c>
      <c r="L608" t="str">
        <f t="shared" si="9"/>
        <v>Yes</v>
      </c>
    </row>
    <row r="609" spans="1:12" x14ac:dyDescent="0.3">
      <c r="A609" s="7" t="s">
        <v>65</v>
      </c>
      <c r="B609" t="s">
        <v>7</v>
      </c>
      <c r="C609" t="s">
        <v>48</v>
      </c>
      <c r="D609" t="s">
        <v>49</v>
      </c>
      <c r="G609" t="s">
        <v>54</v>
      </c>
      <c r="H609" t="s">
        <v>37</v>
      </c>
      <c r="J609" t="s">
        <v>34</v>
      </c>
      <c r="K609">
        <v>0</v>
      </c>
      <c r="L609" t="str">
        <f t="shared" si="9"/>
        <v>No</v>
      </c>
    </row>
    <row r="610" spans="1:12" x14ac:dyDescent="0.3">
      <c r="A610" s="7" t="s">
        <v>65</v>
      </c>
      <c r="B610" t="s">
        <v>9</v>
      </c>
      <c r="C610" t="s">
        <v>52</v>
      </c>
      <c r="D610" t="s">
        <v>53</v>
      </c>
      <c r="G610" t="s">
        <v>54</v>
      </c>
      <c r="H610" t="s">
        <v>37</v>
      </c>
      <c r="J610" t="s">
        <v>34</v>
      </c>
      <c r="K610">
        <v>0</v>
      </c>
      <c r="L610" t="str">
        <f t="shared" si="9"/>
        <v>No</v>
      </c>
    </row>
    <row r="611" spans="1:12" x14ac:dyDescent="0.3">
      <c r="A611" s="7" t="s">
        <v>65</v>
      </c>
      <c r="B611" t="s">
        <v>9</v>
      </c>
      <c r="C611" t="s">
        <v>52</v>
      </c>
      <c r="D611" t="s">
        <v>53</v>
      </c>
      <c r="G611" t="s">
        <v>54</v>
      </c>
      <c r="H611" t="s">
        <v>37</v>
      </c>
      <c r="J611" t="s">
        <v>34</v>
      </c>
      <c r="K611">
        <v>0</v>
      </c>
      <c r="L611" t="str">
        <f t="shared" si="9"/>
        <v>No</v>
      </c>
    </row>
    <row r="612" spans="1:12" x14ac:dyDescent="0.3">
      <c r="A612" s="7" t="s">
        <v>65</v>
      </c>
      <c r="B612" t="s">
        <v>10</v>
      </c>
      <c r="C612" t="s">
        <v>47</v>
      </c>
      <c r="G612" t="s">
        <v>55</v>
      </c>
      <c r="H612" t="s">
        <v>37</v>
      </c>
      <c r="J612" t="s">
        <v>34</v>
      </c>
      <c r="K612">
        <v>0</v>
      </c>
      <c r="L612" t="str">
        <f t="shared" si="9"/>
        <v>No</v>
      </c>
    </row>
    <row r="613" spans="1:12" x14ac:dyDescent="0.3">
      <c r="A613" s="7" t="s">
        <v>65</v>
      </c>
      <c r="B613" t="s">
        <v>10</v>
      </c>
      <c r="C613" t="s">
        <v>47</v>
      </c>
      <c r="G613" t="s">
        <v>54</v>
      </c>
      <c r="H613" t="s">
        <v>43</v>
      </c>
      <c r="J613" t="s">
        <v>34</v>
      </c>
      <c r="K613">
        <v>0</v>
      </c>
      <c r="L613" t="str">
        <f t="shared" si="9"/>
        <v>No</v>
      </c>
    </row>
    <row r="614" spans="1:12" x14ac:dyDescent="0.3">
      <c r="A614" s="7" t="s">
        <v>65</v>
      </c>
      <c r="B614" t="s">
        <v>7</v>
      </c>
      <c r="C614" t="s">
        <v>48</v>
      </c>
      <c r="D614" t="s">
        <v>49</v>
      </c>
      <c r="G614" t="s">
        <v>55</v>
      </c>
      <c r="H614" t="s">
        <v>37</v>
      </c>
      <c r="J614" t="s">
        <v>34</v>
      </c>
      <c r="K614">
        <v>0</v>
      </c>
      <c r="L614" t="str">
        <f t="shared" si="9"/>
        <v>No</v>
      </c>
    </row>
    <row r="615" spans="1:12" x14ac:dyDescent="0.3">
      <c r="A615" s="7" t="s">
        <v>65</v>
      </c>
      <c r="B615" t="s">
        <v>7</v>
      </c>
      <c r="C615" t="s">
        <v>48</v>
      </c>
      <c r="D615" t="s">
        <v>53</v>
      </c>
      <c r="G615" t="s">
        <v>55</v>
      </c>
      <c r="H615" t="s">
        <v>37</v>
      </c>
      <c r="J615" t="s">
        <v>34</v>
      </c>
      <c r="K615">
        <v>0</v>
      </c>
      <c r="L615" t="str">
        <f t="shared" si="9"/>
        <v>No</v>
      </c>
    </row>
    <row r="616" spans="1:12" x14ac:dyDescent="0.3">
      <c r="A616" s="7" t="s">
        <v>65</v>
      </c>
      <c r="B616" t="s">
        <v>7</v>
      </c>
      <c r="C616" t="s">
        <v>48</v>
      </c>
      <c r="D616" t="s">
        <v>49</v>
      </c>
      <c r="G616" t="s">
        <v>55</v>
      </c>
      <c r="H616" t="s">
        <v>37</v>
      </c>
      <c r="J616" t="s">
        <v>34</v>
      </c>
      <c r="K616">
        <v>2</v>
      </c>
      <c r="L616" t="str">
        <f t="shared" si="9"/>
        <v>Yes</v>
      </c>
    </row>
    <row r="617" spans="1:12" x14ac:dyDescent="0.3">
      <c r="A617" s="7" t="s">
        <v>65</v>
      </c>
      <c r="B617" t="s">
        <v>10</v>
      </c>
      <c r="C617" t="s">
        <v>48</v>
      </c>
      <c r="D617" t="s">
        <v>53</v>
      </c>
      <c r="G617" t="s">
        <v>54</v>
      </c>
      <c r="H617" t="s">
        <v>37</v>
      </c>
      <c r="J617" t="s">
        <v>34</v>
      </c>
      <c r="K617">
        <v>0</v>
      </c>
      <c r="L617" t="str">
        <f t="shared" si="9"/>
        <v>No</v>
      </c>
    </row>
    <row r="618" spans="1:12" x14ac:dyDescent="0.3">
      <c r="A618" s="7" t="s">
        <v>65</v>
      </c>
      <c r="B618" t="s">
        <v>7</v>
      </c>
      <c r="C618" t="s">
        <v>48</v>
      </c>
      <c r="D618" t="s">
        <v>49</v>
      </c>
      <c r="G618" t="s">
        <v>54</v>
      </c>
      <c r="H618" t="s">
        <v>37</v>
      </c>
      <c r="J618" t="s">
        <v>34</v>
      </c>
      <c r="K618">
        <v>0</v>
      </c>
      <c r="L618" t="str">
        <f t="shared" si="9"/>
        <v>No</v>
      </c>
    </row>
    <row r="619" spans="1:12" x14ac:dyDescent="0.3">
      <c r="A619" s="7" t="s">
        <v>65</v>
      </c>
      <c r="B619" t="s">
        <v>9</v>
      </c>
      <c r="C619" t="s">
        <v>52</v>
      </c>
      <c r="D619" t="s">
        <v>53</v>
      </c>
      <c r="G619" t="s">
        <v>55</v>
      </c>
      <c r="H619" t="s">
        <v>41</v>
      </c>
      <c r="J619" t="s">
        <v>34</v>
      </c>
      <c r="K619">
        <v>2</v>
      </c>
      <c r="L619" t="str">
        <f t="shared" si="9"/>
        <v>Yes</v>
      </c>
    </row>
    <row r="620" spans="1:12" x14ac:dyDescent="0.3">
      <c r="A620" s="7" t="s">
        <v>65</v>
      </c>
      <c r="B620" t="s">
        <v>7</v>
      </c>
      <c r="C620" t="s">
        <v>67</v>
      </c>
      <c r="D620" t="s">
        <v>49</v>
      </c>
      <c r="G620" t="s">
        <v>55</v>
      </c>
      <c r="H620" t="s">
        <v>37</v>
      </c>
      <c r="J620" t="s">
        <v>34</v>
      </c>
      <c r="K620">
        <v>0</v>
      </c>
      <c r="L620" t="str">
        <f t="shared" si="9"/>
        <v>No</v>
      </c>
    </row>
    <row r="621" spans="1:12" x14ac:dyDescent="0.3">
      <c r="A621" s="7" t="s">
        <v>65</v>
      </c>
      <c r="B621" t="s">
        <v>11</v>
      </c>
      <c r="C621" t="s">
        <v>52</v>
      </c>
      <c r="G621" t="s">
        <v>51</v>
      </c>
      <c r="H621" t="s">
        <v>41</v>
      </c>
      <c r="J621" t="s">
        <v>34</v>
      </c>
      <c r="K621">
        <v>2</v>
      </c>
      <c r="L621" t="str">
        <f t="shared" si="9"/>
        <v>Yes</v>
      </c>
    </row>
    <row r="622" spans="1:12" x14ac:dyDescent="0.3">
      <c r="A622" s="7" t="s">
        <v>65</v>
      </c>
      <c r="B622" t="s">
        <v>7</v>
      </c>
      <c r="C622" t="s">
        <v>48</v>
      </c>
      <c r="D622" t="s">
        <v>53</v>
      </c>
      <c r="G622" t="s">
        <v>55</v>
      </c>
      <c r="H622" t="s">
        <v>37</v>
      </c>
      <c r="J622" t="s">
        <v>34</v>
      </c>
      <c r="K622">
        <v>0</v>
      </c>
      <c r="L622" t="str">
        <f t="shared" si="9"/>
        <v>No</v>
      </c>
    </row>
    <row r="623" spans="1:12" x14ac:dyDescent="0.3">
      <c r="A623" s="7" t="s">
        <v>65</v>
      </c>
      <c r="B623" t="s">
        <v>9</v>
      </c>
      <c r="C623" t="s">
        <v>52</v>
      </c>
      <c r="D623" t="s">
        <v>53</v>
      </c>
      <c r="G623" t="s">
        <v>55</v>
      </c>
      <c r="H623" t="s">
        <v>37</v>
      </c>
      <c r="J623" t="s">
        <v>34</v>
      </c>
      <c r="K623">
        <v>0</v>
      </c>
      <c r="L623" t="str">
        <f t="shared" si="9"/>
        <v>No</v>
      </c>
    </row>
    <row r="624" spans="1:12" x14ac:dyDescent="0.3">
      <c r="A624" s="7" t="s">
        <v>65</v>
      </c>
      <c r="B624" t="s">
        <v>9</v>
      </c>
      <c r="D624" t="s">
        <v>53</v>
      </c>
      <c r="G624" t="s">
        <v>51</v>
      </c>
      <c r="H624" t="s">
        <v>29</v>
      </c>
      <c r="J624" t="s">
        <v>34</v>
      </c>
      <c r="K624">
        <v>0</v>
      </c>
      <c r="L624" t="str">
        <f t="shared" si="9"/>
        <v>No</v>
      </c>
    </row>
    <row r="625" spans="1:12" x14ac:dyDescent="0.3">
      <c r="A625" s="7" t="s">
        <v>65</v>
      </c>
      <c r="B625" t="s">
        <v>9</v>
      </c>
      <c r="D625" t="s">
        <v>49</v>
      </c>
      <c r="G625" t="s">
        <v>54</v>
      </c>
      <c r="H625" t="s">
        <v>29</v>
      </c>
      <c r="J625" t="s">
        <v>34</v>
      </c>
      <c r="K625">
        <v>2</v>
      </c>
      <c r="L625" t="str">
        <f t="shared" si="9"/>
        <v>Yes</v>
      </c>
    </row>
    <row r="626" spans="1:12" x14ac:dyDescent="0.3">
      <c r="A626" s="7" t="s">
        <v>65</v>
      </c>
      <c r="B626" t="s">
        <v>9</v>
      </c>
      <c r="C626" t="s">
        <v>52</v>
      </c>
      <c r="D626" t="s">
        <v>49</v>
      </c>
      <c r="G626" t="s">
        <v>54</v>
      </c>
      <c r="H626" t="s">
        <v>37</v>
      </c>
      <c r="J626" t="s">
        <v>34</v>
      </c>
      <c r="K626">
        <v>0</v>
      </c>
      <c r="L626" t="str">
        <f t="shared" si="9"/>
        <v>No</v>
      </c>
    </row>
    <row r="627" spans="1:12" x14ac:dyDescent="0.3">
      <c r="A627" s="7" t="s">
        <v>65</v>
      </c>
      <c r="B627" t="s">
        <v>9</v>
      </c>
      <c r="D627" t="s">
        <v>53</v>
      </c>
      <c r="G627" t="s">
        <v>55</v>
      </c>
      <c r="H627" t="s">
        <v>29</v>
      </c>
      <c r="J627" t="s">
        <v>34</v>
      </c>
      <c r="K627">
        <v>0</v>
      </c>
      <c r="L627" t="str">
        <f t="shared" si="9"/>
        <v>No</v>
      </c>
    </row>
    <row r="628" spans="1:12" x14ac:dyDescent="0.3">
      <c r="A628" s="7" t="s">
        <v>65</v>
      </c>
      <c r="B628" t="s">
        <v>7</v>
      </c>
      <c r="C628" t="s">
        <v>67</v>
      </c>
      <c r="D628" t="s">
        <v>53</v>
      </c>
      <c r="G628" t="s">
        <v>54</v>
      </c>
      <c r="H628" t="s">
        <v>37</v>
      </c>
      <c r="J628" t="s">
        <v>34</v>
      </c>
      <c r="K628">
        <v>2</v>
      </c>
      <c r="L628" t="str">
        <f t="shared" si="9"/>
        <v>Yes</v>
      </c>
    </row>
    <row r="629" spans="1:12" x14ac:dyDescent="0.3">
      <c r="A629" s="7" t="s">
        <v>65</v>
      </c>
      <c r="B629" t="s">
        <v>7</v>
      </c>
      <c r="C629" t="s">
        <v>57</v>
      </c>
      <c r="D629" t="s">
        <v>49</v>
      </c>
      <c r="G629" t="s">
        <v>54</v>
      </c>
      <c r="H629" t="s">
        <v>37</v>
      </c>
      <c r="J629" t="s">
        <v>34</v>
      </c>
      <c r="K629">
        <v>0</v>
      </c>
      <c r="L629" t="str">
        <f t="shared" si="9"/>
        <v>No</v>
      </c>
    </row>
    <row r="630" spans="1:12" x14ac:dyDescent="0.3">
      <c r="A630" s="7" t="s">
        <v>65</v>
      </c>
      <c r="B630" t="s">
        <v>66</v>
      </c>
      <c r="C630" t="s">
        <v>67</v>
      </c>
      <c r="D630" t="s">
        <v>53</v>
      </c>
      <c r="G630" t="s">
        <v>55</v>
      </c>
      <c r="H630" t="s">
        <v>37</v>
      </c>
      <c r="J630" t="s">
        <v>34</v>
      </c>
      <c r="K630">
        <v>0</v>
      </c>
      <c r="L630" t="str">
        <f t="shared" si="9"/>
        <v>No</v>
      </c>
    </row>
    <row r="631" spans="1:12" x14ac:dyDescent="0.3">
      <c r="A631" s="7" t="s">
        <v>65</v>
      </c>
      <c r="B631" t="s">
        <v>66</v>
      </c>
      <c r="C631" t="s">
        <v>47</v>
      </c>
      <c r="D631" t="s">
        <v>53</v>
      </c>
      <c r="G631" t="s">
        <v>55</v>
      </c>
      <c r="H631" t="s">
        <v>43</v>
      </c>
      <c r="J631" t="s">
        <v>34</v>
      </c>
      <c r="K631">
        <v>0</v>
      </c>
      <c r="L631" t="str">
        <f t="shared" si="9"/>
        <v>No</v>
      </c>
    </row>
    <row r="632" spans="1:12" x14ac:dyDescent="0.3">
      <c r="A632" s="7" t="s">
        <v>65</v>
      </c>
      <c r="B632" t="s">
        <v>9</v>
      </c>
      <c r="C632" t="s">
        <v>52</v>
      </c>
      <c r="D632" t="s">
        <v>53</v>
      </c>
      <c r="G632" t="s">
        <v>54</v>
      </c>
      <c r="H632" t="s">
        <v>37</v>
      </c>
      <c r="J632" t="s">
        <v>34</v>
      </c>
      <c r="K632">
        <v>0</v>
      </c>
      <c r="L632" t="str">
        <f t="shared" si="9"/>
        <v>No</v>
      </c>
    </row>
    <row r="633" spans="1:12" x14ac:dyDescent="0.3">
      <c r="A633" s="7" t="s">
        <v>65</v>
      </c>
      <c r="B633" t="s">
        <v>7</v>
      </c>
      <c r="C633" t="s">
        <v>57</v>
      </c>
      <c r="D633" t="s">
        <v>49</v>
      </c>
      <c r="G633" t="s">
        <v>55</v>
      </c>
      <c r="H633" t="s">
        <v>29</v>
      </c>
      <c r="J633" t="s">
        <v>34</v>
      </c>
      <c r="K633">
        <v>2</v>
      </c>
      <c r="L633" t="str">
        <f t="shared" si="9"/>
        <v>Yes</v>
      </c>
    </row>
    <row r="634" spans="1:12" x14ac:dyDescent="0.3">
      <c r="A634" s="7" t="s">
        <v>65</v>
      </c>
      <c r="B634" t="s">
        <v>7</v>
      </c>
      <c r="C634" t="s">
        <v>57</v>
      </c>
      <c r="D634" t="s">
        <v>53</v>
      </c>
      <c r="G634" t="s">
        <v>54</v>
      </c>
      <c r="H634" t="s">
        <v>37</v>
      </c>
      <c r="J634" t="s">
        <v>34</v>
      </c>
      <c r="K634">
        <v>0</v>
      </c>
      <c r="L634" t="str">
        <f t="shared" si="9"/>
        <v>No</v>
      </c>
    </row>
    <row r="635" spans="1:12" x14ac:dyDescent="0.3">
      <c r="A635" s="7" t="s">
        <v>65</v>
      </c>
      <c r="B635" t="s">
        <v>9</v>
      </c>
      <c r="C635" t="s">
        <v>52</v>
      </c>
      <c r="D635" t="s">
        <v>53</v>
      </c>
      <c r="G635" t="s">
        <v>55</v>
      </c>
      <c r="H635" t="s">
        <v>37</v>
      </c>
      <c r="J635" t="s">
        <v>34</v>
      </c>
      <c r="K635">
        <v>2</v>
      </c>
      <c r="L635" t="str">
        <f t="shared" si="9"/>
        <v>Yes</v>
      </c>
    </row>
    <row r="636" spans="1:12" x14ac:dyDescent="0.3">
      <c r="A636" s="7" t="s">
        <v>65</v>
      </c>
      <c r="B636" t="s">
        <v>7</v>
      </c>
      <c r="C636" t="s">
        <v>48</v>
      </c>
      <c r="D636" t="s">
        <v>53</v>
      </c>
      <c r="G636" t="s">
        <v>55</v>
      </c>
      <c r="H636" t="s">
        <v>37</v>
      </c>
      <c r="J636" t="s">
        <v>34</v>
      </c>
      <c r="K636">
        <v>0</v>
      </c>
      <c r="L636" t="str">
        <f t="shared" si="9"/>
        <v>No</v>
      </c>
    </row>
    <row r="637" spans="1:12" x14ac:dyDescent="0.3">
      <c r="A637" s="7" t="s">
        <v>65</v>
      </c>
      <c r="B637" t="s">
        <v>10</v>
      </c>
      <c r="C637" t="s">
        <v>47</v>
      </c>
      <c r="G637" t="s">
        <v>55</v>
      </c>
      <c r="H637" t="s">
        <v>37</v>
      </c>
      <c r="J637" t="s">
        <v>34</v>
      </c>
      <c r="K637">
        <v>0</v>
      </c>
      <c r="L637" t="str">
        <f t="shared" si="9"/>
        <v>No</v>
      </c>
    </row>
    <row r="638" spans="1:12" x14ac:dyDescent="0.3">
      <c r="A638" s="7" t="s">
        <v>65</v>
      </c>
      <c r="B638" t="s">
        <v>7</v>
      </c>
      <c r="C638" t="s">
        <v>67</v>
      </c>
      <c r="D638" t="s">
        <v>53</v>
      </c>
      <c r="G638" t="s">
        <v>54</v>
      </c>
      <c r="H638" t="s">
        <v>37</v>
      </c>
      <c r="J638" t="s">
        <v>34</v>
      </c>
      <c r="K638">
        <v>2</v>
      </c>
      <c r="L638" t="str">
        <f t="shared" si="9"/>
        <v>Yes</v>
      </c>
    </row>
    <row r="639" spans="1:12" x14ac:dyDescent="0.3">
      <c r="A639" s="7" t="s">
        <v>65</v>
      </c>
      <c r="B639" t="s">
        <v>9</v>
      </c>
      <c r="C639" t="s">
        <v>52</v>
      </c>
      <c r="D639" t="s">
        <v>53</v>
      </c>
      <c r="G639" t="s">
        <v>54</v>
      </c>
      <c r="H639" t="s">
        <v>37</v>
      </c>
      <c r="J639" t="s">
        <v>34</v>
      </c>
      <c r="K639">
        <v>2</v>
      </c>
      <c r="L639" t="str">
        <f t="shared" si="9"/>
        <v>Yes</v>
      </c>
    </row>
    <row r="640" spans="1:12" x14ac:dyDescent="0.3">
      <c r="A640" s="7" t="s">
        <v>65</v>
      </c>
      <c r="B640" t="s">
        <v>66</v>
      </c>
      <c r="C640" t="s">
        <v>67</v>
      </c>
      <c r="D640" t="s">
        <v>53</v>
      </c>
      <c r="G640" t="s">
        <v>54</v>
      </c>
      <c r="H640" t="s">
        <v>37</v>
      </c>
      <c r="J640" t="s">
        <v>34</v>
      </c>
      <c r="K640">
        <v>2</v>
      </c>
      <c r="L640" t="str">
        <f t="shared" si="9"/>
        <v>Yes</v>
      </c>
    </row>
    <row r="641" spans="1:12" x14ac:dyDescent="0.3">
      <c r="A641" s="7" t="s">
        <v>65</v>
      </c>
      <c r="B641" t="s">
        <v>7</v>
      </c>
      <c r="C641" t="s">
        <v>48</v>
      </c>
      <c r="D641" t="s">
        <v>49</v>
      </c>
      <c r="G641" t="s">
        <v>54</v>
      </c>
      <c r="H641" t="s">
        <v>37</v>
      </c>
      <c r="J641" t="s">
        <v>34</v>
      </c>
      <c r="K641">
        <v>0</v>
      </c>
      <c r="L641" t="str">
        <f t="shared" si="9"/>
        <v>No</v>
      </c>
    </row>
    <row r="642" spans="1:12" x14ac:dyDescent="0.3">
      <c r="A642" s="7" t="s">
        <v>65</v>
      </c>
      <c r="B642" t="s">
        <v>9</v>
      </c>
      <c r="C642" t="s">
        <v>67</v>
      </c>
      <c r="D642" t="s">
        <v>53</v>
      </c>
      <c r="G642" t="s">
        <v>54</v>
      </c>
      <c r="H642" t="s">
        <v>37</v>
      </c>
      <c r="J642" t="s">
        <v>34</v>
      </c>
      <c r="K642">
        <v>2</v>
      </c>
      <c r="L642" t="str">
        <f t="shared" si="9"/>
        <v>Yes</v>
      </c>
    </row>
    <row r="643" spans="1:12" x14ac:dyDescent="0.3">
      <c r="A643" s="7" t="s">
        <v>65</v>
      </c>
      <c r="B643" t="s">
        <v>9</v>
      </c>
      <c r="C643" t="s">
        <v>52</v>
      </c>
      <c r="D643" t="s">
        <v>53</v>
      </c>
      <c r="G643" t="s">
        <v>55</v>
      </c>
      <c r="H643" t="s">
        <v>37</v>
      </c>
      <c r="J643" t="s">
        <v>34</v>
      </c>
      <c r="K643">
        <v>0</v>
      </c>
      <c r="L643" t="str">
        <f t="shared" si="9"/>
        <v>No</v>
      </c>
    </row>
    <row r="644" spans="1:12" x14ac:dyDescent="0.3">
      <c r="A644" s="7" t="s">
        <v>65</v>
      </c>
      <c r="B644" t="s">
        <v>7</v>
      </c>
      <c r="C644" t="s">
        <v>48</v>
      </c>
      <c r="D644" t="s">
        <v>53</v>
      </c>
      <c r="G644" t="s">
        <v>55</v>
      </c>
      <c r="H644" t="s">
        <v>37</v>
      </c>
      <c r="J644" t="s">
        <v>34</v>
      </c>
      <c r="K644">
        <v>0</v>
      </c>
      <c r="L644" t="str">
        <f t="shared" si="9"/>
        <v>No</v>
      </c>
    </row>
    <row r="645" spans="1:12" x14ac:dyDescent="0.3">
      <c r="A645" s="7" t="s">
        <v>65</v>
      </c>
      <c r="B645" t="s">
        <v>9</v>
      </c>
      <c r="C645" t="s">
        <v>52</v>
      </c>
      <c r="D645" t="s">
        <v>53</v>
      </c>
      <c r="G645" t="s">
        <v>55</v>
      </c>
      <c r="H645" t="s">
        <v>37</v>
      </c>
      <c r="J645" t="s">
        <v>34</v>
      </c>
      <c r="K645">
        <v>0</v>
      </c>
      <c r="L645" t="str">
        <f t="shared" ref="L645:L708" si="10">IF(K645="","",IF(B645="Foul","Yes",IF(K645=0,"No","Yes")))</f>
        <v>No</v>
      </c>
    </row>
    <row r="646" spans="1:12" x14ac:dyDescent="0.3">
      <c r="A646" s="7" t="s">
        <v>65</v>
      </c>
      <c r="B646" t="s">
        <v>9</v>
      </c>
      <c r="D646" t="s">
        <v>53</v>
      </c>
      <c r="G646" t="s">
        <v>54</v>
      </c>
      <c r="H646" t="s">
        <v>29</v>
      </c>
      <c r="J646" t="s">
        <v>34</v>
      </c>
      <c r="K646">
        <v>0</v>
      </c>
      <c r="L646" t="str">
        <f t="shared" si="10"/>
        <v>No</v>
      </c>
    </row>
    <row r="647" spans="1:12" x14ac:dyDescent="0.3">
      <c r="A647" s="7" t="s">
        <v>65</v>
      </c>
      <c r="B647" t="s">
        <v>9</v>
      </c>
      <c r="C647" t="s">
        <v>52</v>
      </c>
      <c r="D647" t="s">
        <v>53</v>
      </c>
      <c r="G647" t="s">
        <v>54</v>
      </c>
      <c r="H647" t="s">
        <v>37</v>
      </c>
      <c r="J647" t="s">
        <v>34</v>
      </c>
      <c r="K647">
        <v>2</v>
      </c>
      <c r="L647" t="str">
        <f t="shared" si="10"/>
        <v>Yes</v>
      </c>
    </row>
    <row r="648" spans="1:12" x14ac:dyDescent="0.3">
      <c r="A648" s="7" t="s">
        <v>65</v>
      </c>
      <c r="B648" t="s">
        <v>66</v>
      </c>
      <c r="C648" t="s">
        <v>67</v>
      </c>
      <c r="D648" t="s">
        <v>53</v>
      </c>
      <c r="G648" t="s">
        <v>54</v>
      </c>
      <c r="H648" t="s">
        <v>41</v>
      </c>
      <c r="J648" t="s">
        <v>34</v>
      </c>
      <c r="K648">
        <v>0</v>
      </c>
      <c r="L648" t="str">
        <f t="shared" si="10"/>
        <v>No</v>
      </c>
    </row>
    <row r="649" spans="1:12" x14ac:dyDescent="0.3">
      <c r="A649" s="7" t="s">
        <v>65</v>
      </c>
      <c r="B649" t="s">
        <v>9</v>
      </c>
      <c r="C649" t="s">
        <v>52</v>
      </c>
      <c r="D649" t="s">
        <v>53</v>
      </c>
      <c r="G649" t="s">
        <v>51</v>
      </c>
      <c r="H649" t="s">
        <v>41</v>
      </c>
      <c r="J649" t="s">
        <v>34</v>
      </c>
      <c r="K649">
        <v>2</v>
      </c>
      <c r="L649" t="str">
        <f t="shared" si="10"/>
        <v>Yes</v>
      </c>
    </row>
    <row r="650" spans="1:12" x14ac:dyDescent="0.3">
      <c r="A650" s="7" t="s">
        <v>65</v>
      </c>
      <c r="B650" t="s">
        <v>7</v>
      </c>
      <c r="C650" t="s">
        <v>48</v>
      </c>
      <c r="D650" t="s">
        <v>53</v>
      </c>
      <c r="G650" t="s">
        <v>55</v>
      </c>
      <c r="H650" t="s">
        <v>37</v>
      </c>
      <c r="J650" t="s">
        <v>34</v>
      </c>
      <c r="K650">
        <v>0</v>
      </c>
      <c r="L650" t="str">
        <f t="shared" si="10"/>
        <v>No</v>
      </c>
    </row>
    <row r="651" spans="1:12" x14ac:dyDescent="0.3">
      <c r="A651" s="7" t="s">
        <v>65</v>
      </c>
      <c r="B651" t="s">
        <v>9</v>
      </c>
      <c r="C651" t="s">
        <v>52</v>
      </c>
      <c r="D651" t="s">
        <v>53</v>
      </c>
      <c r="G651" t="s">
        <v>54</v>
      </c>
      <c r="H651" t="s">
        <v>37</v>
      </c>
      <c r="J651" t="s">
        <v>34</v>
      </c>
      <c r="K651">
        <v>0</v>
      </c>
      <c r="L651" t="str">
        <f t="shared" si="10"/>
        <v>No</v>
      </c>
    </row>
    <row r="652" spans="1:12" x14ac:dyDescent="0.3">
      <c r="A652" s="7" t="s">
        <v>65</v>
      </c>
      <c r="B652" t="s">
        <v>9</v>
      </c>
      <c r="C652" t="s">
        <v>52</v>
      </c>
      <c r="D652" t="s">
        <v>53</v>
      </c>
      <c r="G652" t="s">
        <v>55</v>
      </c>
      <c r="H652" t="s">
        <v>37</v>
      </c>
      <c r="J652" t="s">
        <v>34</v>
      </c>
      <c r="K652">
        <v>2</v>
      </c>
      <c r="L652" t="str">
        <f t="shared" si="10"/>
        <v>Yes</v>
      </c>
    </row>
    <row r="653" spans="1:12" x14ac:dyDescent="0.3">
      <c r="A653" s="7" t="s">
        <v>65</v>
      </c>
      <c r="B653" t="s">
        <v>7</v>
      </c>
      <c r="C653" t="s">
        <v>48</v>
      </c>
      <c r="D653" t="s">
        <v>53</v>
      </c>
      <c r="G653" t="s">
        <v>54</v>
      </c>
      <c r="H653" t="s">
        <v>37</v>
      </c>
      <c r="J653" t="s">
        <v>34</v>
      </c>
      <c r="K653">
        <v>2</v>
      </c>
      <c r="L653" t="str">
        <f t="shared" si="10"/>
        <v>Yes</v>
      </c>
    </row>
    <row r="654" spans="1:12" x14ac:dyDescent="0.3">
      <c r="A654" s="7" t="s">
        <v>65</v>
      </c>
      <c r="B654" t="s">
        <v>7</v>
      </c>
      <c r="C654" t="s">
        <v>48</v>
      </c>
      <c r="D654" t="s">
        <v>49</v>
      </c>
      <c r="G654" t="s">
        <v>55</v>
      </c>
      <c r="H654" t="s">
        <v>43</v>
      </c>
      <c r="J654" t="s">
        <v>34</v>
      </c>
      <c r="K654">
        <v>0</v>
      </c>
      <c r="L654" t="str">
        <f t="shared" si="10"/>
        <v>No</v>
      </c>
    </row>
    <row r="655" spans="1:12" x14ac:dyDescent="0.3">
      <c r="A655" s="7" t="s">
        <v>65</v>
      </c>
      <c r="B655" t="s">
        <v>66</v>
      </c>
      <c r="C655" t="s">
        <v>67</v>
      </c>
      <c r="D655" t="s">
        <v>53</v>
      </c>
      <c r="G655" t="s">
        <v>54</v>
      </c>
      <c r="H655" t="s">
        <v>37</v>
      </c>
      <c r="J655" t="s">
        <v>34</v>
      </c>
      <c r="K655">
        <v>2</v>
      </c>
      <c r="L655" t="str">
        <f t="shared" si="10"/>
        <v>Yes</v>
      </c>
    </row>
    <row r="656" spans="1:12" x14ac:dyDescent="0.3">
      <c r="A656" s="7" t="s">
        <v>65</v>
      </c>
      <c r="B656" t="s">
        <v>9</v>
      </c>
      <c r="C656" t="s">
        <v>52</v>
      </c>
      <c r="D656" t="s">
        <v>53</v>
      </c>
      <c r="G656" t="s">
        <v>54</v>
      </c>
      <c r="H656" t="s">
        <v>37</v>
      </c>
      <c r="J656" t="s">
        <v>34</v>
      </c>
      <c r="K656">
        <v>0</v>
      </c>
      <c r="L656" t="str">
        <f t="shared" si="10"/>
        <v>No</v>
      </c>
    </row>
    <row r="657" spans="1:12" x14ac:dyDescent="0.3">
      <c r="A657" s="7" t="s">
        <v>65</v>
      </c>
      <c r="B657" t="s">
        <v>9</v>
      </c>
      <c r="C657" t="s">
        <v>52</v>
      </c>
      <c r="D657" t="s">
        <v>53</v>
      </c>
      <c r="G657" t="s">
        <v>51</v>
      </c>
      <c r="H657" t="s">
        <v>37</v>
      </c>
      <c r="J657" t="s">
        <v>34</v>
      </c>
      <c r="K657">
        <v>0</v>
      </c>
      <c r="L657" t="str">
        <f t="shared" si="10"/>
        <v>No</v>
      </c>
    </row>
    <row r="658" spans="1:12" x14ac:dyDescent="0.3">
      <c r="A658" s="7" t="s">
        <v>65</v>
      </c>
      <c r="B658" t="s">
        <v>9</v>
      </c>
      <c r="C658" t="s">
        <v>47</v>
      </c>
      <c r="D658" t="s">
        <v>53</v>
      </c>
      <c r="G658" t="s">
        <v>51</v>
      </c>
      <c r="H658" t="s">
        <v>41</v>
      </c>
      <c r="J658" t="s">
        <v>34</v>
      </c>
      <c r="K658">
        <v>2</v>
      </c>
      <c r="L658" t="str">
        <f t="shared" si="10"/>
        <v>Yes</v>
      </c>
    </row>
    <row r="659" spans="1:12" x14ac:dyDescent="0.3">
      <c r="A659" s="7" t="s">
        <v>71</v>
      </c>
      <c r="B659" t="s">
        <v>10</v>
      </c>
      <c r="C659" t="s">
        <v>48</v>
      </c>
      <c r="D659" t="s">
        <v>53</v>
      </c>
      <c r="G659" t="s">
        <v>55</v>
      </c>
      <c r="H659" t="s">
        <v>37</v>
      </c>
      <c r="J659" t="s">
        <v>34</v>
      </c>
      <c r="K659">
        <v>3</v>
      </c>
      <c r="L659" t="str">
        <f t="shared" si="10"/>
        <v>Yes</v>
      </c>
    </row>
    <row r="660" spans="1:12" x14ac:dyDescent="0.3">
      <c r="A660" s="7" t="s">
        <v>71</v>
      </c>
      <c r="B660" t="s">
        <v>7</v>
      </c>
      <c r="C660" t="s">
        <v>48</v>
      </c>
      <c r="D660" t="s">
        <v>49</v>
      </c>
      <c r="G660" t="s">
        <v>54</v>
      </c>
      <c r="H660" t="s">
        <v>37</v>
      </c>
      <c r="J660" t="s">
        <v>34</v>
      </c>
      <c r="K660">
        <v>2</v>
      </c>
      <c r="L660" t="str">
        <f t="shared" si="10"/>
        <v>Yes</v>
      </c>
    </row>
    <row r="661" spans="1:12" x14ac:dyDescent="0.3">
      <c r="A661" s="7" t="s">
        <v>71</v>
      </c>
      <c r="B661" t="s">
        <v>8</v>
      </c>
      <c r="C661" t="s">
        <v>47</v>
      </c>
      <c r="D661" t="s">
        <v>49</v>
      </c>
      <c r="G661" t="s">
        <v>54</v>
      </c>
      <c r="H661" t="s">
        <v>37</v>
      </c>
      <c r="J661" t="s">
        <v>34</v>
      </c>
      <c r="K661">
        <v>0</v>
      </c>
      <c r="L661" t="str">
        <f t="shared" si="10"/>
        <v>No</v>
      </c>
    </row>
    <row r="662" spans="1:12" x14ac:dyDescent="0.3">
      <c r="A662" s="7" t="s">
        <v>71</v>
      </c>
      <c r="B662" t="s">
        <v>9</v>
      </c>
      <c r="C662" t="s">
        <v>52</v>
      </c>
      <c r="D662" t="s">
        <v>53</v>
      </c>
      <c r="G662" t="s">
        <v>55</v>
      </c>
      <c r="H662" t="s">
        <v>37</v>
      </c>
      <c r="J662" t="s">
        <v>34</v>
      </c>
      <c r="K662">
        <v>2</v>
      </c>
      <c r="L662" t="str">
        <f t="shared" si="10"/>
        <v>Yes</v>
      </c>
    </row>
    <row r="663" spans="1:12" x14ac:dyDescent="0.3">
      <c r="A663" s="7" t="s">
        <v>71</v>
      </c>
      <c r="B663" t="s">
        <v>9</v>
      </c>
      <c r="C663" t="s">
        <v>52</v>
      </c>
      <c r="D663" t="s">
        <v>53</v>
      </c>
      <c r="G663" t="s">
        <v>55</v>
      </c>
      <c r="H663" t="s">
        <v>37</v>
      </c>
      <c r="J663" t="s">
        <v>34</v>
      </c>
      <c r="K663">
        <v>2</v>
      </c>
      <c r="L663" t="str">
        <f t="shared" si="10"/>
        <v>Yes</v>
      </c>
    </row>
    <row r="664" spans="1:12" x14ac:dyDescent="0.3">
      <c r="A664" s="7" t="s">
        <v>71</v>
      </c>
      <c r="B664" t="s">
        <v>10</v>
      </c>
      <c r="C664" t="s">
        <v>48</v>
      </c>
      <c r="D664" t="s">
        <v>49</v>
      </c>
      <c r="G664" t="s">
        <v>54</v>
      </c>
      <c r="H664" t="s">
        <v>37</v>
      </c>
      <c r="J664" t="s">
        <v>34</v>
      </c>
      <c r="K664">
        <v>0</v>
      </c>
      <c r="L664" t="str">
        <f t="shared" si="10"/>
        <v>No</v>
      </c>
    </row>
    <row r="665" spans="1:12" x14ac:dyDescent="0.3">
      <c r="A665" s="7" t="s">
        <v>71</v>
      </c>
      <c r="B665" t="s">
        <v>8</v>
      </c>
      <c r="C665" t="s">
        <v>52</v>
      </c>
      <c r="D665" t="s">
        <v>49</v>
      </c>
      <c r="G665" t="s">
        <v>54</v>
      </c>
      <c r="H665" t="s">
        <v>37</v>
      </c>
      <c r="J665" t="s">
        <v>34</v>
      </c>
      <c r="K665">
        <v>0</v>
      </c>
      <c r="L665" t="str">
        <f t="shared" si="10"/>
        <v>No</v>
      </c>
    </row>
    <row r="666" spans="1:12" x14ac:dyDescent="0.3">
      <c r="A666" s="7" t="s">
        <v>71</v>
      </c>
      <c r="B666" t="s">
        <v>9</v>
      </c>
      <c r="C666" t="s">
        <v>47</v>
      </c>
      <c r="D666" t="s">
        <v>49</v>
      </c>
      <c r="F666" t="s">
        <v>73</v>
      </c>
      <c r="G666" t="s">
        <v>54</v>
      </c>
      <c r="H666" t="s">
        <v>41</v>
      </c>
      <c r="J666" t="s">
        <v>34</v>
      </c>
      <c r="K666">
        <v>0</v>
      </c>
      <c r="L666" t="str">
        <f t="shared" si="10"/>
        <v>No</v>
      </c>
    </row>
    <row r="667" spans="1:12" x14ac:dyDescent="0.3">
      <c r="A667" s="7" t="s">
        <v>71</v>
      </c>
      <c r="B667" t="s">
        <v>9</v>
      </c>
      <c r="C667" t="s">
        <v>52</v>
      </c>
      <c r="D667" t="s">
        <v>53</v>
      </c>
      <c r="G667" t="s">
        <v>54</v>
      </c>
      <c r="H667" t="s">
        <v>37</v>
      </c>
      <c r="J667" t="s">
        <v>34</v>
      </c>
      <c r="K667">
        <v>2</v>
      </c>
      <c r="L667" t="str">
        <f t="shared" si="10"/>
        <v>Yes</v>
      </c>
    </row>
    <row r="668" spans="1:12" x14ac:dyDescent="0.3">
      <c r="A668" s="7" t="s">
        <v>71</v>
      </c>
      <c r="B668" t="s">
        <v>7</v>
      </c>
      <c r="C668" t="s">
        <v>48</v>
      </c>
      <c r="D668" t="s">
        <v>53</v>
      </c>
      <c r="G668" t="s">
        <v>54</v>
      </c>
      <c r="H668" t="s">
        <v>37</v>
      </c>
      <c r="J668" t="s">
        <v>34</v>
      </c>
      <c r="K668">
        <v>2</v>
      </c>
      <c r="L668" t="str">
        <f t="shared" si="10"/>
        <v>Yes</v>
      </c>
    </row>
    <row r="669" spans="1:12" x14ac:dyDescent="0.3">
      <c r="A669" s="7" t="s">
        <v>71</v>
      </c>
      <c r="B669" t="s">
        <v>9</v>
      </c>
      <c r="C669" t="s">
        <v>47</v>
      </c>
      <c r="D669" t="s">
        <v>49</v>
      </c>
      <c r="E669" t="s">
        <v>73</v>
      </c>
      <c r="G669" t="s">
        <v>54</v>
      </c>
      <c r="H669" t="s">
        <v>37</v>
      </c>
      <c r="J669" t="s">
        <v>34</v>
      </c>
      <c r="K669">
        <v>2</v>
      </c>
      <c r="L669" t="str">
        <f t="shared" si="10"/>
        <v>Yes</v>
      </c>
    </row>
    <row r="670" spans="1:12" x14ac:dyDescent="0.3">
      <c r="A670" s="7" t="s">
        <v>71</v>
      </c>
      <c r="B670" t="s">
        <v>9</v>
      </c>
      <c r="C670" t="s">
        <v>52</v>
      </c>
      <c r="D670" t="s">
        <v>53</v>
      </c>
      <c r="G670" t="s">
        <v>54</v>
      </c>
      <c r="H670" t="s">
        <v>41</v>
      </c>
      <c r="J670" t="s">
        <v>34</v>
      </c>
      <c r="K670">
        <v>2</v>
      </c>
      <c r="L670" t="str">
        <f t="shared" si="10"/>
        <v>Yes</v>
      </c>
    </row>
    <row r="671" spans="1:12" x14ac:dyDescent="0.3">
      <c r="A671" s="7" t="s">
        <v>71</v>
      </c>
      <c r="B671" t="s">
        <v>9</v>
      </c>
      <c r="C671" t="s">
        <v>47</v>
      </c>
      <c r="D671" t="s">
        <v>49</v>
      </c>
      <c r="G671" t="s">
        <v>54</v>
      </c>
      <c r="H671" t="s">
        <v>29</v>
      </c>
      <c r="J671" t="s">
        <v>34</v>
      </c>
      <c r="K671">
        <v>0</v>
      </c>
      <c r="L671" t="str">
        <f t="shared" si="10"/>
        <v>No</v>
      </c>
    </row>
    <row r="672" spans="1:12" x14ac:dyDescent="0.3">
      <c r="A672" s="7" t="s">
        <v>71</v>
      </c>
      <c r="B672" t="s">
        <v>7</v>
      </c>
      <c r="C672" t="s">
        <v>48</v>
      </c>
      <c r="D672" t="s">
        <v>53</v>
      </c>
      <c r="G672" t="s">
        <v>54</v>
      </c>
      <c r="H672" t="s">
        <v>37</v>
      </c>
      <c r="J672" t="s">
        <v>34</v>
      </c>
      <c r="K672">
        <v>0</v>
      </c>
      <c r="L672" t="str">
        <f t="shared" si="10"/>
        <v>No</v>
      </c>
    </row>
    <row r="673" spans="1:12" x14ac:dyDescent="0.3">
      <c r="A673" s="7" t="s">
        <v>71</v>
      </c>
      <c r="B673" t="s">
        <v>9</v>
      </c>
      <c r="C673" t="s">
        <v>52</v>
      </c>
      <c r="D673" t="s">
        <v>49</v>
      </c>
      <c r="G673" t="s">
        <v>55</v>
      </c>
      <c r="H673" t="s">
        <v>37</v>
      </c>
      <c r="J673" t="s">
        <v>34</v>
      </c>
      <c r="K673">
        <v>2</v>
      </c>
      <c r="L673" t="str">
        <f t="shared" si="10"/>
        <v>Yes</v>
      </c>
    </row>
    <row r="674" spans="1:12" x14ac:dyDescent="0.3">
      <c r="A674" s="7" t="s">
        <v>71</v>
      </c>
      <c r="B674" t="s">
        <v>10</v>
      </c>
      <c r="C674" t="s">
        <v>47</v>
      </c>
      <c r="G674" t="s">
        <v>55</v>
      </c>
      <c r="H674" t="s">
        <v>29</v>
      </c>
      <c r="J674" t="s">
        <v>34</v>
      </c>
      <c r="K674">
        <v>3</v>
      </c>
      <c r="L674" t="str">
        <f t="shared" si="10"/>
        <v>Yes</v>
      </c>
    </row>
    <row r="675" spans="1:12" x14ac:dyDescent="0.3">
      <c r="A675" s="7" t="s">
        <v>71</v>
      </c>
      <c r="B675" t="s">
        <v>7</v>
      </c>
      <c r="C675" t="s">
        <v>56</v>
      </c>
      <c r="D675" t="s">
        <v>49</v>
      </c>
      <c r="G675" t="s">
        <v>54</v>
      </c>
      <c r="H675" t="s">
        <v>37</v>
      </c>
      <c r="J675" t="s">
        <v>34</v>
      </c>
      <c r="K675">
        <v>2</v>
      </c>
      <c r="L675" t="str">
        <f t="shared" si="10"/>
        <v>Yes</v>
      </c>
    </row>
    <row r="676" spans="1:12" x14ac:dyDescent="0.3">
      <c r="A676" s="7" t="s">
        <v>71</v>
      </c>
      <c r="B676" t="s">
        <v>8</v>
      </c>
      <c r="C676" t="s">
        <v>52</v>
      </c>
      <c r="D676" t="s">
        <v>53</v>
      </c>
      <c r="G676" t="s">
        <v>54</v>
      </c>
      <c r="H676" t="s">
        <v>37</v>
      </c>
      <c r="J676" t="s">
        <v>34</v>
      </c>
      <c r="K676">
        <v>0</v>
      </c>
      <c r="L676" t="str">
        <f t="shared" si="10"/>
        <v>No</v>
      </c>
    </row>
    <row r="677" spans="1:12" x14ac:dyDescent="0.3">
      <c r="A677" s="7" t="s">
        <v>71</v>
      </c>
      <c r="B677" t="s">
        <v>7</v>
      </c>
      <c r="C677" t="s">
        <v>48</v>
      </c>
      <c r="D677" t="s">
        <v>53</v>
      </c>
      <c r="G677" t="s">
        <v>54</v>
      </c>
      <c r="H677" t="s">
        <v>37</v>
      </c>
      <c r="J677" t="s">
        <v>34</v>
      </c>
      <c r="K677">
        <v>0</v>
      </c>
      <c r="L677" t="str">
        <f t="shared" si="10"/>
        <v>No</v>
      </c>
    </row>
    <row r="678" spans="1:12" x14ac:dyDescent="0.3">
      <c r="A678" s="7" t="s">
        <v>71</v>
      </c>
      <c r="B678" t="s">
        <v>10</v>
      </c>
      <c r="C678" t="s">
        <v>47</v>
      </c>
      <c r="G678" t="s">
        <v>55</v>
      </c>
      <c r="H678" t="s">
        <v>41</v>
      </c>
      <c r="J678" t="s">
        <v>34</v>
      </c>
      <c r="K678">
        <v>3</v>
      </c>
      <c r="L678" t="str">
        <f t="shared" si="10"/>
        <v>Yes</v>
      </c>
    </row>
    <row r="679" spans="1:12" x14ac:dyDescent="0.3">
      <c r="A679" s="7" t="s">
        <v>71</v>
      </c>
      <c r="B679" t="s">
        <v>10</v>
      </c>
      <c r="C679" t="s">
        <v>47</v>
      </c>
      <c r="G679" t="s">
        <v>55</v>
      </c>
      <c r="H679" t="s">
        <v>37</v>
      </c>
      <c r="J679" t="s">
        <v>34</v>
      </c>
      <c r="K679">
        <v>3</v>
      </c>
      <c r="L679" t="str">
        <f t="shared" si="10"/>
        <v>Yes</v>
      </c>
    </row>
    <row r="680" spans="1:12" x14ac:dyDescent="0.3">
      <c r="A680" s="7" t="s">
        <v>71</v>
      </c>
      <c r="B680" t="s">
        <v>7</v>
      </c>
      <c r="C680" t="s">
        <v>48</v>
      </c>
      <c r="D680" t="s">
        <v>49</v>
      </c>
      <c r="G680" t="s">
        <v>55</v>
      </c>
      <c r="H680" t="s">
        <v>37</v>
      </c>
      <c r="J680" t="s">
        <v>34</v>
      </c>
      <c r="K680">
        <v>2</v>
      </c>
      <c r="L680" t="str">
        <f t="shared" si="10"/>
        <v>Yes</v>
      </c>
    </row>
    <row r="681" spans="1:12" x14ac:dyDescent="0.3">
      <c r="A681" s="7" t="s">
        <v>71</v>
      </c>
      <c r="B681" t="s">
        <v>7</v>
      </c>
      <c r="C681" t="s">
        <v>57</v>
      </c>
      <c r="D681" t="s">
        <v>53</v>
      </c>
      <c r="G681" t="s">
        <v>54</v>
      </c>
      <c r="H681" t="s">
        <v>37</v>
      </c>
      <c r="J681" t="s">
        <v>34</v>
      </c>
      <c r="K681">
        <v>2</v>
      </c>
      <c r="L681" t="str">
        <f t="shared" si="10"/>
        <v>Yes</v>
      </c>
    </row>
    <row r="682" spans="1:12" x14ac:dyDescent="0.3">
      <c r="A682" s="7" t="s">
        <v>71</v>
      </c>
      <c r="B682" t="s">
        <v>9</v>
      </c>
      <c r="C682" t="s">
        <v>52</v>
      </c>
      <c r="D682" t="s">
        <v>53</v>
      </c>
      <c r="F682" t="s">
        <v>73</v>
      </c>
      <c r="G682" t="s">
        <v>54</v>
      </c>
      <c r="H682" t="s">
        <v>37</v>
      </c>
      <c r="J682" t="s">
        <v>34</v>
      </c>
      <c r="K682">
        <v>0</v>
      </c>
      <c r="L682" t="str">
        <f t="shared" si="10"/>
        <v>No</v>
      </c>
    </row>
    <row r="683" spans="1:12" x14ac:dyDescent="0.3">
      <c r="A683" s="7" t="s">
        <v>71</v>
      </c>
      <c r="B683" t="s">
        <v>7</v>
      </c>
      <c r="C683" t="s">
        <v>48</v>
      </c>
      <c r="D683" t="s">
        <v>49</v>
      </c>
      <c r="G683" t="s">
        <v>54</v>
      </c>
      <c r="H683" t="s">
        <v>37</v>
      </c>
      <c r="J683" t="s">
        <v>34</v>
      </c>
      <c r="K683">
        <v>2</v>
      </c>
      <c r="L683" t="str">
        <f t="shared" si="10"/>
        <v>Yes</v>
      </c>
    </row>
    <row r="684" spans="1:12" x14ac:dyDescent="0.3">
      <c r="A684" s="7" t="s">
        <v>71</v>
      </c>
      <c r="B684" t="s">
        <v>7</v>
      </c>
      <c r="C684" t="s">
        <v>57</v>
      </c>
      <c r="D684" t="s">
        <v>53</v>
      </c>
      <c r="G684" t="s">
        <v>54</v>
      </c>
      <c r="H684" t="s">
        <v>37</v>
      </c>
      <c r="J684" t="s">
        <v>34</v>
      </c>
      <c r="K684">
        <v>0</v>
      </c>
      <c r="L684" t="str">
        <f t="shared" si="10"/>
        <v>No</v>
      </c>
    </row>
    <row r="685" spans="1:12" x14ac:dyDescent="0.3">
      <c r="A685" s="7" t="s">
        <v>71</v>
      </c>
      <c r="B685" t="s">
        <v>7</v>
      </c>
      <c r="C685" t="s">
        <v>48</v>
      </c>
      <c r="D685" t="s">
        <v>49</v>
      </c>
      <c r="G685" t="s">
        <v>55</v>
      </c>
      <c r="H685" t="s">
        <v>37</v>
      </c>
      <c r="J685" t="s">
        <v>35</v>
      </c>
      <c r="K685">
        <v>2</v>
      </c>
      <c r="L685" t="str">
        <f t="shared" si="10"/>
        <v>Yes</v>
      </c>
    </row>
    <row r="686" spans="1:12" x14ac:dyDescent="0.3">
      <c r="A686" s="7" t="s">
        <v>71</v>
      </c>
      <c r="B686" t="s">
        <v>9</v>
      </c>
      <c r="C686" t="s">
        <v>52</v>
      </c>
      <c r="D686" t="s">
        <v>49</v>
      </c>
      <c r="E686" t="s">
        <v>73</v>
      </c>
      <c r="G686" t="s">
        <v>55</v>
      </c>
      <c r="H686" t="s">
        <v>37</v>
      </c>
      <c r="J686" t="s">
        <v>34</v>
      </c>
      <c r="K686">
        <v>2</v>
      </c>
      <c r="L686" t="str">
        <f t="shared" si="10"/>
        <v>Yes</v>
      </c>
    </row>
    <row r="687" spans="1:12" x14ac:dyDescent="0.3">
      <c r="A687" s="7" t="s">
        <v>71</v>
      </c>
      <c r="B687" t="s">
        <v>10</v>
      </c>
      <c r="C687" t="s">
        <v>47</v>
      </c>
      <c r="G687" t="s">
        <v>55</v>
      </c>
      <c r="H687" t="s">
        <v>37</v>
      </c>
      <c r="J687" t="s">
        <v>34</v>
      </c>
      <c r="K687">
        <v>3</v>
      </c>
      <c r="L687" t="str">
        <f t="shared" si="10"/>
        <v>Yes</v>
      </c>
    </row>
    <row r="688" spans="1:12" x14ac:dyDescent="0.3">
      <c r="A688" s="7" t="s">
        <v>71</v>
      </c>
      <c r="B688" t="s">
        <v>7</v>
      </c>
      <c r="C688" t="s">
        <v>56</v>
      </c>
      <c r="D688" t="s">
        <v>49</v>
      </c>
      <c r="G688" t="s">
        <v>54</v>
      </c>
      <c r="H688" t="s">
        <v>37</v>
      </c>
      <c r="J688" t="s">
        <v>34</v>
      </c>
      <c r="K688">
        <v>0</v>
      </c>
      <c r="L688" t="str">
        <f t="shared" si="10"/>
        <v>No</v>
      </c>
    </row>
    <row r="689" spans="1:12" x14ac:dyDescent="0.3">
      <c r="A689" s="7" t="s">
        <v>71</v>
      </c>
      <c r="B689" t="s">
        <v>9</v>
      </c>
      <c r="C689" t="s">
        <v>52</v>
      </c>
      <c r="D689" t="s">
        <v>49</v>
      </c>
      <c r="G689" t="s">
        <v>54</v>
      </c>
      <c r="H689" t="s">
        <v>37</v>
      </c>
      <c r="J689" t="s">
        <v>34</v>
      </c>
      <c r="K689">
        <v>2</v>
      </c>
      <c r="L689" t="str">
        <f t="shared" si="10"/>
        <v>Yes</v>
      </c>
    </row>
    <row r="690" spans="1:12" x14ac:dyDescent="0.3">
      <c r="A690" s="7" t="s">
        <v>71</v>
      </c>
      <c r="B690" t="s">
        <v>9</v>
      </c>
      <c r="C690" t="s">
        <v>52</v>
      </c>
      <c r="D690" t="s">
        <v>53</v>
      </c>
      <c r="F690" t="s">
        <v>73</v>
      </c>
      <c r="G690" t="s">
        <v>54</v>
      </c>
      <c r="H690" t="s">
        <v>37</v>
      </c>
      <c r="J690" t="s">
        <v>34</v>
      </c>
      <c r="K690">
        <v>0</v>
      </c>
      <c r="L690" t="str">
        <f t="shared" si="10"/>
        <v>No</v>
      </c>
    </row>
    <row r="691" spans="1:12" x14ac:dyDescent="0.3">
      <c r="A691" s="7" t="s">
        <v>71</v>
      </c>
      <c r="B691" t="s">
        <v>9</v>
      </c>
      <c r="C691" t="s">
        <v>52</v>
      </c>
      <c r="D691" t="s">
        <v>53</v>
      </c>
      <c r="G691" t="s">
        <v>55</v>
      </c>
      <c r="H691" t="s">
        <v>41</v>
      </c>
      <c r="J691" t="s">
        <v>34</v>
      </c>
      <c r="K691">
        <v>2</v>
      </c>
      <c r="L691" t="str">
        <f t="shared" si="10"/>
        <v>Yes</v>
      </c>
    </row>
    <row r="692" spans="1:12" x14ac:dyDescent="0.3">
      <c r="A692" s="7" t="s">
        <v>71</v>
      </c>
      <c r="B692" t="s">
        <v>9</v>
      </c>
      <c r="C692" t="s">
        <v>47</v>
      </c>
      <c r="D692" t="s">
        <v>53</v>
      </c>
      <c r="G692" t="s">
        <v>54</v>
      </c>
      <c r="H692" t="s">
        <v>37</v>
      </c>
      <c r="J692" t="s">
        <v>34</v>
      </c>
      <c r="K692">
        <v>2</v>
      </c>
      <c r="L692" t="str">
        <f t="shared" si="10"/>
        <v>Yes</v>
      </c>
    </row>
    <row r="693" spans="1:12" x14ac:dyDescent="0.3">
      <c r="A693" s="7" t="s">
        <v>71</v>
      </c>
      <c r="B693" t="s">
        <v>7</v>
      </c>
      <c r="C693" t="s">
        <v>57</v>
      </c>
      <c r="D693" t="s">
        <v>53</v>
      </c>
      <c r="G693" t="s">
        <v>54</v>
      </c>
      <c r="H693" t="s">
        <v>37</v>
      </c>
      <c r="J693" t="s">
        <v>34</v>
      </c>
      <c r="K693">
        <v>2</v>
      </c>
      <c r="L693" t="str">
        <f t="shared" si="10"/>
        <v>Yes</v>
      </c>
    </row>
    <row r="694" spans="1:12" x14ac:dyDescent="0.3">
      <c r="A694" s="7" t="s">
        <v>71</v>
      </c>
      <c r="B694" t="s">
        <v>7</v>
      </c>
      <c r="C694" t="s">
        <v>48</v>
      </c>
      <c r="D694" t="s">
        <v>53</v>
      </c>
      <c r="G694" t="s">
        <v>54</v>
      </c>
      <c r="H694" t="s">
        <v>37</v>
      </c>
      <c r="J694" t="s">
        <v>34</v>
      </c>
      <c r="K694">
        <v>2</v>
      </c>
      <c r="L694" t="str">
        <f t="shared" si="10"/>
        <v>Yes</v>
      </c>
    </row>
    <row r="695" spans="1:12" x14ac:dyDescent="0.3">
      <c r="A695" s="7" t="s">
        <v>71</v>
      </c>
      <c r="B695" t="s">
        <v>9</v>
      </c>
      <c r="C695" t="s">
        <v>52</v>
      </c>
      <c r="D695" t="s">
        <v>49</v>
      </c>
      <c r="E695" t="s">
        <v>73</v>
      </c>
      <c r="G695" t="s">
        <v>54</v>
      </c>
      <c r="H695" t="s">
        <v>37</v>
      </c>
      <c r="J695" t="s">
        <v>34</v>
      </c>
      <c r="K695">
        <v>0</v>
      </c>
      <c r="L695" t="str">
        <f t="shared" si="10"/>
        <v>No</v>
      </c>
    </row>
    <row r="696" spans="1:12" x14ac:dyDescent="0.3">
      <c r="A696" s="7" t="s">
        <v>71</v>
      </c>
      <c r="B696" t="s">
        <v>7</v>
      </c>
      <c r="C696" t="s">
        <v>48</v>
      </c>
      <c r="D696" t="s">
        <v>53</v>
      </c>
      <c r="G696" t="s">
        <v>55</v>
      </c>
      <c r="H696" t="s">
        <v>37</v>
      </c>
      <c r="J696" t="s">
        <v>34</v>
      </c>
      <c r="K696">
        <v>0</v>
      </c>
      <c r="L696" t="str">
        <f t="shared" si="10"/>
        <v>No</v>
      </c>
    </row>
    <row r="697" spans="1:12" x14ac:dyDescent="0.3">
      <c r="A697" s="7" t="s">
        <v>71</v>
      </c>
      <c r="B697" t="s">
        <v>9</v>
      </c>
      <c r="C697" t="s">
        <v>47</v>
      </c>
      <c r="D697" t="s">
        <v>53</v>
      </c>
      <c r="G697" t="s">
        <v>54</v>
      </c>
      <c r="H697" t="s">
        <v>29</v>
      </c>
      <c r="J697" t="s">
        <v>34</v>
      </c>
      <c r="K697">
        <v>2</v>
      </c>
      <c r="L697" t="str">
        <f t="shared" si="10"/>
        <v>Yes</v>
      </c>
    </row>
    <row r="698" spans="1:12" x14ac:dyDescent="0.3">
      <c r="A698" s="7" t="s">
        <v>71</v>
      </c>
      <c r="B698" t="s">
        <v>10</v>
      </c>
      <c r="C698" t="s">
        <v>47</v>
      </c>
      <c r="G698" t="s">
        <v>55</v>
      </c>
      <c r="H698" t="s">
        <v>37</v>
      </c>
      <c r="J698" t="s">
        <v>34</v>
      </c>
      <c r="K698">
        <v>0</v>
      </c>
      <c r="L698" t="str">
        <f t="shared" si="10"/>
        <v>No</v>
      </c>
    </row>
    <row r="699" spans="1:12" x14ac:dyDescent="0.3">
      <c r="A699" s="7" t="s">
        <v>71</v>
      </c>
      <c r="B699" t="s">
        <v>9</v>
      </c>
      <c r="C699" t="s">
        <v>52</v>
      </c>
      <c r="D699" t="s">
        <v>49</v>
      </c>
      <c r="G699" t="s">
        <v>55</v>
      </c>
      <c r="H699" t="s">
        <v>37</v>
      </c>
      <c r="J699" t="s">
        <v>34</v>
      </c>
      <c r="K699">
        <v>0</v>
      </c>
      <c r="L699" t="str">
        <f t="shared" si="10"/>
        <v>No</v>
      </c>
    </row>
    <row r="700" spans="1:12" x14ac:dyDescent="0.3">
      <c r="A700" s="7" t="s">
        <v>71</v>
      </c>
      <c r="B700" t="s">
        <v>9</v>
      </c>
      <c r="C700" t="s">
        <v>52</v>
      </c>
      <c r="D700" t="s">
        <v>49</v>
      </c>
      <c r="G700" t="s">
        <v>51</v>
      </c>
      <c r="H700" t="s">
        <v>41</v>
      </c>
      <c r="J700" t="s">
        <v>34</v>
      </c>
      <c r="K700">
        <v>2</v>
      </c>
      <c r="L700" t="str">
        <f t="shared" si="10"/>
        <v>Yes</v>
      </c>
    </row>
    <row r="701" spans="1:12" x14ac:dyDescent="0.3">
      <c r="A701" s="7" t="s">
        <v>71</v>
      </c>
      <c r="B701" t="s">
        <v>10</v>
      </c>
      <c r="C701" t="s">
        <v>48</v>
      </c>
      <c r="D701" t="s">
        <v>53</v>
      </c>
      <c r="G701" t="s">
        <v>55</v>
      </c>
      <c r="H701" t="s">
        <v>37</v>
      </c>
      <c r="J701" t="s">
        <v>34</v>
      </c>
      <c r="K701">
        <v>3</v>
      </c>
      <c r="L701" t="str">
        <f t="shared" si="10"/>
        <v>Yes</v>
      </c>
    </row>
    <row r="702" spans="1:12" x14ac:dyDescent="0.3">
      <c r="A702" s="7" t="s">
        <v>71</v>
      </c>
      <c r="B702" t="s">
        <v>9</v>
      </c>
      <c r="C702" t="s">
        <v>47</v>
      </c>
      <c r="D702" t="s">
        <v>53</v>
      </c>
      <c r="G702" t="s">
        <v>55</v>
      </c>
      <c r="H702" t="s">
        <v>41</v>
      </c>
      <c r="J702" t="s">
        <v>34</v>
      </c>
      <c r="K702">
        <v>2</v>
      </c>
      <c r="L702" t="str">
        <f t="shared" si="10"/>
        <v>Yes</v>
      </c>
    </row>
    <row r="703" spans="1:12" x14ac:dyDescent="0.3">
      <c r="A703" s="7" t="s">
        <v>71</v>
      </c>
      <c r="B703" t="s">
        <v>10</v>
      </c>
      <c r="C703" t="s">
        <v>48</v>
      </c>
      <c r="D703" t="s">
        <v>53</v>
      </c>
      <c r="G703" t="s">
        <v>55</v>
      </c>
      <c r="H703" t="s">
        <v>37</v>
      </c>
      <c r="J703" t="s">
        <v>34</v>
      </c>
      <c r="K703">
        <v>0</v>
      </c>
      <c r="L703" t="str">
        <f t="shared" si="10"/>
        <v>No</v>
      </c>
    </row>
    <row r="704" spans="1:12" x14ac:dyDescent="0.3">
      <c r="A704" s="7" t="s">
        <v>71</v>
      </c>
      <c r="B704" t="s">
        <v>9</v>
      </c>
      <c r="C704" t="s">
        <v>52</v>
      </c>
      <c r="D704" t="s">
        <v>53</v>
      </c>
      <c r="G704" t="s">
        <v>55</v>
      </c>
      <c r="H704" t="s">
        <v>41</v>
      </c>
      <c r="J704" t="s">
        <v>34</v>
      </c>
      <c r="K704">
        <v>2</v>
      </c>
      <c r="L704" t="str">
        <f t="shared" si="10"/>
        <v>Yes</v>
      </c>
    </row>
    <row r="705" spans="1:12" x14ac:dyDescent="0.3">
      <c r="A705" s="7" t="s">
        <v>71</v>
      </c>
      <c r="B705" t="s">
        <v>8</v>
      </c>
      <c r="C705" t="s">
        <v>52</v>
      </c>
      <c r="D705" t="s">
        <v>49</v>
      </c>
      <c r="F705" t="s">
        <v>73</v>
      </c>
      <c r="G705" t="s">
        <v>54</v>
      </c>
      <c r="H705" t="s">
        <v>37</v>
      </c>
      <c r="J705" t="s">
        <v>34</v>
      </c>
      <c r="K705">
        <v>0</v>
      </c>
      <c r="L705" t="str">
        <f t="shared" si="10"/>
        <v>No</v>
      </c>
    </row>
    <row r="706" spans="1:12" x14ac:dyDescent="0.3">
      <c r="A706" s="7" t="s">
        <v>71</v>
      </c>
      <c r="B706" t="s">
        <v>7</v>
      </c>
      <c r="C706" t="s">
        <v>48</v>
      </c>
      <c r="D706" t="s">
        <v>53</v>
      </c>
      <c r="G706" t="s">
        <v>54</v>
      </c>
      <c r="H706" t="s">
        <v>37</v>
      </c>
      <c r="J706" t="s">
        <v>34</v>
      </c>
      <c r="K706">
        <v>2</v>
      </c>
      <c r="L706" t="str">
        <f t="shared" si="10"/>
        <v>Yes</v>
      </c>
    </row>
    <row r="707" spans="1:12" x14ac:dyDescent="0.3">
      <c r="A707" s="7" t="s">
        <v>71</v>
      </c>
      <c r="B707" t="s">
        <v>9</v>
      </c>
      <c r="C707" t="s">
        <v>52</v>
      </c>
      <c r="D707" t="s">
        <v>49</v>
      </c>
      <c r="G707" t="s">
        <v>55</v>
      </c>
      <c r="H707" t="s">
        <v>37</v>
      </c>
      <c r="J707" t="s">
        <v>34</v>
      </c>
      <c r="K707">
        <v>0</v>
      </c>
      <c r="L707" t="str">
        <f t="shared" si="10"/>
        <v>No</v>
      </c>
    </row>
    <row r="708" spans="1:12" x14ac:dyDescent="0.3">
      <c r="A708" s="7" t="s">
        <v>71</v>
      </c>
      <c r="B708" t="s">
        <v>10</v>
      </c>
      <c r="C708" t="s">
        <v>47</v>
      </c>
      <c r="G708" t="s">
        <v>54</v>
      </c>
      <c r="H708" t="s">
        <v>37</v>
      </c>
      <c r="J708" t="s">
        <v>34</v>
      </c>
      <c r="K708">
        <v>3</v>
      </c>
      <c r="L708" t="str">
        <f t="shared" si="10"/>
        <v>Yes</v>
      </c>
    </row>
    <row r="709" spans="1:12" x14ac:dyDescent="0.3">
      <c r="A709" s="7" t="s">
        <v>71</v>
      </c>
      <c r="B709" t="s">
        <v>9</v>
      </c>
      <c r="C709" t="s">
        <v>52</v>
      </c>
      <c r="D709" t="s">
        <v>53</v>
      </c>
      <c r="G709" t="s">
        <v>54</v>
      </c>
      <c r="H709" t="s">
        <v>37</v>
      </c>
      <c r="J709" t="s">
        <v>34</v>
      </c>
      <c r="K709">
        <v>0</v>
      </c>
      <c r="L709" t="str">
        <f t="shared" ref="L709:L772" si="11">IF(K709="","",IF(B709="Foul","Yes",IF(K709=0,"No","Yes")))</f>
        <v>No</v>
      </c>
    </row>
    <row r="710" spans="1:12" x14ac:dyDescent="0.3">
      <c r="A710" s="7" t="s">
        <v>71</v>
      </c>
      <c r="B710" t="s">
        <v>10</v>
      </c>
      <c r="C710" t="s">
        <v>47</v>
      </c>
      <c r="G710" t="s">
        <v>55</v>
      </c>
      <c r="H710" t="s">
        <v>29</v>
      </c>
      <c r="J710" t="s">
        <v>34</v>
      </c>
      <c r="K710">
        <v>0</v>
      </c>
      <c r="L710" t="str">
        <f t="shared" si="11"/>
        <v>No</v>
      </c>
    </row>
    <row r="711" spans="1:12" x14ac:dyDescent="0.3">
      <c r="A711" s="7" t="s">
        <v>71</v>
      </c>
      <c r="B711" t="s">
        <v>7</v>
      </c>
      <c r="C711" t="s">
        <v>48</v>
      </c>
      <c r="D711" t="s">
        <v>53</v>
      </c>
      <c r="G711" t="s">
        <v>55</v>
      </c>
      <c r="H711" t="s">
        <v>37</v>
      </c>
      <c r="J711" t="s">
        <v>34</v>
      </c>
      <c r="K711">
        <v>0</v>
      </c>
      <c r="L711" t="str">
        <f t="shared" si="11"/>
        <v>No</v>
      </c>
    </row>
    <row r="712" spans="1:12" x14ac:dyDescent="0.3">
      <c r="A712" s="7" t="s">
        <v>71</v>
      </c>
      <c r="B712" t="s">
        <v>9</v>
      </c>
      <c r="C712" t="s">
        <v>52</v>
      </c>
      <c r="D712" t="s">
        <v>53</v>
      </c>
      <c r="G712" t="s">
        <v>51</v>
      </c>
      <c r="H712" t="s">
        <v>41</v>
      </c>
      <c r="J712" t="s">
        <v>34</v>
      </c>
      <c r="K712">
        <v>2</v>
      </c>
      <c r="L712" t="str">
        <f t="shared" si="11"/>
        <v>Yes</v>
      </c>
    </row>
    <row r="713" spans="1:12" x14ac:dyDescent="0.3">
      <c r="A713" s="7" t="s">
        <v>71</v>
      </c>
      <c r="B713" t="s">
        <v>9</v>
      </c>
      <c r="C713" t="s">
        <v>47</v>
      </c>
      <c r="D713" t="s">
        <v>53</v>
      </c>
      <c r="G713" t="s">
        <v>51</v>
      </c>
      <c r="H713" t="s">
        <v>37</v>
      </c>
      <c r="J713" t="s">
        <v>34</v>
      </c>
      <c r="K713">
        <v>2</v>
      </c>
      <c r="L713" t="str">
        <f t="shared" si="11"/>
        <v>Yes</v>
      </c>
    </row>
    <row r="714" spans="1:12" x14ac:dyDescent="0.3">
      <c r="A714" s="7" t="s">
        <v>71</v>
      </c>
      <c r="B714" t="s">
        <v>10</v>
      </c>
      <c r="C714" t="s">
        <v>48</v>
      </c>
      <c r="D714" t="s">
        <v>53</v>
      </c>
      <c r="G714" t="s">
        <v>55</v>
      </c>
      <c r="H714" t="s">
        <v>37</v>
      </c>
      <c r="J714" t="s">
        <v>34</v>
      </c>
      <c r="K714">
        <v>3</v>
      </c>
      <c r="L714" t="str">
        <f t="shared" si="11"/>
        <v>Yes</v>
      </c>
    </row>
    <row r="715" spans="1:12" x14ac:dyDescent="0.3">
      <c r="A715" s="7" t="s">
        <v>71</v>
      </c>
      <c r="B715" t="s">
        <v>10</v>
      </c>
      <c r="C715" t="s">
        <v>47</v>
      </c>
      <c r="G715" t="s">
        <v>51</v>
      </c>
      <c r="H715" t="s">
        <v>37</v>
      </c>
      <c r="J715" t="s">
        <v>34</v>
      </c>
      <c r="K715">
        <v>0</v>
      </c>
      <c r="L715" t="str">
        <f t="shared" si="11"/>
        <v>No</v>
      </c>
    </row>
    <row r="716" spans="1:12" x14ac:dyDescent="0.3">
      <c r="A716" s="7" t="s">
        <v>71</v>
      </c>
      <c r="B716" t="s">
        <v>9</v>
      </c>
      <c r="C716" t="s">
        <v>52</v>
      </c>
      <c r="D716" t="s">
        <v>49</v>
      </c>
      <c r="E716" t="s">
        <v>73</v>
      </c>
      <c r="F716" t="s">
        <v>73</v>
      </c>
      <c r="G716" t="s">
        <v>54</v>
      </c>
      <c r="H716" t="s">
        <v>41</v>
      </c>
      <c r="J716" t="s">
        <v>34</v>
      </c>
      <c r="K716">
        <v>0</v>
      </c>
      <c r="L716" t="str">
        <f t="shared" si="11"/>
        <v>No</v>
      </c>
    </row>
    <row r="717" spans="1:12" x14ac:dyDescent="0.3">
      <c r="A717" s="7" t="s">
        <v>71</v>
      </c>
      <c r="B717" t="s">
        <v>9</v>
      </c>
      <c r="C717" t="s">
        <v>52</v>
      </c>
      <c r="D717" t="s">
        <v>49</v>
      </c>
      <c r="G717" t="s">
        <v>54</v>
      </c>
      <c r="H717" t="s">
        <v>37</v>
      </c>
      <c r="J717" t="s">
        <v>34</v>
      </c>
      <c r="K717">
        <v>0</v>
      </c>
      <c r="L717" t="str">
        <f t="shared" si="11"/>
        <v>No</v>
      </c>
    </row>
    <row r="718" spans="1:12" x14ac:dyDescent="0.3">
      <c r="A718" s="7" t="s">
        <v>71</v>
      </c>
      <c r="B718" t="s">
        <v>9</v>
      </c>
      <c r="C718" t="s">
        <v>47</v>
      </c>
      <c r="G718" t="s">
        <v>51</v>
      </c>
      <c r="H718" t="s">
        <v>29</v>
      </c>
      <c r="J718" t="s">
        <v>34</v>
      </c>
      <c r="K718">
        <v>2</v>
      </c>
      <c r="L718" t="str">
        <f t="shared" si="11"/>
        <v>Yes</v>
      </c>
    </row>
    <row r="719" spans="1:12" x14ac:dyDescent="0.3">
      <c r="A719" s="7" t="s">
        <v>71</v>
      </c>
      <c r="B719" t="s">
        <v>7</v>
      </c>
      <c r="C719" t="s">
        <v>48</v>
      </c>
      <c r="D719" t="s">
        <v>53</v>
      </c>
      <c r="G719" t="s">
        <v>54</v>
      </c>
      <c r="H719" t="s">
        <v>37</v>
      </c>
      <c r="J719" t="s">
        <v>34</v>
      </c>
      <c r="K719">
        <v>0</v>
      </c>
      <c r="L719" t="str">
        <f t="shared" si="11"/>
        <v>No</v>
      </c>
    </row>
    <row r="720" spans="1:12" x14ac:dyDescent="0.3">
      <c r="A720" s="7" t="s">
        <v>71</v>
      </c>
      <c r="B720" t="s">
        <v>9</v>
      </c>
      <c r="C720" t="s">
        <v>52</v>
      </c>
      <c r="D720" t="s">
        <v>49</v>
      </c>
      <c r="F720" t="s">
        <v>73</v>
      </c>
      <c r="G720" t="s">
        <v>54</v>
      </c>
      <c r="H720" t="s">
        <v>37</v>
      </c>
      <c r="J720" t="s">
        <v>34</v>
      </c>
      <c r="K720">
        <v>0</v>
      </c>
      <c r="L720" t="str">
        <f t="shared" si="11"/>
        <v>No</v>
      </c>
    </row>
    <row r="721" spans="1:12" x14ac:dyDescent="0.3">
      <c r="A721" s="7" t="s">
        <v>71</v>
      </c>
      <c r="B721" t="s">
        <v>9</v>
      </c>
      <c r="C721" t="s">
        <v>52</v>
      </c>
      <c r="D721" t="s">
        <v>49</v>
      </c>
      <c r="G721" t="s">
        <v>54</v>
      </c>
      <c r="H721" t="s">
        <v>37</v>
      </c>
      <c r="J721" t="s">
        <v>34</v>
      </c>
      <c r="K721">
        <v>0</v>
      </c>
      <c r="L721" t="str">
        <f t="shared" si="11"/>
        <v>No</v>
      </c>
    </row>
    <row r="722" spans="1:12" x14ac:dyDescent="0.3">
      <c r="A722" s="7" t="s">
        <v>71</v>
      </c>
      <c r="B722" t="s">
        <v>9</v>
      </c>
      <c r="C722" t="s">
        <v>52</v>
      </c>
      <c r="D722" t="s">
        <v>53</v>
      </c>
      <c r="G722" t="s">
        <v>55</v>
      </c>
      <c r="H722" t="s">
        <v>37</v>
      </c>
      <c r="J722" t="s">
        <v>34</v>
      </c>
      <c r="K722">
        <v>2</v>
      </c>
      <c r="L722" t="str">
        <f t="shared" si="11"/>
        <v>Yes</v>
      </c>
    </row>
    <row r="723" spans="1:12" x14ac:dyDescent="0.3">
      <c r="A723" s="7" t="s">
        <v>71</v>
      </c>
      <c r="B723" t="s">
        <v>9</v>
      </c>
      <c r="C723" t="s">
        <v>52</v>
      </c>
      <c r="D723" t="s">
        <v>49</v>
      </c>
      <c r="F723" t="s">
        <v>73</v>
      </c>
      <c r="G723" t="s">
        <v>54</v>
      </c>
      <c r="H723" t="s">
        <v>37</v>
      </c>
      <c r="J723" t="s">
        <v>34</v>
      </c>
      <c r="K723">
        <v>0</v>
      </c>
      <c r="L723" t="str">
        <f t="shared" si="11"/>
        <v>No</v>
      </c>
    </row>
    <row r="724" spans="1:12" x14ac:dyDescent="0.3">
      <c r="A724" s="7" t="s">
        <v>71</v>
      </c>
      <c r="B724" t="s">
        <v>9</v>
      </c>
      <c r="C724" t="s">
        <v>52</v>
      </c>
      <c r="D724" t="s">
        <v>53</v>
      </c>
      <c r="G724" t="s">
        <v>54</v>
      </c>
      <c r="H724" t="s">
        <v>37</v>
      </c>
      <c r="J724" t="s">
        <v>34</v>
      </c>
      <c r="K724">
        <v>2</v>
      </c>
      <c r="L724" t="str">
        <f t="shared" si="11"/>
        <v>Yes</v>
      </c>
    </row>
    <row r="725" spans="1:12" x14ac:dyDescent="0.3">
      <c r="A725" s="7" t="s">
        <v>71</v>
      </c>
      <c r="B725" t="s">
        <v>9</v>
      </c>
      <c r="C725" t="s">
        <v>47</v>
      </c>
      <c r="D725" t="s">
        <v>49</v>
      </c>
      <c r="G725" t="s">
        <v>54</v>
      </c>
      <c r="H725" t="s">
        <v>37</v>
      </c>
      <c r="J725" t="s">
        <v>34</v>
      </c>
      <c r="K725">
        <v>2</v>
      </c>
      <c r="L725" t="str">
        <f t="shared" si="11"/>
        <v>Yes</v>
      </c>
    </row>
    <row r="726" spans="1:12" x14ac:dyDescent="0.3">
      <c r="A726" s="7" t="s">
        <v>71</v>
      </c>
      <c r="B726" t="s">
        <v>9</v>
      </c>
      <c r="C726" t="s">
        <v>52</v>
      </c>
      <c r="D726" t="s">
        <v>53</v>
      </c>
      <c r="G726" t="s">
        <v>55</v>
      </c>
      <c r="H726" t="s">
        <v>37</v>
      </c>
      <c r="J726" t="s">
        <v>34</v>
      </c>
      <c r="K726">
        <v>2</v>
      </c>
      <c r="L726" t="str">
        <f t="shared" si="11"/>
        <v>Yes</v>
      </c>
    </row>
    <row r="727" spans="1:12" x14ac:dyDescent="0.3">
      <c r="A727" s="7" t="s">
        <v>71</v>
      </c>
      <c r="B727" t="s">
        <v>10</v>
      </c>
      <c r="C727" t="s">
        <v>48</v>
      </c>
      <c r="D727" t="s">
        <v>53</v>
      </c>
      <c r="F727" t="s">
        <v>73</v>
      </c>
      <c r="G727" t="s">
        <v>54</v>
      </c>
      <c r="H727" t="s">
        <v>37</v>
      </c>
      <c r="J727" t="s">
        <v>34</v>
      </c>
      <c r="K727">
        <v>0</v>
      </c>
      <c r="L727" t="str">
        <f t="shared" si="11"/>
        <v>No</v>
      </c>
    </row>
    <row r="728" spans="1:12" x14ac:dyDescent="0.3">
      <c r="A728" s="7" t="s">
        <v>71</v>
      </c>
      <c r="B728" t="s">
        <v>9</v>
      </c>
      <c r="C728" t="s">
        <v>52</v>
      </c>
      <c r="D728" t="s">
        <v>49</v>
      </c>
      <c r="G728" t="s">
        <v>55</v>
      </c>
      <c r="H728" t="s">
        <v>37</v>
      </c>
      <c r="J728" t="s">
        <v>34</v>
      </c>
      <c r="K728">
        <v>2</v>
      </c>
      <c r="L728" t="str">
        <f t="shared" si="11"/>
        <v>Yes</v>
      </c>
    </row>
    <row r="729" spans="1:12" x14ac:dyDescent="0.3">
      <c r="A729" s="7" t="s">
        <v>71</v>
      </c>
      <c r="B729" t="s">
        <v>9</v>
      </c>
      <c r="C729" t="s">
        <v>47</v>
      </c>
      <c r="D729" t="s">
        <v>53</v>
      </c>
      <c r="G729" t="s">
        <v>55</v>
      </c>
      <c r="H729" t="s">
        <v>37</v>
      </c>
      <c r="J729" t="s">
        <v>34</v>
      </c>
      <c r="K729">
        <v>2</v>
      </c>
      <c r="L729" t="str">
        <f t="shared" si="11"/>
        <v>Yes</v>
      </c>
    </row>
    <row r="730" spans="1:12" x14ac:dyDescent="0.3">
      <c r="A730" s="7" t="s">
        <v>71</v>
      </c>
      <c r="B730" t="s">
        <v>9</v>
      </c>
      <c r="C730" t="s">
        <v>52</v>
      </c>
      <c r="D730" t="s">
        <v>49</v>
      </c>
      <c r="G730" t="s">
        <v>55</v>
      </c>
      <c r="H730" t="s">
        <v>37</v>
      </c>
      <c r="J730" t="s">
        <v>34</v>
      </c>
      <c r="K730">
        <v>2</v>
      </c>
      <c r="L730" t="str">
        <f t="shared" si="11"/>
        <v>Yes</v>
      </c>
    </row>
    <row r="731" spans="1:12" x14ac:dyDescent="0.3">
      <c r="A731" s="7" t="s">
        <v>71</v>
      </c>
      <c r="B731" t="s">
        <v>9</v>
      </c>
      <c r="C731" t="s">
        <v>47</v>
      </c>
      <c r="D731" t="s">
        <v>53</v>
      </c>
      <c r="G731" t="s">
        <v>51</v>
      </c>
      <c r="H731" t="s">
        <v>37</v>
      </c>
      <c r="J731" t="s">
        <v>34</v>
      </c>
      <c r="K731">
        <v>2</v>
      </c>
      <c r="L731" t="str">
        <f t="shared" si="11"/>
        <v>Yes</v>
      </c>
    </row>
    <row r="732" spans="1:12" x14ac:dyDescent="0.3">
      <c r="A732" s="7" t="s">
        <v>71</v>
      </c>
      <c r="B732" t="s">
        <v>9</v>
      </c>
      <c r="C732" t="s">
        <v>52</v>
      </c>
      <c r="D732" t="s">
        <v>53</v>
      </c>
      <c r="G732" t="s">
        <v>54</v>
      </c>
      <c r="H732" t="s">
        <v>37</v>
      </c>
      <c r="J732" t="s">
        <v>34</v>
      </c>
      <c r="K732">
        <v>2</v>
      </c>
      <c r="L732" t="str">
        <f t="shared" si="11"/>
        <v>Yes</v>
      </c>
    </row>
    <row r="733" spans="1:12" x14ac:dyDescent="0.3">
      <c r="A733" s="7" t="s">
        <v>71</v>
      </c>
      <c r="B733" t="s">
        <v>10</v>
      </c>
      <c r="C733" t="s">
        <v>47</v>
      </c>
      <c r="G733" t="s">
        <v>55</v>
      </c>
      <c r="H733" t="s">
        <v>37</v>
      </c>
      <c r="J733" t="s">
        <v>34</v>
      </c>
      <c r="K733">
        <v>3</v>
      </c>
      <c r="L733" t="str">
        <f t="shared" si="11"/>
        <v>Yes</v>
      </c>
    </row>
    <row r="734" spans="1:12" x14ac:dyDescent="0.3">
      <c r="A734" s="7" t="s">
        <v>71</v>
      </c>
      <c r="B734" t="s">
        <v>10</v>
      </c>
      <c r="C734" t="s">
        <v>47</v>
      </c>
      <c r="G734" t="s">
        <v>54</v>
      </c>
      <c r="H734" t="s">
        <v>37</v>
      </c>
      <c r="J734" t="s">
        <v>34</v>
      </c>
      <c r="K734">
        <v>0</v>
      </c>
      <c r="L734" t="str">
        <f t="shared" si="11"/>
        <v>No</v>
      </c>
    </row>
    <row r="735" spans="1:12" x14ac:dyDescent="0.3">
      <c r="A735" s="7" t="s">
        <v>71</v>
      </c>
      <c r="B735" t="s">
        <v>9</v>
      </c>
      <c r="C735" t="s">
        <v>52</v>
      </c>
      <c r="D735" t="s">
        <v>49</v>
      </c>
      <c r="G735" t="s">
        <v>55</v>
      </c>
      <c r="H735" t="s">
        <v>37</v>
      </c>
      <c r="J735" t="s">
        <v>34</v>
      </c>
      <c r="K735">
        <v>2</v>
      </c>
      <c r="L735" t="str">
        <f t="shared" si="11"/>
        <v>Yes</v>
      </c>
    </row>
    <row r="736" spans="1:12" x14ac:dyDescent="0.3">
      <c r="A736" s="7" t="s">
        <v>71</v>
      </c>
      <c r="B736" t="s">
        <v>9</v>
      </c>
      <c r="C736" t="s">
        <v>52</v>
      </c>
      <c r="D736" t="s">
        <v>53</v>
      </c>
      <c r="F736" t="s">
        <v>73</v>
      </c>
      <c r="G736" t="s">
        <v>54</v>
      </c>
      <c r="H736" t="s">
        <v>37</v>
      </c>
      <c r="J736" t="s">
        <v>34</v>
      </c>
      <c r="K736">
        <v>0</v>
      </c>
      <c r="L736" t="str">
        <f t="shared" si="11"/>
        <v>No</v>
      </c>
    </row>
    <row r="737" spans="1:12" x14ac:dyDescent="0.3">
      <c r="A737" s="7" t="s">
        <v>71</v>
      </c>
      <c r="B737" t="s">
        <v>7</v>
      </c>
      <c r="C737" t="s">
        <v>48</v>
      </c>
      <c r="D737" t="s">
        <v>49</v>
      </c>
      <c r="G737" t="s">
        <v>55</v>
      </c>
      <c r="H737" t="s">
        <v>37</v>
      </c>
      <c r="J737" t="s">
        <v>34</v>
      </c>
      <c r="K737">
        <v>0</v>
      </c>
      <c r="L737" t="str">
        <f t="shared" si="11"/>
        <v>No</v>
      </c>
    </row>
    <row r="738" spans="1:12" x14ac:dyDescent="0.3">
      <c r="A738" s="7" t="s">
        <v>71</v>
      </c>
      <c r="B738" t="s">
        <v>9</v>
      </c>
      <c r="C738" t="s">
        <v>52</v>
      </c>
      <c r="D738" t="s">
        <v>53</v>
      </c>
      <c r="G738" t="s">
        <v>51</v>
      </c>
      <c r="H738" t="s">
        <v>37</v>
      </c>
      <c r="J738" t="s">
        <v>34</v>
      </c>
      <c r="K738">
        <v>2</v>
      </c>
      <c r="L738" t="str">
        <f t="shared" si="11"/>
        <v>Yes</v>
      </c>
    </row>
    <row r="739" spans="1:12" x14ac:dyDescent="0.3">
      <c r="A739" s="7" t="s">
        <v>71</v>
      </c>
      <c r="B739" t="s">
        <v>9</v>
      </c>
      <c r="C739" t="s">
        <v>52</v>
      </c>
      <c r="D739" t="s">
        <v>53</v>
      </c>
      <c r="G739" t="s">
        <v>51</v>
      </c>
      <c r="H739" t="s">
        <v>41</v>
      </c>
      <c r="J739" t="s">
        <v>34</v>
      </c>
      <c r="K739">
        <v>2</v>
      </c>
      <c r="L739" t="str">
        <f t="shared" si="11"/>
        <v>Yes</v>
      </c>
    </row>
    <row r="740" spans="1:12" x14ac:dyDescent="0.3">
      <c r="A740" s="7" t="s">
        <v>71</v>
      </c>
      <c r="B740" t="s">
        <v>7</v>
      </c>
      <c r="C740" t="s">
        <v>48</v>
      </c>
      <c r="D740" t="s">
        <v>49</v>
      </c>
      <c r="G740" t="s">
        <v>55</v>
      </c>
      <c r="H740" t="s">
        <v>37</v>
      </c>
      <c r="J740" t="s">
        <v>34</v>
      </c>
      <c r="K740">
        <v>0</v>
      </c>
      <c r="L740" t="str">
        <f t="shared" si="11"/>
        <v>No</v>
      </c>
    </row>
    <row r="741" spans="1:12" x14ac:dyDescent="0.3">
      <c r="A741" s="7" t="s">
        <v>71</v>
      </c>
      <c r="B741" t="s">
        <v>8</v>
      </c>
      <c r="C741" t="s">
        <v>52</v>
      </c>
      <c r="D741" t="s">
        <v>49</v>
      </c>
      <c r="F741" t="s">
        <v>73</v>
      </c>
      <c r="G741" t="s">
        <v>54</v>
      </c>
      <c r="H741" t="s">
        <v>37</v>
      </c>
      <c r="J741" t="s">
        <v>34</v>
      </c>
      <c r="K741">
        <v>0</v>
      </c>
      <c r="L741" t="str">
        <f t="shared" si="11"/>
        <v>No</v>
      </c>
    </row>
    <row r="742" spans="1:12" x14ac:dyDescent="0.3">
      <c r="A742" s="7" t="s">
        <v>71</v>
      </c>
      <c r="B742" t="s">
        <v>9</v>
      </c>
      <c r="C742" t="s">
        <v>52</v>
      </c>
      <c r="D742" t="s">
        <v>49</v>
      </c>
      <c r="E742" t="s">
        <v>73</v>
      </c>
      <c r="G742" t="s">
        <v>51</v>
      </c>
      <c r="H742" t="s">
        <v>41</v>
      </c>
      <c r="J742" t="s">
        <v>34</v>
      </c>
      <c r="K742">
        <v>2</v>
      </c>
      <c r="L742" t="str">
        <f t="shared" si="11"/>
        <v>Yes</v>
      </c>
    </row>
    <row r="743" spans="1:12" x14ac:dyDescent="0.3">
      <c r="A743" s="7" t="s">
        <v>71</v>
      </c>
      <c r="B743" t="s">
        <v>9</v>
      </c>
      <c r="C743" t="s">
        <v>52</v>
      </c>
      <c r="D743" t="s">
        <v>49</v>
      </c>
      <c r="E743" t="s">
        <v>73</v>
      </c>
      <c r="G743" t="s">
        <v>55</v>
      </c>
      <c r="H743" t="s">
        <v>37</v>
      </c>
      <c r="J743" t="s">
        <v>34</v>
      </c>
      <c r="K743">
        <v>2</v>
      </c>
      <c r="L743" t="str">
        <f t="shared" si="11"/>
        <v>Yes</v>
      </c>
    </row>
    <row r="744" spans="1:12" x14ac:dyDescent="0.3">
      <c r="A744" s="7" t="s">
        <v>71</v>
      </c>
      <c r="B744" t="s">
        <v>9</v>
      </c>
      <c r="C744" t="s">
        <v>52</v>
      </c>
      <c r="D744" t="s">
        <v>49</v>
      </c>
      <c r="G744" t="s">
        <v>54</v>
      </c>
      <c r="H744" t="s">
        <v>37</v>
      </c>
      <c r="J744" t="s">
        <v>34</v>
      </c>
      <c r="K744">
        <v>2</v>
      </c>
      <c r="L744" t="str">
        <f t="shared" si="11"/>
        <v>Yes</v>
      </c>
    </row>
    <row r="745" spans="1:12" x14ac:dyDescent="0.3">
      <c r="A745" s="7" t="s">
        <v>71</v>
      </c>
      <c r="B745" t="s">
        <v>9</v>
      </c>
      <c r="C745" t="s">
        <v>52</v>
      </c>
      <c r="D745" t="s">
        <v>49</v>
      </c>
      <c r="F745" t="s">
        <v>73</v>
      </c>
      <c r="G745" t="s">
        <v>54</v>
      </c>
      <c r="H745" t="s">
        <v>37</v>
      </c>
      <c r="J745" t="s">
        <v>34</v>
      </c>
      <c r="K745">
        <v>0</v>
      </c>
      <c r="L745" t="str">
        <f t="shared" si="11"/>
        <v>No</v>
      </c>
    </row>
    <row r="746" spans="1:12" x14ac:dyDescent="0.3">
      <c r="A746" s="7" t="s">
        <v>71</v>
      </c>
      <c r="B746" t="s">
        <v>9</v>
      </c>
      <c r="C746" t="s">
        <v>52</v>
      </c>
      <c r="D746" t="s">
        <v>53</v>
      </c>
      <c r="G746" t="s">
        <v>54</v>
      </c>
      <c r="H746" t="s">
        <v>37</v>
      </c>
      <c r="J746" t="s">
        <v>34</v>
      </c>
      <c r="K746">
        <v>0</v>
      </c>
      <c r="L746" t="str">
        <f t="shared" si="11"/>
        <v>No</v>
      </c>
    </row>
    <row r="747" spans="1:12" x14ac:dyDescent="0.3">
      <c r="A747" s="7" t="s">
        <v>71</v>
      </c>
      <c r="B747" t="s">
        <v>9</v>
      </c>
      <c r="C747" t="s">
        <v>52</v>
      </c>
      <c r="D747" t="s">
        <v>53</v>
      </c>
      <c r="G747" t="s">
        <v>55</v>
      </c>
      <c r="H747" t="s">
        <v>37</v>
      </c>
      <c r="J747" t="s">
        <v>34</v>
      </c>
      <c r="K747">
        <v>2</v>
      </c>
      <c r="L747" t="str">
        <f t="shared" si="11"/>
        <v>Yes</v>
      </c>
    </row>
    <row r="748" spans="1:12" x14ac:dyDescent="0.3">
      <c r="A748" s="7" t="s">
        <v>71</v>
      </c>
      <c r="B748" t="s">
        <v>9</v>
      </c>
      <c r="C748" t="s">
        <v>52</v>
      </c>
      <c r="D748" t="s">
        <v>53</v>
      </c>
      <c r="G748" t="s">
        <v>54</v>
      </c>
      <c r="H748" t="s">
        <v>37</v>
      </c>
      <c r="J748" t="s">
        <v>34</v>
      </c>
      <c r="K748">
        <v>2</v>
      </c>
      <c r="L748" t="str">
        <f t="shared" si="11"/>
        <v>Yes</v>
      </c>
    </row>
    <row r="749" spans="1:12" x14ac:dyDescent="0.3">
      <c r="A749" s="7" t="s">
        <v>71</v>
      </c>
      <c r="B749" t="s">
        <v>9</v>
      </c>
      <c r="C749" t="s">
        <v>52</v>
      </c>
      <c r="D749" t="s">
        <v>49</v>
      </c>
      <c r="G749" t="s">
        <v>54</v>
      </c>
      <c r="H749" t="s">
        <v>41</v>
      </c>
      <c r="J749" t="s">
        <v>34</v>
      </c>
      <c r="K749">
        <v>0</v>
      </c>
      <c r="L749" t="str">
        <f t="shared" si="11"/>
        <v>No</v>
      </c>
    </row>
    <row r="750" spans="1:12" x14ac:dyDescent="0.3">
      <c r="A750" s="7" t="s">
        <v>71</v>
      </c>
      <c r="B750" t="s">
        <v>10</v>
      </c>
      <c r="C750" t="s">
        <v>47</v>
      </c>
      <c r="G750" t="s">
        <v>51</v>
      </c>
      <c r="H750" t="s">
        <v>37</v>
      </c>
      <c r="J750" t="s">
        <v>34</v>
      </c>
      <c r="K750">
        <v>0</v>
      </c>
      <c r="L750" t="str">
        <f t="shared" si="11"/>
        <v>No</v>
      </c>
    </row>
    <row r="751" spans="1:12" x14ac:dyDescent="0.3">
      <c r="A751" s="7" t="s">
        <v>71</v>
      </c>
      <c r="B751" t="s">
        <v>10</v>
      </c>
      <c r="C751" t="s">
        <v>47</v>
      </c>
      <c r="G751" t="s">
        <v>51</v>
      </c>
      <c r="H751" t="s">
        <v>37</v>
      </c>
      <c r="J751" t="s">
        <v>34</v>
      </c>
      <c r="K751">
        <v>0</v>
      </c>
      <c r="L751" t="str">
        <f t="shared" si="11"/>
        <v>No</v>
      </c>
    </row>
    <row r="752" spans="1:12" x14ac:dyDescent="0.3">
      <c r="A752" s="7" t="s">
        <v>61</v>
      </c>
      <c r="B752" t="s">
        <v>10</v>
      </c>
      <c r="C752" t="s">
        <v>47</v>
      </c>
      <c r="G752" t="s">
        <v>51</v>
      </c>
      <c r="H752" t="s">
        <v>41</v>
      </c>
      <c r="J752" t="s">
        <v>34</v>
      </c>
      <c r="K752">
        <v>3</v>
      </c>
      <c r="L752" t="str">
        <f t="shared" si="11"/>
        <v>Yes</v>
      </c>
    </row>
    <row r="753" spans="1:12" x14ac:dyDescent="0.3">
      <c r="A753" s="7" t="s">
        <v>61</v>
      </c>
      <c r="B753" t="s">
        <v>10</v>
      </c>
      <c r="C753" t="s">
        <v>47</v>
      </c>
      <c r="G753" t="s">
        <v>55</v>
      </c>
      <c r="H753" t="s">
        <v>41</v>
      </c>
      <c r="J753" t="s">
        <v>34</v>
      </c>
      <c r="K753">
        <v>0</v>
      </c>
      <c r="L753" t="str">
        <f t="shared" si="11"/>
        <v>No</v>
      </c>
    </row>
    <row r="754" spans="1:12" x14ac:dyDescent="0.3">
      <c r="A754" s="7" t="s">
        <v>61</v>
      </c>
      <c r="B754" t="s">
        <v>10</v>
      </c>
      <c r="C754" t="s">
        <v>47</v>
      </c>
      <c r="G754" t="s">
        <v>55</v>
      </c>
      <c r="H754" t="s">
        <v>37</v>
      </c>
      <c r="J754" t="s">
        <v>35</v>
      </c>
      <c r="K754">
        <v>3</v>
      </c>
      <c r="L754" t="str">
        <f t="shared" si="11"/>
        <v>Yes</v>
      </c>
    </row>
    <row r="755" spans="1:12" x14ac:dyDescent="0.3">
      <c r="A755" s="7" t="s">
        <v>61</v>
      </c>
      <c r="B755" t="s">
        <v>10</v>
      </c>
      <c r="C755" t="s">
        <v>47</v>
      </c>
      <c r="G755" t="s">
        <v>55</v>
      </c>
      <c r="H755" t="s">
        <v>37</v>
      </c>
      <c r="J755" t="s">
        <v>35</v>
      </c>
      <c r="K755">
        <v>0</v>
      </c>
      <c r="L755" t="str">
        <f t="shared" si="11"/>
        <v>No</v>
      </c>
    </row>
    <row r="756" spans="1:12" x14ac:dyDescent="0.3">
      <c r="A756" s="7" t="s">
        <v>61</v>
      </c>
      <c r="B756" t="s">
        <v>7</v>
      </c>
      <c r="C756" t="s">
        <v>48</v>
      </c>
      <c r="D756" t="s">
        <v>53</v>
      </c>
      <c r="G756" t="s">
        <v>54</v>
      </c>
      <c r="H756" t="s">
        <v>37</v>
      </c>
      <c r="J756" t="s">
        <v>35</v>
      </c>
      <c r="K756">
        <v>0</v>
      </c>
      <c r="L756" t="str">
        <f t="shared" si="11"/>
        <v>No</v>
      </c>
    </row>
    <row r="757" spans="1:12" x14ac:dyDescent="0.3">
      <c r="A757" s="7" t="s">
        <v>61</v>
      </c>
      <c r="B757" t="s">
        <v>10</v>
      </c>
      <c r="C757" t="s">
        <v>48</v>
      </c>
      <c r="D757" t="s">
        <v>53</v>
      </c>
      <c r="G757" t="s">
        <v>51</v>
      </c>
      <c r="H757" t="s">
        <v>37</v>
      </c>
      <c r="J757" t="s">
        <v>35</v>
      </c>
      <c r="K757">
        <v>0</v>
      </c>
      <c r="L757" t="str">
        <f t="shared" si="11"/>
        <v>No</v>
      </c>
    </row>
    <row r="758" spans="1:12" x14ac:dyDescent="0.3">
      <c r="A758" s="7" t="s">
        <v>61</v>
      </c>
      <c r="B758" t="s">
        <v>9</v>
      </c>
      <c r="C758" t="s">
        <v>67</v>
      </c>
      <c r="D758" t="s">
        <v>53</v>
      </c>
      <c r="F758" t="s">
        <v>73</v>
      </c>
      <c r="G758" t="s">
        <v>54</v>
      </c>
      <c r="H758" t="s">
        <v>37</v>
      </c>
      <c r="J758" t="s">
        <v>35</v>
      </c>
      <c r="K758">
        <v>0</v>
      </c>
      <c r="L758" t="str">
        <f t="shared" si="11"/>
        <v>No</v>
      </c>
    </row>
    <row r="759" spans="1:12" x14ac:dyDescent="0.3">
      <c r="A759" s="7" t="s">
        <v>61</v>
      </c>
      <c r="B759" t="s">
        <v>10</v>
      </c>
      <c r="C759" t="s">
        <v>47</v>
      </c>
      <c r="G759" t="s">
        <v>51</v>
      </c>
      <c r="H759" t="s">
        <v>37</v>
      </c>
      <c r="J759" t="s">
        <v>35</v>
      </c>
      <c r="K759">
        <v>0</v>
      </c>
      <c r="L759" t="str">
        <f t="shared" si="11"/>
        <v>No</v>
      </c>
    </row>
    <row r="760" spans="1:12" x14ac:dyDescent="0.3">
      <c r="A760" s="7" t="s">
        <v>61</v>
      </c>
      <c r="B760" t="s">
        <v>9</v>
      </c>
      <c r="C760" t="s">
        <v>52</v>
      </c>
      <c r="D760" t="s">
        <v>49</v>
      </c>
      <c r="E760" t="s">
        <v>73</v>
      </c>
      <c r="G760" t="s">
        <v>55</v>
      </c>
      <c r="H760" t="s">
        <v>41</v>
      </c>
      <c r="J760" t="s">
        <v>34</v>
      </c>
      <c r="K760">
        <v>2</v>
      </c>
      <c r="L760" t="str">
        <f t="shared" si="11"/>
        <v>Yes</v>
      </c>
    </row>
    <row r="761" spans="1:12" x14ac:dyDescent="0.3">
      <c r="A761" s="7" t="s">
        <v>61</v>
      </c>
      <c r="B761" t="s">
        <v>7</v>
      </c>
      <c r="C761" t="s">
        <v>67</v>
      </c>
      <c r="D761" t="s">
        <v>49</v>
      </c>
      <c r="G761" t="s">
        <v>54</v>
      </c>
      <c r="H761" t="s">
        <v>37</v>
      </c>
      <c r="J761" t="s">
        <v>34</v>
      </c>
      <c r="K761">
        <v>2</v>
      </c>
      <c r="L761" t="str">
        <f t="shared" si="11"/>
        <v>Yes</v>
      </c>
    </row>
    <row r="762" spans="1:12" x14ac:dyDescent="0.3">
      <c r="A762" s="7" t="s">
        <v>61</v>
      </c>
      <c r="B762" t="s">
        <v>10</v>
      </c>
      <c r="C762" t="s">
        <v>47</v>
      </c>
      <c r="G762" t="s">
        <v>55</v>
      </c>
      <c r="H762" t="s">
        <v>37</v>
      </c>
      <c r="J762" t="s">
        <v>34</v>
      </c>
      <c r="K762">
        <v>0</v>
      </c>
      <c r="L762" t="str">
        <f t="shared" si="11"/>
        <v>No</v>
      </c>
    </row>
    <row r="763" spans="1:12" x14ac:dyDescent="0.3">
      <c r="A763" s="7" t="s">
        <v>61</v>
      </c>
      <c r="B763" t="s">
        <v>9</v>
      </c>
      <c r="C763" t="s">
        <v>52</v>
      </c>
      <c r="D763" t="s">
        <v>49</v>
      </c>
      <c r="G763" t="s">
        <v>54</v>
      </c>
      <c r="H763" t="s">
        <v>37</v>
      </c>
      <c r="J763" t="s">
        <v>34</v>
      </c>
      <c r="K763">
        <v>0</v>
      </c>
      <c r="L763" t="str">
        <f t="shared" si="11"/>
        <v>No</v>
      </c>
    </row>
    <row r="764" spans="1:12" x14ac:dyDescent="0.3">
      <c r="A764" s="7" t="s">
        <v>61</v>
      </c>
      <c r="B764" t="s">
        <v>7</v>
      </c>
      <c r="C764" t="s">
        <v>67</v>
      </c>
      <c r="D764" t="s">
        <v>53</v>
      </c>
      <c r="G764" t="s">
        <v>54</v>
      </c>
      <c r="H764" t="s">
        <v>37</v>
      </c>
      <c r="J764" t="s">
        <v>34</v>
      </c>
      <c r="K764">
        <v>0</v>
      </c>
      <c r="L764" t="str">
        <f t="shared" si="11"/>
        <v>No</v>
      </c>
    </row>
    <row r="765" spans="1:12" x14ac:dyDescent="0.3">
      <c r="A765" s="7" t="s">
        <v>61</v>
      </c>
      <c r="B765" t="s">
        <v>10</v>
      </c>
      <c r="C765" t="s">
        <v>47</v>
      </c>
      <c r="G765" t="s">
        <v>55</v>
      </c>
      <c r="H765" t="s">
        <v>37</v>
      </c>
      <c r="J765" t="s">
        <v>34</v>
      </c>
      <c r="K765">
        <v>3</v>
      </c>
      <c r="L765" t="str">
        <f t="shared" si="11"/>
        <v>Yes</v>
      </c>
    </row>
    <row r="766" spans="1:12" x14ac:dyDescent="0.3">
      <c r="A766" s="7" t="s">
        <v>61</v>
      </c>
      <c r="B766" t="s">
        <v>10</v>
      </c>
      <c r="C766" t="s">
        <v>47</v>
      </c>
      <c r="G766" t="s">
        <v>54</v>
      </c>
      <c r="H766" t="s">
        <v>37</v>
      </c>
      <c r="J766" t="s">
        <v>34</v>
      </c>
      <c r="K766">
        <v>0</v>
      </c>
      <c r="L766" t="str">
        <f t="shared" si="11"/>
        <v>No</v>
      </c>
    </row>
    <row r="767" spans="1:12" x14ac:dyDescent="0.3">
      <c r="A767" s="7" t="s">
        <v>61</v>
      </c>
      <c r="B767" t="s">
        <v>10</v>
      </c>
      <c r="C767" t="s">
        <v>47</v>
      </c>
      <c r="G767" t="s">
        <v>55</v>
      </c>
      <c r="H767" t="s">
        <v>37</v>
      </c>
      <c r="J767" t="s">
        <v>34</v>
      </c>
      <c r="K767">
        <v>0</v>
      </c>
      <c r="L767" t="str">
        <f t="shared" si="11"/>
        <v>No</v>
      </c>
    </row>
    <row r="768" spans="1:12" x14ac:dyDescent="0.3">
      <c r="A768" s="7" t="s">
        <v>61</v>
      </c>
      <c r="B768" t="s">
        <v>10</v>
      </c>
      <c r="C768" t="s">
        <v>47</v>
      </c>
      <c r="G768" t="s">
        <v>51</v>
      </c>
      <c r="H768" t="s">
        <v>37</v>
      </c>
      <c r="J768" t="s">
        <v>34</v>
      </c>
      <c r="K768">
        <v>0</v>
      </c>
      <c r="L768" t="str">
        <f t="shared" si="11"/>
        <v>No</v>
      </c>
    </row>
    <row r="769" spans="1:12" x14ac:dyDescent="0.3">
      <c r="A769" s="7" t="s">
        <v>61</v>
      </c>
      <c r="B769" t="s">
        <v>10</v>
      </c>
      <c r="C769" t="s">
        <v>48</v>
      </c>
      <c r="D769" t="s">
        <v>53</v>
      </c>
      <c r="G769" t="s">
        <v>51</v>
      </c>
      <c r="H769" t="s">
        <v>41</v>
      </c>
      <c r="J769" t="s">
        <v>34</v>
      </c>
      <c r="K769">
        <v>3</v>
      </c>
      <c r="L769" t="str">
        <f t="shared" si="11"/>
        <v>Yes</v>
      </c>
    </row>
    <row r="770" spans="1:12" x14ac:dyDescent="0.3">
      <c r="A770" s="7" t="s">
        <v>61</v>
      </c>
      <c r="B770" t="s">
        <v>9</v>
      </c>
      <c r="C770" t="s">
        <v>47</v>
      </c>
      <c r="G770" t="s">
        <v>51</v>
      </c>
      <c r="H770" t="s">
        <v>37</v>
      </c>
      <c r="J770" t="s">
        <v>34</v>
      </c>
      <c r="K770">
        <v>2</v>
      </c>
      <c r="L770" t="str">
        <f t="shared" si="11"/>
        <v>Yes</v>
      </c>
    </row>
    <row r="771" spans="1:12" x14ac:dyDescent="0.3">
      <c r="A771" s="7" t="s">
        <v>61</v>
      </c>
      <c r="B771" t="s">
        <v>7</v>
      </c>
      <c r="C771" t="s">
        <v>57</v>
      </c>
      <c r="D771" t="s">
        <v>53</v>
      </c>
      <c r="G771" t="s">
        <v>54</v>
      </c>
      <c r="H771" t="s">
        <v>37</v>
      </c>
      <c r="J771" t="s">
        <v>34</v>
      </c>
      <c r="K771">
        <v>2</v>
      </c>
      <c r="L771" t="str">
        <f t="shared" si="11"/>
        <v>Yes</v>
      </c>
    </row>
    <row r="772" spans="1:12" x14ac:dyDescent="0.3">
      <c r="A772" s="7" t="s">
        <v>61</v>
      </c>
      <c r="B772" t="s">
        <v>10</v>
      </c>
      <c r="C772" t="s">
        <v>47</v>
      </c>
      <c r="G772" t="s">
        <v>51</v>
      </c>
      <c r="H772" t="s">
        <v>37</v>
      </c>
      <c r="J772" t="s">
        <v>34</v>
      </c>
      <c r="K772">
        <v>3</v>
      </c>
      <c r="L772" t="str">
        <f t="shared" si="11"/>
        <v>Yes</v>
      </c>
    </row>
    <row r="773" spans="1:12" x14ac:dyDescent="0.3">
      <c r="A773" s="7" t="s">
        <v>61</v>
      </c>
      <c r="B773" t="s">
        <v>7</v>
      </c>
      <c r="C773" t="s">
        <v>57</v>
      </c>
      <c r="D773" t="s">
        <v>53</v>
      </c>
      <c r="G773" t="s">
        <v>54</v>
      </c>
      <c r="H773" t="s">
        <v>37</v>
      </c>
      <c r="J773" t="s">
        <v>34</v>
      </c>
      <c r="K773">
        <v>0</v>
      </c>
      <c r="L773" t="str">
        <f t="shared" ref="L773:L836" si="12">IF(K773="","",IF(B773="Foul","Yes",IF(K773=0,"No","Yes")))</f>
        <v>No</v>
      </c>
    </row>
    <row r="774" spans="1:12" x14ac:dyDescent="0.3">
      <c r="A774" s="7" t="s">
        <v>61</v>
      </c>
      <c r="B774" t="s">
        <v>9</v>
      </c>
      <c r="C774" t="s">
        <v>47</v>
      </c>
      <c r="D774" t="s">
        <v>53</v>
      </c>
      <c r="G774" t="s">
        <v>51</v>
      </c>
      <c r="H774" t="s">
        <v>41</v>
      </c>
      <c r="J774" t="s">
        <v>34</v>
      </c>
      <c r="K774">
        <v>2</v>
      </c>
      <c r="L774" t="str">
        <f t="shared" si="12"/>
        <v>Yes</v>
      </c>
    </row>
    <row r="775" spans="1:12" x14ac:dyDescent="0.3">
      <c r="A775" s="7" t="s">
        <v>61</v>
      </c>
      <c r="B775" t="s">
        <v>10</v>
      </c>
      <c r="C775" t="s">
        <v>47</v>
      </c>
      <c r="G775" t="s">
        <v>51</v>
      </c>
      <c r="H775" t="s">
        <v>29</v>
      </c>
      <c r="J775" t="s">
        <v>34</v>
      </c>
      <c r="K775">
        <v>3</v>
      </c>
      <c r="L775" t="str">
        <f t="shared" si="12"/>
        <v>Yes</v>
      </c>
    </row>
    <row r="776" spans="1:12" x14ac:dyDescent="0.3">
      <c r="A776" s="7" t="s">
        <v>61</v>
      </c>
      <c r="B776" t="s">
        <v>10</v>
      </c>
      <c r="C776" t="s">
        <v>47</v>
      </c>
      <c r="G776" t="s">
        <v>55</v>
      </c>
      <c r="H776" t="s">
        <v>41</v>
      </c>
      <c r="J776" t="s">
        <v>34</v>
      </c>
      <c r="K776">
        <v>0</v>
      </c>
      <c r="L776" t="str">
        <f t="shared" si="12"/>
        <v>No</v>
      </c>
    </row>
    <row r="777" spans="1:12" x14ac:dyDescent="0.3">
      <c r="A777" s="7" t="s">
        <v>61</v>
      </c>
      <c r="B777" t="s">
        <v>9</v>
      </c>
      <c r="C777" t="s">
        <v>47</v>
      </c>
      <c r="D777" t="s">
        <v>53</v>
      </c>
      <c r="F777" t="s">
        <v>73</v>
      </c>
      <c r="G777" t="s">
        <v>54</v>
      </c>
      <c r="H777" t="s">
        <v>37</v>
      </c>
      <c r="J777" t="s">
        <v>34</v>
      </c>
      <c r="K777">
        <v>0</v>
      </c>
      <c r="L777" t="str">
        <f t="shared" si="12"/>
        <v>No</v>
      </c>
    </row>
    <row r="778" spans="1:12" x14ac:dyDescent="0.3">
      <c r="A778" s="7" t="s">
        <v>61</v>
      </c>
      <c r="B778" t="s">
        <v>9</v>
      </c>
      <c r="C778" t="s">
        <v>47</v>
      </c>
      <c r="D778" t="s">
        <v>53</v>
      </c>
      <c r="G778" t="s">
        <v>55</v>
      </c>
      <c r="H778" t="s">
        <v>29</v>
      </c>
      <c r="J778" t="s">
        <v>34</v>
      </c>
      <c r="K778">
        <v>2</v>
      </c>
      <c r="L778" t="str">
        <f t="shared" si="12"/>
        <v>Yes</v>
      </c>
    </row>
    <row r="779" spans="1:12" x14ac:dyDescent="0.3">
      <c r="A779" s="7" t="s">
        <v>61</v>
      </c>
      <c r="B779" t="s">
        <v>66</v>
      </c>
      <c r="C779" t="s">
        <v>67</v>
      </c>
      <c r="D779" t="s">
        <v>53</v>
      </c>
      <c r="G779" t="s">
        <v>55</v>
      </c>
      <c r="H779" t="s">
        <v>37</v>
      </c>
      <c r="J779" t="s">
        <v>34</v>
      </c>
      <c r="K779">
        <v>2</v>
      </c>
      <c r="L779" t="str">
        <f t="shared" si="12"/>
        <v>Yes</v>
      </c>
    </row>
    <row r="780" spans="1:12" x14ac:dyDescent="0.3">
      <c r="A780" s="7" t="s">
        <v>61</v>
      </c>
      <c r="B780" t="s">
        <v>9</v>
      </c>
      <c r="C780" t="s">
        <v>52</v>
      </c>
      <c r="D780" t="s">
        <v>53</v>
      </c>
      <c r="G780" t="s">
        <v>55</v>
      </c>
      <c r="H780" t="s">
        <v>37</v>
      </c>
      <c r="J780" t="s">
        <v>34</v>
      </c>
      <c r="K780">
        <v>0</v>
      </c>
      <c r="L780" t="str">
        <f t="shared" si="12"/>
        <v>No</v>
      </c>
    </row>
    <row r="781" spans="1:12" x14ac:dyDescent="0.3">
      <c r="A781" s="7" t="s">
        <v>61</v>
      </c>
      <c r="B781" t="s">
        <v>7</v>
      </c>
      <c r="C781" t="s">
        <v>67</v>
      </c>
      <c r="D781" t="s">
        <v>53</v>
      </c>
      <c r="G781" t="s">
        <v>54</v>
      </c>
      <c r="H781" t="s">
        <v>37</v>
      </c>
      <c r="J781" t="s">
        <v>34</v>
      </c>
      <c r="K781">
        <v>2</v>
      </c>
      <c r="L781" t="str">
        <f t="shared" si="12"/>
        <v>Yes</v>
      </c>
    </row>
    <row r="782" spans="1:12" x14ac:dyDescent="0.3">
      <c r="A782" s="7" t="s">
        <v>61</v>
      </c>
      <c r="B782" t="s">
        <v>9</v>
      </c>
      <c r="C782" t="s">
        <v>52</v>
      </c>
      <c r="D782" t="s">
        <v>53</v>
      </c>
      <c r="G782" t="s">
        <v>55</v>
      </c>
      <c r="H782" t="s">
        <v>37</v>
      </c>
      <c r="J782" t="s">
        <v>34</v>
      </c>
      <c r="K782">
        <v>0</v>
      </c>
      <c r="L782" t="str">
        <f t="shared" si="12"/>
        <v>No</v>
      </c>
    </row>
    <row r="783" spans="1:12" x14ac:dyDescent="0.3">
      <c r="A783" s="7" t="s">
        <v>61</v>
      </c>
      <c r="B783" t="s">
        <v>10</v>
      </c>
      <c r="C783" t="s">
        <v>47</v>
      </c>
      <c r="G783" t="s">
        <v>55</v>
      </c>
      <c r="H783" t="s">
        <v>37</v>
      </c>
      <c r="J783" t="s">
        <v>34</v>
      </c>
      <c r="K783">
        <v>0</v>
      </c>
      <c r="L783" t="str">
        <f t="shared" si="12"/>
        <v>No</v>
      </c>
    </row>
    <row r="784" spans="1:12" x14ac:dyDescent="0.3">
      <c r="A784" s="7" t="s">
        <v>61</v>
      </c>
      <c r="B784" t="s">
        <v>10</v>
      </c>
      <c r="C784" t="s">
        <v>47</v>
      </c>
      <c r="G784" t="s">
        <v>51</v>
      </c>
      <c r="H784" t="s">
        <v>41</v>
      </c>
      <c r="J784" t="s">
        <v>34</v>
      </c>
      <c r="K784">
        <v>3</v>
      </c>
      <c r="L784" t="str">
        <f t="shared" si="12"/>
        <v>Yes</v>
      </c>
    </row>
    <row r="785" spans="1:12" x14ac:dyDescent="0.3">
      <c r="A785" s="7" t="s">
        <v>61</v>
      </c>
      <c r="B785" t="s">
        <v>9</v>
      </c>
      <c r="C785" t="s">
        <v>52</v>
      </c>
      <c r="D785" t="s">
        <v>49</v>
      </c>
      <c r="E785" t="s">
        <v>73</v>
      </c>
      <c r="G785" t="s">
        <v>55</v>
      </c>
      <c r="H785" t="s">
        <v>37</v>
      </c>
      <c r="J785" t="s">
        <v>34</v>
      </c>
      <c r="K785">
        <v>2</v>
      </c>
      <c r="L785" t="str">
        <f t="shared" si="12"/>
        <v>Yes</v>
      </c>
    </row>
    <row r="786" spans="1:12" x14ac:dyDescent="0.3">
      <c r="A786" s="7" t="s">
        <v>61</v>
      </c>
      <c r="B786" t="s">
        <v>10</v>
      </c>
      <c r="C786" t="s">
        <v>47</v>
      </c>
      <c r="G786" t="s">
        <v>51</v>
      </c>
      <c r="H786" t="s">
        <v>29</v>
      </c>
      <c r="J786" t="s">
        <v>34</v>
      </c>
      <c r="K786">
        <v>3</v>
      </c>
      <c r="L786" t="str">
        <f t="shared" si="12"/>
        <v>Yes</v>
      </c>
    </row>
    <row r="787" spans="1:12" x14ac:dyDescent="0.3">
      <c r="A787" s="7" t="s">
        <v>61</v>
      </c>
      <c r="B787" t="s">
        <v>8</v>
      </c>
      <c r="C787" t="s">
        <v>52</v>
      </c>
      <c r="D787" t="s">
        <v>53</v>
      </c>
      <c r="G787" t="s">
        <v>54</v>
      </c>
      <c r="H787" t="s">
        <v>37</v>
      </c>
      <c r="J787" t="s">
        <v>34</v>
      </c>
      <c r="K787">
        <v>0</v>
      </c>
      <c r="L787" t="str">
        <f t="shared" si="12"/>
        <v>No</v>
      </c>
    </row>
    <row r="788" spans="1:12" x14ac:dyDescent="0.3">
      <c r="A788" s="7" t="s">
        <v>61</v>
      </c>
      <c r="B788" t="s">
        <v>9</v>
      </c>
      <c r="C788" t="s">
        <v>67</v>
      </c>
      <c r="D788" t="s">
        <v>53</v>
      </c>
      <c r="G788" t="s">
        <v>55</v>
      </c>
      <c r="H788" t="s">
        <v>37</v>
      </c>
      <c r="J788" t="s">
        <v>34</v>
      </c>
      <c r="K788">
        <v>0</v>
      </c>
      <c r="L788" t="str">
        <f t="shared" si="12"/>
        <v>No</v>
      </c>
    </row>
    <row r="789" spans="1:12" x14ac:dyDescent="0.3">
      <c r="A789" s="7" t="s">
        <v>61</v>
      </c>
      <c r="B789" t="s">
        <v>10</v>
      </c>
      <c r="C789" t="s">
        <v>47</v>
      </c>
      <c r="G789" t="s">
        <v>55</v>
      </c>
      <c r="H789" t="s">
        <v>37</v>
      </c>
      <c r="J789" t="s">
        <v>34</v>
      </c>
      <c r="K789">
        <v>3</v>
      </c>
      <c r="L789" t="str">
        <f t="shared" si="12"/>
        <v>Yes</v>
      </c>
    </row>
    <row r="790" spans="1:12" x14ac:dyDescent="0.3">
      <c r="A790" s="7" t="s">
        <v>61</v>
      </c>
      <c r="B790" t="s">
        <v>10</v>
      </c>
      <c r="C790" t="s">
        <v>47</v>
      </c>
      <c r="G790" t="s">
        <v>55</v>
      </c>
      <c r="H790" t="s">
        <v>37</v>
      </c>
      <c r="J790" t="s">
        <v>34</v>
      </c>
      <c r="K790">
        <v>0</v>
      </c>
      <c r="L790" t="str">
        <f t="shared" si="12"/>
        <v>No</v>
      </c>
    </row>
    <row r="791" spans="1:12" x14ac:dyDescent="0.3">
      <c r="A791" s="7" t="s">
        <v>61</v>
      </c>
      <c r="B791" t="s">
        <v>10</v>
      </c>
      <c r="C791" t="s">
        <v>48</v>
      </c>
      <c r="D791" t="s">
        <v>53</v>
      </c>
      <c r="G791" t="s">
        <v>54</v>
      </c>
      <c r="H791" t="s">
        <v>37</v>
      </c>
      <c r="J791" t="s">
        <v>34</v>
      </c>
      <c r="K791">
        <v>0</v>
      </c>
      <c r="L791" t="str">
        <f t="shared" si="12"/>
        <v>No</v>
      </c>
    </row>
    <row r="792" spans="1:12" x14ac:dyDescent="0.3">
      <c r="A792" s="7" t="s">
        <v>61</v>
      </c>
      <c r="B792" t="s">
        <v>10</v>
      </c>
      <c r="C792" t="s">
        <v>47</v>
      </c>
      <c r="G792" t="s">
        <v>55</v>
      </c>
      <c r="H792" t="s">
        <v>37</v>
      </c>
      <c r="J792" t="s">
        <v>34</v>
      </c>
      <c r="K792">
        <v>0</v>
      </c>
      <c r="L792" t="str">
        <f t="shared" si="12"/>
        <v>No</v>
      </c>
    </row>
    <row r="793" spans="1:12" x14ac:dyDescent="0.3">
      <c r="A793" s="7" t="s">
        <v>61</v>
      </c>
      <c r="B793" t="s">
        <v>10</v>
      </c>
      <c r="C793" t="s">
        <v>47</v>
      </c>
      <c r="G793" t="s">
        <v>55</v>
      </c>
      <c r="H793" t="s">
        <v>37</v>
      </c>
      <c r="J793" t="s">
        <v>34</v>
      </c>
      <c r="K793">
        <v>0</v>
      </c>
      <c r="L793" t="str">
        <f t="shared" si="12"/>
        <v>No</v>
      </c>
    </row>
    <row r="794" spans="1:12" x14ac:dyDescent="0.3">
      <c r="A794" s="7" t="s">
        <v>61</v>
      </c>
      <c r="B794" t="s">
        <v>66</v>
      </c>
      <c r="C794" t="s">
        <v>67</v>
      </c>
      <c r="D794" t="s">
        <v>53</v>
      </c>
      <c r="G794" t="s">
        <v>55</v>
      </c>
      <c r="H794" t="s">
        <v>37</v>
      </c>
      <c r="J794" t="s">
        <v>34</v>
      </c>
      <c r="K794">
        <v>0</v>
      </c>
      <c r="L794" t="str">
        <f t="shared" si="12"/>
        <v>No</v>
      </c>
    </row>
    <row r="795" spans="1:12" x14ac:dyDescent="0.3">
      <c r="A795" s="7" t="s">
        <v>61</v>
      </c>
      <c r="B795" t="s">
        <v>9</v>
      </c>
      <c r="C795" t="s">
        <v>67</v>
      </c>
      <c r="D795" t="s">
        <v>53</v>
      </c>
      <c r="G795" t="s">
        <v>55</v>
      </c>
      <c r="H795" t="s">
        <v>37</v>
      </c>
      <c r="J795" t="s">
        <v>34</v>
      </c>
      <c r="K795">
        <v>2</v>
      </c>
      <c r="L795" t="str">
        <f t="shared" si="12"/>
        <v>Yes</v>
      </c>
    </row>
    <row r="796" spans="1:12" x14ac:dyDescent="0.3">
      <c r="A796" s="7" t="s">
        <v>61</v>
      </c>
      <c r="B796" t="s">
        <v>10</v>
      </c>
      <c r="C796" t="s">
        <v>48</v>
      </c>
      <c r="D796" t="s">
        <v>49</v>
      </c>
      <c r="G796" t="s">
        <v>54</v>
      </c>
      <c r="H796" t="s">
        <v>37</v>
      </c>
      <c r="J796" t="s">
        <v>34</v>
      </c>
      <c r="K796">
        <v>0</v>
      </c>
      <c r="L796" t="str">
        <f t="shared" si="12"/>
        <v>No</v>
      </c>
    </row>
    <row r="797" spans="1:12" x14ac:dyDescent="0.3">
      <c r="A797" s="7" t="s">
        <v>61</v>
      </c>
      <c r="B797" t="s">
        <v>9</v>
      </c>
      <c r="C797" t="s">
        <v>52</v>
      </c>
      <c r="D797" t="s">
        <v>49</v>
      </c>
      <c r="G797" t="s">
        <v>55</v>
      </c>
      <c r="H797" t="s">
        <v>37</v>
      </c>
      <c r="J797" t="s">
        <v>34</v>
      </c>
      <c r="K797">
        <v>0</v>
      </c>
      <c r="L797" t="str">
        <f t="shared" si="12"/>
        <v>No</v>
      </c>
    </row>
    <row r="798" spans="1:12" x14ac:dyDescent="0.3">
      <c r="A798" s="7" t="s">
        <v>61</v>
      </c>
      <c r="B798" t="s">
        <v>11</v>
      </c>
      <c r="C798" t="s">
        <v>47</v>
      </c>
      <c r="G798" t="s">
        <v>51</v>
      </c>
      <c r="H798" t="s">
        <v>37</v>
      </c>
      <c r="J798" t="s">
        <v>34</v>
      </c>
      <c r="K798">
        <v>2</v>
      </c>
      <c r="L798" t="str">
        <f t="shared" si="12"/>
        <v>Yes</v>
      </c>
    </row>
    <row r="799" spans="1:12" x14ac:dyDescent="0.3">
      <c r="A799" s="7" t="s">
        <v>61</v>
      </c>
      <c r="B799" t="s">
        <v>7</v>
      </c>
      <c r="C799" t="s">
        <v>67</v>
      </c>
      <c r="D799" t="s">
        <v>49</v>
      </c>
      <c r="G799" t="s">
        <v>54</v>
      </c>
      <c r="H799" t="s">
        <v>37</v>
      </c>
      <c r="J799" t="s">
        <v>34</v>
      </c>
      <c r="K799">
        <v>2</v>
      </c>
      <c r="L799" t="str">
        <f t="shared" si="12"/>
        <v>Yes</v>
      </c>
    </row>
    <row r="800" spans="1:12" x14ac:dyDescent="0.3">
      <c r="A800" s="7" t="s">
        <v>61</v>
      </c>
      <c r="B800" t="s">
        <v>10</v>
      </c>
      <c r="C800" t="s">
        <v>47</v>
      </c>
      <c r="G800" t="s">
        <v>55</v>
      </c>
      <c r="H800" t="s">
        <v>37</v>
      </c>
      <c r="J800" t="s">
        <v>34</v>
      </c>
      <c r="K800">
        <v>3</v>
      </c>
      <c r="L800" t="str">
        <f t="shared" si="12"/>
        <v>Yes</v>
      </c>
    </row>
    <row r="801" spans="1:12" x14ac:dyDescent="0.3">
      <c r="A801" s="7" t="s">
        <v>61</v>
      </c>
      <c r="B801" t="s">
        <v>10</v>
      </c>
      <c r="C801" t="s">
        <v>47</v>
      </c>
      <c r="G801" t="s">
        <v>54</v>
      </c>
      <c r="H801" t="s">
        <v>37</v>
      </c>
      <c r="J801" t="s">
        <v>34</v>
      </c>
      <c r="K801">
        <v>0</v>
      </c>
      <c r="L801" t="str">
        <f t="shared" si="12"/>
        <v>No</v>
      </c>
    </row>
    <row r="802" spans="1:12" x14ac:dyDescent="0.3">
      <c r="A802" s="7" t="s">
        <v>61</v>
      </c>
      <c r="B802" t="s">
        <v>9</v>
      </c>
      <c r="C802" t="s">
        <v>52</v>
      </c>
      <c r="D802" t="s">
        <v>53</v>
      </c>
      <c r="G802" t="s">
        <v>55</v>
      </c>
      <c r="H802" t="s">
        <v>37</v>
      </c>
      <c r="J802" t="s">
        <v>34</v>
      </c>
      <c r="K802">
        <v>0</v>
      </c>
      <c r="L802" t="str">
        <f t="shared" si="12"/>
        <v>No</v>
      </c>
    </row>
    <row r="803" spans="1:12" x14ac:dyDescent="0.3">
      <c r="A803" s="7" t="s">
        <v>61</v>
      </c>
      <c r="B803" t="s">
        <v>10</v>
      </c>
      <c r="C803" t="s">
        <v>47</v>
      </c>
      <c r="G803" t="s">
        <v>51</v>
      </c>
      <c r="H803" t="s">
        <v>37</v>
      </c>
      <c r="J803" t="s">
        <v>34</v>
      </c>
      <c r="K803">
        <v>3</v>
      </c>
      <c r="L803" t="str">
        <f t="shared" si="12"/>
        <v>Yes</v>
      </c>
    </row>
    <row r="804" spans="1:12" x14ac:dyDescent="0.3">
      <c r="A804" s="7" t="s">
        <v>61</v>
      </c>
      <c r="B804" t="s">
        <v>9</v>
      </c>
      <c r="C804" t="s">
        <v>52</v>
      </c>
      <c r="D804" t="s">
        <v>49</v>
      </c>
      <c r="G804" t="s">
        <v>55</v>
      </c>
      <c r="H804" t="s">
        <v>37</v>
      </c>
      <c r="J804" t="s">
        <v>34</v>
      </c>
      <c r="K804">
        <v>0</v>
      </c>
      <c r="L804" t="str">
        <f t="shared" si="12"/>
        <v>No</v>
      </c>
    </row>
    <row r="805" spans="1:12" x14ac:dyDescent="0.3">
      <c r="A805" s="7" t="s">
        <v>61</v>
      </c>
      <c r="B805" t="s">
        <v>9</v>
      </c>
      <c r="C805" t="s">
        <v>52</v>
      </c>
      <c r="D805" t="s">
        <v>53</v>
      </c>
      <c r="G805" t="s">
        <v>55</v>
      </c>
      <c r="H805" t="s">
        <v>37</v>
      </c>
      <c r="J805" t="s">
        <v>34</v>
      </c>
      <c r="K805">
        <v>2</v>
      </c>
      <c r="L805" t="str">
        <f t="shared" si="12"/>
        <v>Yes</v>
      </c>
    </row>
    <row r="806" spans="1:12" x14ac:dyDescent="0.3">
      <c r="A806" s="7" t="s">
        <v>61</v>
      </c>
      <c r="B806" t="s">
        <v>10</v>
      </c>
      <c r="C806" t="s">
        <v>47</v>
      </c>
      <c r="G806" t="s">
        <v>55</v>
      </c>
      <c r="H806" t="s">
        <v>37</v>
      </c>
      <c r="J806" t="s">
        <v>34</v>
      </c>
      <c r="K806">
        <v>0</v>
      </c>
      <c r="L806" t="str">
        <f t="shared" si="12"/>
        <v>No</v>
      </c>
    </row>
    <row r="807" spans="1:12" x14ac:dyDescent="0.3">
      <c r="A807" s="7" t="s">
        <v>61</v>
      </c>
      <c r="B807" t="s">
        <v>10</v>
      </c>
      <c r="C807" t="s">
        <v>56</v>
      </c>
      <c r="D807" t="s">
        <v>49</v>
      </c>
      <c r="G807" t="s">
        <v>54</v>
      </c>
      <c r="H807" t="s">
        <v>37</v>
      </c>
      <c r="J807" t="s">
        <v>34</v>
      </c>
      <c r="K807">
        <v>0</v>
      </c>
      <c r="L807" t="str">
        <f t="shared" si="12"/>
        <v>No</v>
      </c>
    </row>
    <row r="808" spans="1:12" x14ac:dyDescent="0.3">
      <c r="A808" s="7" t="s">
        <v>61</v>
      </c>
      <c r="B808" t="s">
        <v>9</v>
      </c>
      <c r="C808" t="s">
        <v>52</v>
      </c>
      <c r="D808" t="s">
        <v>49</v>
      </c>
      <c r="E808" t="s">
        <v>73</v>
      </c>
      <c r="G808" t="s">
        <v>55</v>
      </c>
      <c r="H808" t="s">
        <v>41</v>
      </c>
      <c r="J808" t="s">
        <v>34</v>
      </c>
      <c r="K808">
        <v>2</v>
      </c>
      <c r="L808" t="str">
        <f t="shared" si="12"/>
        <v>Yes</v>
      </c>
    </row>
    <row r="809" spans="1:12" x14ac:dyDescent="0.3">
      <c r="A809" s="7" t="s">
        <v>61</v>
      </c>
      <c r="B809" t="s">
        <v>10</v>
      </c>
      <c r="C809" t="s">
        <v>47</v>
      </c>
      <c r="G809" t="s">
        <v>54</v>
      </c>
      <c r="H809" t="s">
        <v>37</v>
      </c>
      <c r="J809" t="s">
        <v>34</v>
      </c>
      <c r="K809">
        <v>0</v>
      </c>
      <c r="L809" t="str">
        <f t="shared" si="12"/>
        <v>No</v>
      </c>
    </row>
    <row r="810" spans="1:12" x14ac:dyDescent="0.3">
      <c r="A810" s="7" t="s">
        <v>61</v>
      </c>
      <c r="B810" t="s">
        <v>7</v>
      </c>
      <c r="C810" t="s">
        <v>57</v>
      </c>
      <c r="D810" t="s">
        <v>53</v>
      </c>
      <c r="G810" t="s">
        <v>54</v>
      </c>
      <c r="H810" t="s">
        <v>37</v>
      </c>
      <c r="J810" t="s">
        <v>34</v>
      </c>
      <c r="K810">
        <v>0</v>
      </c>
      <c r="L810" t="str">
        <f t="shared" si="12"/>
        <v>No</v>
      </c>
    </row>
    <row r="811" spans="1:12" x14ac:dyDescent="0.3">
      <c r="A811" s="7" t="s">
        <v>61</v>
      </c>
      <c r="B811" t="s">
        <v>66</v>
      </c>
      <c r="C811" t="s">
        <v>67</v>
      </c>
      <c r="D811" t="s">
        <v>53</v>
      </c>
      <c r="G811" t="s">
        <v>55</v>
      </c>
      <c r="H811" t="s">
        <v>37</v>
      </c>
      <c r="J811" t="s">
        <v>34</v>
      </c>
      <c r="K811">
        <v>0</v>
      </c>
      <c r="L811" t="str">
        <f t="shared" si="12"/>
        <v>No</v>
      </c>
    </row>
    <row r="812" spans="1:12" x14ac:dyDescent="0.3">
      <c r="A812" s="7" t="s">
        <v>61</v>
      </c>
      <c r="B812" t="s">
        <v>66</v>
      </c>
      <c r="C812" t="s">
        <v>67</v>
      </c>
      <c r="D812" t="s">
        <v>53</v>
      </c>
      <c r="G812" t="s">
        <v>54</v>
      </c>
      <c r="H812" t="s">
        <v>37</v>
      </c>
      <c r="J812" t="s">
        <v>34</v>
      </c>
      <c r="K812">
        <v>0</v>
      </c>
      <c r="L812" t="str">
        <f t="shared" si="12"/>
        <v>No</v>
      </c>
    </row>
    <row r="813" spans="1:12" x14ac:dyDescent="0.3">
      <c r="A813" s="7" t="s">
        <v>61</v>
      </c>
      <c r="B813" t="s">
        <v>10</v>
      </c>
      <c r="C813" t="s">
        <v>47</v>
      </c>
      <c r="G813" t="s">
        <v>51</v>
      </c>
      <c r="H813" t="s">
        <v>37</v>
      </c>
      <c r="J813" t="s">
        <v>34</v>
      </c>
      <c r="K813">
        <v>0</v>
      </c>
      <c r="L813" t="str">
        <f t="shared" si="12"/>
        <v>No</v>
      </c>
    </row>
    <row r="814" spans="1:12" x14ac:dyDescent="0.3">
      <c r="A814" s="7" t="s">
        <v>61</v>
      </c>
      <c r="B814" t="s">
        <v>10</v>
      </c>
      <c r="C814" t="s">
        <v>47</v>
      </c>
      <c r="G814" t="s">
        <v>55</v>
      </c>
      <c r="H814" t="s">
        <v>37</v>
      </c>
      <c r="J814" t="s">
        <v>34</v>
      </c>
      <c r="K814">
        <v>3</v>
      </c>
      <c r="L814" t="str">
        <f t="shared" si="12"/>
        <v>Yes</v>
      </c>
    </row>
    <row r="815" spans="1:12" x14ac:dyDescent="0.3">
      <c r="A815" s="7" t="s">
        <v>61</v>
      </c>
      <c r="B815" t="s">
        <v>9</v>
      </c>
      <c r="C815" t="s">
        <v>67</v>
      </c>
      <c r="D815" t="s">
        <v>49</v>
      </c>
      <c r="E815" t="s">
        <v>73</v>
      </c>
      <c r="G815" t="s">
        <v>55</v>
      </c>
      <c r="H815" t="s">
        <v>37</v>
      </c>
      <c r="J815" t="s">
        <v>34</v>
      </c>
      <c r="K815">
        <v>0</v>
      </c>
      <c r="L815" t="str">
        <f t="shared" si="12"/>
        <v>No</v>
      </c>
    </row>
    <row r="816" spans="1:12" x14ac:dyDescent="0.3">
      <c r="A816" s="7" t="s">
        <v>61</v>
      </c>
      <c r="B816" t="s">
        <v>8</v>
      </c>
      <c r="C816" t="s">
        <v>47</v>
      </c>
      <c r="D816" t="s">
        <v>49</v>
      </c>
      <c r="E816" t="s">
        <v>73</v>
      </c>
      <c r="G816" t="s">
        <v>55</v>
      </c>
      <c r="H816" t="s">
        <v>37</v>
      </c>
      <c r="J816" t="s">
        <v>35</v>
      </c>
      <c r="K816">
        <v>0</v>
      </c>
      <c r="L816" t="str">
        <f t="shared" si="12"/>
        <v>No</v>
      </c>
    </row>
    <row r="817" spans="1:12" x14ac:dyDescent="0.3">
      <c r="A817" s="7" t="s">
        <v>61</v>
      </c>
      <c r="B817" t="s">
        <v>9</v>
      </c>
      <c r="C817" t="s">
        <v>52</v>
      </c>
      <c r="D817" t="s">
        <v>53</v>
      </c>
      <c r="G817" t="s">
        <v>54</v>
      </c>
      <c r="H817" t="s">
        <v>37</v>
      </c>
      <c r="J817" t="s">
        <v>34</v>
      </c>
      <c r="K817">
        <v>2</v>
      </c>
      <c r="L817" t="str">
        <f t="shared" si="12"/>
        <v>Yes</v>
      </c>
    </row>
    <row r="818" spans="1:12" x14ac:dyDescent="0.3">
      <c r="A818" s="7" t="s">
        <v>61</v>
      </c>
      <c r="B818" t="s">
        <v>9</v>
      </c>
      <c r="C818" t="s">
        <v>47</v>
      </c>
      <c r="D818" t="s">
        <v>49</v>
      </c>
      <c r="G818" t="s">
        <v>55</v>
      </c>
      <c r="H818" t="s">
        <v>41</v>
      </c>
      <c r="J818" t="s">
        <v>34</v>
      </c>
      <c r="K818">
        <v>2</v>
      </c>
      <c r="L818" t="str">
        <f t="shared" si="12"/>
        <v>Yes</v>
      </c>
    </row>
    <row r="819" spans="1:12" x14ac:dyDescent="0.3">
      <c r="A819" s="7" t="s">
        <v>61</v>
      </c>
      <c r="B819" t="s">
        <v>10</v>
      </c>
      <c r="C819" t="s">
        <v>47</v>
      </c>
      <c r="G819" t="s">
        <v>55</v>
      </c>
      <c r="H819" t="s">
        <v>37</v>
      </c>
      <c r="J819" t="s">
        <v>34</v>
      </c>
      <c r="K819">
        <v>3</v>
      </c>
      <c r="L819" t="str">
        <f t="shared" si="12"/>
        <v>Yes</v>
      </c>
    </row>
    <row r="820" spans="1:12" x14ac:dyDescent="0.3">
      <c r="A820" s="7" t="s">
        <v>61</v>
      </c>
      <c r="B820" t="s">
        <v>10</v>
      </c>
      <c r="C820" t="s">
        <v>47</v>
      </c>
      <c r="G820" t="s">
        <v>55</v>
      </c>
      <c r="H820" t="s">
        <v>37</v>
      </c>
      <c r="J820" t="s">
        <v>34</v>
      </c>
      <c r="K820">
        <v>0</v>
      </c>
      <c r="L820" t="str">
        <f t="shared" si="12"/>
        <v>No</v>
      </c>
    </row>
    <row r="821" spans="1:12" x14ac:dyDescent="0.3">
      <c r="A821" s="7" t="s">
        <v>61</v>
      </c>
      <c r="B821" t="s">
        <v>11</v>
      </c>
      <c r="C821" t="s">
        <v>47</v>
      </c>
      <c r="G821" t="s">
        <v>55</v>
      </c>
      <c r="H821" t="s">
        <v>41</v>
      </c>
      <c r="J821" t="s">
        <v>34</v>
      </c>
      <c r="K821">
        <v>2</v>
      </c>
      <c r="L821" t="str">
        <f t="shared" si="12"/>
        <v>Yes</v>
      </c>
    </row>
    <row r="822" spans="1:12" x14ac:dyDescent="0.3">
      <c r="A822" s="7" t="s">
        <v>61</v>
      </c>
      <c r="B822" t="s">
        <v>10</v>
      </c>
      <c r="C822" t="s">
        <v>47</v>
      </c>
      <c r="G822" t="s">
        <v>54</v>
      </c>
      <c r="H822" t="s">
        <v>37</v>
      </c>
      <c r="J822" t="s">
        <v>34</v>
      </c>
      <c r="K822">
        <v>0</v>
      </c>
      <c r="L822" t="str">
        <f t="shared" si="12"/>
        <v>No</v>
      </c>
    </row>
    <row r="823" spans="1:12" x14ac:dyDescent="0.3">
      <c r="A823" s="7" t="s">
        <v>61</v>
      </c>
      <c r="B823" t="s">
        <v>9</v>
      </c>
      <c r="C823" t="s">
        <v>47</v>
      </c>
      <c r="G823" t="s">
        <v>51</v>
      </c>
      <c r="H823" t="s">
        <v>43</v>
      </c>
      <c r="J823" t="s">
        <v>34</v>
      </c>
      <c r="K823">
        <v>2</v>
      </c>
      <c r="L823" t="str">
        <f t="shared" si="12"/>
        <v>Yes</v>
      </c>
    </row>
    <row r="824" spans="1:12" x14ac:dyDescent="0.3">
      <c r="A824" s="7" t="s">
        <v>61</v>
      </c>
      <c r="B824" t="s">
        <v>11</v>
      </c>
      <c r="C824" t="s">
        <v>47</v>
      </c>
      <c r="G824" t="s">
        <v>51</v>
      </c>
      <c r="H824" t="s">
        <v>37</v>
      </c>
      <c r="J824" t="s">
        <v>34</v>
      </c>
      <c r="K824">
        <v>2</v>
      </c>
      <c r="L824" t="str">
        <f t="shared" si="12"/>
        <v>Yes</v>
      </c>
    </row>
    <row r="825" spans="1:12" x14ac:dyDescent="0.3">
      <c r="A825" s="7" t="s">
        <v>61</v>
      </c>
      <c r="B825" t="s">
        <v>10</v>
      </c>
      <c r="C825" t="s">
        <v>48</v>
      </c>
      <c r="D825" t="s">
        <v>49</v>
      </c>
      <c r="G825" t="s">
        <v>55</v>
      </c>
      <c r="H825" t="s">
        <v>37</v>
      </c>
      <c r="J825" t="s">
        <v>34</v>
      </c>
      <c r="K825">
        <v>0</v>
      </c>
      <c r="L825" t="str">
        <f t="shared" si="12"/>
        <v>No</v>
      </c>
    </row>
    <row r="826" spans="1:12" x14ac:dyDescent="0.3">
      <c r="A826" s="7" t="s">
        <v>61</v>
      </c>
      <c r="B826" t="s">
        <v>9</v>
      </c>
      <c r="C826" t="s">
        <v>52</v>
      </c>
      <c r="D826" t="s">
        <v>53</v>
      </c>
      <c r="G826" t="s">
        <v>55</v>
      </c>
      <c r="H826" t="s">
        <v>41</v>
      </c>
      <c r="J826" t="s">
        <v>34</v>
      </c>
      <c r="K826">
        <v>2</v>
      </c>
      <c r="L826" t="str">
        <f t="shared" si="12"/>
        <v>Yes</v>
      </c>
    </row>
    <row r="827" spans="1:12" x14ac:dyDescent="0.3">
      <c r="A827" s="7" t="s">
        <v>61</v>
      </c>
      <c r="B827" t="s">
        <v>7</v>
      </c>
      <c r="C827" t="s">
        <v>48</v>
      </c>
      <c r="D827" t="s">
        <v>53</v>
      </c>
      <c r="G827" t="s">
        <v>54</v>
      </c>
      <c r="H827" t="s">
        <v>37</v>
      </c>
      <c r="J827" t="s">
        <v>34</v>
      </c>
      <c r="K827">
        <v>0</v>
      </c>
      <c r="L827" t="str">
        <f t="shared" si="12"/>
        <v>No</v>
      </c>
    </row>
    <row r="828" spans="1:12" x14ac:dyDescent="0.3">
      <c r="A828" s="7" t="s">
        <v>61</v>
      </c>
      <c r="B828" t="s">
        <v>9</v>
      </c>
      <c r="C828" t="s">
        <v>47</v>
      </c>
      <c r="D828" t="s">
        <v>53</v>
      </c>
      <c r="G828" t="s">
        <v>55</v>
      </c>
      <c r="H828" t="s">
        <v>37</v>
      </c>
      <c r="J828" t="s">
        <v>34</v>
      </c>
      <c r="K828">
        <v>2</v>
      </c>
      <c r="L828" t="str">
        <f t="shared" si="12"/>
        <v>Yes</v>
      </c>
    </row>
    <row r="829" spans="1:12" x14ac:dyDescent="0.3">
      <c r="A829" s="7" t="s">
        <v>61</v>
      </c>
      <c r="B829" t="s">
        <v>10</v>
      </c>
      <c r="C829" t="s">
        <v>47</v>
      </c>
      <c r="G829" t="s">
        <v>55</v>
      </c>
      <c r="H829" t="s">
        <v>37</v>
      </c>
      <c r="J829" t="s">
        <v>34</v>
      </c>
      <c r="K829">
        <v>3</v>
      </c>
      <c r="L829" t="str">
        <f t="shared" si="12"/>
        <v>Yes</v>
      </c>
    </row>
    <row r="830" spans="1:12" x14ac:dyDescent="0.3">
      <c r="A830" s="7" t="s">
        <v>61</v>
      </c>
      <c r="B830" t="s">
        <v>9</v>
      </c>
      <c r="C830" t="s">
        <v>52</v>
      </c>
      <c r="D830" t="s">
        <v>49</v>
      </c>
      <c r="G830" t="s">
        <v>54</v>
      </c>
      <c r="H830" t="s">
        <v>29</v>
      </c>
      <c r="J830" t="s">
        <v>34</v>
      </c>
      <c r="K830">
        <v>2</v>
      </c>
      <c r="L830" t="str">
        <f t="shared" si="12"/>
        <v>Yes</v>
      </c>
    </row>
    <row r="831" spans="1:12" x14ac:dyDescent="0.3">
      <c r="A831" s="7" t="s">
        <v>61</v>
      </c>
      <c r="B831" t="s">
        <v>7</v>
      </c>
      <c r="C831" t="s">
        <v>67</v>
      </c>
      <c r="D831" t="s">
        <v>53</v>
      </c>
      <c r="G831" t="s">
        <v>55</v>
      </c>
      <c r="H831" t="s">
        <v>37</v>
      </c>
      <c r="J831" t="s">
        <v>34</v>
      </c>
      <c r="K831">
        <v>2</v>
      </c>
      <c r="L831" t="str">
        <f t="shared" si="12"/>
        <v>Yes</v>
      </c>
    </row>
    <row r="832" spans="1:12" x14ac:dyDescent="0.3">
      <c r="A832" s="7" t="s">
        <v>61</v>
      </c>
      <c r="B832" t="s">
        <v>10</v>
      </c>
      <c r="C832" t="s">
        <v>47</v>
      </c>
      <c r="G832" t="s">
        <v>55</v>
      </c>
      <c r="H832" t="s">
        <v>29</v>
      </c>
      <c r="J832" t="s">
        <v>34</v>
      </c>
      <c r="K832">
        <v>3</v>
      </c>
      <c r="L832" t="str">
        <f t="shared" si="12"/>
        <v>Yes</v>
      </c>
    </row>
    <row r="833" spans="1:12" x14ac:dyDescent="0.3">
      <c r="A833" s="7" t="s">
        <v>61</v>
      </c>
      <c r="B833" t="s">
        <v>9</v>
      </c>
      <c r="C833" t="s">
        <v>52</v>
      </c>
      <c r="D833" t="s">
        <v>53</v>
      </c>
      <c r="G833" t="s">
        <v>55</v>
      </c>
      <c r="H833" t="s">
        <v>37</v>
      </c>
      <c r="J833" t="s">
        <v>34</v>
      </c>
      <c r="K833">
        <v>2</v>
      </c>
      <c r="L833" t="str">
        <f t="shared" si="12"/>
        <v>Yes</v>
      </c>
    </row>
    <row r="834" spans="1:12" x14ac:dyDescent="0.3">
      <c r="A834" s="7" t="s">
        <v>61</v>
      </c>
      <c r="B834" t="s">
        <v>66</v>
      </c>
      <c r="C834" t="s">
        <v>67</v>
      </c>
      <c r="D834" t="s">
        <v>49</v>
      </c>
      <c r="E834" t="s">
        <v>73</v>
      </c>
      <c r="G834" t="s">
        <v>54</v>
      </c>
      <c r="H834" t="s">
        <v>37</v>
      </c>
      <c r="J834" t="s">
        <v>34</v>
      </c>
      <c r="K834">
        <v>2</v>
      </c>
      <c r="L834" t="str">
        <f t="shared" si="12"/>
        <v>Yes</v>
      </c>
    </row>
    <row r="835" spans="1:12" x14ac:dyDescent="0.3">
      <c r="A835" s="7" t="s">
        <v>61</v>
      </c>
      <c r="B835" t="s">
        <v>9</v>
      </c>
      <c r="C835" t="s">
        <v>67</v>
      </c>
      <c r="D835" t="s">
        <v>49</v>
      </c>
      <c r="G835" t="s">
        <v>54</v>
      </c>
      <c r="H835" t="s">
        <v>37</v>
      </c>
      <c r="J835" t="s">
        <v>34</v>
      </c>
      <c r="K835">
        <v>0</v>
      </c>
      <c r="L835" t="str">
        <f t="shared" si="12"/>
        <v>No</v>
      </c>
    </row>
    <row r="836" spans="1:12" x14ac:dyDescent="0.3">
      <c r="A836" s="7" t="s">
        <v>61</v>
      </c>
      <c r="B836" t="s">
        <v>9</v>
      </c>
      <c r="C836" t="s">
        <v>47</v>
      </c>
      <c r="D836" t="s">
        <v>49</v>
      </c>
      <c r="E836" t="s">
        <v>73</v>
      </c>
      <c r="G836" t="s">
        <v>51</v>
      </c>
      <c r="H836" t="s">
        <v>29</v>
      </c>
      <c r="J836" t="s">
        <v>34</v>
      </c>
      <c r="K836">
        <v>2</v>
      </c>
      <c r="L836" t="str">
        <f t="shared" si="12"/>
        <v>Yes</v>
      </c>
    </row>
    <row r="837" spans="1:12" x14ac:dyDescent="0.3">
      <c r="A837" s="7" t="s">
        <v>61</v>
      </c>
      <c r="B837" t="s">
        <v>9</v>
      </c>
      <c r="C837" t="s">
        <v>67</v>
      </c>
      <c r="D837" t="s">
        <v>53</v>
      </c>
      <c r="G837" t="s">
        <v>54</v>
      </c>
      <c r="H837" t="s">
        <v>37</v>
      </c>
      <c r="J837" t="s">
        <v>34</v>
      </c>
      <c r="K837">
        <v>0</v>
      </c>
      <c r="L837" t="str">
        <f t="shared" ref="L837:L900" si="13">IF(K837="","",IF(B837="Foul","Yes",IF(K837=0,"No","Yes")))</f>
        <v>No</v>
      </c>
    </row>
    <row r="838" spans="1:12" x14ac:dyDescent="0.3">
      <c r="A838" s="7" t="s">
        <v>61</v>
      </c>
      <c r="B838" t="s">
        <v>10</v>
      </c>
      <c r="C838" t="s">
        <v>47</v>
      </c>
      <c r="G838" t="s">
        <v>55</v>
      </c>
      <c r="H838" t="s">
        <v>37</v>
      </c>
      <c r="J838" t="s">
        <v>34</v>
      </c>
      <c r="K838">
        <v>0</v>
      </c>
      <c r="L838" t="str">
        <f t="shared" si="13"/>
        <v>No</v>
      </c>
    </row>
    <row r="839" spans="1:12" x14ac:dyDescent="0.3">
      <c r="A839" s="7" t="s">
        <v>61</v>
      </c>
      <c r="B839" t="s">
        <v>10</v>
      </c>
      <c r="C839" t="s">
        <v>47</v>
      </c>
      <c r="G839" t="s">
        <v>54</v>
      </c>
      <c r="H839" t="s">
        <v>37</v>
      </c>
      <c r="J839" t="s">
        <v>34</v>
      </c>
      <c r="K839">
        <v>0</v>
      </c>
      <c r="L839" t="str">
        <f t="shared" si="13"/>
        <v>No</v>
      </c>
    </row>
    <row r="840" spans="1:12" x14ac:dyDescent="0.3">
      <c r="A840" s="7" t="s">
        <v>61</v>
      </c>
      <c r="B840" t="s">
        <v>10</v>
      </c>
      <c r="C840" t="s">
        <v>48</v>
      </c>
      <c r="D840" t="s">
        <v>49</v>
      </c>
      <c r="G840" t="s">
        <v>54</v>
      </c>
      <c r="H840" t="s">
        <v>37</v>
      </c>
      <c r="J840" t="s">
        <v>34</v>
      </c>
      <c r="K840">
        <v>0</v>
      </c>
      <c r="L840" t="str">
        <f t="shared" si="13"/>
        <v>No</v>
      </c>
    </row>
    <row r="841" spans="1:12" x14ac:dyDescent="0.3">
      <c r="A841" s="7" t="s">
        <v>61</v>
      </c>
      <c r="B841" t="s">
        <v>7</v>
      </c>
      <c r="C841" t="s">
        <v>67</v>
      </c>
      <c r="D841" t="s">
        <v>53</v>
      </c>
      <c r="G841" t="s">
        <v>54</v>
      </c>
      <c r="H841" t="s">
        <v>37</v>
      </c>
      <c r="J841" t="s">
        <v>34</v>
      </c>
      <c r="K841">
        <v>0</v>
      </c>
      <c r="L841" t="str">
        <f t="shared" si="13"/>
        <v>No</v>
      </c>
    </row>
    <row r="842" spans="1:12" x14ac:dyDescent="0.3">
      <c r="A842" s="7" t="s">
        <v>61</v>
      </c>
      <c r="B842" t="s">
        <v>9</v>
      </c>
      <c r="C842" t="s">
        <v>52</v>
      </c>
      <c r="D842" t="s">
        <v>53</v>
      </c>
      <c r="G842" t="s">
        <v>55</v>
      </c>
      <c r="H842" t="s">
        <v>37</v>
      </c>
      <c r="J842" t="s">
        <v>34</v>
      </c>
      <c r="K842">
        <v>2</v>
      </c>
      <c r="L842" t="str">
        <f t="shared" si="13"/>
        <v>Yes</v>
      </c>
    </row>
    <row r="843" spans="1:12" x14ac:dyDescent="0.3">
      <c r="A843" s="7" t="s">
        <v>61</v>
      </c>
      <c r="B843" t="s">
        <v>10</v>
      </c>
      <c r="C843" t="s">
        <v>47</v>
      </c>
      <c r="G843" t="s">
        <v>55</v>
      </c>
      <c r="H843" t="s">
        <v>37</v>
      </c>
      <c r="J843" t="s">
        <v>34</v>
      </c>
      <c r="K843">
        <v>0</v>
      </c>
      <c r="L843" t="str">
        <f t="shared" si="13"/>
        <v>No</v>
      </c>
    </row>
    <row r="844" spans="1:12" x14ac:dyDescent="0.3">
      <c r="A844" s="7" t="s">
        <v>61</v>
      </c>
      <c r="B844" t="s">
        <v>11</v>
      </c>
      <c r="C844" t="s">
        <v>52</v>
      </c>
      <c r="D844" t="s">
        <v>49</v>
      </c>
      <c r="G844" t="s">
        <v>51</v>
      </c>
      <c r="H844" t="s">
        <v>37</v>
      </c>
      <c r="J844" t="s">
        <v>34</v>
      </c>
      <c r="K844">
        <v>2</v>
      </c>
      <c r="L844" t="str">
        <f t="shared" si="13"/>
        <v>Yes</v>
      </c>
    </row>
    <row r="845" spans="1:12" x14ac:dyDescent="0.3">
      <c r="A845" s="7" t="s">
        <v>61</v>
      </c>
      <c r="B845" t="s">
        <v>9</v>
      </c>
      <c r="C845" t="s">
        <v>47</v>
      </c>
      <c r="D845" t="s">
        <v>53</v>
      </c>
      <c r="G845" t="s">
        <v>51</v>
      </c>
      <c r="H845" t="s">
        <v>41</v>
      </c>
      <c r="J845" t="s">
        <v>34</v>
      </c>
      <c r="K845">
        <v>2</v>
      </c>
      <c r="L845" t="str">
        <f t="shared" si="13"/>
        <v>Yes</v>
      </c>
    </row>
    <row r="846" spans="1:12" x14ac:dyDescent="0.3">
      <c r="A846" s="7" t="s">
        <v>61</v>
      </c>
      <c r="B846" t="s">
        <v>8</v>
      </c>
      <c r="C846" t="s">
        <v>67</v>
      </c>
      <c r="D846" t="s">
        <v>53</v>
      </c>
      <c r="G846" t="s">
        <v>54</v>
      </c>
      <c r="H846" t="s">
        <v>37</v>
      </c>
      <c r="J846" t="s">
        <v>34</v>
      </c>
      <c r="K846">
        <v>0</v>
      </c>
      <c r="L846" t="str">
        <f t="shared" si="13"/>
        <v>No</v>
      </c>
    </row>
    <row r="847" spans="1:12" x14ac:dyDescent="0.3">
      <c r="A847" s="7" t="s">
        <v>61</v>
      </c>
      <c r="B847" t="s">
        <v>10</v>
      </c>
      <c r="C847" t="s">
        <v>47</v>
      </c>
      <c r="G847" t="s">
        <v>54</v>
      </c>
      <c r="H847" t="s">
        <v>37</v>
      </c>
      <c r="J847" t="s">
        <v>34</v>
      </c>
      <c r="K847">
        <v>0</v>
      </c>
      <c r="L847" t="str">
        <f t="shared" si="13"/>
        <v>No</v>
      </c>
    </row>
    <row r="848" spans="1:12" x14ac:dyDescent="0.3">
      <c r="A848" s="7" t="s">
        <v>61</v>
      </c>
      <c r="B848" t="s">
        <v>9</v>
      </c>
      <c r="C848" t="s">
        <v>47</v>
      </c>
      <c r="D848" t="s">
        <v>53</v>
      </c>
      <c r="G848" t="s">
        <v>54</v>
      </c>
      <c r="H848" t="s">
        <v>41</v>
      </c>
      <c r="J848" t="s">
        <v>34</v>
      </c>
      <c r="K848">
        <v>2</v>
      </c>
      <c r="L848" t="str">
        <f t="shared" si="13"/>
        <v>Yes</v>
      </c>
    </row>
    <row r="849" spans="1:12" x14ac:dyDescent="0.3">
      <c r="A849" s="7" t="s">
        <v>61</v>
      </c>
      <c r="B849" t="s">
        <v>10</v>
      </c>
      <c r="C849" t="s">
        <v>48</v>
      </c>
      <c r="D849" t="s">
        <v>53</v>
      </c>
      <c r="G849" t="s">
        <v>55</v>
      </c>
      <c r="H849" t="s">
        <v>37</v>
      </c>
      <c r="J849" t="s">
        <v>34</v>
      </c>
      <c r="K849">
        <v>0</v>
      </c>
      <c r="L849" t="str">
        <f t="shared" si="13"/>
        <v>No</v>
      </c>
    </row>
    <row r="850" spans="1:12" x14ac:dyDescent="0.3">
      <c r="A850" s="7" t="s">
        <v>61</v>
      </c>
      <c r="B850" t="s">
        <v>10</v>
      </c>
      <c r="C850" t="s">
        <v>47</v>
      </c>
      <c r="G850" t="s">
        <v>54</v>
      </c>
      <c r="H850" t="s">
        <v>37</v>
      </c>
      <c r="J850" t="s">
        <v>34</v>
      </c>
      <c r="K850">
        <v>0</v>
      </c>
      <c r="L850" t="str">
        <f t="shared" si="13"/>
        <v>No</v>
      </c>
    </row>
    <row r="851" spans="1:12" x14ac:dyDescent="0.3">
      <c r="A851" s="7" t="s">
        <v>61</v>
      </c>
      <c r="B851" t="s">
        <v>66</v>
      </c>
      <c r="C851" t="s">
        <v>67</v>
      </c>
      <c r="D851" t="s">
        <v>53</v>
      </c>
      <c r="G851" t="s">
        <v>55</v>
      </c>
      <c r="H851" t="s">
        <v>37</v>
      </c>
      <c r="J851" t="s">
        <v>34</v>
      </c>
      <c r="K851">
        <v>0</v>
      </c>
      <c r="L851" t="str">
        <f t="shared" si="13"/>
        <v>No</v>
      </c>
    </row>
    <row r="852" spans="1:12" x14ac:dyDescent="0.3">
      <c r="A852" s="7" t="s">
        <v>61</v>
      </c>
      <c r="B852" t="s">
        <v>8</v>
      </c>
      <c r="C852" t="s">
        <v>52</v>
      </c>
      <c r="D852" t="s">
        <v>53</v>
      </c>
      <c r="G852" t="s">
        <v>54</v>
      </c>
      <c r="H852" t="s">
        <v>37</v>
      </c>
      <c r="J852" t="s">
        <v>34</v>
      </c>
      <c r="K852">
        <v>0</v>
      </c>
      <c r="L852" t="str">
        <f t="shared" si="13"/>
        <v>No</v>
      </c>
    </row>
    <row r="853" spans="1:12" x14ac:dyDescent="0.3">
      <c r="A853" s="7" t="s">
        <v>61</v>
      </c>
      <c r="B853" t="s">
        <v>10</v>
      </c>
      <c r="C853" t="s">
        <v>47</v>
      </c>
      <c r="G853" t="s">
        <v>54</v>
      </c>
      <c r="H853" t="s">
        <v>29</v>
      </c>
      <c r="J853" t="s">
        <v>34</v>
      </c>
      <c r="K853">
        <v>0</v>
      </c>
      <c r="L853" t="str">
        <f t="shared" si="13"/>
        <v>No</v>
      </c>
    </row>
    <row r="854" spans="1:12" x14ac:dyDescent="0.3">
      <c r="A854" s="7" t="s">
        <v>61</v>
      </c>
      <c r="B854" t="s">
        <v>10</v>
      </c>
      <c r="C854" t="s">
        <v>48</v>
      </c>
      <c r="D854" t="s">
        <v>49</v>
      </c>
      <c r="G854" t="s">
        <v>54</v>
      </c>
      <c r="H854" t="s">
        <v>37</v>
      </c>
      <c r="J854" t="s">
        <v>34</v>
      </c>
      <c r="K854">
        <v>0</v>
      </c>
      <c r="L854" t="str">
        <f t="shared" si="13"/>
        <v>No</v>
      </c>
    </row>
    <row r="855" spans="1:12" x14ac:dyDescent="0.3">
      <c r="A855" s="7" t="s">
        <v>61</v>
      </c>
      <c r="B855" t="s">
        <v>8</v>
      </c>
      <c r="C855" t="s">
        <v>52</v>
      </c>
      <c r="D855" t="s">
        <v>53</v>
      </c>
      <c r="G855" t="s">
        <v>54</v>
      </c>
      <c r="H855" t="s">
        <v>37</v>
      </c>
      <c r="J855" t="s">
        <v>34</v>
      </c>
      <c r="K855">
        <v>2</v>
      </c>
      <c r="L855" t="str">
        <f t="shared" si="13"/>
        <v>Yes</v>
      </c>
    </row>
    <row r="856" spans="1:12" x14ac:dyDescent="0.3">
      <c r="A856" s="7" t="s">
        <v>61</v>
      </c>
      <c r="B856" t="s">
        <v>8</v>
      </c>
      <c r="C856" t="s">
        <v>67</v>
      </c>
      <c r="D856" t="s">
        <v>53</v>
      </c>
      <c r="G856" t="s">
        <v>55</v>
      </c>
      <c r="H856" t="s">
        <v>37</v>
      </c>
      <c r="J856" t="s">
        <v>34</v>
      </c>
      <c r="K856">
        <v>0</v>
      </c>
      <c r="L856" t="str">
        <f t="shared" si="13"/>
        <v>No</v>
      </c>
    </row>
    <row r="857" spans="1:12" x14ac:dyDescent="0.3">
      <c r="A857" s="7" t="s">
        <v>61</v>
      </c>
      <c r="B857" t="s">
        <v>9</v>
      </c>
      <c r="C857" t="s">
        <v>67</v>
      </c>
      <c r="D857" t="s">
        <v>49</v>
      </c>
      <c r="F857" t="s">
        <v>73</v>
      </c>
      <c r="G857" t="s">
        <v>54</v>
      </c>
      <c r="H857" t="s">
        <v>37</v>
      </c>
      <c r="J857" t="s">
        <v>34</v>
      </c>
      <c r="K857">
        <v>0</v>
      </c>
      <c r="L857" t="str">
        <f t="shared" si="13"/>
        <v>No</v>
      </c>
    </row>
    <row r="858" spans="1:12" x14ac:dyDescent="0.3">
      <c r="A858" s="7" t="s">
        <v>61</v>
      </c>
      <c r="B858" t="s">
        <v>9</v>
      </c>
      <c r="C858" t="s">
        <v>67</v>
      </c>
      <c r="D858" t="s">
        <v>53</v>
      </c>
      <c r="G858" t="s">
        <v>55</v>
      </c>
      <c r="H858" t="s">
        <v>37</v>
      </c>
      <c r="J858" t="s">
        <v>34</v>
      </c>
      <c r="K858">
        <v>2</v>
      </c>
      <c r="L858" t="str">
        <f t="shared" si="13"/>
        <v>Yes</v>
      </c>
    </row>
    <row r="859" spans="1:12" x14ac:dyDescent="0.3">
      <c r="A859" s="7" t="s">
        <v>61</v>
      </c>
      <c r="B859" t="s">
        <v>10</v>
      </c>
      <c r="C859" t="s">
        <v>47</v>
      </c>
      <c r="G859" t="s">
        <v>55</v>
      </c>
      <c r="H859" t="s">
        <v>37</v>
      </c>
      <c r="J859" t="s">
        <v>34</v>
      </c>
      <c r="K859">
        <v>0</v>
      </c>
      <c r="L859" t="str">
        <f t="shared" si="13"/>
        <v>No</v>
      </c>
    </row>
    <row r="860" spans="1:12" x14ac:dyDescent="0.3">
      <c r="A860" s="7" t="s">
        <v>61</v>
      </c>
      <c r="B860" t="s">
        <v>66</v>
      </c>
      <c r="C860" t="s">
        <v>52</v>
      </c>
      <c r="D860" t="s">
        <v>53</v>
      </c>
      <c r="G860" t="s">
        <v>55</v>
      </c>
      <c r="H860" t="s">
        <v>37</v>
      </c>
      <c r="J860" t="s">
        <v>34</v>
      </c>
      <c r="K860">
        <v>2</v>
      </c>
      <c r="L860" t="str">
        <f t="shared" si="13"/>
        <v>Yes</v>
      </c>
    </row>
    <row r="861" spans="1:12" x14ac:dyDescent="0.3">
      <c r="A861" s="7" t="s">
        <v>61</v>
      </c>
      <c r="B861" t="s">
        <v>10</v>
      </c>
      <c r="C861" t="s">
        <v>47</v>
      </c>
      <c r="G861" t="s">
        <v>55</v>
      </c>
      <c r="H861" t="s">
        <v>29</v>
      </c>
      <c r="J861" t="s">
        <v>34</v>
      </c>
      <c r="K861">
        <v>0</v>
      </c>
      <c r="L861" t="str">
        <f t="shared" si="13"/>
        <v>No</v>
      </c>
    </row>
    <row r="862" spans="1:12" x14ac:dyDescent="0.3">
      <c r="A862" s="7" t="s">
        <v>61</v>
      </c>
      <c r="B862" t="s">
        <v>10</v>
      </c>
      <c r="C862" t="s">
        <v>48</v>
      </c>
      <c r="D862" t="s">
        <v>49</v>
      </c>
      <c r="G862" t="s">
        <v>55</v>
      </c>
      <c r="H862" t="s">
        <v>37</v>
      </c>
      <c r="J862" t="s">
        <v>34</v>
      </c>
      <c r="K862">
        <v>0</v>
      </c>
      <c r="L862" t="str">
        <f t="shared" si="13"/>
        <v>No</v>
      </c>
    </row>
    <row r="863" spans="1:12" x14ac:dyDescent="0.3">
      <c r="A863" s="7" t="s">
        <v>61</v>
      </c>
      <c r="B863" t="s">
        <v>11</v>
      </c>
      <c r="C863" t="s">
        <v>52</v>
      </c>
      <c r="G863" t="s">
        <v>51</v>
      </c>
      <c r="H863" t="s">
        <v>41</v>
      </c>
      <c r="J863" t="s">
        <v>34</v>
      </c>
      <c r="K863">
        <v>2</v>
      </c>
      <c r="L863" t="str">
        <f t="shared" si="13"/>
        <v>Yes</v>
      </c>
    </row>
    <row r="864" spans="1:12" x14ac:dyDescent="0.3">
      <c r="A864" s="7" t="s">
        <v>61</v>
      </c>
      <c r="B864" t="s">
        <v>10</v>
      </c>
      <c r="C864" t="s">
        <v>47</v>
      </c>
      <c r="G864" t="s">
        <v>54</v>
      </c>
      <c r="H864" t="s">
        <v>37</v>
      </c>
      <c r="J864" t="s">
        <v>34</v>
      </c>
      <c r="K864">
        <v>0</v>
      </c>
      <c r="L864" t="str">
        <f t="shared" si="13"/>
        <v>No</v>
      </c>
    </row>
    <row r="865" spans="1:12" x14ac:dyDescent="0.3">
      <c r="A865" s="7" t="s">
        <v>61</v>
      </c>
      <c r="B865" t="s">
        <v>10</v>
      </c>
      <c r="C865" t="s">
        <v>48</v>
      </c>
      <c r="D865" t="s">
        <v>53</v>
      </c>
      <c r="G865" t="s">
        <v>55</v>
      </c>
      <c r="H865" t="s">
        <v>37</v>
      </c>
      <c r="J865" t="s">
        <v>34</v>
      </c>
      <c r="K865">
        <v>0</v>
      </c>
      <c r="L865" t="str">
        <f t="shared" si="13"/>
        <v>No</v>
      </c>
    </row>
    <row r="866" spans="1:12" x14ac:dyDescent="0.3">
      <c r="A866" s="7" t="s">
        <v>61</v>
      </c>
      <c r="B866" t="s">
        <v>66</v>
      </c>
      <c r="C866" t="s">
        <v>67</v>
      </c>
      <c r="D866" t="s">
        <v>53</v>
      </c>
      <c r="G866" t="s">
        <v>54</v>
      </c>
      <c r="H866" t="s">
        <v>37</v>
      </c>
      <c r="J866" t="s">
        <v>34</v>
      </c>
      <c r="K866">
        <v>2</v>
      </c>
      <c r="L866" t="str">
        <f t="shared" si="13"/>
        <v>Yes</v>
      </c>
    </row>
    <row r="867" spans="1:12" x14ac:dyDescent="0.3">
      <c r="A867" s="7" t="s">
        <v>61</v>
      </c>
      <c r="B867" t="s">
        <v>8</v>
      </c>
      <c r="C867" t="s">
        <v>52</v>
      </c>
      <c r="D867" t="s">
        <v>53</v>
      </c>
      <c r="G867" t="s">
        <v>55</v>
      </c>
      <c r="H867" t="s">
        <v>37</v>
      </c>
      <c r="J867" t="s">
        <v>34</v>
      </c>
      <c r="K867">
        <v>0</v>
      </c>
      <c r="L867" t="str">
        <f t="shared" si="13"/>
        <v>No</v>
      </c>
    </row>
    <row r="868" spans="1:12" x14ac:dyDescent="0.3">
      <c r="A868" s="7" t="s">
        <v>61</v>
      </c>
      <c r="B868" t="s">
        <v>10</v>
      </c>
      <c r="C868" t="s">
        <v>47</v>
      </c>
      <c r="G868" t="s">
        <v>55</v>
      </c>
      <c r="H868" t="s">
        <v>37</v>
      </c>
      <c r="J868" t="s">
        <v>34</v>
      </c>
      <c r="K868">
        <v>0</v>
      </c>
      <c r="L868" t="str">
        <f t="shared" si="13"/>
        <v>No</v>
      </c>
    </row>
    <row r="869" spans="1:12" x14ac:dyDescent="0.3">
      <c r="A869" s="7" t="s">
        <v>61</v>
      </c>
      <c r="B869" t="s">
        <v>8</v>
      </c>
      <c r="C869" t="s">
        <v>52</v>
      </c>
      <c r="D869" t="s">
        <v>53</v>
      </c>
      <c r="G869" t="s">
        <v>55</v>
      </c>
      <c r="H869" t="s">
        <v>37</v>
      </c>
      <c r="J869" t="s">
        <v>34</v>
      </c>
      <c r="K869">
        <v>0</v>
      </c>
      <c r="L869" t="str">
        <f t="shared" si="13"/>
        <v>No</v>
      </c>
    </row>
    <row r="870" spans="1:12" x14ac:dyDescent="0.3">
      <c r="A870" s="7" t="s">
        <v>61</v>
      </c>
      <c r="B870" t="s">
        <v>7</v>
      </c>
      <c r="C870" t="s">
        <v>67</v>
      </c>
      <c r="G870" t="s">
        <v>54</v>
      </c>
      <c r="H870" t="s">
        <v>37</v>
      </c>
      <c r="J870" t="s">
        <v>34</v>
      </c>
      <c r="K870">
        <v>2</v>
      </c>
      <c r="L870" t="str">
        <f t="shared" si="13"/>
        <v>Yes</v>
      </c>
    </row>
    <row r="871" spans="1:12" x14ac:dyDescent="0.3">
      <c r="A871" s="7" t="s">
        <v>61</v>
      </c>
      <c r="B871" t="s">
        <v>7</v>
      </c>
      <c r="C871" t="s">
        <v>47</v>
      </c>
      <c r="G871" t="s">
        <v>54</v>
      </c>
      <c r="H871" t="s">
        <v>37</v>
      </c>
      <c r="J871" t="s">
        <v>34</v>
      </c>
      <c r="K871">
        <v>0</v>
      </c>
      <c r="L871" t="str">
        <f t="shared" si="13"/>
        <v>No</v>
      </c>
    </row>
    <row r="872" spans="1:12" x14ac:dyDescent="0.3">
      <c r="A872" s="7" t="s">
        <v>61</v>
      </c>
      <c r="B872" t="s">
        <v>9</v>
      </c>
      <c r="C872" t="s">
        <v>52</v>
      </c>
      <c r="D872" t="s">
        <v>53</v>
      </c>
      <c r="G872" t="s">
        <v>54</v>
      </c>
      <c r="H872" t="s">
        <v>37</v>
      </c>
      <c r="J872" t="s">
        <v>34</v>
      </c>
      <c r="K872">
        <v>0</v>
      </c>
      <c r="L872" t="str">
        <f t="shared" si="13"/>
        <v>No</v>
      </c>
    </row>
    <row r="873" spans="1:12" x14ac:dyDescent="0.3">
      <c r="A873" s="7" t="s">
        <v>61</v>
      </c>
      <c r="B873" t="s">
        <v>10</v>
      </c>
      <c r="C873" t="s">
        <v>47</v>
      </c>
      <c r="G873" t="s">
        <v>54</v>
      </c>
      <c r="H873" t="s">
        <v>37</v>
      </c>
      <c r="J873" t="s">
        <v>34</v>
      </c>
      <c r="K873">
        <v>0</v>
      </c>
      <c r="L873" t="str">
        <f t="shared" si="13"/>
        <v>No</v>
      </c>
    </row>
    <row r="874" spans="1:12" x14ac:dyDescent="0.3">
      <c r="A874" s="7" t="s">
        <v>61</v>
      </c>
      <c r="B874" t="s">
        <v>9</v>
      </c>
      <c r="C874" t="s">
        <v>52</v>
      </c>
      <c r="D874" t="s">
        <v>49</v>
      </c>
      <c r="G874" t="s">
        <v>54</v>
      </c>
      <c r="H874" t="s">
        <v>41</v>
      </c>
      <c r="J874" t="s">
        <v>34</v>
      </c>
      <c r="K874">
        <v>2</v>
      </c>
      <c r="L874" t="str">
        <f t="shared" si="13"/>
        <v>Yes</v>
      </c>
    </row>
    <row r="875" spans="1:12" x14ac:dyDescent="0.3">
      <c r="A875" s="7" t="s">
        <v>61</v>
      </c>
      <c r="B875" t="s">
        <v>8</v>
      </c>
      <c r="C875" t="s">
        <v>52</v>
      </c>
      <c r="D875" t="s">
        <v>53</v>
      </c>
      <c r="G875" t="s">
        <v>54</v>
      </c>
      <c r="H875" t="s">
        <v>37</v>
      </c>
      <c r="J875" t="s">
        <v>34</v>
      </c>
      <c r="K875">
        <v>0</v>
      </c>
      <c r="L875" t="str">
        <f t="shared" si="13"/>
        <v>No</v>
      </c>
    </row>
    <row r="876" spans="1:12" x14ac:dyDescent="0.3">
      <c r="A876" s="7" t="s">
        <v>61</v>
      </c>
      <c r="B876" t="s">
        <v>9</v>
      </c>
      <c r="C876" t="s">
        <v>52</v>
      </c>
      <c r="D876" t="s">
        <v>49</v>
      </c>
      <c r="F876" t="s">
        <v>73</v>
      </c>
      <c r="G876" t="s">
        <v>54</v>
      </c>
      <c r="H876" t="s">
        <v>37</v>
      </c>
      <c r="J876" t="s">
        <v>34</v>
      </c>
      <c r="K876">
        <v>0</v>
      </c>
      <c r="L876" t="str">
        <f t="shared" si="13"/>
        <v>No</v>
      </c>
    </row>
    <row r="877" spans="1:12" x14ac:dyDescent="0.3">
      <c r="A877" s="7" t="s">
        <v>61</v>
      </c>
      <c r="B877" t="s">
        <v>7</v>
      </c>
      <c r="C877" t="s">
        <v>67</v>
      </c>
      <c r="D877" t="s">
        <v>49</v>
      </c>
      <c r="G877" t="s">
        <v>54</v>
      </c>
      <c r="H877" t="s">
        <v>37</v>
      </c>
      <c r="J877" t="s">
        <v>34</v>
      </c>
      <c r="K877">
        <v>2</v>
      </c>
      <c r="L877" t="str">
        <f t="shared" si="13"/>
        <v>Yes</v>
      </c>
    </row>
    <row r="878" spans="1:12" x14ac:dyDescent="0.3">
      <c r="A878" s="7" t="s">
        <v>61</v>
      </c>
      <c r="B878" t="s">
        <v>8</v>
      </c>
      <c r="C878" t="s">
        <v>67</v>
      </c>
      <c r="D878" t="s">
        <v>53</v>
      </c>
      <c r="G878" t="s">
        <v>55</v>
      </c>
      <c r="H878" t="s">
        <v>37</v>
      </c>
      <c r="J878" t="s">
        <v>34</v>
      </c>
      <c r="K878">
        <v>2</v>
      </c>
      <c r="L878" t="str">
        <f t="shared" si="13"/>
        <v>Yes</v>
      </c>
    </row>
    <row r="879" spans="1:12" x14ac:dyDescent="0.3">
      <c r="A879" s="7" t="s">
        <v>61</v>
      </c>
      <c r="B879" t="s">
        <v>9</v>
      </c>
      <c r="C879" t="s">
        <v>52</v>
      </c>
      <c r="D879" t="s">
        <v>53</v>
      </c>
      <c r="G879" t="s">
        <v>54</v>
      </c>
      <c r="H879" t="s">
        <v>37</v>
      </c>
      <c r="J879" t="s">
        <v>34</v>
      </c>
      <c r="K879">
        <v>0</v>
      </c>
      <c r="L879" t="str">
        <f t="shared" si="13"/>
        <v>No</v>
      </c>
    </row>
    <row r="880" spans="1:12" x14ac:dyDescent="0.3">
      <c r="A880" s="7" t="s">
        <v>61</v>
      </c>
      <c r="B880" t="s">
        <v>10</v>
      </c>
      <c r="C880" t="s">
        <v>47</v>
      </c>
      <c r="G880" t="s">
        <v>54</v>
      </c>
      <c r="H880" t="s">
        <v>37</v>
      </c>
      <c r="J880" t="s">
        <v>34</v>
      </c>
      <c r="K880">
        <v>3</v>
      </c>
      <c r="L880" t="str">
        <f t="shared" si="13"/>
        <v>Yes</v>
      </c>
    </row>
    <row r="881" spans="1:12" x14ac:dyDescent="0.3">
      <c r="A881" s="7" t="s">
        <v>61</v>
      </c>
      <c r="B881" t="s">
        <v>9</v>
      </c>
      <c r="C881" t="s">
        <v>52</v>
      </c>
      <c r="D881" t="s">
        <v>49</v>
      </c>
      <c r="E881" t="s">
        <v>73</v>
      </c>
      <c r="G881" t="s">
        <v>54</v>
      </c>
      <c r="H881" t="s">
        <v>37</v>
      </c>
      <c r="J881" t="s">
        <v>34</v>
      </c>
      <c r="K881">
        <v>2</v>
      </c>
      <c r="L881" t="str">
        <f t="shared" si="13"/>
        <v>Yes</v>
      </c>
    </row>
    <row r="882" spans="1:12" x14ac:dyDescent="0.3">
      <c r="A882" s="7" t="s">
        <v>61</v>
      </c>
      <c r="B882" t="s">
        <v>66</v>
      </c>
      <c r="C882" t="s">
        <v>52</v>
      </c>
      <c r="D882" t="s">
        <v>53</v>
      </c>
      <c r="G882" t="s">
        <v>54</v>
      </c>
      <c r="H882" t="s">
        <v>37</v>
      </c>
      <c r="J882" t="s">
        <v>34</v>
      </c>
      <c r="K882">
        <v>0</v>
      </c>
      <c r="L882" t="str">
        <f t="shared" si="13"/>
        <v>No</v>
      </c>
    </row>
    <row r="883" spans="1:12" x14ac:dyDescent="0.3">
      <c r="A883" s="7" t="s">
        <v>61</v>
      </c>
      <c r="B883" t="s">
        <v>9</v>
      </c>
      <c r="C883" t="s">
        <v>52</v>
      </c>
      <c r="D883" t="s">
        <v>49</v>
      </c>
      <c r="E883" t="s">
        <v>73</v>
      </c>
      <c r="G883" t="s">
        <v>54</v>
      </c>
      <c r="H883" t="s">
        <v>37</v>
      </c>
      <c r="J883" t="s">
        <v>34</v>
      </c>
      <c r="K883">
        <v>2</v>
      </c>
      <c r="L883" t="str">
        <f t="shared" si="13"/>
        <v>Yes</v>
      </c>
    </row>
    <row r="884" spans="1:12" x14ac:dyDescent="0.3">
      <c r="A884" s="7" t="s">
        <v>61</v>
      </c>
      <c r="B884" t="s">
        <v>10</v>
      </c>
      <c r="C884" t="s">
        <v>48</v>
      </c>
      <c r="D884" t="s">
        <v>53</v>
      </c>
      <c r="G884" t="s">
        <v>55</v>
      </c>
      <c r="H884" t="s">
        <v>37</v>
      </c>
      <c r="J884" t="s">
        <v>34</v>
      </c>
      <c r="K884">
        <v>0</v>
      </c>
      <c r="L884" t="str">
        <f t="shared" si="13"/>
        <v>No</v>
      </c>
    </row>
    <row r="885" spans="1:12" x14ac:dyDescent="0.3">
      <c r="A885" s="7" t="s">
        <v>61</v>
      </c>
      <c r="B885" t="s">
        <v>8</v>
      </c>
      <c r="C885" t="s">
        <v>52</v>
      </c>
      <c r="D885" t="s">
        <v>53</v>
      </c>
      <c r="G885" t="s">
        <v>55</v>
      </c>
      <c r="H885" t="s">
        <v>37</v>
      </c>
      <c r="J885" t="s">
        <v>34</v>
      </c>
      <c r="K885">
        <v>2</v>
      </c>
      <c r="L885" t="str">
        <f t="shared" si="13"/>
        <v>Yes</v>
      </c>
    </row>
    <row r="886" spans="1:12" x14ac:dyDescent="0.3">
      <c r="A886" s="7" t="s">
        <v>61</v>
      </c>
      <c r="B886" t="s">
        <v>10</v>
      </c>
      <c r="C886" t="s">
        <v>47</v>
      </c>
      <c r="G886" t="s">
        <v>55</v>
      </c>
      <c r="H886" t="s">
        <v>37</v>
      </c>
      <c r="J886" t="s">
        <v>34</v>
      </c>
      <c r="K886">
        <v>0</v>
      </c>
      <c r="L886" t="str">
        <f t="shared" si="13"/>
        <v>No</v>
      </c>
    </row>
    <row r="887" spans="1:12" x14ac:dyDescent="0.3">
      <c r="A887" s="7" t="s">
        <v>61</v>
      </c>
      <c r="B887" t="s">
        <v>9</v>
      </c>
      <c r="C887" t="s">
        <v>67</v>
      </c>
      <c r="D887" t="s">
        <v>49</v>
      </c>
      <c r="G887" t="s">
        <v>54</v>
      </c>
      <c r="H887" t="s">
        <v>37</v>
      </c>
      <c r="J887" t="s">
        <v>34</v>
      </c>
      <c r="K887">
        <v>2</v>
      </c>
      <c r="L887" t="str">
        <f t="shared" si="13"/>
        <v>Yes</v>
      </c>
    </row>
    <row r="888" spans="1:12" x14ac:dyDescent="0.3">
      <c r="A888" s="7" t="s">
        <v>61</v>
      </c>
      <c r="B888" t="s">
        <v>66</v>
      </c>
      <c r="C888" t="s">
        <v>67</v>
      </c>
      <c r="D888" t="s">
        <v>53</v>
      </c>
      <c r="G888" t="s">
        <v>54</v>
      </c>
      <c r="H888" t="s">
        <v>37</v>
      </c>
      <c r="J888" t="s">
        <v>34</v>
      </c>
      <c r="K888">
        <v>2</v>
      </c>
      <c r="L888" t="str">
        <f t="shared" si="13"/>
        <v>Yes</v>
      </c>
    </row>
    <row r="889" spans="1:12" x14ac:dyDescent="0.3">
      <c r="A889" s="7" t="s">
        <v>61</v>
      </c>
      <c r="B889" t="s">
        <v>9</v>
      </c>
      <c r="C889" t="s">
        <v>67</v>
      </c>
      <c r="D889" t="s">
        <v>53</v>
      </c>
      <c r="G889" t="s">
        <v>54</v>
      </c>
      <c r="H889" t="s">
        <v>37</v>
      </c>
      <c r="J889" t="s">
        <v>34</v>
      </c>
      <c r="K889">
        <v>0</v>
      </c>
      <c r="L889" t="str">
        <f t="shared" si="13"/>
        <v>No</v>
      </c>
    </row>
    <row r="890" spans="1:12" x14ac:dyDescent="0.3">
      <c r="A890" s="7" t="s">
        <v>61</v>
      </c>
      <c r="B890" t="s">
        <v>9</v>
      </c>
      <c r="C890" t="s">
        <v>52</v>
      </c>
      <c r="D890" t="s">
        <v>53</v>
      </c>
      <c r="G890" t="s">
        <v>55</v>
      </c>
      <c r="H890" t="s">
        <v>37</v>
      </c>
      <c r="J890" t="s">
        <v>34</v>
      </c>
      <c r="K890">
        <v>0</v>
      </c>
      <c r="L890" t="str">
        <f t="shared" si="13"/>
        <v>No</v>
      </c>
    </row>
    <row r="891" spans="1:12" x14ac:dyDescent="0.3">
      <c r="A891" s="7" t="s">
        <v>61</v>
      </c>
      <c r="B891" t="s">
        <v>7</v>
      </c>
      <c r="C891" t="s">
        <v>47</v>
      </c>
      <c r="G891" t="s">
        <v>54</v>
      </c>
      <c r="H891" t="s">
        <v>37</v>
      </c>
      <c r="J891" t="s">
        <v>34</v>
      </c>
      <c r="K891">
        <v>0</v>
      </c>
      <c r="L891" t="str">
        <f t="shared" si="13"/>
        <v>No</v>
      </c>
    </row>
    <row r="892" spans="1:12" x14ac:dyDescent="0.3">
      <c r="A892" s="7" t="s">
        <v>61</v>
      </c>
      <c r="B892" t="s">
        <v>7</v>
      </c>
      <c r="C892" t="s">
        <v>67</v>
      </c>
      <c r="D892" t="s">
        <v>49</v>
      </c>
      <c r="G892" t="s">
        <v>51</v>
      </c>
      <c r="H892" t="s">
        <v>37</v>
      </c>
      <c r="J892" t="s">
        <v>34</v>
      </c>
      <c r="K892">
        <v>0</v>
      </c>
      <c r="L892" t="str">
        <f t="shared" si="13"/>
        <v>No</v>
      </c>
    </row>
    <row r="893" spans="1:12" x14ac:dyDescent="0.3">
      <c r="A893" s="7" t="s">
        <v>61</v>
      </c>
      <c r="B893" t="s">
        <v>7</v>
      </c>
      <c r="C893" t="s">
        <v>48</v>
      </c>
      <c r="D893" t="s">
        <v>53</v>
      </c>
      <c r="G893" t="s">
        <v>51</v>
      </c>
      <c r="H893" t="s">
        <v>37</v>
      </c>
      <c r="J893" t="s">
        <v>34</v>
      </c>
      <c r="K893">
        <v>2</v>
      </c>
      <c r="L893" t="str">
        <f t="shared" si="13"/>
        <v>Yes</v>
      </c>
    </row>
    <row r="894" spans="1:12" x14ac:dyDescent="0.3">
      <c r="A894" s="7" t="s">
        <v>61</v>
      </c>
      <c r="B894" t="s">
        <v>10</v>
      </c>
      <c r="C894" t="s">
        <v>47</v>
      </c>
      <c r="G894" t="s">
        <v>55</v>
      </c>
      <c r="H894" t="s">
        <v>37</v>
      </c>
      <c r="J894" t="s">
        <v>34</v>
      </c>
      <c r="K894">
        <v>0</v>
      </c>
      <c r="L894" t="str">
        <f t="shared" si="13"/>
        <v>No</v>
      </c>
    </row>
    <row r="895" spans="1:12" x14ac:dyDescent="0.3">
      <c r="A895" s="7" t="s">
        <v>61</v>
      </c>
      <c r="B895" t="s">
        <v>66</v>
      </c>
      <c r="C895" t="s">
        <v>67</v>
      </c>
      <c r="D895" t="s">
        <v>49</v>
      </c>
      <c r="E895" t="s">
        <v>73</v>
      </c>
      <c r="G895" t="s">
        <v>55</v>
      </c>
      <c r="H895" t="s">
        <v>43</v>
      </c>
      <c r="J895" t="s">
        <v>34</v>
      </c>
      <c r="K895">
        <v>0</v>
      </c>
      <c r="L895" t="str">
        <f t="shared" si="13"/>
        <v>No</v>
      </c>
    </row>
    <row r="896" spans="1:12" x14ac:dyDescent="0.3">
      <c r="A896" s="7" t="s">
        <v>61</v>
      </c>
      <c r="B896" t="s">
        <v>10</v>
      </c>
      <c r="C896" t="s">
        <v>47</v>
      </c>
      <c r="G896" t="s">
        <v>55</v>
      </c>
      <c r="H896" t="s">
        <v>37</v>
      </c>
      <c r="J896" t="s">
        <v>34</v>
      </c>
      <c r="K896">
        <v>3</v>
      </c>
      <c r="L896" t="str">
        <f t="shared" si="13"/>
        <v>Yes</v>
      </c>
    </row>
    <row r="897" spans="1:12" x14ac:dyDescent="0.3">
      <c r="A897" s="7" t="s">
        <v>61</v>
      </c>
      <c r="B897" t="s">
        <v>7</v>
      </c>
      <c r="C897" t="s">
        <v>47</v>
      </c>
      <c r="G897" t="s">
        <v>55</v>
      </c>
      <c r="H897" t="s">
        <v>43</v>
      </c>
      <c r="J897" t="s">
        <v>34</v>
      </c>
      <c r="K897">
        <v>2</v>
      </c>
      <c r="L897" t="str">
        <f t="shared" si="13"/>
        <v>Yes</v>
      </c>
    </row>
    <row r="898" spans="1:12" x14ac:dyDescent="0.3">
      <c r="A898" s="7" t="s">
        <v>61</v>
      </c>
      <c r="B898" t="s">
        <v>7</v>
      </c>
      <c r="C898" t="s">
        <v>67</v>
      </c>
      <c r="D898" t="s">
        <v>53</v>
      </c>
      <c r="G898" t="s">
        <v>54</v>
      </c>
      <c r="H898" t="s">
        <v>37</v>
      </c>
      <c r="J898" t="s">
        <v>34</v>
      </c>
      <c r="K898">
        <v>0</v>
      </c>
      <c r="L898" t="str">
        <f t="shared" si="13"/>
        <v>No</v>
      </c>
    </row>
    <row r="899" spans="1:12" x14ac:dyDescent="0.3">
      <c r="A899" s="7" t="s">
        <v>61</v>
      </c>
      <c r="B899" t="s">
        <v>9</v>
      </c>
      <c r="C899" t="s">
        <v>47</v>
      </c>
      <c r="D899" t="s">
        <v>53</v>
      </c>
      <c r="G899" t="s">
        <v>54</v>
      </c>
      <c r="H899" t="s">
        <v>41</v>
      </c>
      <c r="J899" t="s">
        <v>34</v>
      </c>
      <c r="K899">
        <v>2</v>
      </c>
      <c r="L899" t="str">
        <f t="shared" si="13"/>
        <v>Yes</v>
      </c>
    </row>
    <row r="900" spans="1:12" x14ac:dyDescent="0.3">
      <c r="A900" s="7" t="s">
        <v>61</v>
      </c>
      <c r="B900" t="s">
        <v>66</v>
      </c>
      <c r="C900" t="s">
        <v>52</v>
      </c>
      <c r="D900" t="s">
        <v>53</v>
      </c>
      <c r="G900" t="s">
        <v>54</v>
      </c>
      <c r="H900" t="s">
        <v>37</v>
      </c>
      <c r="J900" t="s">
        <v>34</v>
      </c>
      <c r="K900">
        <v>0</v>
      </c>
      <c r="L900" t="str">
        <f t="shared" si="13"/>
        <v>No</v>
      </c>
    </row>
    <row r="901" spans="1:12" x14ac:dyDescent="0.3">
      <c r="A901" s="7" t="s">
        <v>61</v>
      </c>
      <c r="B901" t="s">
        <v>10</v>
      </c>
      <c r="C901" t="s">
        <v>48</v>
      </c>
      <c r="D901" t="s">
        <v>53</v>
      </c>
      <c r="G901" t="s">
        <v>55</v>
      </c>
      <c r="H901" t="s">
        <v>37</v>
      </c>
      <c r="J901" t="s">
        <v>34</v>
      </c>
      <c r="K901">
        <v>3</v>
      </c>
      <c r="L901" t="str">
        <f t="shared" ref="L901:L963" si="14">IF(K901="","",IF(B901="Foul","Yes",IF(K901=0,"No","Yes")))</f>
        <v>Yes</v>
      </c>
    </row>
    <row r="902" spans="1:12" x14ac:dyDescent="0.3">
      <c r="A902" s="7" t="s">
        <v>61</v>
      </c>
      <c r="B902" t="s">
        <v>7</v>
      </c>
      <c r="C902" t="s">
        <v>48</v>
      </c>
      <c r="D902" t="s">
        <v>53</v>
      </c>
      <c r="G902" t="s">
        <v>55</v>
      </c>
      <c r="H902" t="s">
        <v>37</v>
      </c>
      <c r="J902" t="s">
        <v>34</v>
      </c>
      <c r="K902">
        <v>0</v>
      </c>
      <c r="L902" t="str">
        <f t="shared" si="14"/>
        <v>No</v>
      </c>
    </row>
    <row r="903" spans="1:12" x14ac:dyDescent="0.3">
      <c r="A903" s="7" t="s">
        <v>61</v>
      </c>
      <c r="B903" t="s">
        <v>9</v>
      </c>
      <c r="C903" t="s">
        <v>52</v>
      </c>
      <c r="D903" t="s">
        <v>53</v>
      </c>
      <c r="G903" t="s">
        <v>54</v>
      </c>
      <c r="H903" t="s">
        <v>37</v>
      </c>
      <c r="J903" t="s">
        <v>34</v>
      </c>
      <c r="K903">
        <v>2</v>
      </c>
      <c r="L903" t="str">
        <f t="shared" si="14"/>
        <v>Yes</v>
      </c>
    </row>
    <row r="904" spans="1:12" x14ac:dyDescent="0.3">
      <c r="A904" s="7" t="s">
        <v>61</v>
      </c>
      <c r="B904" t="s">
        <v>9</v>
      </c>
      <c r="C904" t="s">
        <v>52</v>
      </c>
      <c r="D904" t="s">
        <v>49</v>
      </c>
      <c r="G904" t="s">
        <v>54</v>
      </c>
      <c r="H904" t="s">
        <v>37</v>
      </c>
      <c r="J904" t="s">
        <v>34</v>
      </c>
      <c r="K904">
        <v>2</v>
      </c>
      <c r="L904" t="str">
        <f t="shared" si="14"/>
        <v>Yes</v>
      </c>
    </row>
    <row r="905" spans="1:12" x14ac:dyDescent="0.3">
      <c r="A905" s="7" t="s">
        <v>61</v>
      </c>
      <c r="B905" t="s">
        <v>7</v>
      </c>
      <c r="C905" t="s">
        <v>48</v>
      </c>
      <c r="D905" t="s">
        <v>53</v>
      </c>
      <c r="G905" t="s">
        <v>51</v>
      </c>
      <c r="H905" t="s">
        <v>37</v>
      </c>
      <c r="J905" t="s">
        <v>34</v>
      </c>
      <c r="K905">
        <v>2</v>
      </c>
      <c r="L905" t="str">
        <f t="shared" si="14"/>
        <v>Yes</v>
      </c>
    </row>
    <row r="906" spans="1:12" x14ac:dyDescent="0.3">
      <c r="A906" s="7" t="s">
        <v>61</v>
      </c>
      <c r="B906" t="s">
        <v>7</v>
      </c>
      <c r="C906" t="s">
        <v>67</v>
      </c>
      <c r="D906" t="s">
        <v>53</v>
      </c>
      <c r="G906" t="s">
        <v>54</v>
      </c>
      <c r="H906" t="s">
        <v>37</v>
      </c>
      <c r="J906" t="s">
        <v>34</v>
      </c>
      <c r="K906">
        <v>2</v>
      </c>
      <c r="L906" t="str">
        <f t="shared" si="14"/>
        <v>Yes</v>
      </c>
    </row>
    <row r="907" spans="1:12" x14ac:dyDescent="0.3">
      <c r="A907" s="7" t="s">
        <v>61</v>
      </c>
      <c r="B907" t="s">
        <v>9</v>
      </c>
      <c r="C907" t="s">
        <v>52</v>
      </c>
      <c r="D907" t="s">
        <v>53</v>
      </c>
      <c r="G907" t="s">
        <v>55</v>
      </c>
      <c r="H907" t="s">
        <v>37</v>
      </c>
      <c r="J907" t="s">
        <v>34</v>
      </c>
      <c r="K907">
        <v>2</v>
      </c>
      <c r="L907" t="str">
        <f t="shared" si="14"/>
        <v>Yes</v>
      </c>
    </row>
    <row r="908" spans="1:12" x14ac:dyDescent="0.3">
      <c r="A908" s="7" t="s">
        <v>61</v>
      </c>
      <c r="B908" t="s">
        <v>7</v>
      </c>
      <c r="C908" t="s">
        <v>48</v>
      </c>
      <c r="D908" t="s">
        <v>53</v>
      </c>
      <c r="G908" t="s">
        <v>54</v>
      </c>
      <c r="H908" t="s">
        <v>37</v>
      </c>
      <c r="J908" t="s">
        <v>34</v>
      </c>
      <c r="K908">
        <v>2</v>
      </c>
      <c r="L908" t="str">
        <f t="shared" si="14"/>
        <v>Yes</v>
      </c>
    </row>
    <row r="909" spans="1:12" x14ac:dyDescent="0.3">
      <c r="A909" s="7" t="s">
        <v>61</v>
      </c>
      <c r="B909" t="s">
        <v>7</v>
      </c>
      <c r="C909" t="s">
        <v>67</v>
      </c>
      <c r="D909" t="s">
        <v>53</v>
      </c>
      <c r="G909" t="s">
        <v>54</v>
      </c>
      <c r="H909" t="s">
        <v>37</v>
      </c>
      <c r="J909" t="s">
        <v>34</v>
      </c>
      <c r="K909">
        <v>2</v>
      </c>
      <c r="L909" t="str">
        <f t="shared" si="14"/>
        <v>Yes</v>
      </c>
    </row>
    <row r="910" spans="1:12" x14ac:dyDescent="0.3">
      <c r="A910" s="7" t="s">
        <v>61</v>
      </c>
      <c r="B910" t="s">
        <v>9</v>
      </c>
      <c r="C910" t="s">
        <v>47</v>
      </c>
      <c r="D910" t="s">
        <v>53</v>
      </c>
      <c r="F910" t="s">
        <v>73</v>
      </c>
      <c r="G910" t="s">
        <v>54</v>
      </c>
      <c r="H910" t="s">
        <v>29</v>
      </c>
      <c r="J910" t="s">
        <v>34</v>
      </c>
      <c r="K910">
        <v>0</v>
      </c>
      <c r="L910" t="str">
        <f t="shared" si="14"/>
        <v>No</v>
      </c>
    </row>
    <row r="911" spans="1:12" x14ac:dyDescent="0.3">
      <c r="A911" s="7" t="s">
        <v>61</v>
      </c>
      <c r="B911" t="s">
        <v>9</v>
      </c>
      <c r="C911" t="s">
        <v>67</v>
      </c>
      <c r="D911" t="s">
        <v>49</v>
      </c>
      <c r="G911" t="s">
        <v>54</v>
      </c>
      <c r="H911" t="s">
        <v>37</v>
      </c>
      <c r="J911" t="s">
        <v>34</v>
      </c>
      <c r="K911">
        <v>2</v>
      </c>
      <c r="L911" t="str">
        <f t="shared" si="14"/>
        <v>Yes</v>
      </c>
    </row>
    <row r="912" spans="1:12" x14ac:dyDescent="0.3">
      <c r="A912" s="7" t="s">
        <v>61</v>
      </c>
      <c r="B912" t="s">
        <v>7</v>
      </c>
      <c r="C912" t="s">
        <v>47</v>
      </c>
      <c r="G912" t="s">
        <v>54</v>
      </c>
      <c r="H912" t="s">
        <v>37</v>
      </c>
      <c r="J912" t="s">
        <v>34</v>
      </c>
      <c r="K912">
        <v>0</v>
      </c>
      <c r="L912" t="str">
        <f t="shared" si="14"/>
        <v>No</v>
      </c>
    </row>
    <row r="913" spans="1:12" x14ac:dyDescent="0.3">
      <c r="A913" s="7" t="s">
        <v>61</v>
      </c>
      <c r="B913" t="s">
        <v>10</v>
      </c>
      <c r="C913" t="s">
        <v>47</v>
      </c>
      <c r="G913" t="s">
        <v>55</v>
      </c>
      <c r="H913" t="s">
        <v>37</v>
      </c>
      <c r="J913" t="s">
        <v>34</v>
      </c>
      <c r="K913">
        <v>0</v>
      </c>
      <c r="L913" t="str">
        <f t="shared" si="14"/>
        <v>No</v>
      </c>
    </row>
    <row r="914" spans="1:12" x14ac:dyDescent="0.3">
      <c r="A914" s="7" t="s">
        <v>61</v>
      </c>
      <c r="B914" t="s">
        <v>8</v>
      </c>
      <c r="C914" t="s">
        <v>52</v>
      </c>
      <c r="D914" t="s">
        <v>53</v>
      </c>
      <c r="G914" t="s">
        <v>54</v>
      </c>
      <c r="H914" t="s">
        <v>37</v>
      </c>
      <c r="J914" t="s">
        <v>34</v>
      </c>
      <c r="K914">
        <v>0</v>
      </c>
      <c r="L914" t="str">
        <f t="shared" si="14"/>
        <v>No</v>
      </c>
    </row>
    <row r="915" spans="1:12" x14ac:dyDescent="0.3">
      <c r="A915" s="7" t="s">
        <v>61</v>
      </c>
      <c r="B915" t="s">
        <v>8</v>
      </c>
      <c r="C915" t="s">
        <v>52</v>
      </c>
      <c r="D915" t="s">
        <v>49</v>
      </c>
      <c r="G915" t="s">
        <v>55</v>
      </c>
      <c r="H915" t="s">
        <v>37</v>
      </c>
      <c r="J915" t="s">
        <v>34</v>
      </c>
      <c r="K915">
        <v>0</v>
      </c>
      <c r="L915" t="str">
        <f t="shared" si="14"/>
        <v>No</v>
      </c>
    </row>
    <row r="916" spans="1:12" x14ac:dyDescent="0.3">
      <c r="A916" s="7" t="s">
        <v>61</v>
      </c>
      <c r="B916" t="s">
        <v>9</v>
      </c>
      <c r="C916" t="s">
        <v>67</v>
      </c>
      <c r="D916" t="s">
        <v>53</v>
      </c>
      <c r="G916" t="s">
        <v>55</v>
      </c>
      <c r="H916" t="s">
        <v>37</v>
      </c>
      <c r="J916" t="s">
        <v>34</v>
      </c>
      <c r="K916">
        <v>0</v>
      </c>
      <c r="L916" t="str">
        <f t="shared" si="14"/>
        <v>No</v>
      </c>
    </row>
    <row r="917" spans="1:12" x14ac:dyDescent="0.3">
      <c r="A917" s="7" t="s">
        <v>61</v>
      </c>
      <c r="B917" t="s">
        <v>10</v>
      </c>
      <c r="C917" t="s">
        <v>47</v>
      </c>
      <c r="G917" t="s">
        <v>51</v>
      </c>
      <c r="H917" t="s">
        <v>41</v>
      </c>
      <c r="J917" t="s">
        <v>34</v>
      </c>
      <c r="K917">
        <v>0</v>
      </c>
      <c r="L917" t="str">
        <f t="shared" si="14"/>
        <v>No</v>
      </c>
    </row>
    <row r="918" spans="1:12" x14ac:dyDescent="0.3">
      <c r="A918" s="7" t="s">
        <v>61</v>
      </c>
      <c r="B918" t="s">
        <v>9</v>
      </c>
      <c r="C918" t="s">
        <v>52</v>
      </c>
      <c r="D918" t="s">
        <v>53</v>
      </c>
      <c r="G918" t="s">
        <v>55</v>
      </c>
      <c r="H918" t="s">
        <v>37</v>
      </c>
      <c r="J918" t="s">
        <v>34</v>
      </c>
      <c r="K918">
        <v>2</v>
      </c>
      <c r="L918" t="str">
        <f t="shared" si="14"/>
        <v>Yes</v>
      </c>
    </row>
    <row r="919" spans="1:12" x14ac:dyDescent="0.3">
      <c r="A919" s="7" t="s">
        <v>61</v>
      </c>
      <c r="B919" t="s">
        <v>66</v>
      </c>
      <c r="C919" t="s">
        <v>67</v>
      </c>
      <c r="D919" t="s">
        <v>49</v>
      </c>
      <c r="E919" t="s">
        <v>73</v>
      </c>
      <c r="G919" t="s">
        <v>55</v>
      </c>
      <c r="H919" t="s">
        <v>37</v>
      </c>
      <c r="J919" t="s">
        <v>34</v>
      </c>
      <c r="K919">
        <v>0</v>
      </c>
      <c r="L919" t="str">
        <f t="shared" si="14"/>
        <v>No</v>
      </c>
    </row>
    <row r="920" spans="1:12" x14ac:dyDescent="0.3">
      <c r="A920" s="7" t="s">
        <v>61</v>
      </c>
      <c r="B920" t="s">
        <v>10</v>
      </c>
      <c r="C920" t="s">
        <v>48</v>
      </c>
      <c r="D920" t="s">
        <v>53</v>
      </c>
      <c r="G920" t="s">
        <v>54</v>
      </c>
      <c r="H920" t="s">
        <v>37</v>
      </c>
      <c r="J920" t="s">
        <v>34</v>
      </c>
      <c r="K920">
        <v>3</v>
      </c>
      <c r="L920" t="str">
        <f t="shared" si="14"/>
        <v>Yes</v>
      </c>
    </row>
    <row r="921" spans="1:12" x14ac:dyDescent="0.3">
      <c r="A921" s="7" t="s">
        <v>61</v>
      </c>
      <c r="B921" t="s">
        <v>10</v>
      </c>
      <c r="C921" t="s">
        <v>47</v>
      </c>
      <c r="G921" t="s">
        <v>55</v>
      </c>
      <c r="H921" t="s">
        <v>37</v>
      </c>
      <c r="J921" t="s">
        <v>34</v>
      </c>
      <c r="K921">
        <v>3</v>
      </c>
      <c r="L921" t="str">
        <f t="shared" si="14"/>
        <v>Yes</v>
      </c>
    </row>
    <row r="922" spans="1:12" x14ac:dyDescent="0.3">
      <c r="A922" s="7" t="s">
        <v>61</v>
      </c>
      <c r="B922" t="s">
        <v>7</v>
      </c>
      <c r="C922" t="s">
        <v>67</v>
      </c>
      <c r="D922" t="s">
        <v>53</v>
      </c>
      <c r="G922" t="s">
        <v>54</v>
      </c>
      <c r="H922" t="s">
        <v>37</v>
      </c>
      <c r="J922" t="s">
        <v>34</v>
      </c>
      <c r="K922">
        <v>2</v>
      </c>
      <c r="L922" t="str">
        <f t="shared" si="14"/>
        <v>Yes</v>
      </c>
    </row>
    <row r="923" spans="1:12" x14ac:dyDescent="0.3">
      <c r="A923" s="7" t="s">
        <v>61</v>
      </c>
      <c r="B923" t="s">
        <v>9</v>
      </c>
      <c r="C923" t="s">
        <v>67</v>
      </c>
      <c r="D923" t="s">
        <v>49</v>
      </c>
      <c r="G923" t="s">
        <v>55</v>
      </c>
      <c r="H923" t="s">
        <v>37</v>
      </c>
      <c r="J923" t="s">
        <v>34</v>
      </c>
      <c r="K923">
        <v>2</v>
      </c>
      <c r="L923" t="str">
        <f t="shared" si="14"/>
        <v>Yes</v>
      </c>
    </row>
    <row r="924" spans="1:12" x14ac:dyDescent="0.3">
      <c r="A924" s="7" t="s">
        <v>61</v>
      </c>
      <c r="B924" t="s">
        <v>9</v>
      </c>
      <c r="C924" t="s">
        <v>67</v>
      </c>
      <c r="D924" t="s">
        <v>49</v>
      </c>
      <c r="F924" t="s">
        <v>73</v>
      </c>
      <c r="G924" t="s">
        <v>54</v>
      </c>
      <c r="H924" t="s">
        <v>37</v>
      </c>
      <c r="J924" t="s">
        <v>34</v>
      </c>
      <c r="K924">
        <v>0</v>
      </c>
      <c r="L924" t="str">
        <f t="shared" si="14"/>
        <v>No</v>
      </c>
    </row>
    <row r="925" spans="1:12" x14ac:dyDescent="0.3">
      <c r="A925" s="7" t="s">
        <v>61</v>
      </c>
      <c r="B925" t="s">
        <v>10</v>
      </c>
      <c r="C925" t="s">
        <v>47</v>
      </c>
      <c r="G925" t="s">
        <v>51</v>
      </c>
      <c r="H925" t="s">
        <v>37</v>
      </c>
      <c r="J925" t="s">
        <v>34</v>
      </c>
      <c r="K925">
        <v>0</v>
      </c>
      <c r="L925" t="str">
        <f t="shared" si="14"/>
        <v>No</v>
      </c>
    </row>
    <row r="926" spans="1:12" x14ac:dyDescent="0.3">
      <c r="A926" s="7" t="s">
        <v>61</v>
      </c>
      <c r="B926" t="s">
        <v>9</v>
      </c>
      <c r="C926" t="s">
        <v>52</v>
      </c>
      <c r="D926" t="s">
        <v>53</v>
      </c>
      <c r="F926" t="s">
        <v>73</v>
      </c>
      <c r="G926" t="s">
        <v>54</v>
      </c>
      <c r="H926" t="s">
        <v>37</v>
      </c>
      <c r="J926" t="s">
        <v>34</v>
      </c>
      <c r="K926">
        <v>0</v>
      </c>
      <c r="L926" t="str">
        <f t="shared" si="14"/>
        <v>No</v>
      </c>
    </row>
    <row r="927" spans="1:12" x14ac:dyDescent="0.3">
      <c r="A927" s="7" t="s">
        <v>61</v>
      </c>
      <c r="B927" t="s">
        <v>9</v>
      </c>
      <c r="C927" t="s">
        <v>47</v>
      </c>
      <c r="D927" t="s">
        <v>53</v>
      </c>
      <c r="G927" t="s">
        <v>51</v>
      </c>
      <c r="H927" t="s">
        <v>37</v>
      </c>
      <c r="J927" t="s">
        <v>34</v>
      </c>
      <c r="K927">
        <v>2</v>
      </c>
      <c r="L927" t="str">
        <f t="shared" si="14"/>
        <v>Yes</v>
      </c>
    </row>
    <row r="928" spans="1:12" x14ac:dyDescent="0.3">
      <c r="A928" s="7" t="s">
        <v>61</v>
      </c>
      <c r="B928" t="s">
        <v>10</v>
      </c>
      <c r="C928" t="s">
        <v>47</v>
      </c>
      <c r="F928" t="s">
        <v>73</v>
      </c>
      <c r="G928" t="s">
        <v>54</v>
      </c>
      <c r="H928" t="s">
        <v>37</v>
      </c>
      <c r="J928" t="s">
        <v>34</v>
      </c>
      <c r="K928">
        <v>0</v>
      </c>
      <c r="L928" t="str">
        <f t="shared" si="14"/>
        <v>No</v>
      </c>
    </row>
    <row r="929" spans="1:12" x14ac:dyDescent="0.3">
      <c r="A929" s="7" t="s">
        <v>61</v>
      </c>
      <c r="B929" t="s">
        <v>9</v>
      </c>
      <c r="C929" t="s">
        <v>52</v>
      </c>
      <c r="D929" t="s">
        <v>49</v>
      </c>
      <c r="G929" t="s">
        <v>55</v>
      </c>
      <c r="H929" t="s">
        <v>37</v>
      </c>
      <c r="J929" t="s">
        <v>34</v>
      </c>
      <c r="K929">
        <v>0</v>
      </c>
      <c r="L929" t="str">
        <f t="shared" si="14"/>
        <v>No</v>
      </c>
    </row>
    <row r="930" spans="1:12" x14ac:dyDescent="0.3">
      <c r="A930" s="7" t="s">
        <v>61</v>
      </c>
      <c r="B930" t="s">
        <v>9</v>
      </c>
      <c r="C930" t="s">
        <v>47</v>
      </c>
      <c r="D930" t="s">
        <v>49</v>
      </c>
      <c r="G930" t="s">
        <v>54</v>
      </c>
      <c r="H930" t="s">
        <v>37</v>
      </c>
      <c r="J930" t="s">
        <v>34</v>
      </c>
      <c r="K930">
        <v>2</v>
      </c>
      <c r="L930" t="str">
        <f t="shared" si="14"/>
        <v>Yes</v>
      </c>
    </row>
    <row r="931" spans="1:12" x14ac:dyDescent="0.3">
      <c r="A931" s="7" t="s">
        <v>61</v>
      </c>
      <c r="B931" t="s">
        <v>66</v>
      </c>
      <c r="C931" t="s">
        <v>67</v>
      </c>
      <c r="D931" t="s">
        <v>53</v>
      </c>
      <c r="G931" t="s">
        <v>54</v>
      </c>
      <c r="H931" t="s">
        <v>37</v>
      </c>
      <c r="J931" t="s">
        <v>34</v>
      </c>
      <c r="K931">
        <v>0</v>
      </c>
      <c r="L931" t="str">
        <f t="shared" si="14"/>
        <v>No</v>
      </c>
    </row>
    <row r="932" spans="1:12" x14ac:dyDescent="0.3">
      <c r="A932" s="7" t="s">
        <v>61</v>
      </c>
      <c r="B932" t="s">
        <v>9</v>
      </c>
      <c r="C932" t="s">
        <v>47</v>
      </c>
      <c r="D932" t="s">
        <v>53</v>
      </c>
      <c r="G932" t="s">
        <v>51</v>
      </c>
      <c r="H932" t="s">
        <v>41</v>
      </c>
      <c r="J932" t="s">
        <v>34</v>
      </c>
      <c r="K932">
        <v>2</v>
      </c>
      <c r="L932" t="str">
        <f t="shared" si="14"/>
        <v>Yes</v>
      </c>
    </row>
    <row r="933" spans="1:12" x14ac:dyDescent="0.3">
      <c r="A933" s="7" t="s">
        <v>61</v>
      </c>
      <c r="B933" t="s">
        <v>9</v>
      </c>
      <c r="C933" t="s">
        <v>52</v>
      </c>
      <c r="D933" t="s">
        <v>49</v>
      </c>
      <c r="G933" t="s">
        <v>54</v>
      </c>
      <c r="H933" t="s">
        <v>37</v>
      </c>
      <c r="J933" t="s">
        <v>34</v>
      </c>
      <c r="K933">
        <v>0</v>
      </c>
      <c r="L933" t="str">
        <f t="shared" si="14"/>
        <v>No</v>
      </c>
    </row>
    <row r="934" spans="1:12" x14ac:dyDescent="0.3">
      <c r="A934" s="7" t="s">
        <v>61</v>
      </c>
      <c r="B934" t="s">
        <v>7</v>
      </c>
      <c r="C934" t="s">
        <v>67</v>
      </c>
      <c r="D934" t="s">
        <v>53</v>
      </c>
      <c r="G934" t="s">
        <v>54</v>
      </c>
      <c r="H934" t="s">
        <v>37</v>
      </c>
      <c r="J934" t="s">
        <v>34</v>
      </c>
      <c r="K934">
        <v>0</v>
      </c>
      <c r="L934" t="str">
        <f t="shared" si="14"/>
        <v>No</v>
      </c>
    </row>
    <row r="935" spans="1:12" x14ac:dyDescent="0.3">
      <c r="A935" s="7" t="s">
        <v>60</v>
      </c>
      <c r="B935" t="s">
        <v>10</v>
      </c>
      <c r="C935" t="s">
        <v>48</v>
      </c>
      <c r="D935" t="s">
        <v>49</v>
      </c>
      <c r="G935" t="s">
        <v>54</v>
      </c>
      <c r="H935" t="s">
        <v>37</v>
      </c>
      <c r="J935" t="s">
        <v>34</v>
      </c>
      <c r="K935">
        <v>0</v>
      </c>
      <c r="L935" t="str">
        <f t="shared" si="14"/>
        <v>No</v>
      </c>
    </row>
    <row r="936" spans="1:12" x14ac:dyDescent="0.3">
      <c r="A936" s="7" t="s">
        <v>60</v>
      </c>
      <c r="B936" t="s">
        <v>7</v>
      </c>
      <c r="C936" t="s">
        <v>48</v>
      </c>
      <c r="D936" t="s">
        <v>49</v>
      </c>
      <c r="G936" t="s">
        <v>54</v>
      </c>
      <c r="H936" t="s">
        <v>37</v>
      </c>
      <c r="J936" t="s">
        <v>34</v>
      </c>
      <c r="K936">
        <v>0</v>
      </c>
      <c r="L936" t="str">
        <f t="shared" si="14"/>
        <v>No</v>
      </c>
    </row>
    <row r="937" spans="1:12" x14ac:dyDescent="0.3">
      <c r="A937" s="7" t="s">
        <v>60</v>
      </c>
      <c r="B937" t="s">
        <v>10</v>
      </c>
      <c r="C937" t="s">
        <v>47</v>
      </c>
      <c r="G937" t="s">
        <v>54</v>
      </c>
      <c r="H937" t="s">
        <v>37</v>
      </c>
      <c r="J937" t="s">
        <v>34</v>
      </c>
      <c r="K937">
        <v>0</v>
      </c>
      <c r="L937" t="str">
        <f t="shared" si="14"/>
        <v>No</v>
      </c>
    </row>
    <row r="938" spans="1:12" x14ac:dyDescent="0.3">
      <c r="A938" s="7" t="s">
        <v>60</v>
      </c>
      <c r="B938" t="s">
        <v>7</v>
      </c>
      <c r="C938" t="s">
        <v>48</v>
      </c>
      <c r="D938" t="s">
        <v>49</v>
      </c>
      <c r="G938" t="s">
        <v>54</v>
      </c>
      <c r="H938" t="s">
        <v>37</v>
      </c>
      <c r="J938" t="s">
        <v>34</v>
      </c>
      <c r="K938">
        <v>0</v>
      </c>
      <c r="L938" t="str">
        <f t="shared" si="14"/>
        <v>No</v>
      </c>
    </row>
    <row r="939" spans="1:12" x14ac:dyDescent="0.3">
      <c r="A939" s="7" t="s">
        <v>60</v>
      </c>
      <c r="B939" t="s">
        <v>10</v>
      </c>
      <c r="C939" t="s">
        <v>47</v>
      </c>
      <c r="G939" t="s">
        <v>54</v>
      </c>
      <c r="H939" t="s">
        <v>37</v>
      </c>
      <c r="J939" t="s">
        <v>34</v>
      </c>
      <c r="K939">
        <v>0</v>
      </c>
      <c r="L939" t="str">
        <f t="shared" si="14"/>
        <v>No</v>
      </c>
    </row>
    <row r="940" spans="1:12" x14ac:dyDescent="0.3">
      <c r="A940" s="7" t="s">
        <v>60</v>
      </c>
      <c r="B940" t="s">
        <v>7</v>
      </c>
      <c r="C940" t="s">
        <v>48</v>
      </c>
      <c r="D940" t="s">
        <v>49</v>
      </c>
      <c r="G940" t="s">
        <v>54</v>
      </c>
      <c r="H940" t="s">
        <v>37</v>
      </c>
      <c r="J940" t="s">
        <v>34</v>
      </c>
      <c r="K940">
        <v>0</v>
      </c>
      <c r="L940" t="str">
        <f t="shared" si="14"/>
        <v>No</v>
      </c>
    </row>
    <row r="941" spans="1:12" x14ac:dyDescent="0.3">
      <c r="A941" s="7" t="s">
        <v>60</v>
      </c>
      <c r="B941" t="s">
        <v>7</v>
      </c>
      <c r="C941" t="s">
        <v>48</v>
      </c>
      <c r="D941" t="s">
        <v>53</v>
      </c>
      <c r="G941" t="s">
        <v>55</v>
      </c>
      <c r="H941" t="s">
        <v>37</v>
      </c>
      <c r="J941" t="s">
        <v>34</v>
      </c>
      <c r="K941">
        <v>2</v>
      </c>
      <c r="L941" t="str">
        <f t="shared" si="14"/>
        <v>Yes</v>
      </c>
    </row>
    <row r="942" spans="1:12" x14ac:dyDescent="0.3">
      <c r="A942" s="7" t="s">
        <v>60</v>
      </c>
      <c r="B942" t="s">
        <v>10</v>
      </c>
      <c r="C942" t="s">
        <v>48</v>
      </c>
      <c r="D942" t="s">
        <v>53</v>
      </c>
      <c r="G942" t="s">
        <v>55</v>
      </c>
      <c r="H942" t="s">
        <v>37</v>
      </c>
      <c r="J942" t="s">
        <v>34</v>
      </c>
      <c r="K942">
        <v>0</v>
      </c>
      <c r="L942" t="str">
        <f t="shared" si="14"/>
        <v>No</v>
      </c>
    </row>
    <row r="943" spans="1:12" x14ac:dyDescent="0.3">
      <c r="A943" s="7" t="s">
        <v>60</v>
      </c>
      <c r="B943" t="s">
        <v>10</v>
      </c>
      <c r="C943" t="s">
        <v>47</v>
      </c>
      <c r="G943" t="s">
        <v>55</v>
      </c>
      <c r="H943" t="s">
        <v>37</v>
      </c>
      <c r="J943" t="s">
        <v>34</v>
      </c>
      <c r="K943">
        <v>0</v>
      </c>
      <c r="L943" t="str">
        <f t="shared" si="14"/>
        <v>No</v>
      </c>
    </row>
    <row r="944" spans="1:12" x14ac:dyDescent="0.3">
      <c r="A944" s="7" t="s">
        <v>60</v>
      </c>
      <c r="B944" t="s">
        <v>7</v>
      </c>
      <c r="C944" t="s">
        <v>48</v>
      </c>
      <c r="D944" t="s">
        <v>49</v>
      </c>
      <c r="G944" t="s">
        <v>54</v>
      </c>
      <c r="H944" t="s">
        <v>37</v>
      </c>
      <c r="J944" t="s">
        <v>34</v>
      </c>
      <c r="K944">
        <v>0</v>
      </c>
      <c r="L944" t="str">
        <f t="shared" si="14"/>
        <v>No</v>
      </c>
    </row>
    <row r="945" spans="1:12" x14ac:dyDescent="0.3">
      <c r="A945" s="7" t="s">
        <v>60</v>
      </c>
      <c r="B945" t="s">
        <v>10</v>
      </c>
      <c r="C945" t="s">
        <v>48</v>
      </c>
      <c r="D945" t="s">
        <v>53</v>
      </c>
      <c r="G945" t="s">
        <v>54</v>
      </c>
      <c r="H945" t="s">
        <v>37</v>
      </c>
      <c r="J945" t="s">
        <v>34</v>
      </c>
      <c r="K945">
        <v>0</v>
      </c>
      <c r="L945" t="str">
        <f t="shared" si="14"/>
        <v>No</v>
      </c>
    </row>
    <row r="946" spans="1:12" x14ac:dyDescent="0.3">
      <c r="A946" s="7" t="s">
        <v>60</v>
      </c>
      <c r="B946" t="s">
        <v>7</v>
      </c>
      <c r="C946" t="s">
        <v>48</v>
      </c>
      <c r="D946" t="s">
        <v>53</v>
      </c>
      <c r="G946" t="s">
        <v>54</v>
      </c>
      <c r="H946" t="s">
        <v>37</v>
      </c>
      <c r="J946" t="s">
        <v>34</v>
      </c>
      <c r="K946">
        <v>0</v>
      </c>
      <c r="L946" t="str">
        <f t="shared" si="14"/>
        <v>No</v>
      </c>
    </row>
    <row r="947" spans="1:12" x14ac:dyDescent="0.3">
      <c r="A947" s="7" t="s">
        <v>60</v>
      </c>
      <c r="B947" t="s">
        <v>9</v>
      </c>
      <c r="C947" t="s">
        <v>52</v>
      </c>
      <c r="D947" t="s">
        <v>49</v>
      </c>
      <c r="G947" t="s">
        <v>55</v>
      </c>
      <c r="H947" t="s">
        <v>37</v>
      </c>
      <c r="J947" t="s">
        <v>34</v>
      </c>
      <c r="K947">
        <v>0</v>
      </c>
      <c r="L947" t="str">
        <f t="shared" si="14"/>
        <v>No</v>
      </c>
    </row>
    <row r="948" spans="1:12" x14ac:dyDescent="0.3">
      <c r="A948" s="7" t="s">
        <v>60</v>
      </c>
      <c r="B948" t="s">
        <v>10</v>
      </c>
      <c r="C948" t="s">
        <v>48</v>
      </c>
      <c r="D948" t="s">
        <v>49</v>
      </c>
      <c r="G948" t="s">
        <v>54</v>
      </c>
      <c r="H948" t="s">
        <v>37</v>
      </c>
      <c r="J948" t="s">
        <v>34</v>
      </c>
      <c r="K948">
        <v>0</v>
      </c>
      <c r="L948" t="str">
        <f t="shared" si="14"/>
        <v>No</v>
      </c>
    </row>
    <row r="949" spans="1:12" x14ac:dyDescent="0.3">
      <c r="A949" s="7" t="s">
        <v>60</v>
      </c>
      <c r="B949" t="s">
        <v>10</v>
      </c>
      <c r="C949" t="s">
        <v>47</v>
      </c>
      <c r="G949" t="s">
        <v>55</v>
      </c>
      <c r="H949" t="s">
        <v>37</v>
      </c>
      <c r="J949" t="s">
        <v>34</v>
      </c>
      <c r="K949">
        <v>0</v>
      </c>
      <c r="L949" t="str">
        <f t="shared" si="14"/>
        <v>No</v>
      </c>
    </row>
    <row r="950" spans="1:12" x14ac:dyDescent="0.3">
      <c r="A950" s="7" t="s">
        <v>60</v>
      </c>
      <c r="B950" t="s">
        <v>7</v>
      </c>
      <c r="C950" t="s">
        <v>48</v>
      </c>
      <c r="D950" t="s">
        <v>53</v>
      </c>
      <c r="G950" t="s">
        <v>55</v>
      </c>
      <c r="H950" t="s">
        <v>37</v>
      </c>
      <c r="J950" t="s">
        <v>34</v>
      </c>
      <c r="K950">
        <v>0</v>
      </c>
      <c r="L950" t="str">
        <f t="shared" si="14"/>
        <v>No</v>
      </c>
    </row>
    <row r="951" spans="1:12" x14ac:dyDescent="0.3">
      <c r="A951" s="7" t="s">
        <v>60</v>
      </c>
      <c r="B951" t="s">
        <v>10</v>
      </c>
      <c r="C951" t="s">
        <v>47</v>
      </c>
      <c r="G951" t="s">
        <v>54</v>
      </c>
      <c r="H951" t="s">
        <v>37</v>
      </c>
      <c r="J951" t="s">
        <v>34</v>
      </c>
      <c r="K951">
        <v>0</v>
      </c>
      <c r="L951" t="str">
        <f t="shared" si="14"/>
        <v>No</v>
      </c>
    </row>
    <row r="952" spans="1:12" x14ac:dyDescent="0.3">
      <c r="A952" s="7" t="s">
        <v>60</v>
      </c>
      <c r="B952" t="s">
        <v>10</v>
      </c>
      <c r="C952" t="s">
        <v>47</v>
      </c>
      <c r="G952" t="s">
        <v>54</v>
      </c>
      <c r="H952" t="s">
        <v>37</v>
      </c>
      <c r="J952" t="s">
        <v>34</v>
      </c>
      <c r="K952">
        <v>3</v>
      </c>
      <c r="L952" t="str">
        <f t="shared" si="14"/>
        <v>Yes</v>
      </c>
    </row>
    <row r="953" spans="1:12" x14ac:dyDescent="0.3">
      <c r="A953" s="7" t="s">
        <v>60</v>
      </c>
      <c r="B953" t="s">
        <v>10</v>
      </c>
      <c r="C953" t="s">
        <v>48</v>
      </c>
      <c r="D953" t="s">
        <v>49</v>
      </c>
      <c r="G953" t="s">
        <v>54</v>
      </c>
      <c r="H953" t="s">
        <v>37</v>
      </c>
      <c r="J953" t="s">
        <v>34</v>
      </c>
      <c r="K953">
        <v>0</v>
      </c>
      <c r="L953" t="str">
        <f t="shared" si="14"/>
        <v>No</v>
      </c>
    </row>
    <row r="954" spans="1:12" x14ac:dyDescent="0.3">
      <c r="A954" s="7" t="s">
        <v>60</v>
      </c>
      <c r="B954" t="s">
        <v>10</v>
      </c>
      <c r="C954" t="s">
        <v>48</v>
      </c>
      <c r="D954" t="s">
        <v>49</v>
      </c>
      <c r="G954" t="s">
        <v>54</v>
      </c>
      <c r="H954" t="s">
        <v>41</v>
      </c>
      <c r="J954" t="s">
        <v>34</v>
      </c>
      <c r="K954">
        <v>0</v>
      </c>
      <c r="L954" t="str">
        <f t="shared" si="14"/>
        <v>No</v>
      </c>
    </row>
    <row r="955" spans="1:12" x14ac:dyDescent="0.3">
      <c r="A955" s="7" t="s">
        <v>60</v>
      </c>
      <c r="B955" t="s">
        <v>10</v>
      </c>
      <c r="C955" t="s">
        <v>47</v>
      </c>
      <c r="G955" t="s">
        <v>55</v>
      </c>
      <c r="H955" t="s">
        <v>37</v>
      </c>
      <c r="J955" t="s">
        <v>34</v>
      </c>
      <c r="K955">
        <v>0</v>
      </c>
      <c r="L955" t="str">
        <f t="shared" si="14"/>
        <v>No</v>
      </c>
    </row>
    <row r="956" spans="1:12" x14ac:dyDescent="0.3">
      <c r="A956" s="7" t="s">
        <v>60</v>
      </c>
      <c r="B956" t="s">
        <v>10</v>
      </c>
      <c r="C956" t="s">
        <v>47</v>
      </c>
      <c r="G956" t="s">
        <v>55</v>
      </c>
      <c r="H956" t="s">
        <v>37</v>
      </c>
      <c r="J956" t="s">
        <v>34</v>
      </c>
      <c r="K956">
        <v>3</v>
      </c>
      <c r="L956" t="str">
        <f t="shared" si="14"/>
        <v>Yes</v>
      </c>
    </row>
    <row r="957" spans="1:12" x14ac:dyDescent="0.3">
      <c r="A957" s="7" t="s">
        <v>60</v>
      </c>
      <c r="B957" t="s">
        <v>10</v>
      </c>
      <c r="C957" t="s">
        <v>48</v>
      </c>
      <c r="D957" t="s">
        <v>53</v>
      </c>
      <c r="G957" t="s">
        <v>54</v>
      </c>
      <c r="H957" t="s">
        <v>41</v>
      </c>
      <c r="J957" t="s">
        <v>34</v>
      </c>
      <c r="K957">
        <v>0</v>
      </c>
      <c r="L957" t="str">
        <f t="shared" si="14"/>
        <v>No</v>
      </c>
    </row>
    <row r="958" spans="1:12" x14ac:dyDescent="0.3">
      <c r="A958" s="7" t="s">
        <v>60</v>
      </c>
      <c r="B958" t="s">
        <v>10</v>
      </c>
      <c r="C958" t="s">
        <v>47</v>
      </c>
      <c r="G958" t="s">
        <v>54</v>
      </c>
      <c r="H958" t="s">
        <v>37</v>
      </c>
      <c r="J958" t="s">
        <v>34</v>
      </c>
      <c r="K958">
        <v>0</v>
      </c>
      <c r="L958" t="str">
        <f t="shared" si="14"/>
        <v>No</v>
      </c>
    </row>
    <row r="959" spans="1:12" x14ac:dyDescent="0.3">
      <c r="A959" s="7" t="s">
        <v>60</v>
      </c>
      <c r="B959" t="s">
        <v>9</v>
      </c>
      <c r="C959" t="s">
        <v>52</v>
      </c>
      <c r="D959" t="s">
        <v>49</v>
      </c>
      <c r="F959" t="s">
        <v>73</v>
      </c>
      <c r="G959" t="s">
        <v>54</v>
      </c>
      <c r="H959" t="s">
        <v>41</v>
      </c>
      <c r="J959" t="s">
        <v>34</v>
      </c>
      <c r="K959">
        <v>0</v>
      </c>
      <c r="L959" t="str">
        <f t="shared" si="14"/>
        <v>No</v>
      </c>
    </row>
    <row r="960" spans="1:12" x14ac:dyDescent="0.3">
      <c r="A960" s="7" t="s">
        <v>60</v>
      </c>
      <c r="B960" t="s">
        <v>10</v>
      </c>
      <c r="C960" t="s">
        <v>48</v>
      </c>
      <c r="D960" t="s">
        <v>49</v>
      </c>
      <c r="G960" t="s">
        <v>55</v>
      </c>
      <c r="H960" t="s">
        <v>37</v>
      </c>
      <c r="J960" t="s">
        <v>34</v>
      </c>
      <c r="K960">
        <v>3</v>
      </c>
      <c r="L960" t="str">
        <f t="shared" si="14"/>
        <v>Yes</v>
      </c>
    </row>
    <row r="961" spans="1:12" x14ac:dyDescent="0.3">
      <c r="A961" s="7" t="s">
        <v>60</v>
      </c>
      <c r="B961" t="s">
        <v>10</v>
      </c>
      <c r="C961" t="s">
        <v>47</v>
      </c>
      <c r="G961" t="s">
        <v>55</v>
      </c>
      <c r="H961" t="s">
        <v>37</v>
      </c>
      <c r="J961" t="s">
        <v>34</v>
      </c>
      <c r="K961">
        <v>0</v>
      </c>
      <c r="L961" t="str">
        <f t="shared" si="14"/>
        <v>No</v>
      </c>
    </row>
    <row r="962" spans="1:12" x14ac:dyDescent="0.3">
      <c r="A962" s="7" t="s">
        <v>60</v>
      </c>
      <c r="B962" t="s">
        <v>10</v>
      </c>
      <c r="C962" t="s">
        <v>47</v>
      </c>
      <c r="G962" t="s">
        <v>54</v>
      </c>
      <c r="H962" t="s">
        <v>37</v>
      </c>
      <c r="J962" t="s">
        <v>34</v>
      </c>
      <c r="K962">
        <v>0</v>
      </c>
      <c r="L962" t="str">
        <f t="shared" si="14"/>
        <v>No</v>
      </c>
    </row>
    <row r="963" spans="1:12" x14ac:dyDescent="0.3">
      <c r="A963" s="7" t="s">
        <v>60</v>
      </c>
      <c r="B963" t="s">
        <v>7</v>
      </c>
      <c r="C963" t="s">
        <v>48</v>
      </c>
      <c r="D963" t="s">
        <v>53</v>
      </c>
      <c r="G963" t="s">
        <v>54</v>
      </c>
      <c r="H963" t="s">
        <v>37</v>
      </c>
      <c r="J963" t="s">
        <v>34</v>
      </c>
      <c r="K963">
        <v>2</v>
      </c>
      <c r="L963" t="str">
        <f t="shared" si="14"/>
        <v>Yes</v>
      </c>
    </row>
    <row r="964" spans="1:12" x14ac:dyDescent="0.3">
      <c r="A964" s="7" t="s">
        <v>60</v>
      </c>
      <c r="B964" t="s">
        <v>10</v>
      </c>
      <c r="C964" t="s">
        <v>48</v>
      </c>
      <c r="D964" t="s">
        <v>53</v>
      </c>
      <c r="G964" t="s">
        <v>55</v>
      </c>
      <c r="H964" t="s">
        <v>37</v>
      </c>
      <c r="J964" t="s">
        <v>34</v>
      </c>
      <c r="K964">
        <v>0</v>
      </c>
      <c r="L964" t="str">
        <f t="shared" ref="L964:L1027" si="15">IF(K964="","",IF(B964="Foul","Yes",IF(K964=0,"No","Yes")))</f>
        <v>No</v>
      </c>
    </row>
    <row r="965" spans="1:12" x14ac:dyDescent="0.3">
      <c r="A965" s="7" t="s">
        <v>60</v>
      </c>
      <c r="B965" t="s">
        <v>7</v>
      </c>
      <c r="C965" t="s">
        <v>48</v>
      </c>
      <c r="D965" t="s">
        <v>49</v>
      </c>
      <c r="G965" t="s">
        <v>55</v>
      </c>
      <c r="H965" t="s">
        <v>37</v>
      </c>
      <c r="J965" t="s">
        <v>34</v>
      </c>
      <c r="K965">
        <v>0</v>
      </c>
      <c r="L965" t="str">
        <f t="shared" si="15"/>
        <v>No</v>
      </c>
    </row>
    <row r="966" spans="1:12" x14ac:dyDescent="0.3">
      <c r="A966" s="7" t="s">
        <v>60</v>
      </c>
      <c r="B966" t="s">
        <v>10</v>
      </c>
      <c r="C966" t="s">
        <v>48</v>
      </c>
      <c r="D966" t="s">
        <v>53</v>
      </c>
      <c r="G966" t="s">
        <v>54</v>
      </c>
      <c r="H966" t="s">
        <v>37</v>
      </c>
      <c r="J966" t="s">
        <v>34</v>
      </c>
      <c r="K966">
        <v>0</v>
      </c>
      <c r="L966" t="str">
        <f t="shared" si="15"/>
        <v>No</v>
      </c>
    </row>
    <row r="967" spans="1:12" x14ac:dyDescent="0.3">
      <c r="A967" s="7" t="s">
        <v>60</v>
      </c>
      <c r="B967" t="s">
        <v>10</v>
      </c>
      <c r="C967" t="s">
        <v>56</v>
      </c>
      <c r="D967" t="s">
        <v>53</v>
      </c>
      <c r="G967" t="s">
        <v>54</v>
      </c>
      <c r="H967" t="s">
        <v>37</v>
      </c>
      <c r="J967" t="s">
        <v>34</v>
      </c>
      <c r="K967">
        <v>0</v>
      </c>
      <c r="L967" t="str">
        <f t="shared" si="15"/>
        <v>No</v>
      </c>
    </row>
    <row r="968" spans="1:12" x14ac:dyDescent="0.3">
      <c r="A968" s="7" t="s">
        <v>60</v>
      </c>
      <c r="B968" t="s">
        <v>10</v>
      </c>
      <c r="C968" t="s">
        <v>47</v>
      </c>
      <c r="G968" t="s">
        <v>55</v>
      </c>
      <c r="H968" t="s">
        <v>37</v>
      </c>
      <c r="J968" t="s">
        <v>34</v>
      </c>
      <c r="K968">
        <v>3</v>
      </c>
      <c r="L968" t="str">
        <f t="shared" si="15"/>
        <v>Yes</v>
      </c>
    </row>
    <row r="969" spans="1:12" x14ac:dyDescent="0.3">
      <c r="A969" s="7" t="s">
        <v>60</v>
      </c>
      <c r="B969" t="s">
        <v>10</v>
      </c>
      <c r="C969" t="s">
        <v>48</v>
      </c>
      <c r="D969" t="s">
        <v>49</v>
      </c>
      <c r="G969" t="s">
        <v>54</v>
      </c>
      <c r="H969" t="s">
        <v>37</v>
      </c>
      <c r="J969" t="s">
        <v>34</v>
      </c>
      <c r="K969">
        <v>0</v>
      </c>
      <c r="L969" t="str">
        <f t="shared" si="15"/>
        <v>No</v>
      </c>
    </row>
    <row r="970" spans="1:12" x14ac:dyDescent="0.3">
      <c r="A970" s="7" t="s">
        <v>60</v>
      </c>
      <c r="B970" t="s">
        <v>10</v>
      </c>
      <c r="C970" t="s">
        <v>48</v>
      </c>
      <c r="D970" t="s">
        <v>53</v>
      </c>
      <c r="G970" t="s">
        <v>54</v>
      </c>
      <c r="H970" t="s">
        <v>37</v>
      </c>
      <c r="J970" t="s">
        <v>34</v>
      </c>
      <c r="K970">
        <v>0</v>
      </c>
      <c r="L970" t="str">
        <f t="shared" si="15"/>
        <v>No</v>
      </c>
    </row>
    <row r="971" spans="1:12" x14ac:dyDescent="0.3">
      <c r="A971" s="7" t="s">
        <v>60</v>
      </c>
      <c r="B971" t="s">
        <v>7</v>
      </c>
      <c r="C971" t="s">
        <v>48</v>
      </c>
      <c r="D971" t="s">
        <v>49</v>
      </c>
      <c r="G971" t="s">
        <v>54</v>
      </c>
      <c r="H971" t="s">
        <v>37</v>
      </c>
      <c r="J971" t="s">
        <v>34</v>
      </c>
      <c r="K971">
        <v>2</v>
      </c>
      <c r="L971" t="str">
        <f t="shared" si="15"/>
        <v>Yes</v>
      </c>
    </row>
    <row r="972" spans="1:12" x14ac:dyDescent="0.3">
      <c r="A972" s="7" t="s">
        <v>60</v>
      </c>
      <c r="B972" t="s">
        <v>10</v>
      </c>
      <c r="C972" t="s">
        <v>56</v>
      </c>
      <c r="D972" t="s">
        <v>49</v>
      </c>
      <c r="G972" t="s">
        <v>55</v>
      </c>
      <c r="H972" t="s">
        <v>37</v>
      </c>
      <c r="J972" t="s">
        <v>34</v>
      </c>
      <c r="K972">
        <v>0</v>
      </c>
      <c r="L972" t="str">
        <f t="shared" si="15"/>
        <v>No</v>
      </c>
    </row>
    <row r="973" spans="1:12" x14ac:dyDescent="0.3">
      <c r="A973" s="7" t="s">
        <v>60</v>
      </c>
      <c r="B973" t="s">
        <v>7</v>
      </c>
      <c r="C973" t="s">
        <v>48</v>
      </c>
      <c r="D973" t="s">
        <v>49</v>
      </c>
      <c r="G973" t="s">
        <v>54</v>
      </c>
      <c r="H973" t="s">
        <v>37</v>
      </c>
      <c r="J973" t="s">
        <v>34</v>
      </c>
      <c r="K973">
        <v>0</v>
      </c>
      <c r="L973" t="str">
        <f t="shared" si="15"/>
        <v>No</v>
      </c>
    </row>
    <row r="974" spans="1:12" x14ac:dyDescent="0.3">
      <c r="A974" s="7" t="s">
        <v>60</v>
      </c>
      <c r="B974" t="s">
        <v>7</v>
      </c>
      <c r="C974" t="s">
        <v>48</v>
      </c>
      <c r="D974" t="s">
        <v>53</v>
      </c>
      <c r="G974" t="s">
        <v>55</v>
      </c>
      <c r="H974" t="s">
        <v>37</v>
      </c>
      <c r="J974" t="s">
        <v>34</v>
      </c>
      <c r="K974">
        <v>2</v>
      </c>
      <c r="L974" t="str">
        <f t="shared" si="15"/>
        <v>Yes</v>
      </c>
    </row>
    <row r="975" spans="1:12" x14ac:dyDescent="0.3">
      <c r="A975" s="7" t="s">
        <v>60</v>
      </c>
      <c r="B975" t="s">
        <v>10</v>
      </c>
      <c r="C975" t="s">
        <v>47</v>
      </c>
      <c r="G975" t="s">
        <v>55</v>
      </c>
      <c r="H975" t="s">
        <v>37</v>
      </c>
      <c r="J975" t="s">
        <v>34</v>
      </c>
      <c r="K975">
        <v>0</v>
      </c>
      <c r="L975" t="str">
        <f t="shared" si="15"/>
        <v>No</v>
      </c>
    </row>
    <row r="976" spans="1:12" x14ac:dyDescent="0.3">
      <c r="A976" s="7" t="s">
        <v>60</v>
      </c>
      <c r="B976" t="s">
        <v>7</v>
      </c>
      <c r="C976" t="s">
        <v>48</v>
      </c>
      <c r="D976" t="s">
        <v>49</v>
      </c>
      <c r="G976" t="s">
        <v>55</v>
      </c>
      <c r="H976" t="s">
        <v>37</v>
      </c>
      <c r="J976" t="s">
        <v>34</v>
      </c>
      <c r="K976">
        <v>2</v>
      </c>
      <c r="L976" t="str">
        <f t="shared" si="15"/>
        <v>Yes</v>
      </c>
    </row>
    <row r="977" spans="1:12" x14ac:dyDescent="0.3">
      <c r="A977" s="7" t="s">
        <v>60</v>
      </c>
      <c r="B977" t="s">
        <v>10</v>
      </c>
      <c r="C977" t="s">
        <v>56</v>
      </c>
      <c r="D977" t="s">
        <v>49</v>
      </c>
      <c r="G977" t="s">
        <v>54</v>
      </c>
      <c r="H977" t="s">
        <v>37</v>
      </c>
      <c r="J977" t="s">
        <v>34</v>
      </c>
      <c r="K977">
        <v>0</v>
      </c>
      <c r="L977" t="str">
        <f t="shared" si="15"/>
        <v>No</v>
      </c>
    </row>
    <row r="978" spans="1:12" x14ac:dyDescent="0.3">
      <c r="A978" s="7" t="s">
        <v>60</v>
      </c>
      <c r="B978" t="s">
        <v>10</v>
      </c>
      <c r="C978" t="s">
        <v>48</v>
      </c>
      <c r="D978" t="s">
        <v>49</v>
      </c>
      <c r="G978" t="s">
        <v>55</v>
      </c>
      <c r="H978" t="s">
        <v>37</v>
      </c>
      <c r="J978" t="s">
        <v>34</v>
      </c>
      <c r="K978">
        <v>3</v>
      </c>
      <c r="L978" t="str">
        <f t="shared" si="15"/>
        <v>Yes</v>
      </c>
    </row>
    <row r="979" spans="1:12" x14ac:dyDescent="0.3">
      <c r="A979" s="7" t="s">
        <v>60</v>
      </c>
      <c r="B979" t="s">
        <v>10</v>
      </c>
      <c r="C979" t="s">
        <v>48</v>
      </c>
      <c r="D979" t="s">
        <v>49</v>
      </c>
      <c r="G979" t="s">
        <v>54</v>
      </c>
      <c r="H979" t="s">
        <v>37</v>
      </c>
      <c r="J979" t="s">
        <v>34</v>
      </c>
      <c r="K979">
        <v>0</v>
      </c>
      <c r="L979" t="str">
        <f t="shared" si="15"/>
        <v>No</v>
      </c>
    </row>
    <row r="980" spans="1:12" x14ac:dyDescent="0.3">
      <c r="A980" s="7" t="s">
        <v>60</v>
      </c>
      <c r="B980" t="s">
        <v>10</v>
      </c>
      <c r="C980" t="s">
        <v>47</v>
      </c>
      <c r="G980" t="s">
        <v>55</v>
      </c>
      <c r="H980" t="s">
        <v>37</v>
      </c>
      <c r="J980" t="s">
        <v>34</v>
      </c>
      <c r="K980">
        <v>0</v>
      </c>
      <c r="L980" t="str">
        <f t="shared" si="15"/>
        <v>No</v>
      </c>
    </row>
    <row r="981" spans="1:12" x14ac:dyDescent="0.3">
      <c r="A981" s="7" t="s">
        <v>60</v>
      </c>
      <c r="B981" t="s">
        <v>9</v>
      </c>
      <c r="C981" t="s">
        <v>52</v>
      </c>
      <c r="D981" t="s">
        <v>49</v>
      </c>
      <c r="G981" t="s">
        <v>55</v>
      </c>
      <c r="H981" t="s">
        <v>37</v>
      </c>
      <c r="J981" t="s">
        <v>34</v>
      </c>
      <c r="K981">
        <v>0</v>
      </c>
      <c r="L981" t="str">
        <f t="shared" si="15"/>
        <v>No</v>
      </c>
    </row>
    <row r="982" spans="1:12" x14ac:dyDescent="0.3">
      <c r="A982" s="7" t="s">
        <v>60</v>
      </c>
      <c r="B982" t="s">
        <v>7</v>
      </c>
      <c r="C982" t="s">
        <v>48</v>
      </c>
      <c r="D982" t="s">
        <v>49</v>
      </c>
      <c r="G982" t="s">
        <v>54</v>
      </c>
      <c r="H982" t="s">
        <v>37</v>
      </c>
      <c r="J982" t="s">
        <v>34</v>
      </c>
      <c r="K982">
        <v>2</v>
      </c>
      <c r="L982" t="str">
        <f t="shared" si="15"/>
        <v>Yes</v>
      </c>
    </row>
    <row r="983" spans="1:12" x14ac:dyDescent="0.3">
      <c r="A983" s="7" t="s">
        <v>60</v>
      </c>
      <c r="B983" t="s">
        <v>10</v>
      </c>
      <c r="C983" t="s">
        <v>47</v>
      </c>
      <c r="G983" t="s">
        <v>51</v>
      </c>
      <c r="H983" t="s">
        <v>41</v>
      </c>
      <c r="J983" t="s">
        <v>34</v>
      </c>
      <c r="K983">
        <v>3</v>
      </c>
      <c r="L983" t="str">
        <f t="shared" si="15"/>
        <v>Yes</v>
      </c>
    </row>
    <row r="984" spans="1:12" x14ac:dyDescent="0.3">
      <c r="A984" s="7" t="s">
        <v>60</v>
      </c>
      <c r="B984" t="s">
        <v>10</v>
      </c>
      <c r="C984" t="s">
        <v>48</v>
      </c>
      <c r="D984" t="s">
        <v>53</v>
      </c>
      <c r="G984" t="s">
        <v>55</v>
      </c>
      <c r="H984" t="s">
        <v>37</v>
      </c>
      <c r="J984" t="s">
        <v>34</v>
      </c>
      <c r="K984">
        <v>0</v>
      </c>
      <c r="L984" t="str">
        <f t="shared" si="15"/>
        <v>No</v>
      </c>
    </row>
    <row r="985" spans="1:12" x14ac:dyDescent="0.3">
      <c r="A985" s="7" t="s">
        <v>60</v>
      </c>
      <c r="B985" t="s">
        <v>10</v>
      </c>
      <c r="C985" t="s">
        <v>48</v>
      </c>
      <c r="D985" t="s">
        <v>49</v>
      </c>
      <c r="G985" t="s">
        <v>54</v>
      </c>
      <c r="H985" t="s">
        <v>37</v>
      </c>
      <c r="J985" t="s">
        <v>34</v>
      </c>
      <c r="K985">
        <v>3</v>
      </c>
      <c r="L985" t="str">
        <f t="shared" si="15"/>
        <v>Yes</v>
      </c>
    </row>
    <row r="986" spans="1:12" x14ac:dyDescent="0.3">
      <c r="A986" s="7" t="s">
        <v>60</v>
      </c>
      <c r="B986" t="s">
        <v>7</v>
      </c>
      <c r="C986" t="s">
        <v>57</v>
      </c>
      <c r="D986" t="s">
        <v>53</v>
      </c>
      <c r="G986" t="s">
        <v>54</v>
      </c>
      <c r="H986" t="s">
        <v>37</v>
      </c>
      <c r="J986" t="s">
        <v>34</v>
      </c>
      <c r="K986">
        <v>0</v>
      </c>
      <c r="L986" t="str">
        <f t="shared" si="15"/>
        <v>No</v>
      </c>
    </row>
    <row r="987" spans="1:12" x14ac:dyDescent="0.3">
      <c r="A987" s="7" t="s">
        <v>60</v>
      </c>
      <c r="B987" t="s">
        <v>10</v>
      </c>
      <c r="C987" t="s">
        <v>48</v>
      </c>
      <c r="D987" t="s">
        <v>49</v>
      </c>
      <c r="G987" t="s">
        <v>54</v>
      </c>
      <c r="H987" t="s">
        <v>41</v>
      </c>
      <c r="J987" t="s">
        <v>34</v>
      </c>
      <c r="K987">
        <v>3</v>
      </c>
      <c r="L987" t="str">
        <f t="shared" si="15"/>
        <v>Yes</v>
      </c>
    </row>
    <row r="988" spans="1:12" x14ac:dyDescent="0.3">
      <c r="A988" s="7" t="s">
        <v>60</v>
      </c>
      <c r="B988" t="s">
        <v>8</v>
      </c>
      <c r="C988" t="s">
        <v>52</v>
      </c>
      <c r="D988" t="s">
        <v>49</v>
      </c>
      <c r="G988" t="s">
        <v>51</v>
      </c>
      <c r="H988" t="s">
        <v>41</v>
      </c>
      <c r="J988" t="s">
        <v>34</v>
      </c>
      <c r="K988">
        <v>0</v>
      </c>
      <c r="L988" t="str">
        <f t="shared" si="15"/>
        <v>No</v>
      </c>
    </row>
    <row r="989" spans="1:12" x14ac:dyDescent="0.3">
      <c r="A989" s="7" t="s">
        <v>60</v>
      </c>
      <c r="B989" t="s">
        <v>10</v>
      </c>
      <c r="C989" t="s">
        <v>48</v>
      </c>
      <c r="D989" t="s">
        <v>49</v>
      </c>
      <c r="G989" t="s">
        <v>54</v>
      </c>
      <c r="H989" t="s">
        <v>37</v>
      </c>
      <c r="J989" t="s">
        <v>34</v>
      </c>
      <c r="K989">
        <v>3</v>
      </c>
      <c r="L989" t="str">
        <f t="shared" si="15"/>
        <v>Yes</v>
      </c>
    </row>
    <row r="990" spans="1:12" x14ac:dyDescent="0.3">
      <c r="A990" s="7" t="s">
        <v>60</v>
      </c>
      <c r="B990" t="s">
        <v>10</v>
      </c>
      <c r="C990" t="s">
        <v>47</v>
      </c>
      <c r="G990" t="s">
        <v>55</v>
      </c>
      <c r="H990" t="s">
        <v>37</v>
      </c>
      <c r="J990" t="s">
        <v>34</v>
      </c>
      <c r="K990">
        <v>0</v>
      </c>
      <c r="L990" t="str">
        <f t="shared" si="15"/>
        <v>No</v>
      </c>
    </row>
    <row r="991" spans="1:12" x14ac:dyDescent="0.3">
      <c r="A991" s="7" t="s">
        <v>60</v>
      </c>
      <c r="B991" t="s">
        <v>9</v>
      </c>
      <c r="C991" t="s">
        <v>52</v>
      </c>
      <c r="D991" t="s">
        <v>53</v>
      </c>
      <c r="E991" t="s">
        <v>73</v>
      </c>
      <c r="G991" t="s">
        <v>55</v>
      </c>
      <c r="H991" t="s">
        <v>37</v>
      </c>
      <c r="J991" t="s">
        <v>34</v>
      </c>
      <c r="K991">
        <v>2</v>
      </c>
      <c r="L991" t="str">
        <f t="shared" si="15"/>
        <v>Yes</v>
      </c>
    </row>
    <row r="992" spans="1:12" x14ac:dyDescent="0.3">
      <c r="A992" s="7" t="s">
        <v>60</v>
      </c>
      <c r="B992" t="s">
        <v>7</v>
      </c>
      <c r="C992" t="s">
        <v>48</v>
      </c>
      <c r="D992" t="s">
        <v>49</v>
      </c>
      <c r="G992" t="s">
        <v>54</v>
      </c>
      <c r="H992" t="s">
        <v>37</v>
      </c>
      <c r="J992" t="s">
        <v>34</v>
      </c>
      <c r="K992">
        <v>0</v>
      </c>
      <c r="L992" t="str">
        <f t="shared" si="15"/>
        <v>No</v>
      </c>
    </row>
    <row r="993" spans="1:12" x14ac:dyDescent="0.3">
      <c r="A993" s="7" t="s">
        <v>46</v>
      </c>
      <c r="B993" t="s">
        <v>9</v>
      </c>
      <c r="C993" t="s">
        <v>52</v>
      </c>
      <c r="D993" t="s">
        <v>53</v>
      </c>
      <c r="G993" t="s">
        <v>55</v>
      </c>
      <c r="H993" t="s">
        <v>37</v>
      </c>
      <c r="J993" t="s">
        <v>34</v>
      </c>
      <c r="K993">
        <v>2</v>
      </c>
      <c r="L993" t="str">
        <f t="shared" si="15"/>
        <v>Yes</v>
      </c>
    </row>
    <row r="994" spans="1:12" x14ac:dyDescent="0.3">
      <c r="A994" s="7" t="s">
        <v>46</v>
      </c>
      <c r="B994" t="s">
        <v>10</v>
      </c>
      <c r="C994" t="s">
        <v>47</v>
      </c>
      <c r="G994" t="s">
        <v>55</v>
      </c>
      <c r="H994" t="s">
        <v>29</v>
      </c>
      <c r="J994" t="s">
        <v>34</v>
      </c>
      <c r="K994">
        <v>3</v>
      </c>
      <c r="L994" t="str">
        <f t="shared" si="15"/>
        <v>Yes</v>
      </c>
    </row>
    <row r="995" spans="1:12" x14ac:dyDescent="0.3">
      <c r="A995" s="7" t="s">
        <v>46</v>
      </c>
      <c r="B995" t="s">
        <v>9</v>
      </c>
      <c r="C995" t="s">
        <v>52</v>
      </c>
      <c r="D995" t="s">
        <v>53</v>
      </c>
      <c r="G995" t="s">
        <v>55</v>
      </c>
      <c r="H995" t="s">
        <v>37</v>
      </c>
      <c r="J995" t="s">
        <v>34</v>
      </c>
      <c r="K995">
        <v>2</v>
      </c>
      <c r="L995" t="str">
        <f t="shared" si="15"/>
        <v>Yes</v>
      </c>
    </row>
    <row r="996" spans="1:12" x14ac:dyDescent="0.3">
      <c r="A996" s="7" t="s">
        <v>46</v>
      </c>
      <c r="B996" t="s">
        <v>9</v>
      </c>
      <c r="C996" t="s">
        <v>52</v>
      </c>
      <c r="D996" t="s">
        <v>49</v>
      </c>
      <c r="G996" t="s">
        <v>51</v>
      </c>
      <c r="H996" t="s">
        <v>37</v>
      </c>
      <c r="J996" t="s">
        <v>34</v>
      </c>
      <c r="K996">
        <v>2</v>
      </c>
      <c r="L996" t="str">
        <f t="shared" si="15"/>
        <v>Yes</v>
      </c>
    </row>
    <row r="997" spans="1:12" x14ac:dyDescent="0.3">
      <c r="A997" s="7" t="s">
        <v>46</v>
      </c>
      <c r="B997" t="s">
        <v>10</v>
      </c>
      <c r="C997" t="s">
        <v>47</v>
      </c>
      <c r="G997" t="s">
        <v>55</v>
      </c>
      <c r="H997" t="s">
        <v>37</v>
      </c>
      <c r="J997" t="s">
        <v>34</v>
      </c>
      <c r="K997">
        <v>0</v>
      </c>
      <c r="L997" t="str">
        <f t="shared" si="15"/>
        <v>No</v>
      </c>
    </row>
    <row r="998" spans="1:12" x14ac:dyDescent="0.3">
      <c r="A998" s="7" t="s">
        <v>46</v>
      </c>
      <c r="B998" t="s">
        <v>9</v>
      </c>
      <c r="C998" t="s">
        <v>47</v>
      </c>
      <c r="D998" t="s">
        <v>49</v>
      </c>
      <c r="F998" t="s">
        <v>73</v>
      </c>
      <c r="G998" t="s">
        <v>54</v>
      </c>
      <c r="H998" t="s">
        <v>29</v>
      </c>
      <c r="J998" t="s">
        <v>34</v>
      </c>
      <c r="K998">
        <v>0</v>
      </c>
      <c r="L998" t="str">
        <f t="shared" si="15"/>
        <v>No</v>
      </c>
    </row>
    <row r="999" spans="1:12" x14ac:dyDescent="0.3">
      <c r="A999" s="7" t="s">
        <v>46</v>
      </c>
      <c r="B999" t="s">
        <v>9</v>
      </c>
      <c r="C999" t="s">
        <v>52</v>
      </c>
      <c r="D999" t="s">
        <v>49</v>
      </c>
      <c r="E999" t="s">
        <v>73</v>
      </c>
      <c r="G999" t="s">
        <v>55</v>
      </c>
      <c r="H999" t="s">
        <v>37</v>
      </c>
      <c r="J999" t="s">
        <v>34</v>
      </c>
      <c r="K999">
        <v>0</v>
      </c>
      <c r="L999" t="str">
        <f t="shared" si="15"/>
        <v>No</v>
      </c>
    </row>
    <row r="1000" spans="1:12" x14ac:dyDescent="0.3">
      <c r="A1000" s="7" t="s">
        <v>46</v>
      </c>
      <c r="B1000" t="s">
        <v>10</v>
      </c>
      <c r="C1000" t="s">
        <v>47</v>
      </c>
      <c r="G1000" t="s">
        <v>54</v>
      </c>
      <c r="H1000" t="s">
        <v>43</v>
      </c>
      <c r="J1000" t="s">
        <v>34</v>
      </c>
      <c r="K1000">
        <v>0</v>
      </c>
      <c r="L1000" t="str">
        <f t="shared" si="15"/>
        <v>No</v>
      </c>
    </row>
    <row r="1001" spans="1:12" x14ac:dyDescent="0.3">
      <c r="A1001" s="7" t="s">
        <v>46</v>
      </c>
      <c r="B1001" t="s">
        <v>10</v>
      </c>
      <c r="C1001" t="s">
        <v>47</v>
      </c>
      <c r="G1001" t="s">
        <v>55</v>
      </c>
      <c r="H1001" t="s">
        <v>37</v>
      </c>
      <c r="J1001" t="s">
        <v>34</v>
      </c>
      <c r="K1001">
        <v>3</v>
      </c>
      <c r="L1001" t="str">
        <f t="shared" si="15"/>
        <v>Yes</v>
      </c>
    </row>
    <row r="1002" spans="1:12" x14ac:dyDescent="0.3">
      <c r="A1002" s="7" t="s">
        <v>46</v>
      </c>
      <c r="B1002" t="s">
        <v>10</v>
      </c>
      <c r="C1002" t="s">
        <v>47</v>
      </c>
      <c r="G1002" t="s">
        <v>55</v>
      </c>
      <c r="H1002" t="s">
        <v>37</v>
      </c>
      <c r="J1002" t="s">
        <v>34</v>
      </c>
      <c r="K1002">
        <v>0</v>
      </c>
      <c r="L1002" t="str">
        <f t="shared" si="15"/>
        <v>No</v>
      </c>
    </row>
    <row r="1003" spans="1:12" x14ac:dyDescent="0.3">
      <c r="A1003" s="7" t="s">
        <v>46</v>
      </c>
      <c r="B1003" t="s">
        <v>10</v>
      </c>
      <c r="C1003" t="s">
        <v>47</v>
      </c>
      <c r="G1003" t="s">
        <v>55</v>
      </c>
      <c r="H1003" t="s">
        <v>37</v>
      </c>
      <c r="J1003" t="s">
        <v>34</v>
      </c>
      <c r="K1003">
        <v>3</v>
      </c>
      <c r="L1003" t="str">
        <f t="shared" si="15"/>
        <v>Yes</v>
      </c>
    </row>
    <row r="1004" spans="1:12" x14ac:dyDescent="0.3">
      <c r="A1004" s="7" t="s">
        <v>46</v>
      </c>
      <c r="B1004" t="s">
        <v>7</v>
      </c>
      <c r="C1004" t="s">
        <v>48</v>
      </c>
      <c r="D1004" t="s">
        <v>49</v>
      </c>
      <c r="G1004" t="s">
        <v>54</v>
      </c>
      <c r="H1004" t="s">
        <v>37</v>
      </c>
      <c r="J1004" t="s">
        <v>34</v>
      </c>
      <c r="K1004">
        <v>0</v>
      </c>
      <c r="L1004" t="str">
        <f t="shared" si="15"/>
        <v>No</v>
      </c>
    </row>
    <row r="1005" spans="1:12" x14ac:dyDescent="0.3">
      <c r="A1005" s="7" t="s">
        <v>46</v>
      </c>
      <c r="B1005" t="s">
        <v>9</v>
      </c>
      <c r="C1005" t="s">
        <v>47</v>
      </c>
      <c r="D1005" t="s">
        <v>49</v>
      </c>
      <c r="E1005" t="s">
        <v>73</v>
      </c>
      <c r="G1005" t="s">
        <v>55</v>
      </c>
      <c r="H1005" t="s">
        <v>37</v>
      </c>
      <c r="J1005" t="s">
        <v>34</v>
      </c>
      <c r="K1005">
        <v>2</v>
      </c>
      <c r="L1005" t="str">
        <f t="shared" si="15"/>
        <v>Yes</v>
      </c>
    </row>
    <row r="1006" spans="1:12" x14ac:dyDescent="0.3">
      <c r="A1006" s="7" t="s">
        <v>46</v>
      </c>
      <c r="B1006" t="s">
        <v>9</v>
      </c>
      <c r="C1006" t="s">
        <v>52</v>
      </c>
      <c r="D1006" t="s">
        <v>53</v>
      </c>
      <c r="G1006" t="s">
        <v>51</v>
      </c>
      <c r="H1006" t="s">
        <v>37</v>
      </c>
      <c r="J1006" t="s">
        <v>34</v>
      </c>
      <c r="K1006">
        <v>2</v>
      </c>
      <c r="L1006" t="str">
        <f t="shared" si="15"/>
        <v>Yes</v>
      </c>
    </row>
    <row r="1007" spans="1:12" x14ac:dyDescent="0.3">
      <c r="A1007" s="7" t="s">
        <v>46</v>
      </c>
      <c r="B1007" t="s">
        <v>10</v>
      </c>
      <c r="C1007" t="s">
        <v>47</v>
      </c>
      <c r="G1007" t="s">
        <v>54</v>
      </c>
      <c r="H1007" t="s">
        <v>37</v>
      </c>
      <c r="J1007" t="s">
        <v>34</v>
      </c>
      <c r="K1007">
        <v>0</v>
      </c>
      <c r="L1007" t="str">
        <f t="shared" si="15"/>
        <v>No</v>
      </c>
    </row>
    <row r="1008" spans="1:12" x14ac:dyDescent="0.3">
      <c r="A1008" s="7" t="s">
        <v>46</v>
      </c>
      <c r="B1008" t="s">
        <v>9</v>
      </c>
      <c r="C1008" t="s">
        <v>52</v>
      </c>
      <c r="G1008" t="s">
        <v>55</v>
      </c>
      <c r="H1008" t="s">
        <v>41</v>
      </c>
      <c r="J1008" t="s">
        <v>34</v>
      </c>
      <c r="K1008">
        <v>2</v>
      </c>
      <c r="L1008" t="str">
        <f t="shared" si="15"/>
        <v>Yes</v>
      </c>
    </row>
    <row r="1009" spans="1:12" x14ac:dyDescent="0.3">
      <c r="A1009" s="7" t="s">
        <v>46</v>
      </c>
      <c r="B1009" t="s">
        <v>10</v>
      </c>
      <c r="C1009" t="s">
        <v>48</v>
      </c>
      <c r="D1009" t="s">
        <v>49</v>
      </c>
      <c r="G1009" t="s">
        <v>54</v>
      </c>
      <c r="H1009" t="s">
        <v>37</v>
      </c>
      <c r="J1009" t="s">
        <v>34</v>
      </c>
      <c r="K1009">
        <v>0</v>
      </c>
      <c r="L1009" t="str">
        <f t="shared" si="15"/>
        <v>No</v>
      </c>
    </row>
    <row r="1010" spans="1:12" x14ac:dyDescent="0.3">
      <c r="A1010" s="7" t="s">
        <v>46</v>
      </c>
      <c r="B1010" t="s">
        <v>7</v>
      </c>
      <c r="C1010" t="s">
        <v>57</v>
      </c>
      <c r="D1010" t="s">
        <v>49</v>
      </c>
      <c r="G1010" t="s">
        <v>54</v>
      </c>
      <c r="H1010" t="s">
        <v>37</v>
      </c>
      <c r="J1010" t="s">
        <v>34</v>
      </c>
      <c r="K1010">
        <v>2</v>
      </c>
      <c r="L1010" t="str">
        <f t="shared" si="15"/>
        <v>Yes</v>
      </c>
    </row>
    <row r="1011" spans="1:12" x14ac:dyDescent="0.3">
      <c r="A1011" s="7" t="s">
        <v>46</v>
      </c>
      <c r="B1011" t="s">
        <v>7</v>
      </c>
      <c r="C1011" t="s">
        <v>48</v>
      </c>
      <c r="D1011" t="s">
        <v>53</v>
      </c>
      <c r="G1011" t="s">
        <v>55</v>
      </c>
      <c r="H1011" t="s">
        <v>37</v>
      </c>
      <c r="J1011" t="s">
        <v>34</v>
      </c>
      <c r="K1011">
        <v>0</v>
      </c>
      <c r="L1011" t="str">
        <f t="shared" si="15"/>
        <v>No</v>
      </c>
    </row>
    <row r="1012" spans="1:12" x14ac:dyDescent="0.3">
      <c r="A1012" s="7" t="s">
        <v>46</v>
      </c>
      <c r="B1012" t="s">
        <v>9</v>
      </c>
      <c r="C1012" t="s">
        <v>52</v>
      </c>
      <c r="D1012" t="s">
        <v>53</v>
      </c>
      <c r="G1012" t="s">
        <v>55</v>
      </c>
      <c r="H1012" t="s">
        <v>37</v>
      </c>
      <c r="J1012" t="s">
        <v>34</v>
      </c>
      <c r="K1012">
        <v>0</v>
      </c>
      <c r="L1012" t="str">
        <f t="shared" si="15"/>
        <v>No</v>
      </c>
    </row>
    <row r="1013" spans="1:12" x14ac:dyDescent="0.3">
      <c r="A1013" s="7" t="s">
        <v>46</v>
      </c>
      <c r="B1013" t="s">
        <v>9</v>
      </c>
      <c r="C1013" t="s">
        <v>52</v>
      </c>
      <c r="D1013" t="s">
        <v>53</v>
      </c>
      <c r="F1013" t="s">
        <v>73</v>
      </c>
      <c r="G1013" t="s">
        <v>54</v>
      </c>
      <c r="H1013" t="s">
        <v>37</v>
      </c>
      <c r="J1013" t="s">
        <v>34</v>
      </c>
      <c r="K1013">
        <v>0</v>
      </c>
      <c r="L1013" t="str">
        <f t="shared" si="15"/>
        <v>No</v>
      </c>
    </row>
    <row r="1014" spans="1:12" x14ac:dyDescent="0.3">
      <c r="A1014" s="7" t="s">
        <v>46</v>
      </c>
      <c r="B1014" t="s">
        <v>8</v>
      </c>
      <c r="C1014" t="s">
        <v>52</v>
      </c>
      <c r="D1014" t="s">
        <v>53</v>
      </c>
      <c r="G1014" t="s">
        <v>54</v>
      </c>
      <c r="H1014" t="s">
        <v>37</v>
      </c>
      <c r="J1014" t="s">
        <v>34</v>
      </c>
      <c r="K1014">
        <v>0</v>
      </c>
      <c r="L1014" t="str">
        <f t="shared" si="15"/>
        <v>No</v>
      </c>
    </row>
    <row r="1015" spans="1:12" x14ac:dyDescent="0.3">
      <c r="A1015" s="7" t="s">
        <v>46</v>
      </c>
      <c r="B1015" t="s">
        <v>10</v>
      </c>
      <c r="C1015" t="s">
        <v>47</v>
      </c>
      <c r="G1015" t="s">
        <v>54</v>
      </c>
      <c r="H1015" t="s">
        <v>37</v>
      </c>
      <c r="J1015" t="s">
        <v>34</v>
      </c>
      <c r="K1015">
        <v>0</v>
      </c>
      <c r="L1015" t="str">
        <f t="shared" si="15"/>
        <v>No</v>
      </c>
    </row>
    <row r="1016" spans="1:12" x14ac:dyDescent="0.3">
      <c r="A1016" s="7" t="s">
        <v>46</v>
      </c>
      <c r="B1016" t="s">
        <v>9</v>
      </c>
      <c r="C1016" t="s">
        <v>52</v>
      </c>
      <c r="D1016" t="s">
        <v>53</v>
      </c>
      <c r="G1016" t="s">
        <v>54</v>
      </c>
      <c r="H1016" t="s">
        <v>41</v>
      </c>
      <c r="J1016" t="s">
        <v>34</v>
      </c>
      <c r="K1016">
        <v>0</v>
      </c>
      <c r="L1016" t="str">
        <f t="shared" si="15"/>
        <v>No</v>
      </c>
    </row>
    <row r="1017" spans="1:12" x14ac:dyDescent="0.3">
      <c r="A1017" s="7" t="s">
        <v>46</v>
      </c>
      <c r="B1017" t="s">
        <v>7</v>
      </c>
      <c r="C1017" t="s">
        <v>48</v>
      </c>
      <c r="D1017" t="s">
        <v>53</v>
      </c>
      <c r="G1017" t="s">
        <v>55</v>
      </c>
      <c r="H1017" t="s">
        <v>37</v>
      </c>
      <c r="J1017" t="s">
        <v>34</v>
      </c>
      <c r="K1017">
        <v>0</v>
      </c>
      <c r="L1017" t="str">
        <f t="shared" si="15"/>
        <v>No</v>
      </c>
    </row>
    <row r="1018" spans="1:12" x14ac:dyDescent="0.3">
      <c r="A1018" s="7" t="s">
        <v>46</v>
      </c>
      <c r="B1018" t="s">
        <v>10</v>
      </c>
      <c r="C1018" t="s">
        <v>48</v>
      </c>
      <c r="D1018" t="s">
        <v>49</v>
      </c>
      <c r="G1018" t="s">
        <v>55</v>
      </c>
      <c r="H1018" t="s">
        <v>37</v>
      </c>
      <c r="J1018" t="s">
        <v>34</v>
      </c>
      <c r="K1018">
        <v>3</v>
      </c>
      <c r="L1018" t="str">
        <f t="shared" si="15"/>
        <v>Yes</v>
      </c>
    </row>
    <row r="1019" spans="1:12" x14ac:dyDescent="0.3">
      <c r="A1019" s="7" t="s">
        <v>46</v>
      </c>
      <c r="B1019" t="s">
        <v>66</v>
      </c>
      <c r="C1019" t="s">
        <v>52</v>
      </c>
      <c r="D1019" t="s">
        <v>53</v>
      </c>
      <c r="G1019" t="s">
        <v>55</v>
      </c>
      <c r="H1019" t="s">
        <v>37</v>
      </c>
      <c r="J1019" t="s">
        <v>34</v>
      </c>
      <c r="K1019">
        <v>2</v>
      </c>
      <c r="L1019" t="str">
        <f t="shared" si="15"/>
        <v>Yes</v>
      </c>
    </row>
    <row r="1020" spans="1:12" x14ac:dyDescent="0.3">
      <c r="A1020" s="7" t="s">
        <v>46</v>
      </c>
      <c r="B1020" t="s">
        <v>7</v>
      </c>
      <c r="C1020" t="s">
        <v>48</v>
      </c>
      <c r="D1020" t="s">
        <v>49</v>
      </c>
      <c r="G1020" t="s">
        <v>51</v>
      </c>
      <c r="H1020" t="s">
        <v>37</v>
      </c>
      <c r="J1020" t="s">
        <v>34</v>
      </c>
      <c r="K1020">
        <v>2</v>
      </c>
      <c r="L1020" t="str">
        <f t="shared" si="15"/>
        <v>Yes</v>
      </c>
    </row>
    <row r="1021" spans="1:12" x14ac:dyDescent="0.3">
      <c r="A1021" s="7" t="s">
        <v>46</v>
      </c>
      <c r="B1021" t="s">
        <v>7</v>
      </c>
      <c r="C1021" t="s">
        <v>48</v>
      </c>
      <c r="D1021" t="s">
        <v>53</v>
      </c>
      <c r="F1021" t="s">
        <v>73</v>
      </c>
      <c r="G1021" t="s">
        <v>54</v>
      </c>
      <c r="H1021" t="s">
        <v>37</v>
      </c>
      <c r="J1021" t="s">
        <v>34</v>
      </c>
      <c r="K1021">
        <v>0</v>
      </c>
      <c r="L1021" t="str">
        <f t="shared" si="15"/>
        <v>No</v>
      </c>
    </row>
    <row r="1022" spans="1:12" x14ac:dyDescent="0.3">
      <c r="A1022" s="7" t="s">
        <v>46</v>
      </c>
      <c r="B1022" t="s">
        <v>7</v>
      </c>
      <c r="C1022" t="s">
        <v>67</v>
      </c>
      <c r="D1022" t="s">
        <v>53</v>
      </c>
      <c r="G1022" t="s">
        <v>54</v>
      </c>
      <c r="H1022" t="s">
        <v>37</v>
      </c>
      <c r="J1022" t="s">
        <v>34</v>
      </c>
      <c r="K1022">
        <v>0</v>
      </c>
      <c r="L1022" t="str">
        <f t="shared" si="15"/>
        <v>No</v>
      </c>
    </row>
    <row r="1023" spans="1:12" x14ac:dyDescent="0.3">
      <c r="A1023" s="7" t="s">
        <v>46</v>
      </c>
      <c r="B1023" t="s">
        <v>8</v>
      </c>
      <c r="C1023" t="s">
        <v>52</v>
      </c>
      <c r="D1023" t="s">
        <v>49</v>
      </c>
      <c r="E1023" t="s">
        <v>73</v>
      </c>
      <c r="G1023" t="s">
        <v>54</v>
      </c>
      <c r="H1023" t="s">
        <v>37</v>
      </c>
      <c r="J1023" t="s">
        <v>34</v>
      </c>
      <c r="K1023">
        <v>2</v>
      </c>
      <c r="L1023" t="str">
        <f t="shared" si="15"/>
        <v>Yes</v>
      </c>
    </row>
    <row r="1024" spans="1:12" x14ac:dyDescent="0.3">
      <c r="A1024" s="7" t="s">
        <v>46</v>
      </c>
      <c r="B1024" t="s">
        <v>9</v>
      </c>
      <c r="C1024" t="s">
        <v>52</v>
      </c>
      <c r="D1024" t="s">
        <v>53</v>
      </c>
      <c r="G1024" t="s">
        <v>54</v>
      </c>
      <c r="H1024" t="s">
        <v>37</v>
      </c>
      <c r="J1024" t="s">
        <v>34</v>
      </c>
      <c r="K1024">
        <v>0</v>
      </c>
      <c r="L1024" t="str">
        <f t="shared" si="15"/>
        <v>No</v>
      </c>
    </row>
    <row r="1025" spans="1:12" x14ac:dyDescent="0.3">
      <c r="A1025" s="7" t="s">
        <v>46</v>
      </c>
      <c r="B1025" t="s">
        <v>9</v>
      </c>
      <c r="C1025" t="s">
        <v>52</v>
      </c>
      <c r="D1025" t="s">
        <v>49</v>
      </c>
      <c r="E1025" t="s">
        <v>73</v>
      </c>
      <c r="G1025" t="s">
        <v>55</v>
      </c>
      <c r="H1025" t="s">
        <v>41</v>
      </c>
      <c r="J1025" t="s">
        <v>34</v>
      </c>
      <c r="K1025">
        <v>2</v>
      </c>
      <c r="L1025" t="str">
        <f t="shared" si="15"/>
        <v>Yes</v>
      </c>
    </row>
    <row r="1026" spans="1:12" x14ac:dyDescent="0.3">
      <c r="A1026" s="7" t="s">
        <v>46</v>
      </c>
      <c r="B1026" t="s">
        <v>9</v>
      </c>
      <c r="C1026" t="s">
        <v>52</v>
      </c>
      <c r="D1026" t="s">
        <v>49</v>
      </c>
      <c r="E1026" t="s">
        <v>73</v>
      </c>
      <c r="G1026" t="s">
        <v>55</v>
      </c>
      <c r="H1026" t="s">
        <v>41</v>
      </c>
      <c r="J1026" t="s">
        <v>34</v>
      </c>
      <c r="K1026">
        <v>0</v>
      </c>
      <c r="L1026" t="str">
        <f t="shared" si="15"/>
        <v>No</v>
      </c>
    </row>
    <row r="1027" spans="1:12" x14ac:dyDescent="0.3">
      <c r="A1027" s="7" t="s">
        <v>46</v>
      </c>
      <c r="B1027" t="s">
        <v>7</v>
      </c>
      <c r="C1027" t="s">
        <v>48</v>
      </c>
      <c r="D1027" t="s">
        <v>53</v>
      </c>
      <c r="G1027" t="s">
        <v>54</v>
      </c>
      <c r="H1027" t="s">
        <v>37</v>
      </c>
      <c r="J1027" t="s">
        <v>34</v>
      </c>
      <c r="K1027">
        <v>2</v>
      </c>
      <c r="L1027" t="str">
        <f t="shared" si="15"/>
        <v>Yes</v>
      </c>
    </row>
    <row r="1028" spans="1:12" x14ac:dyDescent="0.3">
      <c r="A1028" s="7" t="s">
        <v>46</v>
      </c>
      <c r="B1028" t="s">
        <v>10</v>
      </c>
      <c r="C1028" t="s">
        <v>48</v>
      </c>
      <c r="D1028" t="s">
        <v>49</v>
      </c>
      <c r="G1028" t="s">
        <v>54</v>
      </c>
      <c r="H1028" t="s">
        <v>37</v>
      </c>
      <c r="J1028" t="s">
        <v>34</v>
      </c>
      <c r="K1028">
        <v>0</v>
      </c>
      <c r="L1028" t="str">
        <f t="shared" ref="L1028:L1091" si="16">IF(K1028="","",IF(B1028="Foul","Yes",IF(K1028=0,"No","Yes")))</f>
        <v>No</v>
      </c>
    </row>
    <row r="1029" spans="1:12" x14ac:dyDescent="0.3">
      <c r="A1029" s="7" t="s">
        <v>46</v>
      </c>
      <c r="B1029" t="s">
        <v>9</v>
      </c>
      <c r="C1029" t="s">
        <v>52</v>
      </c>
      <c r="D1029" t="s">
        <v>53</v>
      </c>
      <c r="G1029" t="s">
        <v>55</v>
      </c>
      <c r="H1029" t="s">
        <v>37</v>
      </c>
      <c r="J1029" t="s">
        <v>34</v>
      </c>
      <c r="K1029">
        <v>2</v>
      </c>
      <c r="L1029" t="str">
        <f t="shared" si="16"/>
        <v>Yes</v>
      </c>
    </row>
    <row r="1030" spans="1:12" x14ac:dyDescent="0.3">
      <c r="A1030" s="7" t="s">
        <v>46</v>
      </c>
      <c r="B1030" t="s">
        <v>10</v>
      </c>
      <c r="C1030" t="s">
        <v>47</v>
      </c>
      <c r="G1030" t="s">
        <v>54</v>
      </c>
      <c r="H1030" t="s">
        <v>37</v>
      </c>
      <c r="J1030" t="s">
        <v>34</v>
      </c>
      <c r="K1030">
        <v>0</v>
      </c>
      <c r="L1030" t="str">
        <f t="shared" si="16"/>
        <v>No</v>
      </c>
    </row>
    <row r="1031" spans="1:12" x14ac:dyDescent="0.3">
      <c r="A1031" s="7" t="s">
        <v>46</v>
      </c>
      <c r="B1031" t="s">
        <v>9</v>
      </c>
      <c r="C1031" t="s">
        <v>52</v>
      </c>
      <c r="D1031" t="s">
        <v>53</v>
      </c>
      <c r="G1031" t="s">
        <v>54</v>
      </c>
      <c r="H1031" t="s">
        <v>37</v>
      </c>
      <c r="J1031" t="s">
        <v>34</v>
      </c>
      <c r="K1031">
        <v>2</v>
      </c>
      <c r="L1031" t="str">
        <f t="shared" si="16"/>
        <v>Yes</v>
      </c>
    </row>
    <row r="1032" spans="1:12" x14ac:dyDescent="0.3">
      <c r="A1032" s="7" t="s">
        <v>46</v>
      </c>
      <c r="B1032" t="s">
        <v>7</v>
      </c>
      <c r="C1032" t="s">
        <v>48</v>
      </c>
      <c r="D1032" t="s">
        <v>49</v>
      </c>
      <c r="G1032" t="s">
        <v>54</v>
      </c>
      <c r="H1032" t="s">
        <v>37</v>
      </c>
      <c r="J1032" t="s">
        <v>34</v>
      </c>
      <c r="K1032">
        <v>0</v>
      </c>
      <c r="L1032" t="str">
        <f t="shared" si="16"/>
        <v>No</v>
      </c>
    </row>
    <row r="1033" spans="1:12" x14ac:dyDescent="0.3">
      <c r="A1033" s="7" t="s">
        <v>46</v>
      </c>
      <c r="B1033" t="s">
        <v>9</v>
      </c>
      <c r="C1033" t="s">
        <v>52</v>
      </c>
      <c r="D1033" t="s">
        <v>53</v>
      </c>
      <c r="F1033" t="s">
        <v>73</v>
      </c>
      <c r="G1033" t="s">
        <v>54</v>
      </c>
      <c r="H1033" t="s">
        <v>37</v>
      </c>
      <c r="J1033" t="s">
        <v>34</v>
      </c>
      <c r="K1033">
        <v>0</v>
      </c>
      <c r="L1033" t="str">
        <f t="shared" si="16"/>
        <v>No</v>
      </c>
    </row>
    <row r="1034" spans="1:12" x14ac:dyDescent="0.3">
      <c r="A1034" s="7" t="s">
        <v>46</v>
      </c>
      <c r="B1034" t="s">
        <v>9</v>
      </c>
      <c r="C1034" t="s">
        <v>52</v>
      </c>
      <c r="D1034" t="s">
        <v>49</v>
      </c>
      <c r="G1034" t="s">
        <v>55</v>
      </c>
      <c r="H1034" t="s">
        <v>37</v>
      </c>
      <c r="J1034" t="s">
        <v>34</v>
      </c>
      <c r="K1034">
        <v>2</v>
      </c>
      <c r="L1034" t="str">
        <f t="shared" si="16"/>
        <v>Yes</v>
      </c>
    </row>
    <row r="1035" spans="1:12" x14ac:dyDescent="0.3">
      <c r="A1035" s="7" t="s">
        <v>46</v>
      </c>
      <c r="B1035" t="s">
        <v>9</v>
      </c>
      <c r="C1035" t="s">
        <v>47</v>
      </c>
      <c r="D1035" t="s">
        <v>53</v>
      </c>
      <c r="E1035" t="s">
        <v>73</v>
      </c>
      <c r="G1035" t="s">
        <v>55</v>
      </c>
      <c r="H1035" t="s">
        <v>37</v>
      </c>
      <c r="J1035" t="s">
        <v>34</v>
      </c>
      <c r="K1035">
        <v>2</v>
      </c>
      <c r="L1035" t="str">
        <f t="shared" si="16"/>
        <v>Yes</v>
      </c>
    </row>
    <row r="1036" spans="1:12" x14ac:dyDescent="0.3">
      <c r="A1036" s="7" t="s">
        <v>46</v>
      </c>
      <c r="B1036" t="s">
        <v>8</v>
      </c>
      <c r="C1036" t="s">
        <v>52</v>
      </c>
      <c r="D1036" t="s">
        <v>53</v>
      </c>
      <c r="G1036" t="s">
        <v>54</v>
      </c>
      <c r="H1036" t="s">
        <v>37</v>
      </c>
      <c r="J1036" t="s">
        <v>34</v>
      </c>
      <c r="K1036">
        <v>2</v>
      </c>
      <c r="L1036" t="str">
        <f t="shared" si="16"/>
        <v>Yes</v>
      </c>
    </row>
    <row r="1037" spans="1:12" x14ac:dyDescent="0.3">
      <c r="A1037" s="7" t="s">
        <v>46</v>
      </c>
      <c r="B1037" t="s">
        <v>10</v>
      </c>
      <c r="C1037" t="s">
        <v>47</v>
      </c>
      <c r="G1037" t="s">
        <v>54</v>
      </c>
      <c r="H1037" t="s">
        <v>37</v>
      </c>
      <c r="J1037" t="s">
        <v>34</v>
      </c>
      <c r="K1037">
        <v>3</v>
      </c>
      <c r="L1037" t="str">
        <f t="shared" si="16"/>
        <v>Yes</v>
      </c>
    </row>
    <row r="1038" spans="1:12" x14ac:dyDescent="0.3">
      <c r="A1038" s="7" t="s">
        <v>46</v>
      </c>
      <c r="B1038" t="s">
        <v>10</v>
      </c>
      <c r="C1038" t="s">
        <v>48</v>
      </c>
      <c r="D1038" t="s">
        <v>53</v>
      </c>
      <c r="G1038" t="s">
        <v>55</v>
      </c>
      <c r="H1038" t="s">
        <v>37</v>
      </c>
      <c r="J1038" t="s">
        <v>34</v>
      </c>
      <c r="K1038">
        <v>3</v>
      </c>
      <c r="L1038" t="str">
        <f t="shared" si="16"/>
        <v>Yes</v>
      </c>
    </row>
    <row r="1039" spans="1:12" x14ac:dyDescent="0.3">
      <c r="A1039" s="7" t="s">
        <v>46</v>
      </c>
      <c r="B1039" t="s">
        <v>10</v>
      </c>
      <c r="C1039" t="s">
        <v>47</v>
      </c>
      <c r="G1039" t="s">
        <v>54</v>
      </c>
      <c r="H1039" t="s">
        <v>37</v>
      </c>
      <c r="J1039" t="s">
        <v>34</v>
      </c>
      <c r="K1039">
        <v>0</v>
      </c>
      <c r="L1039" t="str">
        <f t="shared" si="16"/>
        <v>No</v>
      </c>
    </row>
    <row r="1040" spans="1:12" x14ac:dyDescent="0.3">
      <c r="A1040" s="7" t="s">
        <v>46</v>
      </c>
      <c r="B1040" t="s">
        <v>10</v>
      </c>
      <c r="C1040" t="s">
        <v>47</v>
      </c>
      <c r="G1040" t="s">
        <v>55</v>
      </c>
      <c r="H1040" t="s">
        <v>37</v>
      </c>
      <c r="J1040" t="s">
        <v>34</v>
      </c>
      <c r="K1040">
        <v>3</v>
      </c>
      <c r="L1040" t="str">
        <f t="shared" si="16"/>
        <v>Yes</v>
      </c>
    </row>
    <row r="1041" spans="1:12" x14ac:dyDescent="0.3">
      <c r="A1041" s="7" t="s">
        <v>46</v>
      </c>
      <c r="B1041" t="s">
        <v>10</v>
      </c>
      <c r="C1041" t="s">
        <v>47</v>
      </c>
      <c r="G1041" t="s">
        <v>54</v>
      </c>
      <c r="H1041" t="s">
        <v>41</v>
      </c>
      <c r="J1041" t="s">
        <v>34</v>
      </c>
      <c r="K1041">
        <v>0</v>
      </c>
      <c r="L1041" t="str">
        <f t="shared" si="16"/>
        <v>No</v>
      </c>
    </row>
    <row r="1042" spans="1:12" x14ac:dyDescent="0.3">
      <c r="A1042" s="7" t="s">
        <v>46</v>
      </c>
      <c r="B1042" t="s">
        <v>7</v>
      </c>
      <c r="C1042" t="s">
        <v>48</v>
      </c>
      <c r="D1042" t="s">
        <v>49</v>
      </c>
      <c r="G1042" t="s">
        <v>51</v>
      </c>
      <c r="H1042" t="s">
        <v>37</v>
      </c>
      <c r="J1042" t="s">
        <v>34</v>
      </c>
      <c r="K1042">
        <v>0</v>
      </c>
      <c r="L1042" t="str">
        <f t="shared" si="16"/>
        <v>No</v>
      </c>
    </row>
    <row r="1043" spans="1:12" x14ac:dyDescent="0.3">
      <c r="A1043" s="7" t="s">
        <v>46</v>
      </c>
      <c r="B1043" t="s">
        <v>9</v>
      </c>
      <c r="C1043" t="s">
        <v>52</v>
      </c>
      <c r="D1043" t="s">
        <v>49</v>
      </c>
      <c r="G1043" t="s">
        <v>51</v>
      </c>
      <c r="H1043" t="s">
        <v>37</v>
      </c>
      <c r="J1043" t="s">
        <v>34</v>
      </c>
      <c r="K1043">
        <v>2</v>
      </c>
      <c r="L1043" t="str">
        <f t="shared" si="16"/>
        <v>Yes</v>
      </c>
    </row>
    <row r="1044" spans="1:12" x14ac:dyDescent="0.3">
      <c r="A1044" s="7" t="s">
        <v>46</v>
      </c>
      <c r="B1044" t="s">
        <v>10</v>
      </c>
      <c r="C1044" t="s">
        <v>47</v>
      </c>
      <c r="G1044" t="s">
        <v>54</v>
      </c>
      <c r="H1044" t="s">
        <v>37</v>
      </c>
      <c r="J1044" t="s">
        <v>34</v>
      </c>
      <c r="K1044">
        <v>3</v>
      </c>
      <c r="L1044" t="str">
        <f t="shared" si="16"/>
        <v>Yes</v>
      </c>
    </row>
    <row r="1045" spans="1:12" x14ac:dyDescent="0.3">
      <c r="A1045" s="7" t="s">
        <v>46</v>
      </c>
      <c r="B1045" t="s">
        <v>10</v>
      </c>
      <c r="C1045" t="s">
        <v>47</v>
      </c>
      <c r="G1045" t="s">
        <v>55</v>
      </c>
      <c r="H1045" t="s">
        <v>37</v>
      </c>
      <c r="J1045" t="s">
        <v>34</v>
      </c>
      <c r="K1045">
        <v>3</v>
      </c>
      <c r="L1045" t="str">
        <f t="shared" si="16"/>
        <v>Yes</v>
      </c>
    </row>
    <row r="1046" spans="1:12" x14ac:dyDescent="0.3">
      <c r="A1046" s="7" t="s">
        <v>46</v>
      </c>
      <c r="B1046" t="s">
        <v>10</v>
      </c>
      <c r="C1046" t="s">
        <v>47</v>
      </c>
      <c r="G1046" t="s">
        <v>55</v>
      </c>
      <c r="H1046" t="s">
        <v>37</v>
      </c>
      <c r="J1046" t="s">
        <v>34</v>
      </c>
      <c r="K1046">
        <v>0</v>
      </c>
      <c r="L1046" t="str">
        <f t="shared" si="16"/>
        <v>No</v>
      </c>
    </row>
    <row r="1047" spans="1:12" x14ac:dyDescent="0.3">
      <c r="A1047" s="7" t="s">
        <v>46</v>
      </c>
      <c r="B1047" t="s">
        <v>9</v>
      </c>
      <c r="C1047" t="s">
        <v>52</v>
      </c>
      <c r="D1047" t="s">
        <v>49</v>
      </c>
      <c r="G1047" t="s">
        <v>55</v>
      </c>
      <c r="H1047" t="s">
        <v>37</v>
      </c>
      <c r="J1047" t="s">
        <v>34</v>
      </c>
      <c r="K1047">
        <v>0</v>
      </c>
      <c r="L1047" t="str">
        <f t="shared" si="16"/>
        <v>No</v>
      </c>
    </row>
    <row r="1048" spans="1:12" x14ac:dyDescent="0.3">
      <c r="A1048" s="7" t="s">
        <v>46</v>
      </c>
      <c r="B1048" t="s">
        <v>9</v>
      </c>
      <c r="C1048" t="s">
        <v>47</v>
      </c>
      <c r="D1048" t="s">
        <v>49</v>
      </c>
      <c r="G1048" t="s">
        <v>54</v>
      </c>
      <c r="H1048" t="s">
        <v>37</v>
      </c>
      <c r="J1048" t="s">
        <v>34</v>
      </c>
      <c r="K1048">
        <v>2</v>
      </c>
      <c r="L1048" t="str">
        <f t="shared" si="16"/>
        <v>Yes</v>
      </c>
    </row>
    <row r="1049" spans="1:12" x14ac:dyDescent="0.3">
      <c r="A1049" s="7" t="s">
        <v>46</v>
      </c>
      <c r="B1049" t="s">
        <v>9</v>
      </c>
      <c r="C1049" t="s">
        <v>52</v>
      </c>
      <c r="D1049" t="s">
        <v>49</v>
      </c>
      <c r="G1049" t="s">
        <v>54</v>
      </c>
      <c r="H1049" t="s">
        <v>37</v>
      </c>
      <c r="J1049" t="s">
        <v>34</v>
      </c>
      <c r="K1049">
        <v>0</v>
      </c>
      <c r="L1049" t="str">
        <f t="shared" si="16"/>
        <v>No</v>
      </c>
    </row>
    <row r="1050" spans="1:12" x14ac:dyDescent="0.3">
      <c r="A1050" s="7" t="s">
        <v>46</v>
      </c>
      <c r="B1050" t="s">
        <v>8</v>
      </c>
      <c r="C1050" t="s">
        <v>52</v>
      </c>
      <c r="D1050" t="s">
        <v>53</v>
      </c>
      <c r="G1050" t="s">
        <v>54</v>
      </c>
      <c r="H1050" t="s">
        <v>37</v>
      </c>
      <c r="J1050" t="s">
        <v>34</v>
      </c>
      <c r="K1050">
        <v>2</v>
      </c>
      <c r="L1050" t="str">
        <f t="shared" si="16"/>
        <v>Yes</v>
      </c>
    </row>
    <row r="1051" spans="1:12" x14ac:dyDescent="0.3">
      <c r="A1051" s="7" t="s">
        <v>46</v>
      </c>
      <c r="B1051" t="s">
        <v>10</v>
      </c>
      <c r="C1051" t="s">
        <v>47</v>
      </c>
      <c r="G1051" t="s">
        <v>54</v>
      </c>
      <c r="H1051" t="s">
        <v>37</v>
      </c>
      <c r="J1051" t="s">
        <v>34</v>
      </c>
      <c r="K1051">
        <v>0</v>
      </c>
      <c r="L1051" t="str">
        <f t="shared" si="16"/>
        <v>No</v>
      </c>
    </row>
    <row r="1052" spans="1:12" x14ac:dyDescent="0.3">
      <c r="A1052" s="7" t="s">
        <v>46</v>
      </c>
      <c r="B1052" t="s">
        <v>9</v>
      </c>
      <c r="C1052" t="s">
        <v>52</v>
      </c>
      <c r="D1052" t="s">
        <v>49</v>
      </c>
      <c r="G1052" t="s">
        <v>51</v>
      </c>
      <c r="H1052" t="s">
        <v>37</v>
      </c>
      <c r="J1052" t="s">
        <v>34</v>
      </c>
      <c r="K1052">
        <v>2</v>
      </c>
      <c r="L1052" t="str">
        <f t="shared" si="16"/>
        <v>Yes</v>
      </c>
    </row>
    <row r="1053" spans="1:12" x14ac:dyDescent="0.3">
      <c r="A1053" s="7" t="s">
        <v>46</v>
      </c>
      <c r="B1053" t="s">
        <v>10</v>
      </c>
      <c r="C1053" t="s">
        <v>47</v>
      </c>
      <c r="G1053" t="s">
        <v>51</v>
      </c>
      <c r="H1053" t="s">
        <v>37</v>
      </c>
      <c r="J1053" t="s">
        <v>34</v>
      </c>
      <c r="K1053">
        <v>0</v>
      </c>
      <c r="L1053" t="str">
        <f t="shared" si="16"/>
        <v>No</v>
      </c>
    </row>
    <row r="1054" spans="1:12" x14ac:dyDescent="0.3">
      <c r="A1054" s="7" t="s">
        <v>46</v>
      </c>
      <c r="B1054" t="s">
        <v>10</v>
      </c>
      <c r="C1054" t="s">
        <v>47</v>
      </c>
      <c r="G1054" t="s">
        <v>54</v>
      </c>
      <c r="H1054" t="s">
        <v>37</v>
      </c>
      <c r="J1054" t="s">
        <v>34</v>
      </c>
      <c r="K1054">
        <v>3</v>
      </c>
      <c r="L1054" t="str">
        <f t="shared" si="16"/>
        <v>Yes</v>
      </c>
    </row>
    <row r="1055" spans="1:12" x14ac:dyDescent="0.3">
      <c r="A1055" s="7" t="s">
        <v>46</v>
      </c>
      <c r="B1055" t="s">
        <v>9</v>
      </c>
      <c r="C1055" t="s">
        <v>47</v>
      </c>
      <c r="D1055" t="s">
        <v>49</v>
      </c>
      <c r="G1055" t="s">
        <v>55</v>
      </c>
      <c r="H1055" t="s">
        <v>37</v>
      </c>
      <c r="J1055" t="s">
        <v>34</v>
      </c>
      <c r="K1055">
        <v>2</v>
      </c>
      <c r="L1055" t="str">
        <f t="shared" si="16"/>
        <v>Yes</v>
      </c>
    </row>
    <row r="1056" spans="1:12" x14ac:dyDescent="0.3">
      <c r="A1056" s="7" t="s">
        <v>46</v>
      </c>
      <c r="B1056" t="s">
        <v>8</v>
      </c>
      <c r="C1056" t="s">
        <v>52</v>
      </c>
      <c r="D1056" t="s">
        <v>53</v>
      </c>
      <c r="G1056" t="s">
        <v>54</v>
      </c>
      <c r="H1056" t="s">
        <v>37</v>
      </c>
      <c r="J1056" t="s">
        <v>34</v>
      </c>
      <c r="K1056">
        <v>0</v>
      </c>
      <c r="L1056" t="str">
        <f t="shared" si="16"/>
        <v>No</v>
      </c>
    </row>
    <row r="1057" spans="1:12" x14ac:dyDescent="0.3">
      <c r="A1057" s="7" t="s">
        <v>46</v>
      </c>
      <c r="B1057" t="s">
        <v>7</v>
      </c>
      <c r="C1057" t="s">
        <v>48</v>
      </c>
      <c r="D1057" t="s">
        <v>53</v>
      </c>
      <c r="G1057" t="s">
        <v>54</v>
      </c>
      <c r="H1057" t="s">
        <v>37</v>
      </c>
      <c r="J1057" t="s">
        <v>34</v>
      </c>
      <c r="K1057">
        <v>0</v>
      </c>
      <c r="L1057" t="str">
        <f t="shared" si="16"/>
        <v>No</v>
      </c>
    </row>
    <row r="1058" spans="1:12" x14ac:dyDescent="0.3">
      <c r="A1058" s="7" t="s">
        <v>46</v>
      </c>
      <c r="B1058" t="s">
        <v>7</v>
      </c>
      <c r="C1058" t="s">
        <v>48</v>
      </c>
      <c r="D1058" t="s">
        <v>49</v>
      </c>
      <c r="G1058" t="s">
        <v>54</v>
      </c>
      <c r="H1058" t="s">
        <v>37</v>
      </c>
      <c r="J1058" t="s">
        <v>34</v>
      </c>
      <c r="K1058">
        <v>0</v>
      </c>
      <c r="L1058" t="str">
        <f t="shared" si="16"/>
        <v>No</v>
      </c>
    </row>
    <row r="1059" spans="1:12" x14ac:dyDescent="0.3">
      <c r="A1059" s="7" t="s">
        <v>46</v>
      </c>
      <c r="B1059" t="s">
        <v>10</v>
      </c>
      <c r="C1059" t="s">
        <v>56</v>
      </c>
      <c r="D1059" t="s">
        <v>49</v>
      </c>
      <c r="G1059" t="s">
        <v>54</v>
      </c>
      <c r="H1059" t="s">
        <v>37</v>
      </c>
      <c r="J1059" t="s">
        <v>34</v>
      </c>
      <c r="K1059">
        <v>0</v>
      </c>
      <c r="L1059" t="str">
        <f t="shared" si="16"/>
        <v>No</v>
      </c>
    </row>
    <row r="1060" spans="1:12" x14ac:dyDescent="0.3">
      <c r="A1060" s="7" t="s">
        <v>46</v>
      </c>
      <c r="B1060" t="s">
        <v>7</v>
      </c>
      <c r="C1060" t="s">
        <v>48</v>
      </c>
      <c r="D1060" t="s">
        <v>49</v>
      </c>
      <c r="G1060" t="s">
        <v>55</v>
      </c>
      <c r="H1060" t="s">
        <v>37</v>
      </c>
      <c r="J1060" t="s">
        <v>34</v>
      </c>
      <c r="K1060">
        <v>2</v>
      </c>
      <c r="L1060" t="str">
        <f t="shared" si="16"/>
        <v>Yes</v>
      </c>
    </row>
    <row r="1061" spans="1:12" x14ac:dyDescent="0.3">
      <c r="A1061" s="7" t="s">
        <v>46</v>
      </c>
      <c r="B1061" t="s">
        <v>9</v>
      </c>
      <c r="C1061" t="s">
        <v>52</v>
      </c>
      <c r="D1061" t="s">
        <v>53</v>
      </c>
      <c r="G1061" t="s">
        <v>54</v>
      </c>
      <c r="H1061" t="s">
        <v>37</v>
      </c>
      <c r="J1061" t="s">
        <v>34</v>
      </c>
      <c r="K1061">
        <v>0</v>
      </c>
      <c r="L1061" t="str">
        <f t="shared" si="16"/>
        <v>No</v>
      </c>
    </row>
    <row r="1062" spans="1:12" x14ac:dyDescent="0.3">
      <c r="A1062" s="7" t="s">
        <v>46</v>
      </c>
      <c r="B1062" t="s">
        <v>7</v>
      </c>
      <c r="C1062" t="s">
        <v>47</v>
      </c>
      <c r="G1062" t="s">
        <v>55</v>
      </c>
      <c r="H1062" t="s">
        <v>29</v>
      </c>
      <c r="J1062" t="s">
        <v>34</v>
      </c>
      <c r="K1062">
        <v>2</v>
      </c>
      <c r="L1062" t="str">
        <f t="shared" si="16"/>
        <v>Yes</v>
      </c>
    </row>
    <row r="1063" spans="1:12" x14ac:dyDescent="0.3">
      <c r="A1063" s="7" t="s">
        <v>46</v>
      </c>
      <c r="B1063" t="s">
        <v>11</v>
      </c>
      <c r="C1063" t="s">
        <v>52</v>
      </c>
      <c r="D1063" t="s">
        <v>53</v>
      </c>
      <c r="G1063" t="s">
        <v>51</v>
      </c>
      <c r="H1063" t="s">
        <v>41</v>
      </c>
      <c r="J1063" t="s">
        <v>34</v>
      </c>
      <c r="K1063">
        <v>2</v>
      </c>
      <c r="L1063" t="str">
        <f t="shared" si="16"/>
        <v>Yes</v>
      </c>
    </row>
    <row r="1064" spans="1:12" x14ac:dyDescent="0.3">
      <c r="A1064" s="7" t="s">
        <v>46</v>
      </c>
      <c r="B1064" t="s">
        <v>7</v>
      </c>
      <c r="C1064" t="s">
        <v>67</v>
      </c>
      <c r="D1064" t="s">
        <v>53</v>
      </c>
      <c r="G1064" t="s">
        <v>54</v>
      </c>
      <c r="H1064" t="s">
        <v>37</v>
      </c>
      <c r="J1064" t="s">
        <v>34</v>
      </c>
      <c r="K1064">
        <v>2</v>
      </c>
      <c r="L1064" t="str">
        <f t="shared" si="16"/>
        <v>Yes</v>
      </c>
    </row>
    <row r="1065" spans="1:12" x14ac:dyDescent="0.3">
      <c r="A1065" s="7" t="s">
        <v>46</v>
      </c>
      <c r="B1065" t="s">
        <v>9</v>
      </c>
      <c r="C1065" t="s">
        <v>52</v>
      </c>
      <c r="D1065" t="s">
        <v>53</v>
      </c>
      <c r="G1065" t="s">
        <v>51</v>
      </c>
      <c r="H1065" t="s">
        <v>41</v>
      </c>
      <c r="J1065" t="s">
        <v>34</v>
      </c>
      <c r="K1065">
        <v>2</v>
      </c>
      <c r="L1065" t="str">
        <f t="shared" si="16"/>
        <v>Yes</v>
      </c>
    </row>
    <row r="1066" spans="1:12" x14ac:dyDescent="0.3">
      <c r="A1066" s="7" t="s">
        <v>46</v>
      </c>
      <c r="B1066" t="s">
        <v>9</v>
      </c>
      <c r="C1066" t="s">
        <v>52</v>
      </c>
      <c r="D1066" t="s">
        <v>53</v>
      </c>
      <c r="G1066" t="s">
        <v>54</v>
      </c>
      <c r="H1066" t="s">
        <v>37</v>
      </c>
      <c r="J1066" t="s">
        <v>34</v>
      </c>
      <c r="K1066">
        <v>0</v>
      </c>
      <c r="L1066" t="str">
        <f t="shared" si="16"/>
        <v>No</v>
      </c>
    </row>
    <row r="1067" spans="1:12" x14ac:dyDescent="0.3">
      <c r="A1067" s="7" t="s">
        <v>46</v>
      </c>
      <c r="B1067" t="s">
        <v>10</v>
      </c>
      <c r="C1067" t="s">
        <v>47</v>
      </c>
      <c r="G1067" t="s">
        <v>54</v>
      </c>
      <c r="H1067" t="s">
        <v>37</v>
      </c>
      <c r="J1067" t="s">
        <v>34</v>
      </c>
      <c r="K1067">
        <v>0</v>
      </c>
      <c r="L1067" t="str">
        <f t="shared" si="16"/>
        <v>No</v>
      </c>
    </row>
    <row r="1068" spans="1:12" x14ac:dyDescent="0.3">
      <c r="A1068" s="7" t="s">
        <v>46</v>
      </c>
      <c r="B1068" t="s">
        <v>9</v>
      </c>
      <c r="C1068" t="s">
        <v>52</v>
      </c>
      <c r="D1068" t="s">
        <v>53</v>
      </c>
      <c r="G1068" t="s">
        <v>54</v>
      </c>
      <c r="H1068" t="s">
        <v>37</v>
      </c>
      <c r="J1068" t="s">
        <v>34</v>
      </c>
      <c r="K1068">
        <v>0</v>
      </c>
      <c r="L1068" t="str">
        <f t="shared" si="16"/>
        <v>No</v>
      </c>
    </row>
    <row r="1069" spans="1:12" x14ac:dyDescent="0.3">
      <c r="A1069" s="7" t="s">
        <v>46</v>
      </c>
      <c r="B1069" t="s">
        <v>7</v>
      </c>
      <c r="C1069" t="s">
        <v>48</v>
      </c>
      <c r="D1069" t="s">
        <v>53</v>
      </c>
      <c r="G1069" t="s">
        <v>55</v>
      </c>
      <c r="H1069" t="s">
        <v>37</v>
      </c>
      <c r="J1069" t="s">
        <v>34</v>
      </c>
      <c r="K1069">
        <v>2</v>
      </c>
      <c r="L1069" t="str">
        <f t="shared" si="16"/>
        <v>Yes</v>
      </c>
    </row>
    <row r="1070" spans="1:12" x14ac:dyDescent="0.3">
      <c r="A1070" s="7" t="s">
        <v>46</v>
      </c>
      <c r="B1070" t="s">
        <v>7</v>
      </c>
      <c r="C1070" t="s">
        <v>48</v>
      </c>
      <c r="D1070" t="s">
        <v>49</v>
      </c>
      <c r="G1070" t="s">
        <v>51</v>
      </c>
      <c r="H1070" t="s">
        <v>37</v>
      </c>
      <c r="J1070" t="s">
        <v>34</v>
      </c>
      <c r="K1070">
        <v>2</v>
      </c>
      <c r="L1070" t="str">
        <f t="shared" si="16"/>
        <v>Yes</v>
      </c>
    </row>
    <row r="1071" spans="1:12" x14ac:dyDescent="0.3">
      <c r="A1071" s="7" t="s">
        <v>46</v>
      </c>
      <c r="B1071" t="s">
        <v>8</v>
      </c>
      <c r="C1071" t="s">
        <v>52</v>
      </c>
      <c r="D1071" t="s">
        <v>53</v>
      </c>
      <c r="G1071" t="s">
        <v>54</v>
      </c>
      <c r="H1071" t="s">
        <v>37</v>
      </c>
      <c r="J1071" t="s">
        <v>34</v>
      </c>
      <c r="K1071">
        <v>2</v>
      </c>
      <c r="L1071" t="str">
        <f t="shared" si="16"/>
        <v>Yes</v>
      </c>
    </row>
    <row r="1072" spans="1:12" x14ac:dyDescent="0.3">
      <c r="A1072" s="7" t="s">
        <v>46</v>
      </c>
      <c r="B1072" t="s">
        <v>7</v>
      </c>
      <c r="C1072" t="s">
        <v>57</v>
      </c>
      <c r="D1072" t="s">
        <v>53</v>
      </c>
      <c r="G1072" t="s">
        <v>54</v>
      </c>
      <c r="H1072" t="s">
        <v>37</v>
      </c>
      <c r="J1072" t="s">
        <v>34</v>
      </c>
      <c r="K1072">
        <v>2</v>
      </c>
      <c r="L1072" t="str">
        <f t="shared" si="16"/>
        <v>Yes</v>
      </c>
    </row>
    <row r="1073" spans="1:12" x14ac:dyDescent="0.3">
      <c r="A1073" s="7" t="s">
        <v>46</v>
      </c>
      <c r="B1073" t="s">
        <v>7</v>
      </c>
      <c r="C1073" t="s">
        <v>57</v>
      </c>
      <c r="D1073" t="s">
        <v>53</v>
      </c>
      <c r="G1073" t="s">
        <v>54</v>
      </c>
      <c r="H1073" t="s">
        <v>37</v>
      </c>
      <c r="J1073" t="s">
        <v>34</v>
      </c>
      <c r="K1073">
        <v>0</v>
      </c>
      <c r="L1073" t="str">
        <f t="shared" si="16"/>
        <v>No</v>
      </c>
    </row>
    <row r="1074" spans="1:12" x14ac:dyDescent="0.3">
      <c r="A1074" s="7" t="s">
        <v>46</v>
      </c>
      <c r="B1074" t="s">
        <v>9</v>
      </c>
      <c r="C1074" t="s">
        <v>52</v>
      </c>
      <c r="D1074" t="s">
        <v>53</v>
      </c>
      <c r="G1074" t="s">
        <v>54</v>
      </c>
      <c r="H1074" t="s">
        <v>37</v>
      </c>
      <c r="J1074" t="s">
        <v>34</v>
      </c>
      <c r="K1074">
        <v>0</v>
      </c>
      <c r="L1074" t="str">
        <f t="shared" si="16"/>
        <v>No</v>
      </c>
    </row>
    <row r="1075" spans="1:12" x14ac:dyDescent="0.3">
      <c r="A1075" s="7" t="s">
        <v>46</v>
      </c>
      <c r="B1075" t="s">
        <v>10</v>
      </c>
      <c r="C1075" t="s">
        <v>47</v>
      </c>
      <c r="G1075" t="s">
        <v>55</v>
      </c>
      <c r="H1075" t="s">
        <v>37</v>
      </c>
      <c r="J1075" t="s">
        <v>34</v>
      </c>
      <c r="K1075">
        <v>3</v>
      </c>
      <c r="L1075" t="str">
        <f t="shared" si="16"/>
        <v>Yes</v>
      </c>
    </row>
    <row r="1076" spans="1:12" x14ac:dyDescent="0.3">
      <c r="A1076" s="7" t="s">
        <v>46</v>
      </c>
      <c r="B1076" t="s">
        <v>10</v>
      </c>
      <c r="C1076" t="s">
        <v>47</v>
      </c>
      <c r="G1076" t="s">
        <v>55</v>
      </c>
      <c r="H1076" t="s">
        <v>41</v>
      </c>
      <c r="J1076" t="s">
        <v>34</v>
      </c>
      <c r="K1076">
        <v>0</v>
      </c>
      <c r="L1076" t="str">
        <f t="shared" si="16"/>
        <v>No</v>
      </c>
    </row>
    <row r="1077" spans="1:12" x14ac:dyDescent="0.3">
      <c r="A1077" s="7" t="s">
        <v>46</v>
      </c>
      <c r="B1077" t="s">
        <v>10</v>
      </c>
      <c r="C1077" t="s">
        <v>47</v>
      </c>
      <c r="G1077" t="s">
        <v>54</v>
      </c>
      <c r="H1077" t="s">
        <v>37</v>
      </c>
      <c r="J1077" t="s">
        <v>34</v>
      </c>
      <c r="K1077">
        <v>3</v>
      </c>
      <c r="L1077" t="str">
        <f t="shared" si="16"/>
        <v>Yes</v>
      </c>
    </row>
    <row r="1078" spans="1:12" x14ac:dyDescent="0.3">
      <c r="A1078" s="7" t="s">
        <v>46</v>
      </c>
      <c r="B1078" t="s">
        <v>9</v>
      </c>
      <c r="C1078" t="s">
        <v>52</v>
      </c>
      <c r="D1078" t="s">
        <v>49</v>
      </c>
      <c r="G1078" t="s">
        <v>51</v>
      </c>
      <c r="H1078" t="s">
        <v>37</v>
      </c>
      <c r="J1078" t="s">
        <v>34</v>
      </c>
      <c r="K1078">
        <v>2</v>
      </c>
      <c r="L1078" t="str">
        <f t="shared" si="16"/>
        <v>Yes</v>
      </c>
    </row>
    <row r="1079" spans="1:12" x14ac:dyDescent="0.3">
      <c r="A1079" s="7" t="s">
        <v>46</v>
      </c>
      <c r="B1079" t="s">
        <v>7</v>
      </c>
      <c r="C1079" t="s">
        <v>48</v>
      </c>
      <c r="D1079" t="s">
        <v>49</v>
      </c>
      <c r="G1079" t="s">
        <v>55</v>
      </c>
      <c r="H1079" t="s">
        <v>37</v>
      </c>
      <c r="J1079" t="s">
        <v>34</v>
      </c>
      <c r="K1079">
        <v>0</v>
      </c>
      <c r="L1079" t="str">
        <f t="shared" si="16"/>
        <v>No</v>
      </c>
    </row>
    <row r="1080" spans="1:12" x14ac:dyDescent="0.3">
      <c r="A1080" s="7" t="s">
        <v>46</v>
      </c>
      <c r="B1080" t="s">
        <v>10</v>
      </c>
      <c r="C1080" t="s">
        <v>47</v>
      </c>
      <c r="G1080" t="s">
        <v>51</v>
      </c>
      <c r="H1080" t="s">
        <v>37</v>
      </c>
      <c r="J1080" t="s">
        <v>34</v>
      </c>
      <c r="K1080">
        <v>0</v>
      </c>
      <c r="L1080" t="str">
        <f t="shared" si="16"/>
        <v>No</v>
      </c>
    </row>
    <row r="1081" spans="1:12" x14ac:dyDescent="0.3">
      <c r="A1081" s="7" t="s">
        <v>46</v>
      </c>
      <c r="B1081" t="s">
        <v>10</v>
      </c>
      <c r="C1081" t="s">
        <v>47</v>
      </c>
      <c r="G1081" t="s">
        <v>54</v>
      </c>
      <c r="H1081" t="s">
        <v>37</v>
      </c>
      <c r="J1081" t="s">
        <v>34</v>
      </c>
      <c r="K1081">
        <v>3</v>
      </c>
      <c r="L1081" t="str">
        <f t="shared" si="16"/>
        <v>Yes</v>
      </c>
    </row>
    <row r="1082" spans="1:12" x14ac:dyDescent="0.3">
      <c r="A1082" s="7" t="s">
        <v>79</v>
      </c>
      <c r="B1082" t="s">
        <v>10</v>
      </c>
      <c r="C1082" t="s">
        <v>48</v>
      </c>
      <c r="D1082" t="s">
        <v>49</v>
      </c>
      <c r="G1082" t="s">
        <v>55</v>
      </c>
      <c r="H1082" t="s">
        <v>37</v>
      </c>
      <c r="J1082" t="s">
        <v>34</v>
      </c>
      <c r="K1082">
        <v>0</v>
      </c>
      <c r="L1082" t="str">
        <f t="shared" si="16"/>
        <v>No</v>
      </c>
    </row>
    <row r="1083" spans="1:12" x14ac:dyDescent="0.3">
      <c r="A1083" s="7" t="s">
        <v>79</v>
      </c>
      <c r="B1083" t="s">
        <v>7</v>
      </c>
      <c r="C1083" t="s">
        <v>67</v>
      </c>
      <c r="D1083" t="s">
        <v>49</v>
      </c>
      <c r="G1083" t="s">
        <v>54</v>
      </c>
      <c r="H1083" t="s">
        <v>37</v>
      </c>
      <c r="J1083" t="s">
        <v>34</v>
      </c>
      <c r="K1083">
        <v>0</v>
      </c>
      <c r="L1083" t="str">
        <f t="shared" si="16"/>
        <v>No</v>
      </c>
    </row>
    <row r="1084" spans="1:12" x14ac:dyDescent="0.3">
      <c r="A1084" s="7" t="s">
        <v>79</v>
      </c>
      <c r="B1084" t="s">
        <v>10</v>
      </c>
      <c r="C1084" t="s">
        <v>47</v>
      </c>
      <c r="G1084" t="s">
        <v>55</v>
      </c>
      <c r="H1084" t="s">
        <v>37</v>
      </c>
      <c r="J1084" t="s">
        <v>34</v>
      </c>
      <c r="K1084">
        <v>0</v>
      </c>
      <c r="L1084" t="str">
        <f t="shared" si="16"/>
        <v>No</v>
      </c>
    </row>
    <row r="1085" spans="1:12" x14ac:dyDescent="0.3">
      <c r="A1085" s="7" t="s">
        <v>79</v>
      </c>
      <c r="B1085" t="s">
        <v>9</v>
      </c>
      <c r="C1085" t="s">
        <v>47</v>
      </c>
      <c r="D1085" t="s">
        <v>49</v>
      </c>
      <c r="E1085" t="s">
        <v>73</v>
      </c>
      <c r="G1085" t="s">
        <v>54</v>
      </c>
      <c r="H1085" t="s">
        <v>29</v>
      </c>
      <c r="J1085" t="s">
        <v>34</v>
      </c>
      <c r="K1085">
        <v>0</v>
      </c>
      <c r="L1085" t="str">
        <f t="shared" si="16"/>
        <v>No</v>
      </c>
    </row>
    <row r="1086" spans="1:12" x14ac:dyDescent="0.3">
      <c r="A1086" s="7" t="s">
        <v>79</v>
      </c>
      <c r="B1086" t="s">
        <v>10</v>
      </c>
      <c r="C1086" t="s">
        <v>48</v>
      </c>
      <c r="D1086" t="s">
        <v>49</v>
      </c>
      <c r="G1086" t="s">
        <v>54</v>
      </c>
      <c r="H1086" t="s">
        <v>37</v>
      </c>
      <c r="J1086" t="s">
        <v>34</v>
      </c>
      <c r="K1086">
        <v>0</v>
      </c>
      <c r="L1086" t="str">
        <f t="shared" si="16"/>
        <v>No</v>
      </c>
    </row>
    <row r="1087" spans="1:12" x14ac:dyDescent="0.3">
      <c r="A1087" s="7" t="s">
        <v>79</v>
      </c>
      <c r="B1087" t="s">
        <v>10</v>
      </c>
      <c r="C1087" t="s">
        <v>47</v>
      </c>
      <c r="G1087" t="s">
        <v>55</v>
      </c>
      <c r="H1087" t="s">
        <v>29</v>
      </c>
      <c r="J1087" t="s">
        <v>34</v>
      </c>
      <c r="K1087">
        <v>3</v>
      </c>
      <c r="L1087" t="str">
        <f t="shared" si="16"/>
        <v>Yes</v>
      </c>
    </row>
    <row r="1088" spans="1:12" x14ac:dyDescent="0.3">
      <c r="A1088" s="7" t="s">
        <v>79</v>
      </c>
      <c r="B1088" t="s">
        <v>10</v>
      </c>
      <c r="C1088" t="s">
        <v>47</v>
      </c>
      <c r="G1088" t="s">
        <v>54</v>
      </c>
      <c r="H1088" t="s">
        <v>37</v>
      </c>
      <c r="J1088" t="s">
        <v>34</v>
      </c>
      <c r="K1088">
        <v>3</v>
      </c>
      <c r="L1088" t="str">
        <f t="shared" si="16"/>
        <v>Yes</v>
      </c>
    </row>
    <row r="1089" spans="1:12" x14ac:dyDescent="0.3">
      <c r="A1089" s="7" t="s">
        <v>79</v>
      </c>
      <c r="B1089" t="s">
        <v>10</v>
      </c>
      <c r="C1089" t="s">
        <v>47</v>
      </c>
      <c r="G1089" t="s">
        <v>54</v>
      </c>
      <c r="H1089" t="s">
        <v>37</v>
      </c>
      <c r="J1089" t="s">
        <v>34</v>
      </c>
      <c r="K1089">
        <v>3</v>
      </c>
      <c r="L1089" t="str">
        <f t="shared" si="16"/>
        <v>Yes</v>
      </c>
    </row>
    <row r="1090" spans="1:12" x14ac:dyDescent="0.3">
      <c r="A1090" s="7" t="s">
        <v>79</v>
      </c>
      <c r="B1090" t="s">
        <v>10</v>
      </c>
      <c r="C1090" t="s">
        <v>56</v>
      </c>
      <c r="D1090" t="s">
        <v>49</v>
      </c>
      <c r="G1090" t="s">
        <v>54</v>
      </c>
      <c r="H1090" t="s">
        <v>37</v>
      </c>
      <c r="J1090" t="s">
        <v>34</v>
      </c>
      <c r="K1090">
        <v>0</v>
      </c>
      <c r="L1090" t="str">
        <f t="shared" si="16"/>
        <v>No</v>
      </c>
    </row>
    <row r="1091" spans="1:12" x14ac:dyDescent="0.3">
      <c r="A1091" s="7" t="s">
        <v>79</v>
      </c>
      <c r="B1091" t="s">
        <v>7</v>
      </c>
      <c r="C1091" t="s">
        <v>56</v>
      </c>
      <c r="D1091" t="s">
        <v>49</v>
      </c>
      <c r="G1091" t="s">
        <v>54</v>
      </c>
      <c r="H1091" t="s">
        <v>37</v>
      </c>
      <c r="J1091" t="s">
        <v>34</v>
      </c>
      <c r="K1091">
        <v>0</v>
      </c>
      <c r="L1091" t="str">
        <f t="shared" si="16"/>
        <v>No</v>
      </c>
    </row>
    <row r="1092" spans="1:12" x14ac:dyDescent="0.3">
      <c r="A1092" s="7" t="s">
        <v>79</v>
      </c>
      <c r="B1092" t="s">
        <v>9</v>
      </c>
      <c r="C1092" t="s">
        <v>52</v>
      </c>
      <c r="D1092" t="s">
        <v>49</v>
      </c>
      <c r="G1092" t="s">
        <v>54</v>
      </c>
      <c r="H1092" t="s">
        <v>37</v>
      </c>
      <c r="J1092" t="s">
        <v>34</v>
      </c>
      <c r="K1092">
        <v>0</v>
      </c>
      <c r="L1092" t="str">
        <f t="shared" ref="L1092:L1346" si="17">IF(K1092="","",IF(B1092="Foul","Yes",IF(K1092=0,"No","Yes")))</f>
        <v>No</v>
      </c>
    </row>
    <row r="1093" spans="1:12" x14ac:dyDescent="0.3">
      <c r="A1093" s="7" t="s">
        <v>79</v>
      </c>
      <c r="B1093" t="s">
        <v>9</v>
      </c>
      <c r="C1093" t="s">
        <v>47</v>
      </c>
      <c r="D1093" t="s">
        <v>49</v>
      </c>
      <c r="E1093" t="s">
        <v>73</v>
      </c>
      <c r="G1093" t="s">
        <v>51</v>
      </c>
      <c r="H1093" t="s">
        <v>29</v>
      </c>
      <c r="J1093" t="s">
        <v>34</v>
      </c>
      <c r="K1093">
        <v>2</v>
      </c>
      <c r="L1093" t="str">
        <f t="shared" si="17"/>
        <v>Yes</v>
      </c>
    </row>
    <row r="1094" spans="1:12" x14ac:dyDescent="0.3">
      <c r="A1094" s="7" t="s">
        <v>79</v>
      </c>
      <c r="B1094" t="s">
        <v>10</v>
      </c>
      <c r="C1094" t="s">
        <v>47</v>
      </c>
      <c r="G1094" t="s">
        <v>54</v>
      </c>
      <c r="H1094" t="s">
        <v>37</v>
      </c>
      <c r="J1094" t="s">
        <v>34</v>
      </c>
      <c r="K1094">
        <v>0</v>
      </c>
      <c r="L1094" t="str">
        <f t="shared" si="17"/>
        <v>No</v>
      </c>
    </row>
    <row r="1095" spans="1:12" x14ac:dyDescent="0.3">
      <c r="A1095" s="7" t="s">
        <v>79</v>
      </c>
      <c r="B1095" t="s">
        <v>9</v>
      </c>
      <c r="C1095" t="s">
        <v>47</v>
      </c>
      <c r="D1095" t="s">
        <v>49</v>
      </c>
      <c r="G1095" t="s">
        <v>54</v>
      </c>
      <c r="H1095" t="s">
        <v>29</v>
      </c>
      <c r="J1095" t="s">
        <v>34</v>
      </c>
      <c r="K1095">
        <v>2</v>
      </c>
      <c r="L1095" t="str">
        <f t="shared" si="17"/>
        <v>Yes</v>
      </c>
    </row>
    <row r="1096" spans="1:12" x14ac:dyDescent="0.3">
      <c r="A1096" s="7" t="s">
        <v>79</v>
      </c>
      <c r="B1096" t="s">
        <v>10</v>
      </c>
      <c r="C1096" t="s">
        <v>47</v>
      </c>
      <c r="G1096" t="s">
        <v>55</v>
      </c>
      <c r="H1096" t="s">
        <v>37</v>
      </c>
      <c r="J1096" t="s">
        <v>34</v>
      </c>
      <c r="K1096">
        <v>3</v>
      </c>
      <c r="L1096" t="str">
        <f t="shared" si="17"/>
        <v>Yes</v>
      </c>
    </row>
    <row r="1097" spans="1:12" x14ac:dyDescent="0.3">
      <c r="A1097" s="7" t="s">
        <v>79</v>
      </c>
      <c r="B1097" t="s">
        <v>9</v>
      </c>
      <c r="C1097" t="s">
        <v>52</v>
      </c>
      <c r="D1097" t="s">
        <v>53</v>
      </c>
      <c r="G1097" t="s">
        <v>51</v>
      </c>
      <c r="H1097" t="s">
        <v>37</v>
      </c>
      <c r="J1097" t="s">
        <v>34</v>
      </c>
      <c r="K1097">
        <v>2</v>
      </c>
      <c r="L1097" t="str">
        <f t="shared" si="17"/>
        <v>Yes</v>
      </c>
    </row>
    <row r="1098" spans="1:12" x14ac:dyDescent="0.3">
      <c r="A1098" s="7" t="s">
        <v>79</v>
      </c>
      <c r="B1098" t="s">
        <v>10</v>
      </c>
      <c r="C1098" t="s">
        <v>47</v>
      </c>
      <c r="G1098" t="s">
        <v>55</v>
      </c>
      <c r="H1098" t="s">
        <v>37</v>
      </c>
      <c r="J1098" t="s">
        <v>34</v>
      </c>
      <c r="K1098">
        <v>3</v>
      </c>
      <c r="L1098" t="str">
        <f t="shared" si="17"/>
        <v>Yes</v>
      </c>
    </row>
    <row r="1099" spans="1:12" x14ac:dyDescent="0.3">
      <c r="A1099" s="7" t="s">
        <v>79</v>
      </c>
      <c r="B1099" t="s">
        <v>10</v>
      </c>
      <c r="C1099" t="s">
        <v>47</v>
      </c>
      <c r="G1099" t="s">
        <v>55</v>
      </c>
      <c r="H1099" t="s">
        <v>37</v>
      </c>
      <c r="J1099" t="s">
        <v>34</v>
      </c>
      <c r="K1099">
        <v>0</v>
      </c>
      <c r="L1099" t="str">
        <f t="shared" si="17"/>
        <v>No</v>
      </c>
    </row>
    <row r="1100" spans="1:12" x14ac:dyDescent="0.3">
      <c r="A1100" s="7" t="s">
        <v>79</v>
      </c>
      <c r="B1100" t="s">
        <v>7</v>
      </c>
      <c r="C1100" t="s">
        <v>57</v>
      </c>
      <c r="D1100" t="s">
        <v>49</v>
      </c>
      <c r="G1100" t="s">
        <v>54</v>
      </c>
      <c r="H1100" t="s">
        <v>37</v>
      </c>
      <c r="J1100" t="s">
        <v>34</v>
      </c>
      <c r="K1100">
        <v>2</v>
      </c>
      <c r="L1100" t="str">
        <f t="shared" si="17"/>
        <v>Yes</v>
      </c>
    </row>
    <row r="1101" spans="1:12" x14ac:dyDescent="0.3">
      <c r="A1101" s="7" t="s">
        <v>79</v>
      </c>
      <c r="B1101" t="s">
        <v>9</v>
      </c>
      <c r="C1101" t="s">
        <v>47</v>
      </c>
      <c r="D1101" t="s">
        <v>49</v>
      </c>
      <c r="E1101" t="s">
        <v>73</v>
      </c>
      <c r="G1101" t="s">
        <v>54</v>
      </c>
      <c r="H1101" t="s">
        <v>37</v>
      </c>
      <c r="J1101" t="s">
        <v>34</v>
      </c>
      <c r="K1101">
        <v>2</v>
      </c>
      <c r="L1101" t="str">
        <f t="shared" si="17"/>
        <v>Yes</v>
      </c>
    </row>
    <row r="1102" spans="1:12" x14ac:dyDescent="0.3">
      <c r="A1102" s="7" t="s">
        <v>79</v>
      </c>
      <c r="B1102" t="s">
        <v>10</v>
      </c>
      <c r="C1102" t="s">
        <v>47</v>
      </c>
      <c r="G1102" t="s">
        <v>54</v>
      </c>
      <c r="H1102" t="s">
        <v>37</v>
      </c>
      <c r="J1102" t="s">
        <v>34</v>
      </c>
      <c r="K1102">
        <v>0</v>
      </c>
      <c r="L1102" t="str">
        <f t="shared" si="17"/>
        <v>No</v>
      </c>
    </row>
    <row r="1103" spans="1:12" x14ac:dyDescent="0.3">
      <c r="A1103" s="7" t="s">
        <v>79</v>
      </c>
      <c r="B1103" t="s">
        <v>7</v>
      </c>
      <c r="C1103" t="s">
        <v>57</v>
      </c>
      <c r="D1103" t="s">
        <v>53</v>
      </c>
      <c r="G1103" t="s">
        <v>54</v>
      </c>
      <c r="H1103" t="s">
        <v>37</v>
      </c>
      <c r="J1103" t="s">
        <v>34</v>
      </c>
      <c r="K1103">
        <v>2</v>
      </c>
      <c r="L1103" t="str">
        <f t="shared" si="17"/>
        <v>Yes</v>
      </c>
    </row>
    <row r="1104" spans="1:12" x14ac:dyDescent="0.3">
      <c r="A1104" s="7" t="s">
        <v>79</v>
      </c>
      <c r="B1104" t="s">
        <v>7</v>
      </c>
      <c r="C1104" t="s">
        <v>56</v>
      </c>
      <c r="D1104" t="s">
        <v>53</v>
      </c>
      <c r="G1104" t="s">
        <v>54</v>
      </c>
      <c r="H1104" t="s">
        <v>37</v>
      </c>
      <c r="J1104" t="s">
        <v>34</v>
      </c>
      <c r="K1104">
        <v>2</v>
      </c>
      <c r="L1104" t="str">
        <f t="shared" si="17"/>
        <v>Yes</v>
      </c>
    </row>
    <row r="1105" spans="1:12" x14ac:dyDescent="0.3">
      <c r="A1105" s="7" t="s">
        <v>79</v>
      </c>
      <c r="B1105" t="s">
        <v>9</v>
      </c>
      <c r="C1105" t="s">
        <v>52</v>
      </c>
      <c r="F1105" t="s">
        <v>73</v>
      </c>
      <c r="G1105" t="s">
        <v>54</v>
      </c>
      <c r="H1105" t="s">
        <v>37</v>
      </c>
      <c r="J1105" t="s">
        <v>34</v>
      </c>
      <c r="K1105">
        <v>0</v>
      </c>
      <c r="L1105" t="str">
        <f t="shared" si="17"/>
        <v>No</v>
      </c>
    </row>
    <row r="1106" spans="1:12" x14ac:dyDescent="0.3">
      <c r="A1106" s="7" t="s">
        <v>79</v>
      </c>
      <c r="B1106" t="s">
        <v>7</v>
      </c>
      <c r="C1106" t="s">
        <v>57</v>
      </c>
      <c r="G1106" t="s">
        <v>54</v>
      </c>
      <c r="H1106" t="s">
        <v>37</v>
      </c>
      <c r="J1106" t="s">
        <v>34</v>
      </c>
      <c r="K1106">
        <v>0</v>
      </c>
      <c r="L1106" t="str">
        <f t="shared" si="17"/>
        <v>No</v>
      </c>
    </row>
    <row r="1107" spans="1:12" x14ac:dyDescent="0.3">
      <c r="A1107" s="7" t="s">
        <v>79</v>
      </c>
      <c r="B1107" t="s">
        <v>10</v>
      </c>
      <c r="C1107" t="s">
        <v>56</v>
      </c>
      <c r="D1107" t="s">
        <v>49</v>
      </c>
      <c r="G1107" t="s">
        <v>54</v>
      </c>
      <c r="H1107" t="s">
        <v>37</v>
      </c>
      <c r="J1107" t="s">
        <v>34</v>
      </c>
      <c r="K1107">
        <v>0</v>
      </c>
      <c r="L1107" t="str">
        <f t="shared" si="17"/>
        <v>No</v>
      </c>
    </row>
    <row r="1108" spans="1:12" x14ac:dyDescent="0.3">
      <c r="A1108" s="7" t="s">
        <v>79</v>
      </c>
      <c r="B1108" t="s">
        <v>10</v>
      </c>
      <c r="C1108" t="s">
        <v>48</v>
      </c>
      <c r="D1108" t="s">
        <v>49</v>
      </c>
      <c r="G1108" t="s">
        <v>54</v>
      </c>
      <c r="H1108" t="s">
        <v>37</v>
      </c>
      <c r="J1108" t="s">
        <v>34</v>
      </c>
      <c r="K1108">
        <v>3</v>
      </c>
      <c r="L1108" t="str">
        <f t="shared" si="17"/>
        <v>Yes</v>
      </c>
    </row>
    <row r="1109" spans="1:12" x14ac:dyDescent="0.3">
      <c r="A1109" s="7" t="s">
        <v>79</v>
      </c>
      <c r="B1109" t="s">
        <v>9</v>
      </c>
      <c r="C1109" t="s">
        <v>67</v>
      </c>
      <c r="D1109" t="s">
        <v>49</v>
      </c>
      <c r="G1109" t="s">
        <v>54</v>
      </c>
      <c r="H1109" t="s">
        <v>37</v>
      </c>
      <c r="J1109" t="s">
        <v>34</v>
      </c>
      <c r="K1109">
        <v>2</v>
      </c>
      <c r="L1109" t="str">
        <f t="shared" si="17"/>
        <v>Yes</v>
      </c>
    </row>
    <row r="1110" spans="1:12" x14ac:dyDescent="0.3">
      <c r="A1110" s="7" t="s">
        <v>79</v>
      </c>
      <c r="B1110" t="s">
        <v>10</v>
      </c>
      <c r="C1110" t="s">
        <v>48</v>
      </c>
      <c r="D1110" t="s">
        <v>49</v>
      </c>
      <c r="G1110" t="s">
        <v>51</v>
      </c>
      <c r="H1110" t="s">
        <v>37</v>
      </c>
      <c r="J1110" t="s">
        <v>34</v>
      </c>
      <c r="K1110">
        <v>0</v>
      </c>
      <c r="L1110" t="str">
        <f t="shared" si="17"/>
        <v>No</v>
      </c>
    </row>
    <row r="1111" spans="1:12" x14ac:dyDescent="0.3">
      <c r="A1111" s="7" t="s">
        <v>79</v>
      </c>
      <c r="B1111" t="s">
        <v>7</v>
      </c>
      <c r="C1111" t="s">
        <v>56</v>
      </c>
      <c r="D1111" t="s">
        <v>49</v>
      </c>
      <c r="G1111" t="s">
        <v>54</v>
      </c>
      <c r="H1111" t="s">
        <v>37</v>
      </c>
      <c r="J1111" t="s">
        <v>34</v>
      </c>
      <c r="K1111">
        <v>0</v>
      </c>
      <c r="L1111" t="str">
        <f t="shared" si="17"/>
        <v>No</v>
      </c>
    </row>
    <row r="1112" spans="1:12" x14ac:dyDescent="0.3">
      <c r="A1112" s="7" t="s">
        <v>79</v>
      </c>
      <c r="B1112" t="s">
        <v>7</v>
      </c>
      <c r="C1112" t="s">
        <v>48</v>
      </c>
      <c r="D1112" t="s">
        <v>53</v>
      </c>
      <c r="G1112" t="s">
        <v>51</v>
      </c>
      <c r="H1112" t="s">
        <v>37</v>
      </c>
      <c r="J1112" t="s">
        <v>34</v>
      </c>
      <c r="K1112">
        <v>2</v>
      </c>
      <c r="L1112" t="str">
        <f t="shared" si="17"/>
        <v>Yes</v>
      </c>
    </row>
    <row r="1113" spans="1:12" x14ac:dyDescent="0.3">
      <c r="A1113" s="7" t="s">
        <v>79</v>
      </c>
      <c r="B1113" t="s">
        <v>7</v>
      </c>
      <c r="C1113" t="s">
        <v>57</v>
      </c>
      <c r="D1113" t="s">
        <v>49</v>
      </c>
      <c r="G1113" t="s">
        <v>54</v>
      </c>
      <c r="H1113" t="s">
        <v>37</v>
      </c>
      <c r="J1113" t="s">
        <v>34</v>
      </c>
      <c r="K1113">
        <v>0</v>
      </c>
      <c r="L1113" t="str">
        <f t="shared" si="17"/>
        <v>No</v>
      </c>
    </row>
    <row r="1114" spans="1:12" x14ac:dyDescent="0.3">
      <c r="A1114" s="7" t="s">
        <v>79</v>
      </c>
      <c r="B1114" t="s">
        <v>10</v>
      </c>
      <c r="C1114" t="s">
        <v>56</v>
      </c>
      <c r="D1114" t="s">
        <v>49</v>
      </c>
      <c r="G1114" t="s">
        <v>54</v>
      </c>
      <c r="H1114" t="s">
        <v>37</v>
      </c>
      <c r="J1114" t="s">
        <v>34</v>
      </c>
      <c r="K1114">
        <v>3</v>
      </c>
      <c r="L1114" t="str">
        <f t="shared" si="17"/>
        <v>Yes</v>
      </c>
    </row>
    <row r="1115" spans="1:12" x14ac:dyDescent="0.3">
      <c r="A1115" s="7" t="s">
        <v>79</v>
      </c>
      <c r="B1115" t="s">
        <v>7</v>
      </c>
      <c r="C1115" t="s">
        <v>57</v>
      </c>
      <c r="D1115" t="s">
        <v>49</v>
      </c>
      <c r="G1115" t="s">
        <v>54</v>
      </c>
      <c r="H1115" t="s">
        <v>37</v>
      </c>
      <c r="J1115" t="s">
        <v>34</v>
      </c>
      <c r="K1115">
        <v>0</v>
      </c>
      <c r="L1115" t="str">
        <f t="shared" si="17"/>
        <v>No</v>
      </c>
    </row>
    <row r="1116" spans="1:12" x14ac:dyDescent="0.3">
      <c r="A1116" s="7" t="s">
        <v>79</v>
      </c>
      <c r="B1116" t="s">
        <v>9</v>
      </c>
      <c r="C1116" t="s">
        <v>52</v>
      </c>
      <c r="D1116" t="s">
        <v>49</v>
      </c>
      <c r="E1116" t="s">
        <v>73</v>
      </c>
      <c r="F1116" t="s">
        <v>73</v>
      </c>
      <c r="G1116" t="s">
        <v>54</v>
      </c>
      <c r="H1116" t="s">
        <v>37</v>
      </c>
      <c r="J1116" t="s">
        <v>34</v>
      </c>
      <c r="K1116">
        <v>0</v>
      </c>
      <c r="L1116" t="str">
        <f t="shared" si="17"/>
        <v>No</v>
      </c>
    </row>
    <row r="1117" spans="1:12" x14ac:dyDescent="0.3">
      <c r="A1117" s="7" t="s">
        <v>79</v>
      </c>
      <c r="B1117" t="s">
        <v>9</v>
      </c>
      <c r="C1117" t="s">
        <v>47</v>
      </c>
      <c r="D1117" t="s">
        <v>49</v>
      </c>
      <c r="G1117" t="s">
        <v>54</v>
      </c>
      <c r="H1117" t="s">
        <v>37</v>
      </c>
      <c r="J1117" t="s">
        <v>34</v>
      </c>
      <c r="K1117">
        <v>2</v>
      </c>
      <c r="L1117" t="str">
        <f t="shared" si="17"/>
        <v>Yes</v>
      </c>
    </row>
    <row r="1118" spans="1:12" x14ac:dyDescent="0.3">
      <c r="A1118" s="7" t="s">
        <v>79</v>
      </c>
      <c r="B1118" t="s">
        <v>9</v>
      </c>
      <c r="C1118" t="s">
        <v>52</v>
      </c>
      <c r="D1118" t="s">
        <v>53</v>
      </c>
      <c r="F1118" t="s">
        <v>73</v>
      </c>
      <c r="G1118" t="s">
        <v>54</v>
      </c>
      <c r="H1118" t="s">
        <v>37</v>
      </c>
      <c r="J1118" t="s">
        <v>34</v>
      </c>
      <c r="K1118">
        <v>0</v>
      </c>
      <c r="L1118" t="str">
        <f t="shared" si="17"/>
        <v>No</v>
      </c>
    </row>
    <row r="1119" spans="1:12" x14ac:dyDescent="0.3">
      <c r="A1119" s="7" t="s">
        <v>79</v>
      </c>
      <c r="B1119" t="s">
        <v>10</v>
      </c>
      <c r="C1119" t="s">
        <v>48</v>
      </c>
      <c r="D1119" t="s">
        <v>49</v>
      </c>
      <c r="G1119" t="s">
        <v>55</v>
      </c>
      <c r="H1119" t="s">
        <v>37</v>
      </c>
      <c r="J1119" t="s">
        <v>34</v>
      </c>
      <c r="K1119">
        <v>3</v>
      </c>
      <c r="L1119" t="str">
        <f t="shared" si="17"/>
        <v>Yes</v>
      </c>
    </row>
    <row r="1120" spans="1:12" x14ac:dyDescent="0.3">
      <c r="A1120" s="7" t="s">
        <v>79</v>
      </c>
      <c r="B1120" t="s">
        <v>8</v>
      </c>
      <c r="C1120" t="s">
        <v>52</v>
      </c>
      <c r="D1120" t="s">
        <v>49</v>
      </c>
      <c r="E1120" t="s">
        <v>73</v>
      </c>
      <c r="G1120" t="s">
        <v>55</v>
      </c>
      <c r="H1120" t="s">
        <v>37</v>
      </c>
      <c r="J1120" t="s">
        <v>34</v>
      </c>
      <c r="K1120">
        <v>0</v>
      </c>
      <c r="L1120" t="str">
        <f t="shared" si="17"/>
        <v>No</v>
      </c>
    </row>
    <row r="1121" spans="1:12" x14ac:dyDescent="0.3">
      <c r="A1121" s="7" t="s">
        <v>79</v>
      </c>
      <c r="B1121" t="s">
        <v>8</v>
      </c>
      <c r="C1121" t="s">
        <v>52</v>
      </c>
      <c r="D1121" t="s">
        <v>53</v>
      </c>
      <c r="G1121" t="s">
        <v>54</v>
      </c>
      <c r="H1121" t="s">
        <v>37</v>
      </c>
      <c r="J1121" t="s">
        <v>34</v>
      </c>
      <c r="K1121">
        <v>2</v>
      </c>
      <c r="L1121" t="str">
        <f t="shared" si="17"/>
        <v>Yes</v>
      </c>
    </row>
    <row r="1122" spans="1:12" x14ac:dyDescent="0.3">
      <c r="A1122" s="7" t="s">
        <v>79</v>
      </c>
      <c r="B1122" t="s">
        <v>10</v>
      </c>
      <c r="C1122" t="s">
        <v>47</v>
      </c>
      <c r="G1122" t="s">
        <v>51</v>
      </c>
      <c r="H1122" t="s">
        <v>37</v>
      </c>
      <c r="J1122" t="s">
        <v>34</v>
      </c>
      <c r="K1122">
        <v>0</v>
      </c>
      <c r="L1122" t="str">
        <f t="shared" si="17"/>
        <v>No</v>
      </c>
    </row>
    <row r="1123" spans="1:12" x14ac:dyDescent="0.3">
      <c r="A1123" s="7" t="s">
        <v>79</v>
      </c>
      <c r="B1123" t="s">
        <v>7</v>
      </c>
      <c r="C1123" t="s">
        <v>48</v>
      </c>
      <c r="D1123" t="s">
        <v>49</v>
      </c>
      <c r="G1123" t="s">
        <v>54</v>
      </c>
      <c r="H1123" t="s">
        <v>37</v>
      </c>
      <c r="J1123" t="s">
        <v>34</v>
      </c>
      <c r="K1123">
        <v>0</v>
      </c>
      <c r="L1123" t="str">
        <f t="shared" si="17"/>
        <v>No</v>
      </c>
    </row>
    <row r="1124" spans="1:12" x14ac:dyDescent="0.3">
      <c r="A1124" s="7" t="s">
        <v>79</v>
      </c>
      <c r="B1124" t="s">
        <v>66</v>
      </c>
      <c r="C1124" t="s">
        <v>67</v>
      </c>
      <c r="D1124" t="s">
        <v>49</v>
      </c>
      <c r="E1124" t="s">
        <v>73</v>
      </c>
      <c r="G1124" t="s">
        <v>54</v>
      </c>
      <c r="H1124" t="s">
        <v>37</v>
      </c>
      <c r="J1124" t="s">
        <v>34</v>
      </c>
      <c r="K1124">
        <v>0</v>
      </c>
      <c r="L1124" t="str">
        <f t="shared" si="17"/>
        <v>No</v>
      </c>
    </row>
    <row r="1125" spans="1:12" x14ac:dyDescent="0.3">
      <c r="A1125" s="7" t="s">
        <v>79</v>
      </c>
      <c r="B1125" t="s">
        <v>7</v>
      </c>
      <c r="C1125" t="s">
        <v>47</v>
      </c>
      <c r="G1125" t="s">
        <v>55</v>
      </c>
      <c r="H1125" t="s">
        <v>37</v>
      </c>
      <c r="J1125" t="s">
        <v>35</v>
      </c>
      <c r="K1125">
        <v>2</v>
      </c>
      <c r="L1125" t="str">
        <f t="shared" si="17"/>
        <v>Yes</v>
      </c>
    </row>
    <row r="1126" spans="1:12" x14ac:dyDescent="0.3">
      <c r="A1126" s="7" t="s">
        <v>79</v>
      </c>
      <c r="B1126" t="s">
        <v>7</v>
      </c>
      <c r="C1126" t="s">
        <v>57</v>
      </c>
      <c r="G1126" t="s">
        <v>55</v>
      </c>
      <c r="H1126" t="s">
        <v>37</v>
      </c>
      <c r="J1126" t="s">
        <v>34</v>
      </c>
      <c r="K1126">
        <v>0</v>
      </c>
      <c r="L1126" t="str">
        <f t="shared" si="17"/>
        <v>No</v>
      </c>
    </row>
    <row r="1127" spans="1:12" x14ac:dyDescent="0.3">
      <c r="A1127" s="7" t="s">
        <v>79</v>
      </c>
      <c r="B1127" t="s">
        <v>10</v>
      </c>
      <c r="C1127" t="s">
        <v>47</v>
      </c>
      <c r="G1127" t="s">
        <v>55</v>
      </c>
      <c r="H1127" t="s">
        <v>37</v>
      </c>
      <c r="J1127" t="s">
        <v>34</v>
      </c>
      <c r="K1127">
        <v>0</v>
      </c>
      <c r="L1127" t="str">
        <f t="shared" si="17"/>
        <v>No</v>
      </c>
    </row>
    <row r="1128" spans="1:12" x14ac:dyDescent="0.3">
      <c r="A1128" s="7" t="s">
        <v>79</v>
      </c>
      <c r="B1128" t="s">
        <v>9</v>
      </c>
      <c r="C1128" t="s">
        <v>52</v>
      </c>
      <c r="D1128" t="s">
        <v>53</v>
      </c>
      <c r="G1128" t="s">
        <v>55</v>
      </c>
      <c r="H1128" t="s">
        <v>41</v>
      </c>
      <c r="J1128" t="s">
        <v>34</v>
      </c>
      <c r="K1128">
        <v>0</v>
      </c>
      <c r="L1128" t="str">
        <f t="shared" si="17"/>
        <v>No</v>
      </c>
    </row>
    <row r="1129" spans="1:12" x14ac:dyDescent="0.3">
      <c r="A1129" s="7" t="s">
        <v>79</v>
      </c>
      <c r="B1129" t="s">
        <v>7</v>
      </c>
      <c r="C1129" t="s">
        <v>57</v>
      </c>
      <c r="D1129" t="s">
        <v>49</v>
      </c>
      <c r="G1129" t="s">
        <v>55</v>
      </c>
      <c r="H1129" t="s">
        <v>37</v>
      </c>
      <c r="J1129" t="s">
        <v>34</v>
      </c>
      <c r="K1129">
        <v>2</v>
      </c>
      <c r="L1129" t="str">
        <f t="shared" si="17"/>
        <v>Yes</v>
      </c>
    </row>
    <row r="1130" spans="1:12" x14ac:dyDescent="0.3">
      <c r="A1130" s="7" t="s">
        <v>79</v>
      </c>
      <c r="B1130" t="s">
        <v>10</v>
      </c>
      <c r="C1130" t="s">
        <v>47</v>
      </c>
      <c r="G1130" t="s">
        <v>55</v>
      </c>
      <c r="H1130" t="s">
        <v>37</v>
      </c>
      <c r="J1130" t="s">
        <v>34</v>
      </c>
      <c r="K1130">
        <v>3</v>
      </c>
      <c r="L1130" t="str">
        <f t="shared" si="17"/>
        <v>Yes</v>
      </c>
    </row>
    <row r="1131" spans="1:12" x14ac:dyDescent="0.3">
      <c r="A1131" s="7" t="s">
        <v>79</v>
      </c>
      <c r="B1131" t="s">
        <v>10</v>
      </c>
      <c r="C1131" t="s">
        <v>56</v>
      </c>
      <c r="D1131" t="s">
        <v>49</v>
      </c>
      <c r="G1131" t="s">
        <v>55</v>
      </c>
      <c r="H1131" t="s">
        <v>37</v>
      </c>
      <c r="J1131" t="s">
        <v>34</v>
      </c>
      <c r="K1131">
        <v>0</v>
      </c>
      <c r="L1131" t="str">
        <f t="shared" si="17"/>
        <v>No</v>
      </c>
    </row>
    <row r="1132" spans="1:12" x14ac:dyDescent="0.3">
      <c r="A1132" s="7" t="s">
        <v>79</v>
      </c>
      <c r="B1132" t="s">
        <v>66</v>
      </c>
      <c r="C1132" t="s">
        <v>47</v>
      </c>
      <c r="D1132" t="s">
        <v>49</v>
      </c>
      <c r="E1132" t="s">
        <v>73</v>
      </c>
      <c r="G1132" t="s">
        <v>51</v>
      </c>
      <c r="H1132" t="s">
        <v>37</v>
      </c>
      <c r="J1132" t="s">
        <v>34</v>
      </c>
      <c r="K1132">
        <v>0</v>
      </c>
      <c r="L1132" t="str">
        <f t="shared" si="17"/>
        <v>No</v>
      </c>
    </row>
    <row r="1133" spans="1:12" x14ac:dyDescent="0.3">
      <c r="A1133" s="7" t="s">
        <v>79</v>
      </c>
      <c r="B1133" t="s">
        <v>10</v>
      </c>
      <c r="C1133" t="s">
        <v>47</v>
      </c>
      <c r="G1133" t="s">
        <v>51</v>
      </c>
      <c r="H1133" t="s">
        <v>37</v>
      </c>
      <c r="J1133" t="s">
        <v>34</v>
      </c>
      <c r="K1133">
        <v>3</v>
      </c>
      <c r="L1133" t="str">
        <f t="shared" si="17"/>
        <v>Yes</v>
      </c>
    </row>
    <row r="1134" spans="1:12" x14ac:dyDescent="0.3">
      <c r="A1134" s="7" t="s">
        <v>79</v>
      </c>
      <c r="B1134" t="s">
        <v>10</v>
      </c>
      <c r="C1134" t="s">
        <v>48</v>
      </c>
      <c r="D1134" t="s">
        <v>53</v>
      </c>
      <c r="G1134" t="s">
        <v>54</v>
      </c>
      <c r="H1134" t="s">
        <v>37</v>
      </c>
      <c r="J1134" t="s">
        <v>34</v>
      </c>
      <c r="K1134">
        <v>0</v>
      </c>
      <c r="L1134" t="str">
        <f t="shared" si="17"/>
        <v>No</v>
      </c>
    </row>
    <row r="1135" spans="1:12" x14ac:dyDescent="0.3">
      <c r="A1135" s="7" t="s">
        <v>79</v>
      </c>
      <c r="B1135" t="s">
        <v>7</v>
      </c>
      <c r="C1135" t="s">
        <v>57</v>
      </c>
      <c r="D1135" t="s">
        <v>53</v>
      </c>
      <c r="G1135" t="s">
        <v>54</v>
      </c>
      <c r="H1135" t="s">
        <v>37</v>
      </c>
      <c r="J1135" t="s">
        <v>34</v>
      </c>
      <c r="K1135">
        <v>0</v>
      </c>
      <c r="L1135" t="str">
        <f t="shared" si="17"/>
        <v>No</v>
      </c>
    </row>
    <row r="1136" spans="1:12" x14ac:dyDescent="0.3">
      <c r="A1136" s="7" t="s">
        <v>79</v>
      </c>
      <c r="B1136" t="s">
        <v>9</v>
      </c>
      <c r="C1136" t="s">
        <v>52</v>
      </c>
      <c r="D1136" t="s">
        <v>53</v>
      </c>
      <c r="G1136" t="s">
        <v>55</v>
      </c>
      <c r="H1136" t="s">
        <v>37</v>
      </c>
      <c r="J1136" t="s">
        <v>34</v>
      </c>
      <c r="K1136">
        <v>2</v>
      </c>
      <c r="L1136" t="str">
        <f t="shared" si="17"/>
        <v>Yes</v>
      </c>
    </row>
    <row r="1137" spans="1:12" x14ac:dyDescent="0.3">
      <c r="A1137" s="7" t="s">
        <v>79</v>
      </c>
      <c r="B1137" t="s">
        <v>10</v>
      </c>
      <c r="C1137" t="s">
        <v>56</v>
      </c>
      <c r="D1137" t="s">
        <v>49</v>
      </c>
      <c r="G1137" t="s">
        <v>54</v>
      </c>
      <c r="H1137" t="s">
        <v>37</v>
      </c>
      <c r="J1137" t="s">
        <v>34</v>
      </c>
      <c r="K1137">
        <v>3</v>
      </c>
      <c r="L1137" t="str">
        <f t="shared" si="17"/>
        <v>Yes</v>
      </c>
    </row>
    <row r="1138" spans="1:12" x14ac:dyDescent="0.3">
      <c r="A1138" s="7" t="s">
        <v>79</v>
      </c>
      <c r="B1138" t="s">
        <v>9</v>
      </c>
      <c r="C1138" t="s">
        <v>52</v>
      </c>
      <c r="D1138" t="s">
        <v>53</v>
      </c>
      <c r="G1138" t="s">
        <v>51</v>
      </c>
      <c r="H1138" t="s">
        <v>37</v>
      </c>
      <c r="J1138" t="s">
        <v>34</v>
      </c>
      <c r="K1138">
        <v>2</v>
      </c>
      <c r="L1138" t="str">
        <f t="shared" si="17"/>
        <v>Yes</v>
      </c>
    </row>
    <row r="1139" spans="1:12" x14ac:dyDescent="0.3">
      <c r="A1139" s="7" t="s">
        <v>79</v>
      </c>
      <c r="B1139" t="s">
        <v>9</v>
      </c>
      <c r="C1139" t="s">
        <v>47</v>
      </c>
      <c r="D1139" t="s">
        <v>49</v>
      </c>
      <c r="G1139" t="s">
        <v>55</v>
      </c>
      <c r="H1139" t="s">
        <v>37</v>
      </c>
      <c r="J1139" t="s">
        <v>34</v>
      </c>
      <c r="K1139">
        <v>2</v>
      </c>
      <c r="L1139" t="str">
        <f t="shared" si="17"/>
        <v>Yes</v>
      </c>
    </row>
    <row r="1140" spans="1:12" x14ac:dyDescent="0.3">
      <c r="A1140" s="7" t="s">
        <v>79</v>
      </c>
      <c r="B1140" t="s">
        <v>10</v>
      </c>
      <c r="C1140" t="s">
        <v>48</v>
      </c>
      <c r="D1140" t="s">
        <v>53</v>
      </c>
      <c r="G1140" t="s">
        <v>54</v>
      </c>
      <c r="H1140" t="s">
        <v>37</v>
      </c>
      <c r="J1140" t="s">
        <v>34</v>
      </c>
      <c r="K1140">
        <v>0</v>
      </c>
      <c r="L1140" t="str">
        <f t="shared" si="17"/>
        <v>No</v>
      </c>
    </row>
    <row r="1141" spans="1:12" x14ac:dyDescent="0.3">
      <c r="A1141" s="7" t="s">
        <v>79</v>
      </c>
      <c r="B1141" t="s">
        <v>9</v>
      </c>
      <c r="C1141" t="s">
        <v>47</v>
      </c>
      <c r="D1141" t="s">
        <v>53</v>
      </c>
      <c r="G1141" t="s">
        <v>55</v>
      </c>
      <c r="H1141" t="s">
        <v>37</v>
      </c>
      <c r="J1141" t="s">
        <v>34</v>
      </c>
      <c r="K1141">
        <v>2</v>
      </c>
      <c r="L1141" t="str">
        <f t="shared" si="17"/>
        <v>Yes</v>
      </c>
    </row>
    <row r="1142" spans="1:12" x14ac:dyDescent="0.3">
      <c r="A1142" s="7" t="s">
        <v>79</v>
      </c>
      <c r="B1142" t="s">
        <v>7</v>
      </c>
      <c r="C1142" t="s">
        <v>57</v>
      </c>
      <c r="D1142" t="s">
        <v>53</v>
      </c>
      <c r="G1142" t="s">
        <v>55</v>
      </c>
      <c r="H1142" t="s">
        <v>37</v>
      </c>
      <c r="J1142" t="s">
        <v>34</v>
      </c>
      <c r="K1142">
        <v>0</v>
      </c>
      <c r="L1142" t="str">
        <f t="shared" si="17"/>
        <v>No</v>
      </c>
    </row>
    <row r="1143" spans="1:12" x14ac:dyDescent="0.3">
      <c r="A1143" s="7" t="s">
        <v>79</v>
      </c>
      <c r="B1143" t="s">
        <v>10</v>
      </c>
      <c r="C1143" t="s">
        <v>47</v>
      </c>
      <c r="G1143" t="s">
        <v>51</v>
      </c>
      <c r="H1143" t="s">
        <v>37</v>
      </c>
      <c r="J1143" t="s">
        <v>34</v>
      </c>
      <c r="K1143">
        <v>3</v>
      </c>
      <c r="L1143" t="str">
        <f t="shared" si="17"/>
        <v>Yes</v>
      </c>
    </row>
    <row r="1144" spans="1:12" x14ac:dyDescent="0.3">
      <c r="A1144" s="7" t="s">
        <v>79</v>
      </c>
      <c r="B1144" t="s">
        <v>10</v>
      </c>
      <c r="C1144" t="s">
        <v>56</v>
      </c>
      <c r="D1144" t="s">
        <v>53</v>
      </c>
      <c r="G1144" t="s">
        <v>55</v>
      </c>
      <c r="H1144" t="s">
        <v>37</v>
      </c>
      <c r="J1144" t="s">
        <v>34</v>
      </c>
      <c r="K1144">
        <v>3</v>
      </c>
      <c r="L1144" t="str">
        <f t="shared" si="17"/>
        <v>Yes</v>
      </c>
    </row>
    <row r="1145" spans="1:12" x14ac:dyDescent="0.3">
      <c r="A1145" s="7" t="s">
        <v>79</v>
      </c>
      <c r="B1145" t="s">
        <v>66</v>
      </c>
      <c r="C1145" t="s">
        <v>67</v>
      </c>
      <c r="D1145" t="s">
        <v>53</v>
      </c>
      <c r="G1145" t="s">
        <v>54</v>
      </c>
      <c r="H1145" t="s">
        <v>37</v>
      </c>
      <c r="J1145" t="s">
        <v>34</v>
      </c>
      <c r="K1145">
        <v>0</v>
      </c>
      <c r="L1145" t="str">
        <f t="shared" si="17"/>
        <v>No</v>
      </c>
    </row>
    <row r="1146" spans="1:12" x14ac:dyDescent="0.3">
      <c r="A1146" s="7" t="s">
        <v>79</v>
      </c>
      <c r="B1146" t="s">
        <v>9</v>
      </c>
      <c r="C1146" t="s">
        <v>52</v>
      </c>
      <c r="D1146" t="s">
        <v>49</v>
      </c>
      <c r="E1146" t="s">
        <v>73</v>
      </c>
      <c r="G1146" t="s">
        <v>55</v>
      </c>
      <c r="H1146" t="s">
        <v>37</v>
      </c>
      <c r="J1146" t="s">
        <v>34</v>
      </c>
      <c r="K1146">
        <v>0</v>
      </c>
      <c r="L1146" t="str">
        <f t="shared" si="17"/>
        <v>No</v>
      </c>
    </row>
    <row r="1147" spans="1:12" x14ac:dyDescent="0.3">
      <c r="A1147" s="7" t="s">
        <v>79</v>
      </c>
      <c r="B1147" t="s">
        <v>9</v>
      </c>
      <c r="C1147" t="s">
        <v>47</v>
      </c>
      <c r="G1147" t="s">
        <v>54</v>
      </c>
      <c r="H1147" t="s">
        <v>29</v>
      </c>
      <c r="J1147" t="s">
        <v>34</v>
      </c>
      <c r="K1147">
        <v>2</v>
      </c>
      <c r="L1147" t="str">
        <f t="shared" si="17"/>
        <v>Yes</v>
      </c>
    </row>
    <row r="1148" spans="1:12" x14ac:dyDescent="0.3">
      <c r="A1148" s="7" t="s">
        <v>79</v>
      </c>
      <c r="B1148" t="s">
        <v>10</v>
      </c>
      <c r="C1148" t="s">
        <v>47</v>
      </c>
      <c r="G1148" t="s">
        <v>54</v>
      </c>
      <c r="H1148" t="s">
        <v>37</v>
      </c>
      <c r="J1148" t="s">
        <v>34</v>
      </c>
      <c r="K1148">
        <v>3</v>
      </c>
      <c r="L1148" t="str">
        <f t="shared" si="17"/>
        <v>Yes</v>
      </c>
    </row>
    <row r="1149" spans="1:12" x14ac:dyDescent="0.3">
      <c r="A1149" s="7" t="s">
        <v>79</v>
      </c>
      <c r="B1149" t="s">
        <v>7</v>
      </c>
      <c r="C1149" t="s">
        <v>57</v>
      </c>
      <c r="D1149" t="s">
        <v>49</v>
      </c>
      <c r="G1149" t="s">
        <v>54</v>
      </c>
      <c r="H1149" t="s">
        <v>37</v>
      </c>
      <c r="J1149" t="s">
        <v>34</v>
      </c>
      <c r="K1149">
        <v>2</v>
      </c>
      <c r="L1149" t="str">
        <f t="shared" si="17"/>
        <v>Yes</v>
      </c>
    </row>
    <row r="1150" spans="1:12" x14ac:dyDescent="0.3">
      <c r="A1150" s="7" t="s">
        <v>79</v>
      </c>
      <c r="B1150" t="s">
        <v>7</v>
      </c>
      <c r="C1150" t="s">
        <v>56</v>
      </c>
      <c r="D1150" t="s">
        <v>49</v>
      </c>
      <c r="G1150" t="s">
        <v>54</v>
      </c>
      <c r="H1150" t="s">
        <v>37</v>
      </c>
      <c r="J1150" t="s">
        <v>34</v>
      </c>
      <c r="K1150">
        <v>0</v>
      </c>
      <c r="L1150" t="str">
        <f t="shared" si="17"/>
        <v>No</v>
      </c>
    </row>
    <row r="1151" spans="1:12" x14ac:dyDescent="0.3">
      <c r="A1151" s="7" t="s">
        <v>79</v>
      </c>
      <c r="B1151" t="s">
        <v>9</v>
      </c>
      <c r="C1151" t="s">
        <v>67</v>
      </c>
      <c r="D1151" t="s">
        <v>53</v>
      </c>
      <c r="G1151" t="s">
        <v>54</v>
      </c>
      <c r="H1151" t="s">
        <v>37</v>
      </c>
      <c r="J1151" t="s">
        <v>34</v>
      </c>
      <c r="K1151">
        <v>2</v>
      </c>
      <c r="L1151" t="str">
        <f t="shared" si="17"/>
        <v>Yes</v>
      </c>
    </row>
    <row r="1152" spans="1:12" x14ac:dyDescent="0.3">
      <c r="A1152" s="7" t="s">
        <v>79</v>
      </c>
      <c r="B1152" t="s">
        <v>7</v>
      </c>
      <c r="C1152" t="s">
        <v>57</v>
      </c>
      <c r="D1152" t="s">
        <v>53</v>
      </c>
      <c r="G1152" t="s">
        <v>54</v>
      </c>
      <c r="H1152" t="s">
        <v>37</v>
      </c>
      <c r="J1152" t="s">
        <v>34</v>
      </c>
      <c r="K1152">
        <v>2</v>
      </c>
      <c r="L1152" t="str">
        <f t="shared" si="17"/>
        <v>Yes</v>
      </c>
    </row>
    <row r="1153" spans="1:12" x14ac:dyDescent="0.3">
      <c r="A1153" s="7" t="s">
        <v>79</v>
      </c>
      <c r="B1153" t="s">
        <v>9</v>
      </c>
      <c r="C1153" t="s">
        <v>52</v>
      </c>
      <c r="D1153" t="s">
        <v>53</v>
      </c>
      <c r="F1153" t="s">
        <v>73</v>
      </c>
      <c r="G1153" t="s">
        <v>54</v>
      </c>
      <c r="H1153" t="s">
        <v>29</v>
      </c>
      <c r="J1153" t="s">
        <v>34</v>
      </c>
      <c r="K1153">
        <v>0</v>
      </c>
      <c r="L1153" t="str">
        <f t="shared" si="17"/>
        <v>No</v>
      </c>
    </row>
    <row r="1154" spans="1:12" x14ac:dyDescent="0.3">
      <c r="A1154" s="7" t="s">
        <v>79</v>
      </c>
      <c r="B1154" t="s">
        <v>9</v>
      </c>
      <c r="C1154" t="s">
        <v>52</v>
      </c>
      <c r="D1154" t="s">
        <v>49</v>
      </c>
      <c r="E1154" t="s">
        <v>73</v>
      </c>
      <c r="F1154" t="s">
        <v>73</v>
      </c>
      <c r="G1154" t="s">
        <v>54</v>
      </c>
      <c r="H1154" t="s">
        <v>37</v>
      </c>
      <c r="J1154" t="s">
        <v>34</v>
      </c>
      <c r="K1154">
        <v>0</v>
      </c>
      <c r="L1154" t="str">
        <f t="shared" si="17"/>
        <v>No</v>
      </c>
    </row>
    <row r="1155" spans="1:12" x14ac:dyDescent="0.3">
      <c r="A1155" s="7" t="s">
        <v>79</v>
      </c>
      <c r="B1155" t="s">
        <v>9</v>
      </c>
      <c r="C1155" t="s">
        <v>47</v>
      </c>
      <c r="D1155" t="s">
        <v>49</v>
      </c>
      <c r="G1155" t="s">
        <v>55</v>
      </c>
      <c r="H1155" t="s">
        <v>37</v>
      </c>
      <c r="J1155" t="s">
        <v>34</v>
      </c>
      <c r="K1155">
        <v>2</v>
      </c>
      <c r="L1155" t="str">
        <f t="shared" si="17"/>
        <v>Yes</v>
      </c>
    </row>
    <row r="1156" spans="1:12" x14ac:dyDescent="0.3">
      <c r="A1156" s="7" t="s">
        <v>79</v>
      </c>
      <c r="B1156" t="s">
        <v>7</v>
      </c>
      <c r="C1156" t="s">
        <v>57</v>
      </c>
      <c r="D1156" t="s">
        <v>53</v>
      </c>
      <c r="G1156" t="s">
        <v>54</v>
      </c>
      <c r="H1156" t="s">
        <v>37</v>
      </c>
      <c r="J1156" t="s">
        <v>34</v>
      </c>
      <c r="K1156">
        <v>0</v>
      </c>
      <c r="L1156" t="str">
        <f t="shared" si="17"/>
        <v>No</v>
      </c>
    </row>
    <row r="1157" spans="1:12" x14ac:dyDescent="0.3">
      <c r="A1157" s="7" t="s">
        <v>79</v>
      </c>
      <c r="B1157" t="s">
        <v>10</v>
      </c>
      <c r="C1157" t="s">
        <v>47</v>
      </c>
      <c r="G1157" t="s">
        <v>51</v>
      </c>
      <c r="H1157" t="s">
        <v>37</v>
      </c>
      <c r="J1157" t="s">
        <v>34</v>
      </c>
      <c r="K1157">
        <v>0</v>
      </c>
      <c r="L1157" t="str">
        <f t="shared" si="17"/>
        <v>No</v>
      </c>
    </row>
    <row r="1158" spans="1:12" x14ac:dyDescent="0.3">
      <c r="A1158" s="7" t="s">
        <v>79</v>
      </c>
      <c r="B1158" t="s">
        <v>11</v>
      </c>
      <c r="D1158" t="s">
        <v>49</v>
      </c>
      <c r="G1158" t="s">
        <v>55</v>
      </c>
      <c r="H1158" t="s">
        <v>37</v>
      </c>
      <c r="J1158" t="s">
        <v>34</v>
      </c>
      <c r="K1158">
        <v>2</v>
      </c>
      <c r="L1158" t="str">
        <f t="shared" si="17"/>
        <v>Yes</v>
      </c>
    </row>
    <row r="1159" spans="1:12" x14ac:dyDescent="0.3">
      <c r="A1159" s="7" t="s">
        <v>79</v>
      </c>
      <c r="B1159" t="s">
        <v>10</v>
      </c>
      <c r="C1159" t="s">
        <v>47</v>
      </c>
      <c r="G1159" t="s">
        <v>55</v>
      </c>
      <c r="H1159" t="s">
        <v>37</v>
      </c>
      <c r="J1159" t="s">
        <v>34</v>
      </c>
      <c r="K1159">
        <v>0</v>
      </c>
      <c r="L1159" t="str">
        <f t="shared" si="17"/>
        <v>No</v>
      </c>
    </row>
    <row r="1160" spans="1:12" x14ac:dyDescent="0.3">
      <c r="A1160" s="7" t="s">
        <v>79</v>
      </c>
      <c r="B1160" t="s">
        <v>9</v>
      </c>
      <c r="C1160" t="s">
        <v>52</v>
      </c>
      <c r="D1160" t="s">
        <v>53</v>
      </c>
      <c r="G1160" t="s">
        <v>54</v>
      </c>
      <c r="H1160" t="s">
        <v>37</v>
      </c>
      <c r="J1160" t="s">
        <v>34</v>
      </c>
      <c r="K1160">
        <v>2</v>
      </c>
      <c r="L1160" t="str">
        <f t="shared" si="17"/>
        <v>Yes</v>
      </c>
    </row>
    <row r="1161" spans="1:12" x14ac:dyDescent="0.3">
      <c r="A1161" s="7" t="s">
        <v>79</v>
      </c>
      <c r="B1161" t="s">
        <v>10</v>
      </c>
      <c r="C1161" t="s">
        <v>56</v>
      </c>
      <c r="D1161" t="s">
        <v>49</v>
      </c>
      <c r="G1161" t="s">
        <v>54</v>
      </c>
      <c r="H1161" t="s">
        <v>37</v>
      </c>
      <c r="J1161" t="s">
        <v>34</v>
      </c>
      <c r="K1161">
        <v>0</v>
      </c>
      <c r="L1161" t="str">
        <f t="shared" si="17"/>
        <v>No</v>
      </c>
    </row>
    <row r="1162" spans="1:12" x14ac:dyDescent="0.3">
      <c r="A1162" s="7" t="s">
        <v>79</v>
      </c>
      <c r="B1162" t="s">
        <v>9</v>
      </c>
      <c r="C1162" t="s">
        <v>67</v>
      </c>
      <c r="D1162" t="s">
        <v>53</v>
      </c>
      <c r="F1162" t="s">
        <v>73</v>
      </c>
      <c r="G1162" t="s">
        <v>54</v>
      </c>
      <c r="H1162" t="s">
        <v>37</v>
      </c>
      <c r="J1162" t="s">
        <v>34</v>
      </c>
      <c r="K1162">
        <v>0</v>
      </c>
      <c r="L1162" t="str">
        <f t="shared" si="17"/>
        <v>No</v>
      </c>
    </row>
    <row r="1163" spans="1:12" x14ac:dyDescent="0.3">
      <c r="A1163" s="7" t="s">
        <v>79</v>
      </c>
      <c r="B1163" t="s">
        <v>9</v>
      </c>
      <c r="C1163" t="s">
        <v>52</v>
      </c>
      <c r="D1163" t="s">
        <v>49</v>
      </c>
      <c r="G1163" t="s">
        <v>55</v>
      </c>
      <c r="H1163" t="s">
        <v>41</v>
      </c>
      <c r="J1163" t="s">
        <v>34</v>
      </c>
      <c r="K1163">
        <v>2</v>
      </c>
      <c r="L1163" t="str">
        <f t="shared" si="17"/>
        <v>Yes</v>
      </c>
    </row>
    <row r="1164" spans="1:12" x14ac:dyDescent="0.3">
      <c r="A1164" s="7" t="s">
        <v>79</v>
      </c>
      <c r="B1164" t="s">
        <v>10</v>
      </c>
      <c r="C1164" t="s">
        <v>47</v>
      </c>
      <c r="G1164" t="s">
        <v>55</v>
      </c>
      <c r="H1164" t="s">
        <v>37</v>
      </c>
      <c r="J1164" t="s">
        <v>34</v>
      </c>
      <c r="K1164">
        <v>0</v>
      </c>
      <c r="L1164" t="str">
        <f t="shared" si="17"/>
        <v>No</v>
      </c>
    </row>
    <row r="1165" spans="1:12" x14ac:dyDescent="0.3">
      <c r="A1165" s="7" t="s">
        <v>79</v>
      </c>
      <c r="B1165" t="s">
        <v>10</v>
      </c>
      <c r="C1165" t="s">
        <v>47</v>
      </c>
      <c r="G1165" t="s">
        <v>51</v>
      </c>
      <c r="H1165" t="s">
        <v>37</v>
      </c>
      <c r="J1165" t="s">
        <v>34</v>
      </c>
      <c r="K1165">
        <v>0</v>
      </c>
      <c r="L1165" t="str">
        <f t="shared" si="17"/>
        <v>No</v>
      </c>
    </row>
    <row r="1166" spans="1:12" x14ac:dyDescent="0.3">
      <c r="A1166" s="7" t="s">
        <v>79</v>
      </c>
      <c r="B1166" t="s">
        <v>7</v>
      </c>
      <c r="C1166" t="s">
        <v>48</v>
      </c>
      <c r="D1166" t="s">
        <v>49</v>
      </c>
      <c r="G1166" t="s">
        <v>54</v>
      </c>
      <c r="H1166" t="s">
        <v>37</v>
      </c>
      <c r="J1166" t="s">
        <v>34</v>
      </c>
      <c r="K1166">
        <v>2</v>
      </c>
      <c r="L1166" t="str">
        <f t="shared" si="17"/>
        <v>Yes</v>
      </c>
    </row>
    <row r="1167" spans="1:12" x14ac:dyDescent="0.3">
      <c r="A1167" s="7" t="s">
        <v>79</v>
      </c>
      <c r="B1167" t="s">
        <v>10</v>
      </c>
      <c r="C1167" t="s">
        <v>48</v>
      </c>
      <c r="D1167" t="s">
        <v>49</v>
      </c>
      <c r="G1167" t="s">
        <v>51</v>
      </c>
      <c r="H1167" t="s">
        <v>37</v>
      </c>
      <c r="J1167" t="s">
        <v>34</v>
      </c>
      <c r="K1167">
        <v>0</v>
      </c>
      <c r="L1167" t="str">
        <f t="shared" si="17"/>
        <v>No</v>
      </c>
    </row>
    <row r="1168" spans="1:12" x14ac:dyDescent="0.3">
      <c r="A1168" s="7" t="s">
        <v>79</v>
      </c>
      <c r="B1168" t="s">
        <v>8</v>
      </c>
      <c r="C1168" t="s">
        <v>52</v>
      </c>
      <c r="D1168" t="s">
        <v>49</v>
      </c>
      <c r="F1168" t="s">
        <v>73</v>
      </c>
      <c r="G1168" t="s">
        <v>54</v>
      </c>
      <c r="H1168" t="s">
        <v>37</v>
      </c>
      <c r="J1168" t="s">
        <v>34</v>
      </c>
      <c r="K1168">
        <v>0</v>
      </c>
      <c r="L1168" t="str">
        <f t="shared" si="17"/>
        <v>No</v>
      </c>
    </row>
    <row r="1169" spans="1:12" x14ac:dyDescent="0.3">
      <c r="A1169" s="7" t="s">
        <v>79</v>
      </c>
      <c r="B1169" t="s">
        <v>9</v>
      </c>
      <c r="C1169" t="s">
        <v>52</v>
      </c>
      <c r="D1169" t="s">
        <v>49</v>
      </c>
      <c r="G1169" t="s">
        <v>55</v>
      </c>
      <c r="H1169" t="s">
        <v>41</v>
      </c>
      <c r="J1169" t="s">
        <v>34</v>
      </c>
      <c r="K1169">
        <v>2</v>
      </c>
      <c r="L1169" t="str">
        <f t="shared" si="17"/>
        <v>Yes</v>
      </c>
    </row>
    <row r="1170" spans="1:12" x14ac:dyDescent="0.3">
      <c r="A1170" s="7" t="s">
        <v>79</v>
      </c>
      <c r="B1170" t="s">
        <v>7</v>
      </c>
      <c r="C1170" t="s">
        <v>57</v>
      </c>
      <c r="D1170" t="s">
        <v>49</v>
      </c>
      <c r="G1170" t="s">
        <v>54</v>
      </c>
      <c r="H1170" t="s">
        <v>37</v>
      </c>
      <c r="J1170" t="s">
        <v>34</v>
      </c>
      <c r="K1170">
        <v>2</v>
      </c>
      <c r="L1170" t="str">
        <f t="shared" si="17"/>
        <v>Yes</v>
      </c>
    </row>
    <row r="1171" spans="1:12" x14ac:dyDescent="0.3">
      <c r="A1171" s="7" t="s">
        <v>79</v>
      </c>
      <c r="B1171" t="s">
        <v>9</v>
      </c>
      <c r="C1171" t="s">
        <v>52</v>
      </c>
      <c r="D1171" t="s">
        <v>53</v>
      </c>
      <c r="G1171" t="s">
        <v>55</v>
      </c>
      <c r="H1171" t="s">
        <v>37</v>
      </c>
      <c r="J1171" t="s">
        <v>34</v>
      </c>
      <c r="K1171">
        <v>2</v>
      </c>
      <c r="L1171" t="str">
        <f t="shared" si="17"/>
        <v>Yes</v>
      </c>
    </row>
    <row r="1172" spans="1:12" x14ac:dyDescent="0.3">
      <c r="A1172" s="7" t="s">
        <v>79</v>
      </c>
      <c r="B1172" t="s">
        <v>11</v>
      </c>
      <c r="C1172" t="s">
        <v>47</v>
      </c>
      <c r="G1172" t="s">
        <v>51</v>
      </c>
      <c r="H1172" t="s">
        <v>37</v>
      </c>
      <c r="J1172" t="s">
        <v>34</v>
      </c>
      <c r="K1172">
        <v>2</v>
      </c>
      <c r="L1172" t="str">
        <f t="shared" si="17"/>
        <v>Yes</v>
      </c>
    </row>
    <row r="1173" spans="1:12" x14ac:dyDescent="0.3">
      <c r="A1173" s="7" t="s">
        <v>79</v>
      </c>
      <c r="B1173" t="s">
        <v>7</v>
      </c>
      <c r="C1173" t="s">
        <v>67</v>
      </c>
      <c r="D1173" t="s">
        <v>49</v>
      </c>
      <c r="G1173" t="s">
        <v>54</v>
      </c>
      <c r="H1173" t="s">
        <v>37</v>
      </c>
      <c r="J1173" t="s">
        <v>34</v>
      </c>
      <c r="K1173">
        <v>0</v>
      </c>
      <c r="L1173" t="str">
        <f t="shared" si="17"/>
        <v>No</v>
      </c>
    </row>
    <row r="1174" spans="1:12" x14ac:dyDescent="0.3">
      <c r="A1174" s="7" t="s">
        <v>79</v>
      </c>
      <c r="B1174" t="s">
        <v>9</v>
      </c>
      <c r="C1174" t="s">
        <v>52</v>
      </c>
      <c r="D1174" t="s">
        <v>53</v>
      </c>
      <c r="G1174" t="s">
        <v>51</v>
      </c>
      <c r="H1174" t="s">
        <v>37</v>
      </c>
      <c r="J1174" t="s">
        <v>34</v>
      </c>
      <c r="K1174">
        <v>2</v>
      </c>
      <c r="L1174" t="str">
        <f t="shared" si="17"/>
        <v>Yes</v>
      </c>
    </row>
    <row r="1175" spans="1:12" x14ac:dyDescent="0.3">
      <c r="A1175" s="7" t="s">
        <v>79</v>
      </c>
      <c r="B1175" t="s">
        <v>9</v>
      </c>
      <c r="C1175" t="s">
        <v>52</v>
      </c>
      <c r="D1175" t="s">
        <v>49</v>
      </c>
      <c r="G1175" t="s">
        <v>51</v>
      </c>
      <c r="H1175" t="s">
        <v>37</v>
      </c>
      <c r="J1175" t="s">
        <v>34</v>
      </c>
      <c r="K1175">
        <v>2</v>
      </c>
      <c r="L1175" t="str">
        <f t="shared" si="17"/>
        <v>Yes</v>
      </c>
    </row>
    <row r="1176" spans="1:12" x14ac:dyDescent="0.3">
      <c r="A1176" s="7" t="s">
        <v>79</v>
      </c>
      <c r="B1176" t="s">
        <v>7</v>
      </c>
      <c r="C1176" t="s">
        <v>67</v>
      </c>
      <c r="D1176" t="s">
        <v>49</v>
      </c>
      <c r="G1176" t="s">
        <v>51</v>
      </c>
      <c r="H1176" t="s">
        <v>37</v>
      </c>
      <c r="J1176" t="s">
        <v>34</v>
      </c>
      <c r="K1176">
        <v>0</v>
      </c>
      <c r="L1176" t="str">
        <f t="shared" si="17"/>
        <v>No</v>
      </c>
    </row>
    <row r="1177" spans="1:12" x14ac:dyDescent="0.3">
      <c r="A1177" s="7" t="s">
        <v>79</v>
      </c>
      <c r="B1177" t="s">
        <v>9</v>
      </c>
      <c r="C1177" t="s">
        <v>52</v>
      </c>
      <c r="D1177" t="s">
        <v>49</v>
      </c>
      <c r="F1177" t="s">
        <v>73</v>
      </c>
      <c r="G1177" t="s">
        <v>54</v>
      </c>
      <c r="H1177" t="s">
        <v>37</v>
      </c>
      <c r="J1177" t="s">
        <v>34</v>
      </c>
      <c r="K1177">
        <v>0</v>
      </c>
      <c r="L1177" t="str">
        <f t="shared" si="17"/>
        <v>No</v>
      </c>
    </row>
    <row r="1178" spans="1:12" x14ac:dyDescent="0.3">
      <c r="A1178" s="7" t="s">
        <v>79</v>
      </c>
      <c r="B1178" t="s">
        <v>7</v>
      </c>
      <c r="C1178" t="s">
        <v>57</v>
      </c>
      <c r="D1178" t="s">
        <v>53</v>
      </c>
      <c r="G1178" t="s">
        <v>54</v>
      </c>
      <c r="H1178" t="s">
        <v>37</v>
      </c>
      <c r="J1178" t="s">
        <v>34</v>
      </c>
      <c r="K1178">
        <v>2</v>
      </c>
      <c r="L1178" t="str">
        <f t="shared" si="17"/>
        <v>Yes</v>
      </c>
    </row>
    <row r="1179" spans="1:12" x14ac:dyDescent="0.3">
      <c r="A1179" s="7" t="s">
        <v>79</v>
      </c>
      <c r="B1179" t="s">
        <v>11</v>
      </c>
      <c r="C1179" t="s">
        <v>52</v>
      </c>
      <c r="D1179" t="s">
        <v>49</v>
      </c>
      <c r="G1179" t="s">
        <v>51</v>
      </c>
      <c r="H1179" t="s">
        <v>37</v>
      </c>
      <c r="J1179" t="s">
        <v>34</v>
      </c>
      <c r="K1179">
        <v>2</v>
      </c>
      <c r="L1179" t="str">
        <f t="shared" si="17"/>
        <v>Yes</v>
      </c>
    </row>
    <row r="1180" spans="1:12" x14ac:dyDescent="0.3">
      <c r="A1180" s="7" t="s">
        <v>79</v>
      </c>
      <c r="B1180" t="s">
        <v>9</v>
      </c>
      <c r="C1180" t="s">
        <v>47</v>
      </c>
      <c r="D1180" t="s">
        <v>49</v>
      </c>
      <c r="E1180" t="s">
        <v>73</v>
      </c>
      <c r="G1180" t="s">
        <v>55</v>
      </c>
      <c r="H1180" t="s">
        <v>29</v>
      </c>
      <c r="J1180" t="s">
        <v>34</v>
      </c>
      <c r="K1180">
        <v>2</v>
      </c>
      <c r="L1180" t="str">
        <f t="shared" si="17"/>
        <v>Yes</v>
      </c>
    </row>
    <row r="1181" spans="1:12" x14ac:dyDescent="0.3">
      <c r="A1181" s="7" t="s">
        <v>79</v>
      </c>
      <c r="B1181" t="s">
        <v>10</v>
      </c>
      <c r="C1181" t="s">
        <v>47</v>
      </c>
      <c r="G1181" t="s">
        <v>55</v>
      </c>
      <c r="H1181" t="s">
        <v>37</v>
      </c>
      <c r="J1181" t="s">
        <v>34</v>
      </c>
      <c r="K1181">
        <v>0</v>
      </c>
      <c r="L1181" t="str">
        <f t="shared" si="17"/>
        <v>No</v>
      </c>
    </row>
    <row r="1182" spans="1:12" x14ac:dyDescent="0.3">
      <c r="A1182" s="7" t="s">
        <v>79</v>
      </c>
      <c r="B1182" t="s">
        <v>9</v>
      </c>
      <c r="C1182" t="s">
        <v>52</v>
      </c>
      <c r="D1182" t="s">
        <v>49</v>
      </c>
      <c r="F1182" t="s">
        <v>73</v>
      </c>
      <c r="G1182" t="s">
        <v>54</v>
      </c>
      <c r="H1182" t="s">
        <v>37</v>
      </c>
      <c r="J1182" t="s">
        <v>34</v>
      </c>
      <c r="K1182">
        <v>0</v>
      </c>
      <c r="L1182" t="str">
        <f t="shared" si="17"/>
        <v>No</v>
      </c>
    </row>
    <row r="1183" spans="1:12" x14ac:dyDescent="0.3">
      <c r="A1183" s="7" t="s">
        <v>79</v>
      </c>
      <c r="B1183" t="s">
        <v>7</v>
      </c>
      <c r="C1183" t="s">
        <v>57</v>
      </c>
      <c r="D1183" t="s">
        <v>49</v>
      </c>
      <c r="G1183" t="s">
        <v>54</v>
      </c>
      <c r="H1183" t="s">
        <v>37</v>
      </c>
      <c r="J1183" t="s">
        <v>34</v>
      </c>
      <c r="K1183">
        <v>0</v>
      </c>
      <c r="L1183" t="str">
        <f t="shared" si="17"/>
        <v>No</v>
      </c>
    </row>
    <row r="1184" spans="1:12" x14ac:dyDescent="0.3">
      <c r="A1184" s="7" t="s">
        <v>79</v>
      </c>
      <c r="B1184" t="s">
        <v>9</v>
      </c>
      <c r="C1184" t="s">
        <v>67</v>
      </c>
      <c r="D1184" t="s">
        <v>49</v>
      </c>
      <c r="G1184" t="s">
        <v>54</v>
      </c>
      <c r="H1184" t="s">
        <v>37</v>
      </c>
      <c r="J1184" t="s">
        <v>34</v>
      </c>
      <c r="K1184">
        <v>0</v>
      </c>
      <c r="L1184" t="str">
        <f t="shared" si="17"/>
        <v>No</v>
      </c>
    </row>
    <row r="1185" spans="1:12" x14ac:dyDescent="0.3">
      <c r="A1185" s="7" t="s">
        <v>79</v>
      </c>
      <c r="B1185" t="s">
        <v>9</v>
      </c>
      <c r="C1185" t="s">
        <v>47</v>
      </c>
      <c r="D1185" t="s">
        <v>53</v>
      </c>
      <c r="G1185" t="s">
        <v>51</v>
      </c>
      <c r="H1185" t="s">
        <v>37</v>
      </c>
      <c r="J1185" t="s">
        <v>34</v>
      </c>
      <c r="K1185">
        <v>2</v>
      </c>
      <c r="L1185" t="str">
        <f t="shared" si="17"/>
        <v>Yes</v>
      </c>
    </row>
    <row r="1186" spans="1:12" x14ac:dyDescent="0.3">
      <c r="A1186" s="7" t="s">
        <v>79</v>
      </c>
      <c r="B1186" t="s">
        <v>7</v>
      </c>
      <c r="C1186" t="s">
        <v>67</v>
      </c>
      <c r="D1186" t="s">
        <v>53</v>
      </c>
      <c r="G1186" t="s">
        <v>55</v>
      </c>
      <c r="H1186" t="s">
        <v>37</v>
      </c>
      <c r="J1186" t="s">
        <v>34</v>
      </c>
      <c r="K1186">
        <v>2</v>
      </c>
      <c r="L1186" t="str">
        <f t="shared" si="17"/>
        <v>Yes</v>
      </c>
    </row>
    <row r="1187" spans="1:12" x14ac:dyDescent="0.3">
      <c r="A1187" s="7" t="s">
        <v>79</v>
      </c>
      <c r="B1187" t="s">
        <v>7</v>
      </c>
      <c r="C1187" t="s">
        <v>67</v>
      </c>
      <c r="D1187" t="s">
        <v>49</v>
      </c>
      <c r="G1187" t="s">
        <v>54</v>
      </c>
      <c r="H1187" t="s">
        <v>37</v>
      </c>
      <c r="J1187" t="s">
        <v>34</v>
      </c>
      <c r="K1187">
        <v>2</v>
      </c>
      <c r="L1187" t="str">
        <f t="shared" si="17"/>
        <v>Yes</v>
      </c>
    </row>
    <row r="1188" spans="1:12" x14ac:dyDescent="0.3">
      <c r="A1188" s="7" t="s">
        <v>79</v>
      </c>
      <c r="B1188" t="s">
        <v>9</v>
      </c>
      <c r="C1188" t="s">
        <v>52</v>
      </c>
      <c r="D1188" t="s">
        <v>49</v>
      </c>
      <c r="G1188" t="s">
        <v>55</v>
      </c>
      <c r="H1188" t="s">
        <v>37</v>
      </c>
      <c r="J1188" t="s">
        <v>35</v>
      </c>
      <c r="K1188">
        <v>2</v>
      </c>
      <c r="L1188" t="str">
        <f t="shared" si="17"/>
        <v>Yes</v>
      </c>
    </row>
    <row r="1189" spans="1:12" x14ac:dyDescent="0.3">
      <c r="A1189" s="7" t="s">
        <v>79</v>
      </c>
      <c r="B1189" t="s">
        <v>9</v>
      </c>
      <c r="C1189" t="s">
        <v>52</v>
      </c>
      <c r="D1189" t="s">
        <v>49</v>
      </c>
      <c r="G1189" t="s">
        <v>55</v>
      </c>
      <c r="H1189" t="s">
        <v>37</v>
      </c>
      <c r="J1189" t="s">
        <v>35</v>
      </c>
      <c r="K1189">
        <v>2</v>
      </c>
      <c r="L1189" t="str">
        <f t="shared" si="17"/>
        <v>Yes</v>
      </c>
    </row>
    <row r="1190" spans="1:12" x14ac:dyDescent="0.3">
      <c r="A1190" s="7" t="s">
        <v>79</v>
      </c>
      <c r="B1190" t="s">
        <v>10</v>
      </c>
      <c r="C1190" t="s">
        <v>47</v>
      </c>
      <c r="G1190" t="s">
        <v>51</v>
      </c>
      <c r="H1190" t="s">
        <v>37</v>
      </c>
      <c r="J1190" t="s">
        <v>35</v>
      </c>
      <c r="K1190">
        <v>0</v>
      </c>
      <c r="L1190" t="str">
        <f t="shared" si="17"/>
        <v>No</v>
      </c>
    </row>
    <row r="1191" spans="1:12" x14ac:dyDescent="0.3">
      <c r="A1191" s="7" t="s">
        <v>79</v>
      </c>
      <c r="B1191" t="s">
        <v>7</v>
      </c>
      <c r="C1191" t="s">
        <v>47</v>
      </c>
      <c r="G1191" t="s">
        <v>54</v>
      </c>
      <c r="H1191" t="s">
        <v>37</v>
      </c>
      <c r="J1191" t="s">
        <v>34</v>
      </c>
      <c r="K1191">
        <v>0</v>
      </c>
      <c r="L1191" t="str">
        <f t="shared" si="17"/>
        <v>No</v>
      </c>
    </row>
    <row r="1192" spans="1:12" x14ac:dyDescent="0.3">
      <c r="A1192" s="7" t="s">
        <v>79</v>
      </c>
      <c r="B1192" t="s">
        <v>9</v>
      </c>
      <c r="C1192" t="s">
        <v>47</v>
      </c>
      <c r="D1192" t="s">
        <v>53</v>
      </c>
      <c r="G1192" t="s">
        <v>55</v>
      </c>
      <c r="H1192" t="s">
        <v>41</v>
      </c>
      <c r="J1192" t="s">
        <v>34</v>
      </c>
      <c r="K1192">
        <v>2</v>
      </c>
      <c r="L1192" t="str">
        <f t="shared" si="17"/>
        <v>Yes</v>
      </c>
    </row>
    <row r="1193" spans="1:12" x14ac:dyDescent="0.3">
      <c r="A1193" s="7" t="s">
        <v>79</v>
      </c>
      <c r="B1193" t="s">
        <v>9</v>
      </c>
      <c r="C1193" t="s">
        <v>47</v>
      </c>
      <c r="D1193" t="s">
        <v>49</v>
      </c>
      <c r="G1193" t="s">
        <v>55</v>
      </c>
      <c r="H1193" t="s">
        <v>41</v>
      </c>
      <c r="J1193" t="s">
        <v>34</v>
      </c>
      <c r="K1193">
        <v>2</v>
      </c>
      <c r="L1193" t="str">
        <f t="shared" si="17"/>
        <v>Yes</v>
      </c>
    </row>
    <row r="1194" spans="1:12" x14ac:dyDescent="0.3">
      <c r="A1194" s="7" t="s">
        <v>79</v>
      </c>
      <c r="B1194" t="s">
        <v>7</v>
      </c>
      <c r="C1194" t="s">
        <v>67</v>
      </c>
      <c r="D1194" t="s">
        <v>49</v>
      </c>
      <c r="G1194" t="s">
        <v>54</v>
      </c>
      <c r="H1194" t="s">
        <v>37</v>
      </c>
      <c r="J1194" t="s">
        <v>34</v>
      </c>
      <c r="K1194">
        <v>2</v>
      </c>
      <c r="L1194" t="str">
        <f t="shared" si="17"/>
        <v>Yes</v>
      </c>
    </row>
    <row r="1195" spans="1:12" x14ac:dyDescent="0.3">
      <c r="A1195" s="7" t="s">
        <v>79</v>
      </c>
      <c r="B1195" t="s">
        <v>7</v>
      </c>
      <c r="C1195" t="s">
        <v>57</v>
      </c>
      <c r="D1195" t="s">
        <v>49</v>
      </c>
      <c r="G1195" t="s">
        <v>55</v>
      </c>
      <c r="H1195" t="s">
        <v>37</v>
      </c>
      <c r="J1195" t="s">
        <v>34</v>
      </c>
      <c r="K1195">
        <v>0</v>
      </c>
      <c r="L1195" t="str">
        <f t="shared" si="17"/>
        <v>No</v>
      </c>
    </row>
    <row r="1196" spans="1:12" x14ac:dyDescent="0.3">
      <c r="A1196" s="7" t="s">
        <v>79</v>
      </c>
      <c r="B1196" t="s">
        <v>10</v>
      </c>
      <c r="C1196" t="s">
        <v>47</v>
      </c>
      <c r="G1196" t="s">
        <v>55</v>
      </c>
      <c r="H1196" t="s">
        <v>37</v>
      </c>
      <c r="J1196" t="s">
        <v>34</v>
      </c>
      <c r="K1196">
        <v>0</v>
      </c>
      <c r="L1196" t="str">
        <f t="shared" si="17"/>
        <v>No</v>
      </c>
    </row>
    <row r="1197" spans="1:12" x14ac:dyDescent="0.3">
      <c r="A1197" s="7" t="s">
        <v>79</v>
      </c>
      <c r="B1197" t="s">
        <v>7</v>
      </c>
      <c r="C1197" t="s">
        <v>67</v>
      </c>
      <c r="D1197" t="s">
        <v>49</v>
      </c>
      <c r="G1197" t="s">
        <v>54</v>
      </c>
      <c r="H1197" t="s">
        <v>37</v>
      </c>
      <c r="J1197" t="s">
        <v>34</v>
      </c>
      <c r="K1197">
        <v>2</v>
      </c>
      <c r="L1197" t="str">
        <f t="shared" si="17"/>
        <v>Yes</v>
      </c>
    </row>
    <row r="1198" spans="1:12" x14ac:dyDescent="0.3">
      <c r="A1198" s="7" t="s">
        <v>79</v>
      </c>
      <c r="B1198" t="s">
        <v>10</v>
      </c>
      <c r="C1198" t="s">
        <v>47</v>
      </c>
      <c r="G1198" t="s">
        <v>55</v>
      </c>
      <c r="H1198" t="s">
        <v>37</v>
      </c>
      <c r="J1198" t="s">
        <v>34</v>
      </c>
      <c r="K1198">
        <v>3</v>
      </c>
      <c r="L1198" t="str">
        <f t="shared" si="17"/>
        <v>Yes</v>
      </c>
    </row>
    <row r="1199" spans="1:12" x14ac:dyDescent="0.3">
      <c r="A1199" s="7" t="s">
        <v>79</v>
      </c>
      <c r="B1199" t="s">
        <v>9</v>
      </c>
      <c r="C1199" t="s">
        <v>67</v>
      </c>
      <c r="D1199" t="s">
        <v>49</v>
      </c>
      <c r="E1199" t="s">
        <v>73</v>
      </c>
      <c r="G1199" t="s">
        <v>55</v>
      </c>
      <c r="H1199" t="s">
        <v>37</v>
      </c>
      <c r="J1199" t="s">
        <v>34</v>
      </c>
      <c r="K1199">
        <v>2</v>
      </c>
      <c r="L1199" t="str">
        <f t="shared" si="17"/>
        <v>Yes</v>
      </c>
    </row>
    <row r="1200" spans="1:12" x14ac:dyDescent="0.3">
      <c r="A1200" s="7" t="s">
        <v>79</v>
      </c>
      <c r="B1200" t="s">
        <v>7</v>
      </c>
      <c r="C1200" t="s">
        <v>56</v>
      </c>
      <c r="D1200" t="s">
        <v>49</v>
      </c>
      <c r="G1200" t="s">
        <v>51</v>
      </c>
      <c r="H1200" t="s">
        <v>37</v>
      </c>
      <c r="J1200" t="s">
        <v>34</v>
      </c>
      <c r="K1200">
        <v>0</v>
      </c>
      <c r="L1200" t="str">
        <f t="shared" si="17"/>
        <v>No</v>
      </c>
    </row>
    <row r="1201" spans="1:12" x14ac:dyDescent="0.3">
      <c r="A1201" s="7" t="s">
        <v>79</v>
      </c>
      <c r="B1201" t="s">
        <v>10</v>
      </c>
      <c r="C1201" t="s">
        <v>47</v>
      </c>
      <c r="G1201" t="s">
        <v>54</v>
      </c>
      <c r="H1201" t="s">
        <v>37</v>
      </c>
      <c r="J1201" t="s">
        <v>34</v>
      </c>
      <c r="K1201">
        <v>3</v>
      </c>
      <c r="L1201" t="str">
        <f t="shared" si="17"/>
        <v>Yes</v>
      </c>
    </row>
    <row r="1202" spans="1:12" x14ac:dyDescent="0.3">
      <c r="A1202" s="7" t="s">
        <v>79</v>
      </c>
      <c r="B1202" t="s">
        <v>10</v>
      </c>
      <c r="C1202" t="s">
        <v>48</v>
      </c>
      <c r="D1202" t="s">
        <v>49</v>
      </c>
      <c r="G1202" t="s">
        <v>55</v>
      </c>
      <c r="H1202" t="s">
        <v>37</v>
      </c>
      <c r="J1202" t="s">
        <v>34</v>
      </c>
      <c r="K1202">
        <v>0</v>
      </c>
      <c r="L1202" t="str">
        <f t="shared" si="17"/>
        <v>No</v>
      </c>
    </row>
    <row r="1203" spans="1:12" x14ac:dyDescent="0.3">
      <c r="A1203" s="7" t="s">
        <v>79</v>
      </c>
      <c r="B1203" t="s">
        <v>9</v>
      </c>
      <c r="C1203" t="s">
        <v>47</v>
      </c>
      <c r="G1203" t="s">
        <v>55</v>
      </c>
      <c r="H1203" t="s">
        <v>29</v>
      </c>
      <c r="J1203" t="s">
        <v>34</v>
      </c>
      <c r="K1203">
        <v>0</v>
      </c>
      <c r="L1203" t="str">
        <f t="shared" si="17"/>
        <v>No</v>
      </c>
    </row>
    <row r="1204" spans="1:12" x14ac:dyDescent="0.3">
      <c r="A1204" s="7" t="s">
        <v>79</v>
      </c>
      <c r="B1204" t="s">
        <v>10</v>
      </c>
      <c r="C1204" t="s">
        <v>47</v>
      </c>
      <c r="G1204" t="s">
        <v>51</v>
      </c>
      <c r="H1204" t="s">
        <v>37</v>
      </c>
      <c r="J1204" t="s">
        <v>34</v>
      </c>
      <c r="K1204">
        <v>3</v>
      </c>
      <c r="L1204" t="str">
        <f t="shared" si="17"/>
        <v>Yes</v>
      </c>
    </row>
    <row r="1205" spans="1:12" x14ac:dyDescent="0.3">
      <c r="A1205" s="7" t="s">
        <v>79</v>
      </c>
      <c r="B1205" t="s">
        <v>10</v>
      </c>
      <c r="C1205" t="s">
        <v>56</v>
      </c>
      <c r="D1205" t="s">
        <v>49</v>
      </c>
      <c r="G1205" t="s">
        <v>54</v>
      </c>
      <c r="H1205" t="s">
        <v>37</v>
      </c>
      <c r="J1205" t="s">
        <v>34</v>
      </c>
      <c r="K1205">
        <v>0</v>
      </c>
      <c r="L1205" t="str">
        <f t="shared" si="17"/>
        <v>No</v>
      </c>
    </row>
    <row r="1206" spans="1:12" x14ac:dyDescent="0.3">
      <c r="A1206" s="7" t="s">
        <v>79</v>
      </c>
      <c r="B1206" t="s">
        <v>7</v>
      </c>
      <c r="C1206" t="s">
        <v>48</v>
      </c>
      <c r="D1206" t="s">
        <v>53</v>
      </c>
      <c r="G1206" t="s">
        <v>55</v>
      </c>
      <c r="H1206" t="s">
        <v>37</v>
      </c>
      <c r="J1206" t="s">
        <v>34</v>
      </c>
      <c r="K1206">
        <v>0</v>
      </c>
      <c r="L1206" t="str">
        <f t="shared" si="17"/>
        <v>No</v>
      </c>
    </row>
    <row r="1207" spans="1:12" x14ac:dyDescent="0.3">
      <c r="A1207" s="7" t="s">
        <v>79</v>
      </c>
      <c r="B1207" t="s">
        <v>9</v>
      </c>
      <c r="C1207" t="s">
        <v>67</v>
      </c>
      <c r="D1207" t="s">
        <v>49</v>
      </c>
      <c r="G1207" t="s">
        <v>54</v>
      </c>
      <c r="H1207" t="s">
        <v>29</v>
      </c>
      <c r="J1207" t="s">
        <v>34</v>
      </c>
      <c r="K1207">
        <v>2</v>
      </c>
      <c r="L1207" t="str">
        <f t="shared" si="17"/>
        <v>Yes</v>
      </c>
    </row>
    <row r="1208" spans="1:12" x14ac:dyDescent="0.3">
      <c r="A1208" s="7" t="s">
        <v>79</v>
      </c>
      <c r="B1208" t="s">
        <v>7</v>
      </c>
      <c r="C1208" t="s">
        <v>57</v>
      </c>
      <c r="D1208" t="s">
        <v>49</v>
      </c>
      <c r="G1208" t="s">
        <v>54</v>
      </c>
      <c r="H1208" t="s">
        <v>37</v>
      </c>
      <c r="J1208" t="s">
        <v>34</v>
      </c>
      <c r="K1208">
        <v>0</v>
      </c>
      <c r="L1208" t="str">
        <f t="shared" si="17"/>
        <v>No</v>
      </c>
    </row>
    <row r="1209" spans="1:12" x14ac:dyDescent="0.3">
      <c r="A1209" s="7" t="s">
        <v>79</v>
      </c>
      <c r="B1209" t="s">
        <v>10</v>
      </c>
      <c r="C1209" t="s">
        <v>47</v>
      </c>
      <c r="G1209" t="s">
        <v>55</v>
      </c>
      <c r="H1209" t="s">
        <v>37</v>
      </c>
      <c r="J1209" t="s">
        <v>34</v>
      </c>
      <c r="K1209">
        <v>0</v>
      </c>
      <c r="L1209" t="str">
        <f t="shared" si="17"/>
        <v>No</v>
      </c>
    </row>
    <row r="1210" spans="1:12" x14ac:dyDescent="0.3">
      <c r="A1210" s="7" t="s">
        <v>79</v>
      </c>
      <c r="B1210" t="s">
        <v>7</v>
      </c>
      <c r="C1210" t="s">
        <v>57</v>
      </c>
      <c r="D1210" t="s">
        <v>49</v>
      </c>
      <c r="G1210" t="s">
        <v>54</v>
      </c>
      <c r="H1210" t="s">
        <v>37</v>
      </c>
      <c r="J1210" t="s">
        <v>34</v>
      </c>
      <c r="K1210">
        <v>2</v>
      </c>
      <c r="L1210" t="str">
        <f t="shared" si="17"/>
        <v>Yes</v>
      </c>
    </row>
    <row r="1211" spans="1:12" x14ac:dyDescent="0.3">
      <c r="A1211" s="7" t="s">
        <v>79</v>
      </c>
      <c r="B1211" t="s">
        <v>9</v>
      </c>
      <c r="C1211" t="s">
        <v>52</v>
      </c>
      <c r="D1211" t="s">
        <v>49</v>
      </c>
      <c r="G1211" t="s">
        <v>54</v>
      </c>
      <c r="H1211" t="s">
        <v>43</v>
      </c>
      <c r="J1211" t="s">
        <v>34</v>
      </c>
      <c r="K1211">
        <v>0</v>
      </c>
      <c r="L1211" t="str">
        <f t="shared" si="17"/>
        <v>No</v>
      </c>
    </row>
    <row r="1212" spans="1:12" x14ac:dyDescent="0.3">
      <c r="A1212" s="7" t="s">
        <v>79</v>
      </c>
      <c r="B1212" t="s">
        <v>9</v>
      </c>
      <c r="C1212" t="s">
        <v>52</v>
      </c>
      <c r="D1212" t="s">
        <v>53</v>
      </c>
      <c r="G1212" t="s">
        <v>54</v>
      </c>
      <c r="H1212" t="s">
        <v>37</v>
      </c>
      <c r="J1212" t="s">
        <v>34</v>
      </c>
      <c r="K1212">
        <v>0</v>
      </c>
      <c r="L1212" t="str">
        <f t="shared" si="17"/>
        <v>No</v>
      </c>
    </row>
    <row r="1213" spans="1:12" x14ac:dyDescent="0.3">
      <c r="A1213" s="7" t="s">
        <v>79</v>
      </c>
      <c r="B1213" t="s">
        <v>7</v>
      </c>
      <c r="C1213" t="s">
        <v>57</v>
      </c>
      <c r="D1213" t="s">
        <v>49</v>
      </c>
      <c r="G1213" t="s">
        <v>54</v>
      </c>
      <c r="H1213" t="s">
        <v>37</v>
      </c>
      <c r="J1213" t="s">
        <v>34</v>
      </c>
      <c r="K1213">
        <v>0</v>
      </c>
      <c r="L1213" t="str">
        <f t="shared" si="17"/>
        <v>No</v>
      </c>
    </row>
    <row r="1214" spans="1:12" x14ac:dyDescent="0.3">
      <c r="A1214" s="7" t="s">
        <v>79</v>
      </c>
      <c r="B1214" t="s">
        <v>11</v>
      </c>
      <c r="C1214" t="s">
        <v>52</v>
      </c>
      <c r="D1214" t="s">
        <v>53</v>
      </c>
      <c r="G1214" t="s">
        <v>55</v>
      </c>
      <c r="H1214" t="s">
        <v>41</v>
      </c>
      <c r="J1214" t="s">
        <v>34</v>
      </c>
      <c r="K1214">
        <v>2</v>
      </c>
      <c r="L1214" t="str">
        <f t="shared" si="17"/>
        <v>Yes</v>
      </c>
    </row>
    <row r="1215" spans="1:12" x14ac:dyDescent="0.3">
      <c r="A1215" s="7" t="s">
        <v>79</v>
      </c>
      <c r="B1215" t="s">
        <v>9</v>
      </c>
      <c r="C1215" t="s">
        <v>52</v>
      </c>
      <c r="D1215" t="s">
        <v>53</v>
      </c>
      <c r="F1215" t="s">
        <v>73</v>
      </c>
      <c r="G1215" t="s">
        <v>54</v>
      </c>
      <c r="H1215" t="s">
        <v>37</v>
      </c>
      <c r="J1215" t="s">
        <v>34</v>
      </c>
      <c r="K1215">
        <v>0</v>
      </c>
      <c r="L1215" t="str">
        <f t="shared" si="17"/>
        <v>No</v>
      </c>
    </row>
    <row r="1216" spans="1:12" x14ac:dyDescent="0.3">
      <c r="A1216" s="7" t="s">
        <v>79</v>
      </c>
      <c r="B1216" t="s">
        <v>10</v>
      </c>
      <c r="C1216" t="s">
        <v>56</v>
      </c>
      <c r="D1216" t="s">
        <v>49</v>
      </c>
      <c r="G1216" t="s">
        <v>54</v>
      </c>
      <c r="H1216" t="s">
        <v>37</v>
      </c>
      <c r="J1216" t="s">
        <v>34</v>
      </c>
      <c r="K1216">
        <v>0</v>
      </c>
      <c r="L1216" t="str">
        <f t="shared" si="17"/>
        <v>No</v>
      </c>
    </row>
    <row r="1217" spans="1:12" x14ac:dyDescent="0.3">
      <c r="A1217" s="7" t="s">
        <v>79</v>
      </c>
      <c r="B1217" t="s">
        <v>9</v>
      </c>
      <c r="C1217" t="s">
        <v>52</v>
      </c>
      <c r="D1217" t="s">
        <v>49</v>
      </c>
      <c r="F1217" t="s">
        <v>73</v>
      </c>
      <c r="G1217" t="s">
        <v>54</v>
      </c>
      <c r="H1217" t="s">
        <v>37</v>
      </c>
      <c r="J1217" t="s">
        <v>34</v>
      </c>
      <c r="K1217">
        <v>0</v>
      </c>
      <c r="L1217" t="str">
        <f t="shared" si="17"/>
        <v>No</v>
      </c>
    </row>
    <row r="1218" spans="1:12" x14ac:dyDescent="0.3">
      <c r="A1218" s="7" t="s">
        <v>79</v>
      </c>
      <c r="B1218" t="s">
        <v>9</v>
      </c>
      <c r="C1218" t="s">
        <v>52</v>
      </c>
      <c r="D1218" t="s">
        <v>53</v>
      </c>
      <c r="G1218" t="s">
        <v>55</v>
      </c>
      <c r="H1218" t="s">
        <v>37</v>
      </c>
      <c r="J1218" t="s">
        <v>34</v>
      </c>
      <c r="K1218">
        <v>2</v>
      </c>
      <c r="L1218" t="str">
        <f t="shared" si="17"/>
        <v>Yes</v>
      </c>
    </row>
    <row r="1219" spans="1:12" x14ac:dyDescent="0.3">
      <c r="A1219" s="7" t="s">
        <v>79</v>
      </c>
      <c r="B1219" t="s">
        <v>7</v>
      </c>
      <c r="C1219" t="s">
        <v>48</v>
      </c>
      <c r="D1219" t="s">
        <v>49</v>
      </c>
      <c r="G1219" t="s">
        <v>51</v>
      </c>
      <c r="H1219" t="s">
        <v>37</v>
      </c>
      <c r="J1219" t="s">
        <v>34</v>
      </c>
      <c r="K1219">
        <v>0</v>
      </c>
      <c r="L1219" t="str">
        <f t="shared" si="17"/>
        <v>No</v>
      </c>
    </row>
    <row r="1220" spans="1:12" x14ac:dyDescent="0.3">
      <c r="A1220" s="7" t="s">
        <v>79</v>
      </c>
      <c r="B1220" t="s">
        <v>8</v>
      </c>
      <c r="C1220" t="s">
        <v>52</v>
      </c>
      <c r="D1220" t="s">
        <v>49</v>
      </c>
      <c r="G1220" t="s">
        <v>54</v>
      </c>
      <c r="H1220" t="s">
        <v>37</v>
      </c>
      <c r="J1220" t="s">
        <v>34</v>
      </c>
      <c r="K1220">
        <v>0</v>
      </c>
      <c r="L1220" t="str">
        <f t="shared" si="17"/>
        <v>No</v>
      </c>
    </row>
    <row r="1221" spans="1:12" x14ac:dyDescent="0.3">
      <c r="A1221" s="7" t="s">
        <v>79</v>
      </c>
      <c r="B1221" t="s">
        <v>7</v>
      </c>
      <c r="C1221" t="s">
        <v>57</v>
      </c>
      <c r="D1221" t="s">
        <v>53</v>
      </c>
      <c r="G1221" t="s">
        <v>55</v>
      </c>
      <c r="H1221" t="s">
        <v>37</v>
      </c>
      <c r="J1221" t="s">
        <v>34</v>
      </c>
      <c r="K1221">
        <v>2</v>
      </c>
      <c r="L1221" t="str">
        <f t="shared" si="17"/>
        <v>Yes</v>
      </c>
    </row>
    <row r="1222" spans="1:12" x14ac:dyDescent="0.3">
      <c r="A1222" s="7" t="s">
        <v>79</v>
      </c>
      <c r="B1222" t="s">
        <v>10</v>
      </c>
      <c r="C1222" t="s">
        <v>56</v>
      </c>
      <c r="D1222" t="s">
        <v>53</v>
      </c>
      <c r="G1222" t="s">
        <v>54</v>
      </c>
      <c r="H1222" t="s">
        <v>37</v>
      </c>
      <c r="J1222" t="s">
        <v>34</v>
      </c>
      <c r="K1222">
        <v>3</v>
      </c>
      <c r="L1222" t="str">
        <f t="shared" si="17"/>
        <v>Yes</v>
      </c>
    </row>
    <row r="1223" spans="1:12" x14ac:dyDescent="0.3">
      <c r="A1223" s="7" t="s">
        <v>79</v>
      </c>
      <c r="B1223" t="s">
        <v>11</v>
      </c>
      <c r="C1223" t="s">
        <v>52</v>
      </c>
      <c r="G1223" t="s">
        <v>51</v>
      </c>
      <c r="H1223" t="s">
        <v>41</v>
      </c>
      <c r="J1223" t="s">
        <v>34</v>
      </c>
      <c r="K1223">
        <v>2</v>
      </c>
      <c r="L1223" t="str">
        <f t="shared" si="17"/>
        <v>Yes</v>
      </c>
    </row>
    <row r="1224" spans="1:12" x14ac:dyDescent="0.3">
      <c r="A1224" s="7" t="s">
        <v>79</v>
      </c>
      <c r="B1224" t="s">
        <v>10</v>
      </c>
      <c r="C1224" t="s">
        <v>48</v>
      </c>
      <c r="D1224" t="s">
        <v>49</v>
      </c>
      <c r="G1224" t="s">
        <v>54</v>
      </c>
      <c r="H1224" t="s">
        <v>37</v>
      </c>
      <c r="J1224" t="s">
        <v>34</v>
      </c>
      <c r="K1224">
        <v>3</v>
      </c>
      <c r="L1224" t="str">
        <f t="shared" si="17"/>
        <v>Yes</v>
      </c>
    </row>
    <row r="1225" spans="1:12" x14ac:dyDescent="0.3">
      <c r="A1225" s="7" t="s">
        <v>79</v>
      </c>
      <c r="B1225" t="s">
        <v>10</v>
      </c>
      <c r="C1225" t="s">
        <v>47</v>
      </c>
      <c r="G1225" t="s">
        <v>51</v>
      </c>
      <c r="H1225" t="s">
        <v>37</v>
      </c>
      <c r="J1225" t="s">
        <v>35</v>
      </c>
      <c r="K1225">
        <v>0</v>
      </c>
      <c r="L1225" t="str">
        <f t="shared" si="17"/>
        <v>No</v>
      </c>
    </row>
    <row r="1226" spans="1:12" x14ac:dyDescent="0.3">
      <c r="A1226" s="7" t="s">
        <v>79</v>
      </c>
      <c r="B1226" t="s">
        <v>10</v>
      </c>
      <c r="C1226" t="s">
        <v>47</v>
      </c>
      <c r="G1226" t="s">
        <v>55</v>
      </c>
      <c r="H1226" t="s">
        <v>37</v>
      </c>
      <c r="J1226" t="s">
        <v>34</v>
      </c>
      <c r="K1226">
        <v>3</v>
      </c>
      <c r="L1226" t="str">
        <f t="shared" si="17"/>
        <v>Yes</v>
      </c>
    </row>
    <row r="1227" spans="1:12" x14ac:dyDescent="0.3">
      <c r="A1227" s="7" t="s">
        <v>79</v>
      </c>
      <c r="B1227" t="s">
        <v>9</v>
      </c>
      <c r="C1227" t="s">
        <v>47</v>
      </c>
      <c r="D1227" t="s">
        <v>49</v>
      </c>
      <c r="G1227" t="s">
        <v>55</v>
      </c>
      <c r="H1227" t="s">
        <v>29</v>
      </c>
      <c r="J1227" t="s">
        <v>34</v>
      </c>
      <c r="K1227">
        <v>2</v>
      </c>
      <c r="L1227" t="str">
        <f t="shared" si="17"/>
        <v>Yes</v>
      </c>
    </row>
    <row r="1228" spans="1:12" x14ac:dyDescent="0.3">
      <c r="A1228" s="7" t="s">
        <v>79</v>
      </c>
      <c r="B1228" t="s">
        <v>9</v>
      </c>
      <c r="C1228" t="s">
        <v>52</v>
      </c>
      <c r="D1228" t="s">
        <v>49</v>
      </c>
      <c r="G1228" t="s">
        <v>54</v>
      </c>
      <c r="H1228" t="s">
        <v>37</v>
      </c>
      <c r="J1228" t="s">
        <v>34</v>
      </c>
      <c r="K1228">
        <v>2</v>
      </c>
      <c r="L1228" t="str">
        <f t="shared" si="17"/>
        <v>Yes</v>
      </c>
    </row>
    <row r="1229" spans="1:12" x14ac:dyDescent="0.3">
      <c r="A1229" s="7" t="s">
        <v>79</v>
      </c>
      <c r="B1229" t="s">
        <v>9</v>
      </c>
      <c r="C1229" t="s">
        <v>52</v>
      </c>
      <c r="D1229" t="s">
        <v>53</v>
      </c>
      <c r="G1229" t="s">
        <v>55</v>
      </c>
      <c r="H1229" t="s">
        <v>37</v>
      </c>
      <c r="J1229" t="s">
        <v>34</v>
      </c>
      <c r="K1229">
        <v>2</v>
      </c>
      <c r="L1229" t="str">
        <f t="shared" si="17"/>
        <v>Yes</v>
      </c>
    </row>
    <row r="1230" spans="1:12" x14ac:dyDescent="0.3">
      <c r="A1230" s="7" t="s">
        <v>79</v>
      </c>
      <c r="B1230" t="s">
        <v>9</v>
      </c>
      <c r="C1230" t="s">
        <v>47</v>
      </c>
      <c r="D1230" t="s">
        <v>49</v>
      </c>
      <c r="G1230" t="s">
        <v>51</v>
      </c>
      <c r="H1230" t="s">
        <v>37</v>
      </c>
      <c r="J1230" t="s">
        <v>34</v>
      </c>
      <c r="K1230">
        <v>2</v>
      </c>
      <c r="L1230" t="str">
        <f t="shared" si="17"/>
        <v>Yes</v>
      </c>
    </row>
    <row r="1231" spans="1:12" x14ac:dyDescent="0.3">
      <c r="A1231" s="7" t="s">
        <v>79</v>
      </c>
      <c r="B1231" t="s">
        <v>9</v>
      </c>
      <c r="C1231" t="s">
        <v>52</v>
      </c>
      <c r="D1231" t="s">
        <v>49</v>
      </c>
      <c r="G1231" t="s">
        <v>55</v>
      </c>
      <c r="H1231" t="s">
        <v>29</v>
      </c>
      <c r="J1231" t="s">
        <v>34</v>
      </c>
      <c r="K1231">
        <v>2</v>
      </c>
      <c r="L1231" t="str">
        <f t="shared" si="17"/>
        <v>Yes</v>
      </c>
    </row>
    <row r="1232" spans="1:12" x14ac:dyDescent="0.3">
      <c r="A1232" s="7" t="s">
        <v>79</v>
      </c>
      <c r="B1232" t="s">
        <v>10</v>
      </c>
      <c r="C1232" t="s">
        <v>47</v>
      </c>
      <c r="G1232" t="s">
        <v>55</v>
      </c>
      <c r="H1232" t="s">
        <v>37</v>
      </c>
      <c r="J1232" t="s">
        <v>34</v>
      </c>
      <c r="K1232">
        <v>3</v>
      </c>
      <c r="L1232" t="str">
        <f t="shared" si="17"/>
        <v>Yes</v>
      </c>
    </row>
    <row r="1233" spans="1:12" x14ac:dyDescent="0.3">
      <c r="A1233" s="7" t="s">
        <v>79</v>
      </c>
      <c r="B1233" t="s">
        <v>9</v>
      </c>
      <c r="C1233" t="s">
        <v>52</v>
      </c>
      <c r="D1233" t="s">
        <v>53</v>
      </c>
      <c r="G1233" t="s">
        <v>54</v>
      </c>
      <c r="H1233" t="s">
        <v>41</v>
      </c>
      <c r="J1233" t="s">
        <v>34</v>
      </c>
      <c r="K1233">
        <v>0</v>
      </c>
      <c r="L1233" t="str">
        <f t="shared" si="17"/>
        <v>No</v>
      </c>
    </row>
    <row r="1234" spans="1:12" x14ac:dyDescent="0.3">
      <c r="A1234" s="7" t="s">
        <v>79</v>
      </c>
      <c r="B1234" t="s">
        <v>10</v>
      </c>
      <c r="C1234" t="s">
        <v>48</v>
      </c>
      <c r="D1234" t="s">
        <v>53</v>
      </c>
      <c r="G1234" t="s">
        <v>54</v>
      </c>
      <c r="H1234" t="s">
        <v>37</v>
      </c>
      <c r="J1234" t="s">
        <v>34</v>
      </c>
      <c r="K1234">
        <v>3</v>
      </c>
      <c r="L1234" t="str">
        <f t="shared" si="17"/>
        <v>Yes</v>
      </c>
    </row>
    <row r="1235" spans="1:12" x14ac:dyDescent="0.3">
      <c r="A1235" s="7" t="s">
        <v>79</v>
      </c>
      <c r="B1235" t="s">
        <v>10</v>
      </c>
      <c r="C1235" t="s">
        <v>47</v>
      </c>
      <c r="G1235" t="s">
        <v>55</v>
      </c>
      <c r="H1235" t="s">
        <v>37</v>
      </c>
      <c r="J1235" t="s">
        <v>34</v>
      </c>
      <c r="K1235">
        <v>0</v>
      </c>
      <c r="L1235" t="str">
        <f t="shared" si="17"/>
        <v>No</v>
      </c>
    </row>
    <row r="1236" spans="1:12" x14ac:dyDescent="0.3">
      <c r="A1236" s="7" t="s">
        <v>79</v>
      </c>
      <c r="B1236" t="s">
        <v>10</v>
      </c>
      <c r="C1236" t="s">
        <v>56</v>
      </c>
      <c r="D1236" t="s">
        <v>53</v>
      </c>
      <c r="G1236" t="s">
        <v>54</v>
      </c>
      <c r="H1236" t="s">
        <v>37</v>
      </c>
      <c r="J1236" t="s">
        <v>34</v>
      </c>
      <c r="K1236">
        <v>0</v>
      </c>
      <c r="L1236" t="str">
        <f t="shared" si="17"/>
        <v>No</v>
      </c>
    </row>
    <row r="1237" spans="1:12" x14ac:dyDescent="0.3">
      <c r="A1237" s="7" t="s">
        <v>79</v>
      </c>
      <c r="B1237" t="s">
        <v>7</v>
      </c>
      <c r="C1237" t="s">
        <v>48</v>
      </c>
      <c r="D1237" t="s">
        <v>49</v>
      </c>
      <c r="G1237" t="s">
        <v>55</v>
      </c>
      <c r="H1237" t="s">
        <v>37</v>
      </c>
      <c r="J1237" t="s">
        <v>34</v>
      </c>
      <c r="K1237">
        <v>0</v>
      </c>
      <c r="L1237" t="str">
        <f t="shared" si="17"/>
        <v>No</v>
      </c>
    </row>
    <row r="1238" spans="1:12" x14ac:dyDescent="0.3">
      <c r="A1238" s="7" t="s">
        <v>79</v>
      </c>
      <c r="B1238" t="s">
        <v>10</v>
      </c>
      <c r="C1238" t="s">
        <v>47</v>
      </c>
      <c r="G1238" t="s">
        <v>54</v>
      </c>
      <c r="H1238" t="s">
        <v>37</v>
      </c>
      <c r="J1238" t="s">
        <v>34</v>
      </c>
      <c r="K1238">
        <v>0</v>
      </c>
      <c r="L1238" t="str">
        <f t="shared" si="17"/>
        <v>No</v>
      </c>
    </row>
    <row r="1239" spans="1:12" x14ac:dyDescent="0.3">
      <c r="A1239" s="7" t="s">
        <v>79</v>
      </c>
      <c r="B1239" t="s">
        <v>9</v>
      </c>
      <c r="C1239" t="s">
        <v>52</v>
      </c>
      <c r="D1239" t="s">
        <v>49</v>
      </c>
      <c r="G1239" t="s">
        <v>55</v>
      </c>
      <c r="H1239" t="s">
        <v>37</v>
      </c>
      <c r="J1239" t="s">
        <v>34</v>
      </c>
      <c r="K1239">
        <v>2</v>
      </c>
      <c r="L1239" t="str">
        <f t="shared" si="17"/>
        <v>Yes</v>
      </c>
    </row>
    <row r="1240" spans="1:12" x14ac:dyDescent="0.3">
      <c r="A1240" s="7" t="s">
        <v>79</v>
      </c>
      <c r="B1240" t="s">
        <v>9</v>
      </c>
      <c r="C1240" t="s">
        <v>52</v>
      </c>
      <c r="D1240" t="s">
        <v>53</v>
      </c>
      <c r="F1240" t="s">
        <v>73</v>
      </c>
      <c r="G1240" t="s">
        <v>54</v>
      </c>
      <c r="H1240" t="s">
        <v>37</v>
      </c>
      <c r="J1240" t="s">
        <v>34</v>
      </c>
      <c r="K1240">
        <v>0</v>
      </c>
      <c r="L1240" t="str">
        <f t="shared" si="17"/>
        <v>No</v>
      </c>
    </row>
    <row r="1241" spans="1:12" x14ac:dyDescent="0.3">
      <c r="A1241" s="7" t="s">
        <v>80</v>
      </c>
      <c r="B1241" t="s">
        <v>8</v>
      </c>
      <c r="C1241" t="s">
        <v>52</v>
      </c>
      <c r="D1241" t="s">
        <v>53</v>
      </c>
      <c r="G1241" t="s">
        <v>54</v>
      </c>
      <c r="H1241" t="s">
        <v>37</v>
      </c>
      <c r="J1241" t="s">
        <v>34</v>
      </c>
      <c r="K1241">
        <v>2</v>
      </c>
      <c r="L1241" t="str">
        <f t="shared" si="17"/>
        <v>Yes</v>
      </c>
    </row>
    <row r="1242" spans="1:12" x14ac:dyDescent="0.3">
      <c r="A1242" s="7" t="s">
        <v>80</v>
      </c>
      <c r="B1242" t="s">
        <v>8</v>
      </c>
      <c r="C1242" t="s">
        <v>52</v>
      </c>
      <c r="D1242" t="s">
        <v>49</v>
      </c>
      <c r="G1242" t="s">
        <v>54</v>
      </c>
      <c r="H1242" t="s">
        <v>37</v>
      </c>
      <c r="J1242" t="s">
        <v>34</v>
      </c>
      <c r="K1242">
        <v>2</v>
      </c>
      <c r="L1242" t="str">
        <f t="shared" si="17"/>
        <v>Yes</v>
      </c>
    </row>
    <row r="1243" spans="1:12" x14ac:dyDescent="0.3">
      <c r="A1243" s="7" t="s">
        <v>80</v>
      </c>
      <c r="B1243" t="s">
        <v>66</v>
      </c>
      <c r="C1243" t="s">
        <v>52</v>
      </c>
      <c r="D1243" t="s">
        <v>49</v>
      </c>
      <c r="G1243" t="s">
        <v>55</v>
      </c>
      <c r="H1243" t="s">
        <v>37</v>
      </c>
      <c r="J1243" t="s">
        <v>34</v>
      </c>
      <c r="K1243">
        <v>2</v>
      </c>
      <c r="L1243" t="str">
        <f t="shared" si="17"/>
        <v>Yes</v>
      </c>
    </row>
    <row r="1244" spans="1:12" x14ac:dyDescent="0.3">
      <c r="A1244" s="7" t="s">
        <v>80</v>
      </c>
      <c r="B1244" t="s">
        <v>8</v>
      </c>
      <c r="C1244" t="s">
        <v>52</v>
      </c>
      <c r="D1244" t="s">
        <v>53</v>
      </c>
      <c r="G1244" t="s">
        <v>54</v>
      </c>
      <c r="H1244" t="s">
        <v>37</v>
      </c>
      <c r="J1244" t="s">
        <v>34</v>
      </c>
      <c r="K1244">
        <v>2</v>
      </c>
      <c r="L1244" t="str">
        <f t="shared" si="17"/>
        <v>Yes</v>
      </c>
    </row>
    <row r="1245" spans="1:12" x14ac:dyDescent="0.3">
      <c r="A1245" s="7" t="s">
        <v>80</v>
      </c>
      <c r="B1245" t="s">
        <v>8</v>
      </c>
      <c r="C1245" t="s">
        <v>52</v>
      </c>
      <c r="D1245" t="s">
        <v>49</v>
      </c>
      <c r="G1245" t="s">
        <v>54</v>
      </c>
      <c r="H1245" t="s">
        <v>37</v>
      </c>
      <c r="J1245" t="s">
        <v>34</v>
      </c>
      <c r="K1245">
        <v>0</v>
      </c>
      <c r="L1245" t="str">
        <f t="shared" si="17"/>
        <v>No</v>
      </c>
    </row>
    <row r="1246" spans="1:12" x14ac:dyDescent="0.3">
      <c r="A1246" s="7" t="s">
        <v>80</v>
      </c>
      <c r="B1246" t="s">
        <v>8</v>
      </c>
      <c r="C1246" t="s">
        <v>52</v>
      </c>
      <c r="D1246" t="s">
        <v>53</v>
      </c>
      <c r="G1246" t="s">
        <v>54</v>
      </c>
      <c r="H1246" t="s">
        <v>37</v>
      </c>
      <c r="J1246" t="s">
        <v>34</v>
      </c>
      <c r="K1246">
        <v>0</v>
      </c>
      <c r="L1246" t="str">
        <f t="shared" si="17"/>
        <v>No</v>
      </c>
    </row>
    <row r="1247" spans="1:12" x14ac:dyDescent="0.3">
      <c r="A1247" s="7" t="s">
        <v>80</v>
      </c>
      <c r="B1247" t="s">
        <v>66</v>
      </c>
      <c r="C1247" t="s">
        <v>52</v>
      </c>
      <c r="D1247" t="s">
        <v>49</v>
      </c>
      <c r="G1247" t="s">
        <v>55</v>
      </c>
      <c r="H1247" t="s">
        <v>37</v>
      </c>
      <c r="J1247" t="s">
        <v>34</v>
      </c>
      <c r="K1247">
        <v>0</v>
      </c>
      <c r="L1247" t="str">
        <f t="shared" si="17"/>
        <v>No</v>
      </c>
    </row>
    <row r="1248" spans="1:12" x14ac:dyDescent="0.3">
      <c r="A1248" s="7" t="s">
        <v>80</v>
      </c>
      <c r="B1248" t="s">
        <v>8</v>
      </c>
      <c r="C1248" t="s">
        <v>52</v>
      </c>
      <c r="D1248" t="s">
        <v>53</v>
      </c>
      <c r="G1248" t="s">
        <v>55</v>
      </c>
      <c r="H1248" t="s">
        <v>37</v>
      </c>
      <c r="J1248" t="s">
        <v>34</v>
      </c>
      <c r="K1248">
        <v>0</v>
      </c>
      <c r="L1248" t="str">
        <f t="shared" si="17"/>
        <v>No</v>
      </c>
    </row>
    <row r="1249" spans="1:12" x14ac:dyDescent="0.3">
      <c r="A1249" s="7" t="s">
        <v>80</v>
      </c>
      <c r="B1249" t="s">
        <v>8</v>
      </c>
      <c r="C1249" t="s">
        <v>52</v>
      </c>
      <c r="D1249" t="s">
        <v>53</v>
      </c>
      <c r="G1249" t="s">
        <v>55</v>
      </c>
      <c r="H1249" t="s">
        <v>37</v>
      </c>
      <c r="J1249" t="s">
        <v>34</v>
      </c>
      <c r="K1249">
        <v>2</v>
      </c>
      <c r="L1249" t="str">
        <f t="shared" si="17"/>
        <v>Yes</v>
      </c>
    </row>
    <row r="1250" spans="1:12" x14ac:dyDescent="0.3">
      <c r="A1250" s="7" t="s">
        <v>80</v>
      </c>
      <c r="B1250" t="s">
        <v>8</v>
      </c>
      <c r="C1250" t="s">
        <v>52</v>
      </c>
      <c r="D1250" t="s">
        <v>53</v>
      </c>
      <c r="G1250" t="s">
        <v>55</v>
      </c>
      <c r="H1250" t="s">
        <v>37</v>
      </c>
      <c r="J1250" t="s">
        <v>34</v>
      </c>
      <c r="K1250">
        <v>2</v>
      </c>
      <c r="L1250" t="str">
        <f t="shared" si="17"/>
        <v>Yes</v>
      </c>
    </row>
    <row r="1251" spans="1:12" x14ac:dyDescent="0.3">
      <c r="A1251" s="7" t="s">
        <v>80</v>
      </c>
      <c r="B1251" t="s">
        <v>66</v>
      </c>
      <c r="C1251" t="s">
        <v>52</v>
      </c>
      <c r="D1251" t="s">
        <v>49</v>
      </c>
      <c r="G1251" t="s">
        <v>55</v>
      </c>
      <c r="H1251" t="s">
        <v>37</v>
      </c>
      <c r="J1251" t="s">
        <v>34</v>
      </c>
      <c r="K1251">
        <v>2</v>
      </c>
      <c r="L1251" t="str">
        <f t="shared" si="17"/>
        <v>Yes</v>
      </c>
    </row>
    <row r="1252" spans="1:12" x14ac:dyDescent="0.3">
      <c r="A1252" s="7" t="s">
        <v>80</v>
      </c>
      <c r="B1252" t="s">
        <v>8</v>
      </c>
      <c r="C1252" t="s">
        <v>52</v>
      </c>
      <c r="D1252" t="s">
        <v>49</v>
      </c>
      <c r="G1252" t="s">
        <v>54</v>
      </c>
      <c r="H1252" t="s">
        <v>37</v>
      </c>
      <c r="J1252" t="s">
        <v>34</v>
      </c>
      <c r="K1252">
        <v>2</v>
      </c>
      <c r="L1252" t="str">
        <f t="shared" si="17"/>
        <v>Yes</v>
      </c>
    </row>
    <row r="1253" spans="1:12" x14ac:dyDescent="0.3">
      <c r="A1253" s="7" t="s">
        <v>80</v>
      </c>
      <c r="B1253" t="s">
        <v>8</v>
      </c>
      <c r="C1253" t="s">
        <v>67</v>
      </c>
      <c r="D1253" t="s">
        <v>53</v>
      </c>
      <c r="G1253" t="s">
        <v>55</v>
      </c>
      <c r="H1253" t="s">
        <v>37</v>
      </c>
      <c r="J1253" t="s">
        <v>34</v>
      </c>
      <c r="K1253">
        <v>2</v>
      </c>
      <c r="L1253" t="str">
        <f t="shared" si="17"/>
        <v>Yes</v>
      </c>
    </row>
    <row r="1254" spans="1:12" x14ac:dyDescent="0.3">
      <c r="A1254" s="7" t="s">
        <v>80</v>
      </c>
      <c r="B1254" t="s">
        <v>8</v>
      </c>
      <c r="C1254" t="s">
        <v>52</v>
      </c>
      <c r="D1254" t="s">
        <v>53</v>
      </c>
      <c r="G1254" t="s">
        <v>54</v>
      </c>
      <c r="H1254" t="s">
        <v>37</v>
      </c>
      <c r="J1254" t="s">
        <v>34</v>
      </c>
      <c r="K1254">
        <v>2</v>
      </c>
      <c r="L1254" t="str">
        <f t="shared" si="17"/>
        <v>Yes</v>
      </c>
    </row>
    <row r="1255" spans="1:12" x14ac:dyDescent="0.3">
      <c r="A1255" s="7" t="s">
        <v>80</v>
      </c>
      <c r="B1255" t="s">
        <v>8</v>
      </c>
      <c r="C1255" t="s">
        <v>52</v>
      </c>
      <c r="D1255" t="s">
        <v>53</v>
      </c>
      <c r="G1255" t="s">
        <v>55</v>
      </c>
      <c r="H1255" t="s">
        <v>37</v>
      </c>
      <c r="J1255" t="s">
        <v>34</v>
      </c>
      <c r="K1255">
        <v>0</v>
      </c>
      <c r="L1255" t="str">
        <f t="shared" si="17"/>
        <v>No</v>
      </c>
    </row>
    <row r="1256" spans="1:12" x14ac:dyDescent="0.3">
      <c r="A1256" s="7" t="s">
        <v>80</v>
      </c>
      <c r="B1256" t="s">
        <v>8</v>
      </c>
      <c r="C1256" t="s">
        <v>52</v>
      </c>
      <c r="D1256" t="s">
        <v>53</v>
      </c>
      <c r="G1256" t="s">
        <v>55</v>
      </c>
      <c r="H1256" t="s">
        <v>37</v>
      </c>
      <c r="J1256" t="s">
        <v>34</v>
      </c>
      <c r="K1256">
        <v>0</v>
      </c>
      <c r="L1256" t="str">
        <f t="shared" si="17"/>
        <v>No</v>
      </c>
    </row>
    <row r="1257" spans="1:12" x14ac:dyDescent="0.3">
      <c r="A1257" s="7" t="s">
        <v>80</v>
      </c>
      <c r="B1257" t="s">
        <v>8</v>
      </c>
      <c r="C1257" t="s">
        <v>48</v>
      </c>
      <c r="D1257" t="s">
        <v>53</v>
      </c>
      <c r="G1257" t="s">
        <v>54</v>
      </c>
      <c r="H1257" t="s">
        <v>37</v>
      </c>
      <c r="J1257" t="s">
        <v>34</v>
      </c>
      <c r="K1257">
        <v>0</v>
      </c>
      <c r="L1257" t="str">
        <f t="shared" si="17"/>
        <v>No</v>
      </c>
    </row>
    <row r="1258" spans="1:12" x14ac:dyDescent="0.3">
      <c r="A1258" s="7" t="s">
        <v>80</v>
      </c>
      <c r="B1258" t="s">
        <v>8</v>
      </c>
      <c r="C1258" t="s">
        <v>52</v>
      </c>
      <c r="D1258" t="s">
        <v>53</v>
      </c>
      <c r="G1258" t="s">
        <v>54</v>
      </c>
      <c r="H1258" t="s">
        <v>37</v>
      </c>
      <c r="J1258" t="s">
        <v>34</v>
      </c>
      <c r="K1258">
        <v>2</v>
      </c>
      <c r="L1258" t="str">
        <f t="shared" si="17"/>
        <v>Yes</v>
      </c>
    </row>
    <row r="1259" spans="1:12" x14ac:dyDescent="0.3">
      <c r="A1259" s="7" t="s">
        <v>80</v>
      </c>
      <c r="B1259" t="s">
        <v>8</v>
      </c>
      <c r="C1259" t="s">
        <v>67</v>
      </c>
      <c r="D1259" t="s">
        <v>53</v>
      </c>
      <c r="G1259" t="s">
        <v>54</v>
      </c>
      <c r="H1259" t="s">
        <v>37</v>
      </c>
      <c r="J1259" t="s">
        <v>34</v>
      </c>
      <c r="K1259">
        <v>0</v>
      </c>
      <c r="L1259" t="str">
        <f t="shared" si="17"/>
        <v>No</v>
      </c>
    </row>
    <row r="1260" spans="1:12" x14ac:dyDescent="0.3">
      <c r="A1260" s="7" t="s">
        <v>80</v>
      </c>
      <c r="B1260" t="s">
        <v>8</v>
      </c>
      <c r="C1260" t="s">
        <v>52</v>
      </c>
      <c r="D1260" t="s">
        <v>49</v>
      </c>
      <c r="G1260" t="s">
        <v>54</v>
      </c>
      <c r="H1260" t="s">
        <v>37</v>
      </c>
      <c r="J1260" t="s">
        <v>34</v>
      </c>
      <c r="K1260">
        <v>0</v>
      </c>
      <c r="L1260" t="str">
        <f t="shared" si="17"/>
        <v>No</v>
      </c>
    </row>
    <row r="1261" spans="1:12" x14ac:dyDescent="0.3">
      <c r="A1261" s="7" t="s">
        <v>80</v>
      </c>
      <c r="B1261" t="s">
        <v>8</v>
      </c>
      <c r="C1261" t="s">
        <v>52</v>
      </c>
      <c r="D1261" t="s">
        <v>53</v>
      </c>
      <c r="G1261" t="s">
        <v>54</v>
      </c>
      <c r="H1261" t="s">
        <v>37</v>
      </c>
      <c r="J1261" t="s">
        <v>34</v>
      </c>
      <c r="K1261">
        <v>0</v>
      </c>
      <c r="L1261" t="str">
        <f t="shared" si="17"/>
        <v>No</v>
      </c>
    </row>
    <row r="1262" spans="1:12" x14ac:dyDescent="0.3">
      <c r="A1262" s="7" t="s">
        <v>80</v>
      </c>
      <c r="B1262" t="s">
        <v>8</v>
      </c>
      <c r="C1262" t="s">
        <v>47</v>
      </c>
      <c r="D1262" t="s">
        <v>49</v>
      </c>
      <c r="G1262" t="s">
        <v>54</v>
      </c>
      <c r="H1262" t="s">
        <v>29</v>
      </c>
      <c r="J1262" t="s">
        <v>34</v>
      </c>
      <c r="K1262">
        <v>0</v>
      </c>
      <c r="L1262" t="str">
        <f t="shared" si="17"/>
        <v>No</v>
      </c>
    </row>
    <row r="1263" spans="1:12" x14ac:dyDescent="0.3">
      <c r="A1263" s="7" t="s">
        <v>80</v>
      </c>
      <c r="B1263" t="s">
        <v>8</v>
      </c>
      <c r="C1263" t="s">
        <v>52</v>
      </c>
      <c r="D1263" t="s">
        <v>49</v>
      </c>
      <c r="G1263" t="s">
        <v>54</v>
      </c>
      <c r="H1263" t="s">
        <v>37</v>
      </c>
      <c r="J1263" t="s">
        <v>34</v>
      </c>
      <c r="K1263">
        <v>2</v>
      </c>
      <c r="L1263" t="str">
        <f t="shared" si="17"/>
        <v>Yes</v>
      </c>
    </row>
    <row r="1264" spans="1:12" x14ac:dyDescent="0.3">
      <c r="A1264" s="7" t="s">
        <v>80</v>
      </c>
      <c r="B1264" t="s">
        <v>8</v>
      </c>
      <c r="C1264" t="s">
        <v>52</v>
      </c>
      <c r="D1264" t="s">
        <v>49</v>
      </c>
      <c r="G1264" t="s">
        <v>55</v>
      </c>
      <c r="H1264" t="s">
        <v>41</v>
      </c>
      <c r="J1264" t="s">
        <v>34</v>
      </c>
      <c r="K1264">
        <v>0</v>
      </c>
      <c r="L1264" t="str">
        <f t="shared" si="17"/>
        <v>No</v>
      </c>
    </row>
    <row r="1265" spans="1:12" x14ac:dyDescent="0.3">
      <c r="A1265" s="7" t="s">
        <v>80</v>
      </c>
      <c r="B1265" t="s">
        <v>8</v>
      </c>
      <c r="C1265" t="s">
        <v>52</v>
      </c>
      <c r="D1265" t="s">
        <v>49</v>
      </c>
      <c r="G1265" t="s">
        <v>54</v>
      </c>
      <c r="H1265" t="s">
        <v>37</v>
      </c>
      <c r="J1265" t="s">
        <v>34</v>
      </c>
      <c r="K1265">
        <v>2</v>
      </c>
      <c r="L1265" t="str">
        <f t="shared" si="17"/>
        <v>Yes</v>
      </c>
    </row>
    <row r="1266" spans="1:12" x14ac:dyDescent="0.3">
      <c r="A1266" s="7" t="s">
        <v>80</v>
      </c>
      <c r="B1266" t="s">
        <v>8</v>
      </c>
      <c r="C1266" t="s">
        <v>52</v>
      </c>
      <c r="D1266" t="s">
        <v>53</v>
      </c>
      <c r="G1266" t="s">
        <v>54</v>
      </c>
      <c r="H1266" t="s">
        <v>37</v>
      </c>
      <c r="J1266" t="s">
        <v>34</v>
      </c>
      <c r="K1266">
        <v>2</v>
      </c>
      <c r="L1266" t="str">
        <f t="shared" si="17"/>
        <v>Yes</v>
      </c>
    </row>
    <row r="1267" spans="1:12" x14ac:dyDescent="0.3">
      <c r="A1267" s="7" t="s">
        <v>80</v>
      </c>
      <c r="B1267" t="s">
        <v>66</v>
      </c>
      <c r="C1267" t="s">
        <v>67</v>
      </c>
      <c r="D1267" t="s">
        <v>53</v>
      </c>
      <c r="G1267" t="s">
        <v>55</v>
      </c>
      <c r="H1267" t="s">
        <v>37</v>
      </c>
      <c r="J1267" t="s">
        <v>34</v>
      </c>
      <c r="K1267">
        <v>2</v>
      </c>
      <c r="L1267" t="str">
        <f t="shared" si="17"/>
        <v>Yes</v>
      </c>
    </row>
    <row r="1268" spans="1:12" x14ac:dyDescent="0.3">
      <c r="A1268" s="7" t="s">
        <v>80</v>
      </c>
      <c r="B1268" t="s">
        <v>66</v>
      </c>
      <c r="C1268" t="s">
        <v>67</v>
      </c>
      <c r="D1268" t="s">
        <v>53</v>
      </c>
      <c r="G1268" t="s">
        <v>54</v>
      </c>
      <c r="H1268" t="s">
        <v>37</v>
      </c>
      <c r="J1268" t="s">
        <v>34</v>
      </c>
      <c r="K1268">
        <v>2</v>
      </c>
      <c r="L1268" t="str">
        <f t="shared" si="17"/>
        <v>Yes</v>
      </c>
    </row>
    <row r="1269" spans="1:12" x14ac:dyDescent="0.3">
      <c r="A1269" s="7" t="s">
        <v>80</v>
      </c>
      <c r="B1269" t="s">
        <v>9</v>
      </c>
      <c r="C1269" t="s">
        <v>47</v>
      </c>
      <c r="D1269" t="s">
        <v>53</v>
      </c>
      <c r="G1269" t="s">
        <v>51</v>
      </c>
      <c r="H1269" t="s">
        <v>37</v>
      </c>
      <c r="J1269" t="s">
        <v>34</v>
      </c>
      <c r="K1269">
        <v>2</v>
      </c>
      <c r="L1269" t="str">
        <f t="shared" si="17"/>
        <v>Yes</v>
      </c>
    </row>
    <row r="1270" spans="1:12" x14ac:dyDescent="0.3">
      <c r="A1270" s="7" t="s">
        <v>80</v>
      </c>
      <c r="B1270" t="s">
        <v>9</v>
      </c>
      <c r="C1270" t="s">
        <v>47</v>
      </c>
      <c r="D1270" t="s">
        <v>49</v>
      </c>
      <c r="G1270" t="s">
        <v>55</v>
      </c>
      <c r="H1270" t="s">
        <v>37</v>
      </c>
      <c r="J1270" t="s">
        <v>34</v>
      </c>
      <c r="K1270">
        <v>2</v>
      </c>
      <c r="L1270" t="str">
        <f t="shared" si="17"/>
        <v>Yes</v>
      </c>
    </row>
    <row r="1271" spans="1:12" x14ac:dyDescent="0.3">
      <c r="A1271" s="7" t="s">
        <v>80</v>
      </c>
      <c r="B1271" t="s">
        <v>8</v>
      </c>
      <c r="C1271" t="s">
        <v>52</v>
      </c>
      <c r="D1271" t="s">
        <v>53</v>
      </c>
      <c r="G1271" t="s">
        <v>55</v>
      </c>
      <c r="H1271" t="s">
        <v>41</v>
      </c>
      <c r="J1271" t="s">
        <v>34</v>
      </c>
      <c r="K1271">
        <v>0</v>
      </c>
      <c r="L1271" t="str">
        <f t="shared" si="17"/>
        <v>No</v>
      </c>
    </row>
    <row r="1272" spans="1:12" x14ac:dyDescent="0.3">
      <c r="A1272" s="7" t="s">
        <v>80</v>
      </c>
      <c r="B1272" t="s">
        <v>9</v>
      </c>
      <c r="C1272" t="s">
        <v>52</v>
      </c>
      <c r="D1272" t="s">
        <v>53</v>
      </c>
      <c r="G1272" t="s">
        <v>54</v>
      </c>
      <c r="H1272" t="s">
        <v>37</v>
      </c>
      <c r="J1272" t="s">
        <v>34</v>
      </c>
      <c r="K1272">
        <v>2</v>
      </c>
      <c r="L1272" t="str">
        <f t="shared" si="17"/>
        <v>Yes</v>
      </c>
    </row>
    <row r="1273" spans="1:12" x14ac:dyDescent="0.3">
      <c r="A1273" s="7" t="s">
        <v>80</v>
      </c>
      <c r="B1273" t="s">
        <v>9</v>
      </c>
      <c r="C1273" t="s">
        <v>52</v>
      </c>
      <c r="D1273" t="s">
        <v>53</v>
      </c>
      <c r="G1273" t="s">
        <v>54</v>
      </c>
      <c r="H1273" t="s">
        <v>37</v>
      </c>
      <c r="J1273" t="s">
        <v>34</v>
      </c>
      <c r="K1273">
        <v>2</v>
      </c>
      <c r="L1273" t="str">
        <f t="shared" si="17"/>
        <v>Yes</v>
      </c>
    </row>
    <row r="1274" spans="1:12" x14ac:dyDescent="0.3">
      <c r="A1274" s="7" t="s">
        <v>80</v>
      </c>
      <c r="B1274" t="s">
        <v>9</v>
      </c>
      <c r="C1274" t="s">
        <v>52</v>
      </c>
      <c r="D1274" t="s">
        <v>53</v>
      </c>
      <c r="F1274" t="s">
        <v>73</v>
      </c>
      <c r="G1274" t="s">
        <v>54</v>
      </c>
      <c r="H1274" t="s">
        <v>37</v>
      </c>
      <c r="J1274" t="s">
        <v>34</v>
      </c>
      <c r="K1274">
        <v>0</v>
      </c>
      <c r="L1274" t="str">
        <f t="shared" si="17"/>
        <v>No</v>
      </c>
    </row>
    <row r="1275" spans="1:12" x14ac:dyDescent="0.3">
      <c r="A1275" s="7" t="s">
        <v>80</v>
      </c>
      <c r="B1275" t="s">
        <v>8</v>
      </c>
      <c r="C1275" t="s">
        <v>52</v>
      </c>
      <c r="D1275" t="s">
        <v>53</v>
      </c>
      <c r="G1275" t="s">
        <v>55</v>
      </c>
      <c r="H1275" t="s">
        <v>41</v>
      </c>
      <c r="J1275" t="s">
        <v>34</v>
      </c>
      <c r="K1275">
        <v>2</v>
      </c>
      <c r="L1275" t="str">
        <f t="shared" si="17"/>
        <v>Yes</v>
      </c>
    </row>
    <row r="1276" spans="1:12" x14ac:dyDescent="0.3">
      <c r="A1276" s="7" t="s">
        <v>80</v>
      </c>
      <c r="B1276" t="s">
        <v>8</v>
      </c>
      <c r="C1276" t="s">
        <v>52</v>
      </c>
      <c r="D1276" t="s">
        <v>49</v>
      </c>
      <c r="G1276" t="s">
        <v>54</v>
      </c>
      <c r="H1276" t="s">
        <v>41</v>
      </c>
      <c r="J1276" t="s">
        <v>34</v>
      </c>
      <c r="K1276">
        <v>0</v>
      </c>
      <c r="L1276" t="str">
        <f t="shared" si="17"/>
        <v>No</v>
      </c>
    </row>
    <row r="1277" spans="1:12" x14ac:dyDescent="0.3">
      <c r="A1277" s="7" t="s">
        <v>80</v>
      </c>
      <c r="B1277" t="s">
        <v>11</v>
      </c>
      <c r="C1277" t="s">
        <v>52</v>
      </c>
      <c r="G1277" t="s">
        <v>51</v>
      </c>
      <c r="H1277" t="s">
        <v>41</v>
      </c>
      <c r="J1277" t="s">
        <v>34</v>
      </c>
      <c r="K1277">
        <v>2</v>
      </c>
      <c r="L1277" t="str">
        <f t="shared" si="17"/>
        <v>Yes</v>
      </c>
    </row>
    <row r="1278" spans="1:12" x14ac:dyDescent="0.3">
      <c r="A1278" s="7" t="s">
        <v>80</v>
      </c>
      <c r="B1278" t="s">
        <v>9</v>
      </c>
      <c r="C1278" t="s">
        <v>52</v>
      </c>
      <c r="D1278" t="s">
        <v>53</v>
      </c>
      <c r="G1278" t="s">
        <v>55</v>
      </c>
      <c r="H1278" t="s">
        <v>37</v>
      </c>
      <c r="J1278" t="s">
        <v>34</v>
      </c>
      <c r="K1278">
        <v>0</v>
      </c>
      <c r="L1278" t="str">
        <f t="shared" si="17"/>
        <v>No</v>
      </c>
    </row>
    <row r="1279" spans="1:12" x14ac:dyDescent="0.3">
      <c r="A1279" s="7" t="s">
        <v>80</v>
      </c>
      <c r="B1279" t="s">
        <v>9</v>
      </c>
      <c r="C1279" t="s">
        <v>52</v>
      </c>
      <c r="D1279" t="s">
        <v>53</v>
      </c>
      <c r="E1279" t="s">
        <v>73</v>
      </c>
      <c r="G1279" t="s">
        <v>55</v>
      </c>
      <c r="H1279" t="s">
        <v>37</v>
      </c>
      <c r="J1279" t="s">
        <v>34</v>
      </c>
      <c r="K1279">
        <v>2</v>
      </c>
      <c r="L1279" t="str">
        <f t="shared" si="17"/>
        <v>Yes</v>
      </c>
    </row>
    <row r="1280" spans="1:12" x14ac:dyDescent="0.3">
      <c r="A1280" s="7" t="s">
        <v>80</v>
      </c>
      <c r="B1280" t="s">
        <v>9</v>
      </c>
      <c r="C1280" t="s">
        <v>52</v>
      </c>
      <c r="D1280" t="s">
        <v>53</v>
      </c>
      <c r="G1280" t="s">
        <v>55</v>
      </c>
      <c r="H1280" t="s">
        <v>37</v>
      </c>
      <c r="J1280" t="s">
        <v>34</v>
      </c>
      <c r="K1280">
        <v>2</v>
      </c>
      <c r="L1280" t="str">
        <f t="shared" si="17"/>
        <v>Yes</v>
      </c>
    </row>
    <row r="1281" spans="1:12" x14ac:dyDescent="0.3">
      <c r="A1281" s="7" t="s">
        <v>80</v>
      </c>
      <c r="B1281" t="s">
        <v>9</v>
      </c>
      <c r="C1281" t="s">
        <v>52</v>
      </c>
      <c r="D1281" t="s">
        <v>53</v>
      </c>
      <c r="G1281" t="s">
        <v>55</v>
      </c>
      <c r="H1281" t="s">
        <v>37</v>
      </c>
      <c r="J1281" t="s">
        <v>34</v>
      </c>
      <c r="K1281">
        <v>2</v>
      </c>
      <c r="L1281" t="str">
        <f t="shared" si="17"/>
        <v>Yes</v>
      </c>
    </row>
    <row r="1282" spans="1:12" x14ac:dyDescent="0.3">
      <c r="A1282" s="7" t="s">
        <v>80</v>
      </c>
      <c r="B1282" t="s">
        <v>9</v>
      </c>
      <c r="C1282" t="s">
        <v>47</v>
      </c>
      <c r="D1282" t="s">
        <v>53</v>
      </c>
      <c r="G1282" t="s">
        <v>51</v>
      </c>
      <c r="H1282" t="s">
        <v>37</v>
      </c>
      <c r="J1282" t="s">
        <v>34</v>
      </c>
      <c r="K1282">
        <v>2</v>
      </c>
      <c r="L1282" t="str">
        <f t="shared" si="17"/>
        <v>Yes</v>
      </c>
    </row>
    <row r="1283" spans="1:12" x14ac:dyDescent="0.3">
      <c r="A1283" s="7" t="s">
        <v>80</v>
      </c>
      <c r="B1283" t="s">
        <v>9</v>
      </c>
      <c r="C1283" t="s">
        <v>47</v>
      </c>
      <c r="D1283" t="s">
        <v>49</v>
      </c>
      <c r="G1283" t="s">
        <v>55</v>
      </c>
      <c r="H1283" t="s">
        <v>37</v>
      </c>
      <c r="J1283" t="s">
        <v>34</v>
      </c>
      <c r="K1283">
        <v>2</v>
      </c>
      <c r="L1283" t="str">
        <f t="shared" si="17"/>
        <v>Yes</v>
      </c>
    </row>
    <row r="1284" spans="1:12" x14ac:dyDescent="0.3">
      <c r="A1284" s="7" t="s">
        <v>80</v>
      </c>
      <c r="B1284" t="s">
        <v>9</v>
      </c>
      <c r="C1284" t="s">
        <v>52</v>
      </c>
      <c r="D1284" t="s">
        <v>49</v>
      </c>
      <c r="G1284" t="s">
        <v>54</v>
      </c>
      <c r="H1284" t="s">
        <v>37</v>
      </c>
      <c r="J1284" t="s">
        <v>34</v>
      </c>
      <c r="K1284">
        <v>2</v>
      </c>
      <c r="L1284" t="str">
        <f t="shared" si="17"/>
        <v>Yes</v>
      </c>
    </row>
    <row r="1285" spans="1:12" x14ac:dyDescent="0.3">
      <c r="A1285" s="7" t="s">
        <v>80</v>
      </c>
      <c r="B1285" t="s">
        <v>8</v>
      </c>
      <c r="C1285" t="s">
        <v>52</v>
      </c>
      <c r="D1285" t="s">
        <v>53</v>
      </c>
      <c r="G1285" t="s">
        <v>54</v>
      </c>
      <c r="H1285" t="s">
        <v>41</v>
      </c>
      <c r="J1285" t="s">
        <v>34</v>
      </c>
      <c r="K1285">
        <v>2</v>
      </c>
      <c r="L1285" t="str">
        <f t="shared" si="17"/>
        <v>Yes</v>
      </c>
    </row>
    <row r="1286" spans="1:12" x14ac:dyDescent="0.3">
      <c r="A1286" s="7" t="s">
        <v>80</v>
      </c>
      <c r="B1286" t="s">
        <v>9</v>
      </c>
      <c r="C1286" t="s">
        <v>52</v>
      </c>
      <c r="D1286" t="s">
        <v>53</v>
      </c>
      <c r="G1286" t="s">
        <v>54</v>
      </c>
      <c r="H1286" t="s">
        <v>37</v>
      </c>
      <c r="J1286" t="s">
        <v>34</v>
      </c>
      <c r="K1286">
        <v>0</v>
      </c>
      <c r="L1286" t="str">
        <f t="shared" si="17"/>
        <v>No</v>
      </c>
    </row>
    <row r="1287" spans="1:12" x14ac:dyDescent="0.3">
      <c r="A1287" s="7" t="s">
        <v>80</v>
      </c>
      <c r="B1287" t="s">
        <v>9</v>
      </c>
      <c r="C1287" t="s">
        <v>47</v>
      </c>
      <c r="D1287" t="s">
        <v>53</v>
      </c>
      <c r="G1287" t="s">
        <v>51</v>
      </c>
      <c r="H1287" t="s">
        <v>37</v>
      </c>
      <c r="J1287" t="s">
        <v>34</v>
      </c>
      <c r="K1287">
        <v>2</v>
      </c>
      <c r="L1287" t="str">
        <f t="shared" si="17"/>
        <v>Yes</v>
      </c>
    </row>
    <row r="1288" spans="1:12" x14ac:dyDescent="0.3">
      <c r="A1288" s="7" t="s">
        <v>80</v>
      </c>
      <c r="B1288" t="s">
        <v>9</v>
      </c>
      <c r="C1288" t="s">
        <v>47</v>
      </c>
      <c r="D1288" t="s">
        <v>53</v>
      </c>
      <c r="G1288" t="s">
        <v>55</v>
      </c>
      <c r="H1288" t="s">
        <v>37</v>
      </c>
      <c r="J1288" t="s">
        <v>34</v>
      </c>
      <c r="K1288">
        <v>2</v>
      </c>
      <c r="L1288" t="str">
        <f t="shared" si="17"/>
        <v>Yes</v>
      </c>
    </row>
    <row r="1289" spans="1:12" x14ac:dyDescent="0.3">
      <c r="A1289" s="7" t="s">
        <v>80</v>
      </c>
      <c r="B1289" t="s">
        <v>9</v>
      </c>
      <c r="C1289" t="s">
        <v>52</v>
      </c>
      <c r="D1289" t="s">
        <v>53</v>
      </c>
      <c r="G1289" t="s">
        <v>55</v>
      </c>
      <c r="H1289" t="s">
        <v>37</v>
      </c>
      <c r="J1289" t="s">
        <v>34</v>
      </c>
      <c r="K1289">
        <v>2</v>
      </c>
      <c r="L1289" t="str">
        <f t="shared" si="17"/>
        <v>Yes</v>
      </c>
    </row>
    <row r="1290" spans="1:12" x14ac:dyDescent="0.3">
      <c r="A1290" s="7" t="s">
        <v>80</v>
      </c>
      <c r="B1290" t="s">
        <v>9</v>
      </c>
      <c r="C1290" t="s">
        <v>52</v>
      </c>
      <c r="D1290" t="s">
        <v>53</v>
      </c>
      <c r="F1290" t="s">
        <v>73</v>
      </c>
      <c r="G1290" t="s">
        <v>54</v>
      </c>
      <c r="H1290" t="s">
        <v>37</v>
      </c>
      <c r="J1290" t="s">
        <v>34</v>
      </c>
      <c r="K1290">
        <v>0</v>
      </c>
      <c r="L1290" t="str">
        <f t="shared" si="17"/>
        <v>No</v>
      </c>
    </row>
    <row r="1291" spans="1:12" x14ac:dyDescent="0.3">
      <c r="A1291" s="7" t="s">
        <v>80</v>
      </c>
      <c r="B1291" t="s">
        <v>9</v>
      </c>
      <c r="C1291" t="s">
        <v>47</v>
      </c>
      <c r="D1291" t="s">
        <v>49</v>
      </c>
      <c r="G1291" t="s">
        <v>54</v>
      </c>
      <c r="H1291" t="s">
        <v>37</v>
      </c>
      <c r="J1291" t="s">
        <v>34</v>
      </c>
      <c r="K1291">
        <v>2</v>
      </c>
      <c r="L1291" t="str">
        <f t="shared" si="17"/>
        <v>Yes</v>
      </c>
    </row>
    <row r="1292" spans="1:12" x14ac:dyDescent="0.3">
      <c r="A1292" s="7" t="s">
        <v>80</v>
      </c>
      <c r="B1292" t="s">
        <v>9</v>
      </c>
      <c r="C1292" t="s">
        <v>52</v>
      </c>
      <c r="D1292" t="s">
        <v>49</v>
      </c>
      <c r="G1292" t="s">
        <v>55</v>
      </c>
      <c r="H1292" t="s">
        <v>37</v>
      </c>
      <c r="J1292" t="s">
        <v>34</v>
      </c>
      <c r="K1292">
        <v>2</v>
      </c>
      <c r="L1292" t="str">
        <f t="shared" si="17"/>
        <v>Yes</v>
      </c>
    </row>
    <row r="1293" spans="1:12" x14ac:dyDescent="0.3">
      <c r="A1293" s="7" t="s">
        <v>80</v>
      </c>
      <c r="B1293" t="s">
        <v>9</v>
      </c>
      <c r="C1293" t="s">
        <v>47</v>
      </c>
      <c r="D1293" t="s">
        <v>53</v>
      </c>
      <c r="G1293" t="s">
        <v>55</v>
      </c>
      <c r="H1293" t="s">
        <v>29</v>
      </c>
      <c r="J1293" t="s">
        <v>34</v>
      </c>
      <c r="K1293">
        <v>2</v>
      </c>
      <c r="L1293" t="str">
        <f t="shared" si="17"/>
        <v>Yes</v>
      </c>
    </row>
    <row r="1294" spans="1:12" x14ac:dyDescent="0.3">
      <c r="A1294" s="7" t="s">
        <v>80</v>
      </c>
      <c r="B1294" t="s">
        <v>9</v>
      </c>
      <c r="C1294" t="s">
        <v>67</v>
      </c>
      <c r="D1294" t="s">
        <v>49</v>
      </c>
      <c r="G1294" t="s">
        <v>54</v>
      </c>
      <c r="H1294" t="s">
        <v>37</v>
      </c>
      <c r="J1294" t="s">
        <v>34</v>
      </c>
      <c r="K1294">
        <v>2</v>
      </c>
      <c r="L1294" t="str">
        <f t="shared" si="17"/>
        <v>Yes</v>
      </c>
    </row>
    <row r="1295" spans="1:12" x14ac:dyDescent="0.3">
      <c r="A1295" s="7" t="s">
        <v>80</v>
      </c>
      <c r="B1295" t="s">
        <v>11</v>
      </c>
      <c r="C1295" t="s">
        <v>52</v>
      </c>
      <c r="G1295" t="s">
        <v>51</v>
      </c>
      <c r="H1295" t="s">
        <v>41</v>
      </c>
      <c r="J1295" t="s">
        <v>34</v>
      </c>
      <c r="K1295">
        <v>0</v>
      </c>
      <c r="L1295" t="str">
        <f t="shared" si="17"/>
        <v>No</v>
      </c>
    </row>
    <row r="1296" spans="1:12" x14ac:dyDescent="0.3">
      <c r="A1296" s="7" t="s">
        <v>80</v>
      </c>
      <c r="B1296" t="s">
        <v>9</v>
      </c>
      <c r="C1296" t="s">
        <v>47</v>
      </c>
      <c r="D1296" t="s">
        <v>49</v>
      </c>
      <c r="E1296" t="s">
        <v>73</v>
      </c>
      <c r="G1296" t="s">
        <v>51</v>
      </c>
      <c r="H1296" t="s">
        <v>37</v>
      </c>
      <c r="J1296" t="s">
        <v>34</v>
      </c>
      <c r="K1296">
        <v>2</v>
      </c>
      <c r="L1296" t="str">
        <f t="shared" si="17"/>
        <v>Yes</v>
      </c>
    </row>
    <row r="1297" spans="1:12" x14ac:dyDescent="0.3">
      <c r="A1297" s="7" t="s">
        <v>80</v>
      </c>
      <c r="B1297" t="s">
        <v>66</v>
      </c>
      <c r="C1297" t="s">
        <v>67</v>
      </c>
      <c r="D1297" t="s">
        <v>53</v>
      </c>
      <c r="G1297" t="s">
        <v>54</v>
      </c>
      <c r="H1297" t="s">
        <v>37</v>
      </c>
      <c r="J1297" t="s">
        <v>34</v>
      </c>
      <c r="K1297">
        <v>0</v>
      </c>
      <c r="L1297" t="str">
        <f t="shared" si="17"/>
        <v>No</v>
      </c>
    </row>
    <row r="1298" spans="1:12" x14ac:dyDescent="0.3">
      <c r="A1298" s="7" t="s">
        <v>80</v>
      </c>
      <c r="B1298" t="s">
        <v>9</v>
      </c>
      <c r="C1298" t="s">
        <v>52</v>
      </c>
      <c r="D1298" t="s">
        <v>53</v>
      </c>
      <c r="G1298" t="s">
        <v>54</v>
      </c>
      <c r="H1298" t="s">
        <v>37</v>
      </c>
      <c r="J1298" t="s">
        <v>34</v>
      </c>
      <c r="K1298">
        <v>2</v>
      </c>
      <c r="L1298" t="str">
        <f t="shared" si="17"/>
        <v>Yes</v>
      </c>
    </row>
    <row r="1299" spans="1:12" x14ac:dyDescent="0.3">
      <c r="A1299" s="7" t="s">
        <v>80</v>
      </c>
      <c r="B1299" t="s">
        <v>9</v>
      </c>
      <c r="C1299" t="s">
        <v>52</v>
      </c>
      <c r="D1299" t="s">
        <v>53</v>
      </c>
      <c r="G1299" t="s">
        <v>51</v>
      </c>
      <c r="H1299" t="s">
        <v>37</v>
      </c>
      <c r="J1299" t="s">
        <v>34</v>
      </c>
      <c r="K1299">
        <v>2</v>
      </c>
      <c r="L1299" t="str">
        <f t="shared" si="17"/>
        <v>Yes</v>
      </c>
    </row>
    <row r="1300" spans="1:12" x14ac:dyDescent="0.3">
      <c r="A1300" s="7" t="s">
        <v>80</v>
      </c>
      <c r="B1300" t="s">
        <v>9</v>
      </c>
      <c r="C1300" t="s">
        <v>52</v>
      </c>
      <c r="D1300" t="s">
        <v>53</v>
      </c>
      <c r="G1300" t="s">
        <v>54</v>
      </c>
      <c r="H1300" t="s">
        <v>37</v>
      </c>
      <c r="J1300" t="s">
        <v>34</v>
      </c>
      <c r="K1300">
        <v>2</v>
      </c>
      <c r="L1300" t="str">
        <f t="shared" si="17"/>
        <v>Yes</v>
      </c>
    </row>
    <row r="1301" spans="1:12" x14ac:dyDescent="0.3">
      <c r="A1301" s="7" t="s">
        <v>80</v>
      </c>
      <c r="B1301" t="s">
        <v>9</v>
      </c>
      <c r="C1301" t="s">
        <v>52</v>
      </c>
      <c r="D1301" t="s">
        <v>53</v>
      </c>
      <c r="G1301" t="s">
        <v>55</v>
      </c>
      <c r="H1301" t="s">
        <v>37</v>
      </c>
      <c r="J1301" t="s">
        <v>34</v>
      </c>
      <c r="K1301">
        <v>2</v>
      </c>
      <c r="L1301" t="str">
        <f t="shared" si="17"/>
        <v>Yes</v>
      </c>
    </row>
    <row r="1302" spans="1:12" x14ac:dyDescent="0.3">
      <c r="A1302" s="7" t="s">
        <v>80</v>
      </c>
      <c r="B1302" t="s">
        <v>9</v>
      </c>
      <c r="C1302" t="s">
        <v>52</v>
      </c>
      <c r="D1302" t="s">
        <v>53</v>
      </c>
      <c r="G1302" t="s">
        <v>54</v>
      </c>
      <c r="H1302" t="s">
        <v>41</v>
      </c>
      <c r="J1302" t="s">
        <v>34</v>
      </c>
      <c r="K1302">
        <v>0</v>
      </c>
      <c r="L1302" t="str">
        <f t="shared" si="17"/>
        <v>No</v>
      </c>
    </row>
    <row r="1303" spans="1:12" x14ac:dyDescent="0.3">
      <c r="A1303" s="7" t="s">
        <v>80</v>
      </c>
      <c r="B1303" t="s">
        <v>9</v>
      </c>
      <c r="C1303" t="s">
        <v>47</v>
      </c>
      <c r="D1303" t="s">
        <v>53</v>
      </c>
      <c r="G1303" t="s">
        <v>55</v>
      </c>
      <c r="H1303" t="s">
        <v>29</v>
      </c>
      <c r="J1303" t="s">
        <v>34</v>
      </c>
      <c r="K1303">
        <v>2</v>
      </c>
      <c r="L1303" t="str">
        <f t="shared" si="17"/>
        <v>Yes</v>
      </c>
    </row>
    <row r="1304" spans="1:12" x14ac:dyDescent="0.3">
      <c r="A1304" s="7" t="s">
        <v>80</v>
      </c>
      <c r="B1304" t="s">
        <v>11</v>
      </c>
      <c r="C1304" t="s">
        <v>52</v>
      </c>
      <c r="G1304" t="s">
        <v>51</v>
      </c>
      <c r="H1304" t="s">
        <v>41</v>
      </c>
      <c r="J1304" t="s">
        <v>34</v>
      </c>
      <c r="K1304">
        <v>2</v>
      </c>
      <c r="L1304" t="str">
        <f t="shared" si="17"/>
        <v>Yes</v>
      </c>
    </row>
    <row r="1305" spans="1:12" x14ac:dyDescent="0.3">
      <c r="A1305" s="7" t="s">
        <v>80</v>
      </c>
      <c r="B1305" t="s">
        <v>9</v>
      </c>
      <c r="C1305" t="s">
        <v>52</v>
      </c>
      <c r="D1305" t="s">
        <v>53</v>
      </c>
      <c r="G1305" t="s">
        <v>51</v>
      </c>
      <c r="H1305" t="s">
        <v>37</v>
      </c>
      <c r="J1305" t="s">
        <v>34</v>
      </c>
      <c r="K1305">
        <v>2</v>
      </c>
      <c r="L1305" t="str">
        <f t="shared" si="17"/>
        <v>Yes</v>
      </c>
    </row>
    <row r="1306" spans="1:12" x14ac:dyDescent="0.3">
      <c r="A1306" s="7" t="s">
        <v>80</v>
      </c>
      <c r="B1306" t="s">
        <v>9</v>
      </c>
      <c r="C1306" t="s">
        <v>47</v>
      </c>
      <c r="D1306" t="s">
        <v>53</v>
      </c>
      <c r="G1306" t="s">
        <v>55</v>
      </c>
      <c r="H1306" t="s">
        <v>29</v>
      </c>
      <c r="J1306" t="s">
        <v>34</v>
      </c>
      <c r="K1306">
        <v>0</v>
      </c>
      <c r="L1306" t="str">
        <f t="shared" si="17"/>
        <v>No</v>
      </c>
    </row>
    <row r="1307" spans="1:12" x14ac:dyDescent="0.3">
      <c r="A1307" s="7" t="s">
        <v>80</v>
      </c>
      <c r="B1307" t="s">
        <v>9</v>
      </c>
      <c r="C1307" t="s">
        <v>52</v>
      </c>
      <c r="D1307" t="s">
        <v>53</v>
      </c>
      <c r="G1307" t="s">
        <v>51</v>
      </c>
      <c r="H1307" t="s">
        <v>37</v>
      </c>
      <c r="J1307" t="s">
        <v>34</v>
      </c>
      <c r="K1307">
        <v>2</v>
      </c>
      <c r="L1307" t="str">
        <f t="shared" si="17"/>
        <v>Yes</v>
      </c>
    </row>
    <row r="1308" spans="1:12" x14ac:dyDescent="0.3">
      <c r="A1308" s="7" t="s">
        <v>80</v>
      </c>
      <c r="B1308" t="s">
        <v>9</v>
      </c>
      <c r="C1308" t="s">
        <v>47</v>
      </c>
      <c r="D1308" t="s">
        <v>53</v>
      </c>
      <c r="G1308" t="s">
        <v>55</v>
      </c>
      <c r="H1308" t="s">
        <v>41</v>
      </c>
      <c r="J1308" t="s">
        <v>34</v>
      </c>
      <c r="K1308">
        <v>2</v>
      </c>
      <c r="L1308" t="str">
        <f t="shared" si="17"/>
        <v>Yes</v>
      </c>
    </row>
    <row r="1309" spans="1:12" x14ac:dyDescent="0.3">
      <c r="A1309" s="7" t="s">
        <v>80</v>
      </c>
      <c r="B1309" t="s">
        <v>9</v>
      </c>
      <c r="C1309" t="s">
        <v>52</v>
      </c>
      <c r="D1309" t="s">
        <v>53</v>
      </c>
      <c r="G1309" t="s">
        <v>55</v>
      </c>
      <c r="H1309" t="s">
        <v>37</v>
      </c>
      <c r="J1309" t="s">
        <v>34</v>
      </c>
      <c r="K1309">
        <v>2</v>
      </c>
      <c r="L1309" t="str">
        <f t="shared" si="17"/>
        <v>Yes</v>
      </c>
    </row>
    <row r="1310" spans="1:12" x14ac:dyDescent="0.3">
      <c r="A1310" s="7" t="s">
        <v>80</v>
      </c>
      <c r="B1310" t="s">
        <v>9</v>
      </c>
      <c r="C1310" t="s">
        <v>52</v>
      </c>
      <c r="D1310" t="s">
        <v>53</v>
      </c>
      <c r="G1310" t="s">
        <v>51</v>
      </c>
      <c r="H1310" t="s">
        <v>37</v>
      </c>
      <c r="J1310" t="s">
        <v>34</v>
      </c>
      <c r="K1310">
        <v>2</v>
      </c>
      <c r="L1310" t="str">
        <f t="shared" si="17"/>
        <v>Yes</v>
      </c>
    </row>
    <row r="1311" spans="1:12" x14ac:dyDescent="0.3">
      <c r="A1311" s="7" t="s">
        <v>80</v>
      </c>
      <c r="B1311" t="s">
        <v>8</v>
      </c>
      <c r="C1311" t="s">
        <v>52</v>
      </c>
      <c r="D1311" t="s">
        <v>53</v>
      </c>
      <c r="G1311" t="s">
        <v>55</v>
      </c>
      <c r="H1311" t="s">
        <v>37</v>
      </c>
      <c r="J1311" t="s">
        <v>34</v>
      </c>
      <c r="K1311">
        <v>0</v>
      </c>
      <c r="L1311" t="str">
        <f t="shared" si="17"/>
        <v>No</v>
      </c>
    </row>
    <row r="1312" spans="1:12" x14ac:dyDescent="0.3">
      <c r="A1312" s="7" t="s">
        <v>80</v>
      </c>
      <c r="B1312" t="s">
        <v>9</v>
      </c>
      <c r="C1312" t="s">
        <v>52</v>
      </c>
      <c r="D1312" t="s">
        <v>49</v>
      </c>
      <c r="E1312" t="s">
        <v>73</v>
      </c>
      <c r="G1312" t="s">
        <v>55</v>
      </c>
      <c r="H1312" t="s">
        <v>37</v>
      </c>
      <c r="J1312" t="s">
        <v>34</v>
      </c>
      <c r="K1312">
        <v>2</v>
      </c>
      <c r="L1312" t="str">
        <f t="shared" si="17"/>
        <v>Yes</v>
      </c>
    </row>
    <row r="1313" spans="1:12" x14ac:dyDescent="0.3">
      <c r="A1313" s="7" t="s">
        <v>80</v>
      </c>
      <c r="B1313" t="s">
        <v>9</v>
      </c>
      <c r="C1313" t="s">
        <v>52</v>
      </c>
      <c r="D1313" t="s">
        <v>49</v>
      </c>
      <c r="F1313" t="s">
        <v>73</v>
      </c>
      <c r="G1313" t="s">
        <v>54</v>
      </c>
      <c r="H1313" t="s">
        <v>37</v>
      </c>
      <c r="J1313" t="s">
        <v>34</v>
      </c>
      <c r="K1313">
        <v>0</v>
      </c>
      <c r="L1313" t="str">
        <f t="shared" si="17"/>
        <v>No</v>
      </c>
    </row>
    <row r="1314" spans="1:12" x14ac:dyDescent="0.3">
      <c r="A1314" s="7" t="s">
        <v>80</v>
      </c>
      <c r="B1314" t="s">
        <v>9</v>
      </c>
      <c r="C1314" t="s">
        <v>52</v>
      </c>
      <c r="D1314" t="s">
        <v>53</v>
      </c>
      <c r="G1314" t="s">
        <v>55</v>
      </c>
      <c r="H1314" t="s">
        <v>37</v>
      </c>
      <c r="J1314" t="s">
        <v>34</v>
      </c>
      <c r="K1314">
        <v>2</v>
      </c>
      <c r="L1314" t="str">
        <f t="shared" si="17"/>
        <v>Yes</v>
      </c>
    </row>
    <row r="1315" spans="1:12" x14ac:dyDescent="0.3">
      <c r="A1315" s="7" t="s">
        <v>80</v>
      </c>
      <c r="B1315" t="s">
        <v>9</v>
      </c>
      <c r="C1315" t="s">
        <v>52</v>
      </c>
      <c r="D1315" t="s">
        <v>53</v>
      </c>
      <c r="F1315" t="s">
        <v>73</v>
      </c>
      <c r="G1315" t="s">
        <v>55</v>
      </c>
      <c r="H1315" t="s">
        <v>37</v>
      </c>
      <c r="J1315" t="s">
        <v>34</v>
      </c>
      <c r="K1315">
        <v>0</v>
      </c>
      <c r="L1315" t="str">
        <f t="shared" si="17"/>
        <v>No</v>
      </c>
    </row>
    <row r="1316" spans="1:12" x14ac:dyDescent="0.3">
      <c r="A1316" s="7" t="s">
        <v>80</v>
      </c>
      <c r="B1316" t="s">
        <v>9</v>
      </c>
      <c r="C1316" t="s">
        <v>47</v>
      </c>
      <c r="G1316" t="s">
        <v>54</v>
      </c>
      <c r="H1316" t="s">
        <v>37</v>
      </c>
      <c r="J1316" t="s">
        <v>34</v>
      </c>
      <c r="K1316">
        <v>2</v>
      </c>
      <c r="L1316" t="str">
        <f t="shared" si="17"/>
        <v>Yes</v>
      </c>
    </row>
    <row r="1317" spans="1:12" x14ac:dyDescent="0.3">
      <c r="A1317" s="7" t="s">
        <v>80</v>
      </c>
      <c r="B1317" t="s">
        <v>9</v>
      </c>
      <c r="C1317" t="s">
        <v>47</v>
      </c>
      <c r="G1317" t="s">
        <v>51</v>
      </c>
      <c r="H1317" t="s">
        <v>29</v>
      </c>
      <c r="J1317" t="s">
        <v>34</v>
      </c>
      <c r="K1317">
        <v>2</v>
      </c>
      <c r="L1317" t="str">
        <f t="shared" si="17"/>
        <v>Yes</v>
      </c>
    </row>
    <row r="1318" spans="1:12" x14ac:dyDescent="0.3">
      <c r="A1318" s="7" t="s">
        <v>80</v>
      </c>
      <c r="B1318" t="s">
        <v>9</v>
      </c>
      <c r="C1318" t="s">
        <v>52</v>
      </c>
      <c r="D1318" t="s">
        <v>53</v>
      </c>
      <c r="G1318" t="s">
        <v>54</v>
      </c>
      <c r="H1318" t="s">
        <v>37</v>
      </c>
      <c r="J1318" t="s">
        <v>34</v>
      </c>
      <c r="K1318">
        <v>2</v>
      </c>
      <c r="L1318" t="str">
        <f t="shared" si="17"/>
        <v>Yes</v>
      </c>
    </row>
    <row r="1319" spans="1:12" x14ac:dyDescent="0.3">
      <c r="A1319" s="7" t="s">
        <v>80</v>
      </c>
      <c r="B1319" t="s">
        <v>9</v>
      </c>
      <c r="C1319" t="s">
        <v>52</v>
      </c>
      <c r="D1319" t="s">
        <v>53</v>
      </c>
      <c r="G1319" t="s">
        <v>54</v>
      </c>
      <c r="H1319" t="s">
        <v>37</v>
      </c>
      <c r="J1319" t="s">
        <v>34</v>
      </c>
      <c r="K1319">
        <v>0</v>
      </c>
      <c r="L1319" t="str">
        <f t="shared" si="17"/>
        <v>No</v>
      </c>
    </row>
    <row r="1320" spans="1:12" x14ac:dyDescent="0.3">
      <c r="A1320" s="7" t="s">
        <v>80</v>
      </c>
      <c r="B1320" t="s">
        <v>9</v>
      </c>
      <c r="C1320" t="s">
        <v>52</v>
      </c>
      <c r="D1320" t="s">
        <v>53</v>
      </c>
      <c r="G1320" t="s">
        <v>54</v>
      </c>
      <c r="H1320" t="s">
        <v>37</v>
      </c>
      <c r="J1320" t="s">
        <v>34</v>
      </c>
      <c r="K1320">
        <v>2</v>
      </c>
      <c r="L1320" t="str">
        <f t="shared" si="17"/>
        <v>Yes</v>
      </c>
    </row>
    <row r="1321" spans="1:12" x14ac:dyDescent="0.3">
      <c r="A1321" s="7" t="s">
        <v>80</v>
      </c>
      <c r="B1321" t="s">
        <v>8</v>
      </c>
      <c r="C1321" t="s">
        <v>52</v>
      </c>
      <c r="D1321" t="s">
        <v>49</v>
      </c>
      <c r="G1321" t="s">
        <v>54</v>
      </c>
      <c r="H1321" t="s">
        <v>37</v>
      </c>
      <c r="J1321" t="s">
        <v>34</v>
      </c>
      <c r="K1321">
        <v>0</v>
      </c>
      <c r="L1321" t="str">
        <f t="shared" si="17"/>
        <v>No</v>
      </c>
    </row>
    <row r="1322" spans="1:12" x14ac:dyDescent="0.3">
      <c r="A1322" s="7" t="s">
        <v>80</v>
      </c>
      <c r="B1322" t="s">
        <v>8</v>
      </c>
      <c r="C1322" t="s">
        <v>52</v>
      </c>
      <c r="D1322" t="s">
        <v>49</v>
      </c>
      <c r="G1322" t="s">
        <v>54</v>
      </c>
      <c r="H1322" t="s">
        <v>41</v>
      </c>
      <c r="J1322" t="s">
        <v>34</v>
      </c>
      <c r="K1322">
        <v>0</v>
      </c>
      <c r="L1322" t="str">
        <f t="shared" si="17"/>
        <v>No</v>
      </c>
    </row>
    <row r="1323" spans="1:12" x14ac:dyDescent="0.3">
      <c r="A1323" s="7" t="s">
        <v>80</v>
      </c>
      <c r="B1323" t="s">
        <v>9</v>
      </c>
      <c r="C1323" t="s">
        <v>52</v>
      </c>
      <c r="D1323" t="s">
        <v>53</v>
      </c>
      <c r="F1323" t="s">
        <v>73</v>
      </c>
      <c r="G1323" t="s">
        <v>54</v>
      </c>
      <c r="H1323" t="s">
        <v>37</v>
      </c>
      <c r="J1323" t="s">
        <v>34</v>
      </c>
      <c r="K1323">
        <v>0</v>
      </c>
      <c r="L1323" t="str">
        <f t="shared" si="17"/>
        <v>No</v>
      </c>
    </row>
    <row r="1324" spans="1:12" x14ac:dyDescent="0.3">
      <c r="A1324" s="7" t="s">
        <v>82</v>
      </c>
      <c r="B1324" t="s">
        <v>10</v>
      </c>
      <c r="C1324" t="s">
        <v>48</v>
      </c>
      <c r="D1324" t="s">
        <v>49</v>
      </c>
      <c r="F1324" t="s">
        <v>73</v>
      </c>
      <c r="G1324" t="s">
        <v>54</v>
      </c>
      <c r="H1324" t="s">
        <v>37</v>
      </c>
      <c r="J1324" t="s">
        <v>34</v>
      </c>
      <c r="K1324">
        <v>0</v>
      </c>
      <c r="L1324" t="str">
        <f t="shared" si="17"/>
        <v>No</v>
      </c>
    </row>
    <row r="1325" spans="1:12" x14ac:dyDescent="0.3">
      <c r="A1325" s="7" t="s">
        <v>82</v>
      </c>
      <c r="B1325" t="s">
        <v>7</v>
      </c>
      <c r="C1325" t="s">
        <v>56</v>
      </c>
      <c r="D1325" t="s">
        <v>53</v>
      </c>
      <c r="G1325" t="s">
        <v>54</v>
      </c>
      <c r="H1325" t="s">
        <v>37</v>
      </c>
      <c r="J1325" t="s">
        <v>34</v>
      </c>
      <c r="K1325">
        <v>0</v>
      </c>
      <c r="L1325" t="str">
        <f t="shared" si="17"/>
        <v>No</v>
      </c>
    </row>
    <row r="1326" spans="1:12" x14ac:dyDescent="0.3">
      <c r="A1326" s="7" t="s">
        <v>82</v>
      </c>
      <c r="B1326" t="s">
        <v>10</v>
      </c>
      <c r="C1326" t="s">
        <v>48</v>
      </c>
      <c r="D1326" t="s">
        <v>53</v>
      </c>
      <c r="G1326" t="s">
        <v>54</v>
      </c>
      <c r="H1326" t="s">
        <v>37</v>
      </c>
      <c r="J1326" t="s">
        <v>34</v>
      </c>
      <c r="K1326">
        <v>0</v>
      </c>
      <c r="L1326" t="str">
        <f t="shared" si="17"/>
        <v>No</v>
      </c>
    </row>
    <row r="1327" spans="1:12" x14ac:dyDescent="0.3">
      <c r="A1327" s="7" t="s">
        <v>82</v>
      </c>
      <c r="B1327" t="s">
        <v>10</v>
      </c>
      <c r="C1327" t="s">
        <v>47</v>
      </c>
      <c r="G1327" t="s">
        <v>55</v>
      </c>
      <c r="H1327" t="s">
        <v>37</v>
      </c>
      <c r="J1327" t="s">
        <v>34</v>
      </c>
      <c r="K1327">
        <v>0</v>
      </c>
      <c r="L1327" t="str">
        <f t="shared" si="17"/>
        <v>No</v>
      </c>
    </row>
    <row r="1328" spans="1:12" x14ac:dyDescent="0.3">
      <c r="A1328" s="7" t="s">
        <v>82</v>
      </c>
      <c r="B1328" t="s">
        <v>7</v>
      </c>
      <c r="C1328" t="s">
        <v>48</v>
      </c>
      <c r="D1328" t="s">
        <v>53</v>
      </c>
      <c r="G1328" t="s">
        <v>55</v>
      </c>
      <c r="H1328" t="s">
        <v>37</v>
      </c>
      <c r="J1328" t="s">
        <v>34</v>
      </c>
      <c r="K1328">
        <v>2</v>
      </c>
      <c r="L1328" t="str">
        <f t="shared" si="17"/>
        <v>Yes</v>
      </c>
    </row>
    <row r="1329" spans="1:12" x14ac:dyDescent="0.3">
      <c r="A1329" s="7" t="s">
        <v>82</v>
      </c>
      <c r="B1329" t="s">
        <v>10</v>
      </c>
      <c r="C1329" t="s">
        <v>48</v>
      </c>
      <c r="D1329" t="s">
        <v>49</v>
      </c>
      <c r="G1329" t="s">
        <v>55</v>
      </c>
      <c r="H1329" t="s">
        <v>37</v>
      </c>
      <c r="J1329" t="s">
        <v>34</v>
      </c>
      <c r="K1329">
        <v>3</v>
      </c>
      <c r="L1329" t="str">
        <f t="shared" si="17"/>
        <v>Yes</v>
      </c>
    </row>
    <row r="1330" spans="1:12" x14ac:dyDescent="0.3">
      <c r="A1330" s="7" t="s">
        <v>82</v>
      </c>
      <c r="B1330" t="s">
        <v>10</v>
      </c>
      <c r="C1330" t="s">
        <v>48</v>
      </c>
      <c r="D1330" t="s">
        <v>53</v>
      </c>
      <c r="F1330" t="s">
        <v>73</v>
      </c>
      <c r="G1330" t="s">
        <v>54</v>
      </c>
      <c r="H1330" t="s">
        <v>37</v>
      </c>
      <c r="J1330" t="s">
        <v>34</v>
      </c>
      <c r="K1330">
        <v>0</v>
      </c>
      <c r="L1330" t="str">
        <f t="shared" si="17"/>
        <v>No</v>
      </c>
    </row>
    <row r="1331" spans="1:12" x14ac:dyDescent="0.3">
      <c r="A1331" s="7" t="s">
        <v>82</v>
      </c>
      <c r="B1331" t="s">
        <v>10</v>
      </c>
      <c r="C1331" t="s">
        <v>48</v>
      </c>
      <c r="D1331" t="s">
        <v>49</v>
      </c>
      <c r="G1331" t="s">
        <v>55</v>
      </c>
      <c r="H1331" t="s">
        <v>37</v>
      </c>
      <c r="J1331" t="s">
        <v>34</v>
      </c>
      <c r="K1331">
        <v>0</v>
      </c>
      <c r="L1331" t="str">
        <f t="shared" si="17"/>
        <v>No</v>
      </c>
    </row>
    <row r="1332" spans="1:12" x14ac:dyDescent="0.3">
      <c r="A1332" s="7" t="s">
        <v>82</v>
      </c>
      <c r="B1332" t="s">
        <v>7</v>
      </c>
      <c r="C1332" t="s">
        <v>56</v>
      </c>
      <c r="D1332" t="s">
        <v>49</v>
      </c>
      <c r="F1332" t="s">
        <v>73</v>
      </c>
      <c r="G1332" t="s">
        <v>54</v>
      </c>
      <c r="H1332" t="s">
        <v>37</v>
      </c>
      <c r="J1332" t="s">
        <v>34</v>
      </c>
      <c r="K1332">
        <v>0</v>
      </c>
      <c r="L1332" t="str">
        <f t="shared" si="17"/>
        <v>No</v>
      </c>
    </row>
    <row r="1333" spans="1:12" x14ac:dyDescent="0.3">
      <c r="A1333" s="7" t="s">
        <v>82</v>
      </c>
      <c r="B1333" t="s">
        <v>10</v>
      </c>
      <c r="C1333" t="s">
        <v>48</v>
      </c>
      <c r="D1333" t="s">
        <v>49</v>
      </c>
      <c r="G1333" t="s">
        <v>54</v>
      </c>
      <c r="H1333" t="s">
        <v>37</v>
      </c>
      <c r="J1333" t="s">
        <v>34</v>
      </c>
      <c r="K1333">
        <v>0</v>
      </c>
      <c r="L1333" t="str">
        <f t="shared" si="17"/>
        <v>No</v>
      </c>
    </row>
    <row r="1334" spans="1:12" x14ac:dyDescent="0.3">
      <c r="A1334" s="7" t="s">
        <v>82</v>
      </c>
      <c r="B1334" t="s">
        <v>7</v>
      </c>
      <c r="C1334" t="s">
        <v>48</v>
      </c>
      <c r="D1334" t="s">
        <v>49</v>
      </c>
      <c r="G1334" t="s">
        <v>54</v>
      </c>
      <c r="H1334" t="s">
        <v>37</v>
      </c>
      <c r="J1334" t="s">
        <v>34</v>
      </c>
      <c r="K1334">
        <v>0</v>
      </c>
      <c r="L1334" t="str">
        <f t="shared" si="17"/>
        <v>No</v>
      </c>
    </row>
    <row r="1335" spans="1:12" x14ac:dyDescent="0.3">
      <c r="A1335" s="7" t="s">
        <v>82</v>
      </c>
      <c r="B1335" t="s">
        <v>10</v>
      </c>
      <c r="C1335" t="s">
        <v>47</v>
      </c>
      <c r="G1335" t="s">
        <v>54</v>
      </c>
      <c r="H1335" t="s">
        <v>37</v>
      </c>
      <c r="J1335" t="s">
        <v>34</v>
      </c>
      <c r="K1335">
        <v>0</v>
      </c>
      <c r="L1335" t="str">
        <f t="shared" si="17"/>
        <v>No</v>
      </c>
    </row>
    <row r="1336" spans="1:12" x14ac:dyDescent="0.3">
      <c r="A1336" s="7" t="s">
        <v>82</v>
      </c>
      <c r="B1336" t="s">
        <v>7</v>
      </c>
      <c r="C1336" t="s">
        <v>48</v>
      </c>
      <c r="D1336" t="s">
        <v>49</v>
      </c>
      <c r="G1336" t="s">
        <v>55</v>
      </c>
      <c r="H1336" t="s">
        <v>37</v>
      </c>
      <c r="J1336" t="s">
        <v>34</v>
      </c>
      <c r="K1336">
        <v>0</v>
      </c>
      <c r="L1336" t="str">
        <f t="shared" si="17"/>
        <v>No</v>
      </c>
    </row>
    <row r="1337" spans="1:12" x14ac:dyDescent="0.3">
      <c r="A1337" s="7" t="s">
        <v>82</v>
      </c>
      <c r="B1337" t="s">
        <v>8</v>
      </c>
      <c r="C1337" t="s">
        <v>52</v>
      </c>
      <c r="D1337" t="s">
        <v>49</v>
      </c>
      <c r="G1337" t="s">
        <v>55</v>
      </c>
      <c r="H1337" t="s">
        <v>37</v>
      </c>
      <c r="J1337" t="s">
        <v>34</v>
      </c>
      <c r="K1337">
        <v>0</v>
      </c>
      <c r="L1337" t="str">
        <f t="shared" si="17"/>
        <v>No</v>
      </c>
    </row>
    <row r="1338" spans="1:12" x14ac:dyDescent="0.3">
      <c r="A1338" s="7" t="s">
        <v>82</v>
      </c>
      <c r="B1338" t="s">
        <v>10</v>
      </c>
      <c r="C1338" t="s">
        <v>48</v>
      </c>
      <c r="D1338" t="s">
        <v>53</v>
      </c>
      <c r="G1338" t="s">
        <v>54</v>
      </c>
      <c r="H1338" t="s">
        <v>37</v>
      </c>
      <c r="J1338" t="s">
        <v>34</v>
      </c>
      <c r="K1338">
        <v>0</v>
      </c>
      <c r="L1338" t="str">
        <f t="shared" si="17"/>
        <v>No</v>
      </c>
    </row>
    <row r="1339" spans="1:12" x14ac:dyDescent="0.3">
      <c r="A1339" s="7" t="s">
        <v>82</v>
      </c>
      <c r="B1339" t="s">
        <v>10</v>
      </c>
      <c r="C1339" t="s">
        <v>47</v>
      </c>
      <c r="G1339" t="s">
        <v>54</v>
      </c>
      <c r="H1339" t="s">
        <v>37</v>
      </c>
      <c r="J1339" t="s">
        <v>34</v>
      </c>
      <c r="K1339">
        <v>3</v>
      </c>
      <c r="L1339" t="str">
        <f t="shared" si="17"/>
        <v>Yes</v>
      </c>
    </row>
    <row r="1340" spans="1:12" x14ac:dyDescent="0.3">
      <c r="A1340" s="7" t="s">
        <v>82</v>
      </c>
      <c r="B1340" t="s">
        <v>10</v>
      </c>
      <c r="C1340" t="s">
        <v>48</v>
      </c>
      <c r="D1340" t="s">
        <v>49</v>
      </c>
      <c r="G1340" t="s">
        <v>55</v>
      </c>
      <c r="H1340" t="s">
        <v>37</v>
      </c>
      <c r="J1340" t="s">
        <v>34</v>
      </c>
      <c r="K1340">
        <v>0</v>
      </c>
      <c r="L1340" t="str">
        <f t="shared" si="17"/>
        <v>No</v>
      </c>
    </row>
    <row r="1341" spans="1:12" x14ac:dyDescent="0.3">
      <c r="A1341" s="7" t="s">
        <v>82</v>
      </c>
      <c r="B1341" t="s">
        <v>7</v>
      </c>
      <c r="C1341" t="s">
        <v>48</v>
      </c>
      <c r="D1341" t="s">
        <v>49</v>
      </c>
      <c r="G1341" t="s">
        <v>54</v>
      </c>
      <c r="H1341" t="s">
        <v>37</v>
      </c>
      <c r="J1341" t="s">
        <v>34</v>
      </c>
      <c r="K1341">
        <v>0</v>
      </c>
      <c r="L1341" t="str">
        <f t="shared" si="17"/>
        <v>No</v>
      </c>
    </row>
    <row r="1342" spans="1:12" x14ac:dyDescent="0.3">
      <c r="A1342" s="7" t="s">
        <v>82</v>
      </c>
      <c r="B1342" t="s">
        <v>7</v>
      </c>
      <c r="C1342" t="s">
        <v>56</v>
      </c>
      <c r="D1342" t="s">
        <v>49</v>
      </c>
      <c r="G1342" t="s">
        <v>54</v>
      </c>
      <c r="H1342" t="s">
        <v>37</v>
      </c>
      <c r="J1342" t="s">
        <v>34</v>
      </c>
      <c r="K1342">
        <v>0</v>
      </c>
      <c r="L1342" t="str">
        <f t="shared" si="17"/>
        <v>No</v>
      </c>
    </row>
    <row r="1343" spans="1:12" x14ac:dyDescent="0.3">
      <c r="A1343" s="7" t="s">
        <v>82</v>
      </c>
      <c r="B1343" t="s">
        <v>10</v>
      </c>
      <c r="C1343" t="s">
        <v>56</v>
      </c>
      <c r="D1343" t="s">
        <v>53</v>
      </c>
      <c r="G1343" t="s">
        <v>54</v>
      </c>
      <c r="H1343" t="s">
        <v>37</v>
      </c>
      <c r="J1343" t="s">
        <v>34</v>
      </c>
      <c r="K1343">
        <v>3</v>
      </c>
      <c r="L1343" t="str">
        <f t="shared" si="17"/>
        <v>Yes</v>
      </c>
    </row>
    <row r="1344" spans="1:12" x14ac:dyDescent="0.3">
      <c r="A1344" s="7" t="s">
        <v>82</v>
      </c>
      <c r="B1344" t="s">
        <v>10</v>
      </c>
      <c r="C1344" t="s">
        <v>48</v>
      </c>
      <c r="D1344" t="s">
        <v>49</v>
      </c>
      <c r="G1344" t="s">
        <v>54</v>
      </c>
      <c r="H1344" t="s">
        <v>37</v>
      </c>
      <c r="J1344" t="s">
        <v>34</v>
      </c>
      <c r="K1344">
        <v>0</v>
      </c>
      <c r="L1344" t="str">
        <f t="shared" si="17"/>
        <v>No</v>
      </c>
    </row>
    <row r="1345" spans="1:12" x14ac:dyDescent="0.3">
      <c r="A1345" s="7" t="s">
        <v>82</v>
      </c>
      <c r="B1345" t="s">
        <v>7</v>
      </c>
      <c r="C1345" t="s">
        <v>48</v>
      </c>
      <c r="D1345" t="s">
        <v>49</v>
      </c>
      <c r="G1345" t="s">
        <v>51</v>
      </c>
      <c r="H1345" t="s">
        <v>37</v>
      </c>
      <c r="J1345" t="s">
        <v>34</v>
      </c>
      <c r="K1345">
        <v>0</v>
      </c>
      <c r="L1345" t="str">
        <f t="shared" si="17"/>
        <v>No</v>
      </c>
    </row>
    <row r="1346" spans="1:12" x14ac:dyDescent="0.3">
      <c r="A1346" s="7" t="s">
        <v>82</v>
      </c>
      <c r="B1346" t="s">
        <v>10</v>
      </c>
      <c r="C1346" t="s">
        <v>48</v>
      </c>
      <c r="D1346" t="s">
        <v>53</v>
      </c>
      <c r="G1346" t="s">
        <v>54</v>
      </c>
      <c r="H1346" t="s">
        <v>37</v>
      </c>
      <c r="J1346" t="s">
        <v>34</v>
      </c>
      <c r="K1346">
        <v>0</v>
      </c>
      <c r="L1346" t="str">
        <f t="shared" si="17"/>
        <v>No</v>
      </c>
    </row>
    <row r="1347" spans="1:12" x14ac:dyDescent="0.3">
      <c r="A1347" s="7" t="s">
        <v>82</v>
      </c>
      <c r="B1347" t="s">
        <v>7</v>
      </c>
      <c r="C1347" t="s">
        <v>57</v>
      </c>
      <c r="D1347" t="s">
        <v>49</v>
      </c>
      <c r="G1347" t="s">
        <v>54</v>
      </c>
      <c r="H1347" t="s">
        <v>37</v>
      </c>
      <c r="J1347" t="s">
        <v>34</v>
      </c>
      <c r="K1347">
        <v>2</v>
      </c>
      <c r="L1347" t="str">
        <f t="shared" ref="L1347:L1410" si="18">IF(K1347="","",IF(B1347="Foul","Yes",IF(K1347=0,"No","Yes")))</f>
        <v>Yes</v>
      </c>
    </row>
    <row r="1348" spans="1:12" x14ac:dyDescent="0.3">
      <c r="A1348" s="7" t="s">
        <v>82</v>
      </c>
      <c r="B1348" t="s">
        <v>10</v>
      </c>
      <c r="C1348" t="s">
        <v>56</v>
      </c>
      <c r="D1348" t="s">
        <v>49</v>
      </c>
      <c r="G1348" t="s">
        <v>54</v>
      </c>
      <c r="H1348" t="s">
        <v>37</v>
      </c>
      <c r="J1348" t="s">
        <v>34</v>
      </c>
      <c r="K1348">
        <v>3</v>
      </c>
      <c r="L1348" t="str">
        <f t="shared" si="18"/>
        <v>Yes</v>
      </c>
    </row>
    <row r="1349" spans="1:12" x14ac:dyDescent="0.3">
      <c r="A1349" s="7" t="s">
        <v>82</v>
      </c>
      <c r="B1349" t="s">
        <v>10</v>
      </c>
      <c r="C1349" t="s">
        <v>48</v>
      </c>
      <c r="D1349" t="s">
        <v>49</v>
      </c>
      <c r="G1349" t="s">
        <v>55</v>
      </c>
      <c r="H1349" t="s">
        <v>37</v>
      </c>
      <c r="J1349" t="s">
        <v>34</v>
      </c>
      <c r="K1349">
        <v>3</v>
      </c>
      <c r="L1349" t="str">
        <f t="shared" si="18"/>
        <v>Yes</v>
      </c>
    </row>
    <row r="1350" spans="1:12" x14ac:dyDescent="0.3">
      <c r="A1350" s="7" t="s">
        <v>82</v>
      </c>
      <c r="B1350" t="s">
        <v>10</v>
      </c>
      <c r="C1350" t="s">
        <v>48</v>
      </c>
      <c r="D1350" t="s">
        <v>49</v>
      </c>
      <c r="G1350" t="s">
        <v>55</v>
      </c>
      <c r="H1350" t="s">
        <v>37</v>
      </c>
      <c r="J1350" t="s">
        <v>34</v>
      </c>
      <c r="K1350">
        <v>0</v>
      </c>
      <c r="L1350" t="str">
        <f t="shared" si="18"/>
        <v>No</v>
      </c>
    </row>
    <row r="1351" spans="1:12" x14ac:dyDescent="0.3">
      <c r="A1351" s="7" t="s">
        <v>82</v>
      </c>
      <c r="B1351" t="s">
        <v>10</v>
      </c>
      <c r="C1351" t="s">
        <v>47</v>
      </c>
      <c r="G1351" t="s">
        <v>54</v>
      </c>
      <c r="H1351" t="s">
        <v>37</v>
      </c>
      <c r="J1351" t="s">
        <v>34</v>
      </c>
      <c r="K1351">
        <v>0</v>
      </c>
      <c r="L1351" t="str">
        <f t="shared" si="18"/>
        <v>No</v>
      </c>
    </row>
    <row r="1352" spans="1:12" x14ac:dyDescent="0.3">
      <c r="A1352" s="7" t="s">
        <v>82</v>
      </c>
      <c r="B1352" t="s">
        <v>9</v>
      </c>
      <c r="C1352" t="s">
        <v>52</v>
      </c>
      <c r="D1352" t="s">
        <v>53</v>
      </c>
      <c r="G1352" t="s">
        <v>54</v>
      </c>
      <c r="H1352" t="s">
        <v>37</v>
      </c>
      <c r="J1352" t="s">
        <v>34</v>
      </c>
      <c r="K1352">
        <v>0</v>
      </c>
      <c r="L1352" t="str">
        <f t="shared" si="18"/>
        <v>No</v>
      </c>
    </row>
    <row r="1353" spans="1:12" x14ac:dyDescent="0.3">
      <c r="A1353" s="7" t="s">
        <v>82</v>
      </c>
      <c r="B1353" t="s">
        <v>10</v>
      </c>
      <c r="C1353" t="s">
        <v>47</v>
      </c>
      <c r="G1353" t="s">
        <v>51</v>
      </c>
      <c r="H1353" t="s">
        <v>37</v>
      </c>
      <c r="J1353" t="s">
        <v>34</v>
      </c>
      <c r="K1353">
        <v>3</v>
      </c>
      <c r="L1353" t="str">
        <f t="shared" si="18"/>
        <v>Yes</v>
      </c>
    </row>
    <row r="1354" spans="1:12" x14ac:dyDescent="0.3">
      <c r="A1354" s="7" t="s">
        <v>82</v>
      </c>
      <c r="B1354" t="s">
        <v>7</v>
      </c>
      <c r="C1354" t="s">
        <v>48</v>
      </c>
      <c r="D1354" t="s">
        <v>49</v>
      </c>
      <c r="G1354" t="s">
        <v>54</v>
      </c>
      <c r="H1354" t="s">
        <v>37</v>
      </c>
      <c r="J1354" t="s">
        <v>34</v>
      </c>
      <c r="K1354">
        <v>0</v>
      </c>
      <c r="L1354" t="str">
        <f t="shared" si="18"/>
        <v>No</v>
      </c>
    </row>
    <row r="1355" spans="1:12" x14ac:dyDescent="0.3">
      <c r="A1355" s="7" t="s">
        <v>82</v>
      </c>
      <c r="B1355" t="s">
        <v>10</v>
      </c>
      <c r="C1355" t="s">
        <v>47</v>
      </c>
      <c r="G1355" t="s">
        <v>55</v>
      </c>
      <c r="H1355" t="s">
        <v>37</v>
      </c>
      <c r="J1355" t="s">
        <v>34</v>
      </c>
      <c r="K1355">
        <v>0</v>
      </c>
      <c r="L1355" t="str">
        <f t="shared" si="18"/>
        <v>No</v>
      </c>
    </row>
    <row r="1356" spans="1:12" x14ac:dyDescent="0.3">
      <c r="A1356" s="7" t="s">
        <v>82</v>
      </c>
      <c r="B1356" t="s">
        <v>8</v>
      </c>
      <c r="C1356" t="s">
        <v>52</v>
      </c>
      <c r="D1356" t="s">
        <v>49</v>
      </c>
      <c r="G1356" t="s">
        <v>55</v>
      </c>
      <c r="H1356" t="s">
        <v>37</v>
      </c>
      <c r="J1356" t="s">
        <v>34</v>
      </c>
      <c r="K1356">
        <v>0</v>
      </c>
      <c r="L1356" t="str">
        <f t="shared" si="18"/>
        <v>No</v>
      </c>
    </row>
    <row r="1357" spans="1:12" x14ac:dyDescent="0.3">
      <c r="A1357" s="7" t="s">
        <v>82</v>
      </c>
      <c r="B1357" t="s">
        <v>10</v>
      </c>
      <c r="C1357" t="s">
        <v>48</v>
      </c>
      <c r="D1357" t="s">
        <v>49</v>
      </c>
      <c r="G1357" t="s">
        <v>55</v>
      </c>
      <c r="H1357" t="s">
        <v>37</v>
      </c>
      <c r="J1357" t="s">
        <v>34</v>
      </c>
      <c r="K1357">
        <v>3</v>
      </c>
      <c r="L1357" t="str">
        <f t="shared" si="18"/>
        <v>Yes</v>
      </c>
    </row>
    <row r="1358" spans="1:12" x14ac:dyDescent="0.3">
      <c r="A1358" s="7" t="s">
        <v>82</v>
      </c>
      <c r="B1358" t="s">
        <v>7</v>
      </c>
      <c r="C1358" t="s">
        <v>48</v>
      </c>
      <c r="D1358" t="s">
        <v>53</v>
      </c>
      <c r="G1358" t="s">
        <v>54</v>
      </c>
      <c r="H1358" t="s">
        <v>37</v>
      </c>
      <c r="J1358" t="s">
        <v>34</v>
      </c>
      <c r="K1358">
        <v>0</v>
      </c>
      <c r="L1358" t="str">
        <f t="shared" si="18"/>
        <v>No</v>
      </c>
    </row>
    <row r="1359" spans="1:12" x14ac:dyDescent="0.3">
      <c r="A1359" s="7" t="s">
        <v>82</v>
      </c>
      <c r="B1359" t="s">
        <v>10</v>
      </c>
      <c r="C1359" t="s">
        <v>48</v>
      </c>
      <c r="D1359" t="s">
        <v>49</v>
      </c>
      <c r="G1359" t="s">
        <v>55</v>
      </c>
      <c r="H1359" t="s">
        <v>37</v>
      </c>
      <c r="J1359" t="s">
        <v>34</v>
      </c>
      <c r="K1359">
        <v>3</v>
      </c>
      <c r="L1359" t="str">
        <f t="shared" si="18"/>
        <v>Yes</v>
      </c>
    </row>
    <row r="1360" spans="1:12" x14ac:dyDescent="0.3">
      <c r="A1360" s="7" t="s">
        <v>82</v>
      </c>
      <c r="B1360" t="s">
        <v>10</v>
      </c>
      <c r="C1360" t="s">
        <v>47</v>
      </c>
      <c r="G1360" t="s">
        <v>55</v>
      </c>
      <c r="H1360" t="s">
        <v>37</v>
      </c>
      <c r="J1360" t="s">
        <v>34</v>
      </c>
      <c r="K1360">
        <v>3</v>
      </c>
      <c r="L1360" t="str">
        <f t="shared" si="18"/>
        <v>Yes</v>
      </c>
    </row>
    <row r="1361" spans="1:12" x14ac:dyDescent="0.3">
      <c r="A1361" s="7" t="s">
        <v>82</v>
      </c>
      <c r="B1361" t="s">
        <v>10</v>
      </c>
      <c r="C1361" t="s">
        <v>47</v>
      </c>
      <c r="G1361" t="s">
        <v>51</v>
      </c>
      <c r="H1361" t="s">
        <v>37</v>
      </c>
      <c r="J1361" t="s">
        <v>34</v>
      </c>
      <c r="K1361">
        <v>3</v>
      </c>
      <c r="L1361" t="str">
        <f t="shared" si="18"/>
        <v>Yes</v>
      </c>
    </row>
    <row r="1362" spans="1:12" x14ac:dyDescent="0.3">
      <c r="A1362" s="7" t="s">
        <v>82</v>
      </c>
      <c r="B1362" t="s">
        <v>10</v>
      </c>
      <c r="C1362" t="s">
        <v>48</v>
      </c>
      <c r="D1362" t="s">
        <v>53</v>
      </c>
      <c r="G1362" t="s">
        <v>55</v>
      </c>
      <c r="H1362" t="s">
        <v>41</v>
      </c>
      <c r="J1362" t="s">
        <v>34</v>
      </c>
      <c r="K1362">
        <v>3</v>
      </c>
      <c r="L1362" t="str">
        <f t="shared" si="18"/>
        <v>Yes</v>
      </c>
    </row>
    <row r="1363" spans="1:12" x14ac:dyDescent="0.3">
      <c r="A1363" s="7" t="s">
        <v>82</v>
      </c>
      <c r="B1363" t="s">
        <v>9</v>
      </c>
      <c r="C1363" t="s">
        <v>52</v>
      </c>
      <c r="D1363" t="s">
        <v>53</v>
      </c>
      <c r="G1363" t="s">
        <v>55</v>
      </c>
      <c r="H1363" t="s">
        <v>37</v>
      </c>
      <c r="J1363" t="s">
        <v>34</v>
      </c>
      <c r="K1363">
        <v>0</v>
      </c>
      <c r="L1363" t="str">
        <f t="shared" si="18"/>
        <v>No</v>
      </c>
    </row>
    <row r="1364" spans="1:12" x14ac:dyDescent="0.3">
      <c r="A1364" s="7" t="s">
        <v>82</v>
      </c>
      <c r="B1364" t="s">
        <v>10</v>
      </c>
      <c r="C1364" t="s">
        <v>47</v>
      </c>
      <c r="G1364" t="s">
        <v>51</v>
      </c>
      <c r="H1364" t="s">
        <v>37</v>
      </c>
      <c r="J1364" t="s">
        <v>34</v>
      </c>
      <c r="K1364">
        <v>0</v>
      </c>
      <c r="L1364" t="str">
        <f t="shared" si="18"/>
        <v>No</v>
      </c>
    </row>
    <row r="1365" spans="1:12" x14ac:dyDescent="0.3">
      <c r="A1365" s="7" t="s">
        <v>82</v>
      </c>
      <c r="B1365" t="s">
        <v>7</v>
      </c>
      <c r="C1365" t="s">
        <v>47</v>
      </c>
      <c r="G1365" t="s">
        <v>51</v>
      </c>
      <c r="H1365" t="s">
        <v>43</v>
      </c>
      <c r="J1365" t="s">
        <v>34</v>
      </c>
      <c r="K1365">
        <v>2</v>
      </c>
      <c r="L1365" t="str">
        <f t="shared" si="18"/>
        <v>Yes</v>
      </c>
    </row>
    <row r="1366" spans="1:12" x14ac:dyDescent="0.3">
      <c r="A1366" s="7" t="s">
        <v>82</v>
      </c>
      <c r="B1366" t="s">
        <v>10</v>
      </c>
      <c r="C1366" t="s">
        <v>56</v>
      </c>
      <c r="D1366" t="s">
        <v>53</v>
      </c>
      <c r="G1366" t="s">
        <v>55</v>
      </c>
      <c r="H1366" t="s">
        <v>41</v>
      </c>
      <c r="J1366" t="s">
        <v>34</v>
      </c>
      <c r="K1366">
        <v>3</v>
      </c>
      <c r="L1366" t="str">
        <f t="shared" si="18"/>
        <v>Yes</v>
      </c>
    </row>
    <row r="1367" spans="1:12" x14ac:dyDescent="0.3">
      <c r="A1367" s="7" t="s">
        <v>82</v>
      </c>
      <c r="B1367" t="s">
        <v>7</v>
      </c>
      <c r="C1367" t="s">
        <v>48</v>
      </c>
      <c r="D1367" t="s">
        <v>49</v>
      </c>
      <c r="G1367" t="s">
        <v>54</v>
      </c>
      <c r="H1367" t="s">
        <v>37</v>
      </c>
      <c r="J1367" t="s">
        <v>34</v>
      </c>
      <c r="K1367">
        <v>0</v>
      </c>
      <c r="L1367" t="str">
        <f t="shared" si="18"/>
        <v>No</v>
      </c>
    </row>
    <row r="1368" spans="1:12" x14ac:dyDescent="0.3">
      <c r="A1368" s="7" t="s">
        <v>82</v>
      </c>
      <c r="B1368" t="s">
        <v>9</v>
      </c>
      <c r="C1368" t="s">
        <v>47</v>
      </c>
      <c r="F1368" t="s">
        <v>73</v>
      </c>
      <c r="G1368" t="s">
        <v>54</v>
      </c>
      <c r="H1368" t="s">
        <v>37</v>
      </c>
      <c r="J1368" t="s">
        <v>34</v>
      </c>
      <c r="K1368">
        <v>0</v>
      </c>
      <c r="L1368" t="str">
        <f t="shared" si="18"/>
        <v>No</v>
      </c>
    </row>
    <row r="1369" spans="1:12" x14ac:dyDescent="0.3">
      <c r="A1369" s="7" t="s">
        <v>82</v>
      </c>
      <c r="B1369" t="s">
        <v>10</v>
      </c>
      <c r="C1369" t="s">
        <v>47</v>
      </c>
      <c r="G1369" t="s">
        <v>55</v>
      </c>
      <c r="H1369" t="s">
        <v>29</v>
      </c>
      <c r="J1369" t="s">
        <v>34</v>
      </c>
      <c r="K1369">
        <v>0</v>
      </c>
      <c r="L1369" t="str">
        <f t="shared" si="18"/>
        <v>No</v>
      </c>
    </row>
    <row r="1370" spans="1:12" x14ac:dyDescent="0.3">
      <c r="A1370" s="7" t="s">
        <v>82</v>
      </c>
      <c r="B1370" t="s">
        <v>10</v>
      </c>
      <c r="C1370" t="s">
        <v>47</v>
      </c>
      <c r="G1370" t="s">
        <v>54</v>
      </c>
      <c r="H1370" t="s">
        <v>37</v>
      </c>
      <c r="J1370" t="s">
        <v>34</v>
      </c>
      <c r="K1370">
        <v>0</v>
      </c>
      <c r="L1370" t="str">
        <f t="shared" si="18"/>
        <v>No</v>
      </c>
    </row>
    <row r="1371" spans="1:12" x14ac:dyDescent="0.3">
      <c r="A1371" s="7" t="s">
        <v>82</v>
      </c>
      <c r="B1371" t="s">
        <v>10</v>
      </c>
      <c r="C1371" t="s">
        <v>48</v>
      </c>
      <c r="D1371" t="s">
        <v>53</v>
      </c>
      <c r="G1371" t="s">
        <v>54</v>
      </c>
      <c r="H1371" t="s">
        <v>37</v>
      </c>
      <c r="J1371" t="s">
        <v>34</v>
      </c>
      <c r="K1371">
        <v>3</v>
      </c>
      <c r="L1371" t="str">
        <f t="shared" si="18"/>
        <v>Yes</v>
      </c>
    </row>
    <row r="1372" spans="1:12" x14ac:dyDescent="0.3">
      <c r="A1372" s="7" t="s">
        <v>82</v>
      </c>
      <c r="B1372" t="s">
        <v>10</v>
      </c>
      <c r="C1372" t="s">
        <v>47</v>
      </c>
      <c r="G1372" t="s">
        <v>54</v>
      </c>
      <c r="H1372" t="s">
        <v>37</v>
      </c>
      <c r="J1372" t="s">
        <v>35</v>
      </c>
      <c r="K1372">
        <v>0</v>
      </c>
      <c r="L1372" t="str">
        <f t="shared" si="18"/>
        <v>No</v>
      </c>
    </row>
    <row r="1373" spans="1:12" x14ac:dyDescent="0.3">
      <c r="A1373" s="7" t="s">
        <v>82</v>
      </c>
      <c r="B1373" t="s">
        <v>9</v>
      </c>
      <c r="C1373" t="s">
        <v>52</v>
      </c>
      <c r="D1373" t="s">
        <v>49</v>
      </c>
      <c r="F1373" t="s">
        <v>73</v>
      </c>
      <c r="G1373" t="s">
        <v>54</v>
      </c>
      <c r="H1373" t="s">
        <v>37</v>
      </c>
      <c r="J1373" t="s">
        <v>34</v>
      </c>
      <c r="K1373">
        <v>0</v>
      </c>
      <c r="L1373" t="str">
        <f t="shared" si="18"/>
        <v>No</v>
      </c>
    </row>
    <row r="1374" spans="1:12" x14ac:dyDescent="0.3">
      <c r="A1374" s="7" t="s">
        <v>82</v>
      </c>
      <c r="B1374" t="s">
        <v>10</v>
      </c>
      <c r="C1374" t="s">
        <v>47</v>
      </c>
      <c r="G1374" t="s">
        <v>51</v>
      </c>
      <c r="H1374" t="s">
        <v>37</v>
      </c>
      <c r="J1374" t="s">
        <v>34</v>
      </c>
      <c r="K1374">
        <v>0</v>
      </c>
      <c r="L1374" t="str">
        <f t="shared" si="18"/>
        <v>No</v>
      </c>
    </row>
    <row r="1375" spans="1:12" x14ac:dyDescent="0.3">
      <c r="A1375" s="7" t="s">
        <v>82</v>
      </c>
      <c r="B1375" t="s">
        <v>10</v>
      </c>
      <c r="C1375" t="s">
        <v>48</v>
      </c>
      <c r="D1375" t="s">
        <v>49</v>
      </c>
      <c r="G1375" t="s">
        <v>51</v>
      </c>
      <c r="H1375" t="s">
        <v>41</v>
      </c>
      <c r="J1375" t="s">
        <v>34</v>
      </c>
      <c r="K1375">
        <v>3</v>
      </c>
      <c r="L1375" t="str">
        <f t="shared" si="18"/>
        <v>Yes</v>
      </c>
    </row>
    <row r="1376" spans="1:12" x14ac:dyDescent="0.3">
      <c r="A1376" s="7" t="s">
        <v>82</v>
      </c>
      <c r="B1376" t="s">
        <v>10</v>
      </c>
      <c r="C1376" t="s">
        <v>48</v>
      </c>
      <c r="D1376" t="s">
        <v>49</v>
      </c>
      <c r="G1376" t="s">
        <v>54</v>
      </c>
      <c r="H1376" t="s">
        <v>37</v>
      </c>
      <c r="J1376" t="s">
        <v>34</v>
      </c>
      <c r="K1376">
        <v>0</v>
      </c>
      <c r="L1376" t="str">
        <f t="shared" si="18"/>
        <v>No</v>
      </c>
    </row>
    <row r="1377" spans="1:12" x14ac:dyDescent="0.3">
      <c r="A1377" s="7" t="s">
        <v>82</v>
      </c>
      <c r="B1377" t="s">
        <v>10</v>
      </c>
      <c r="C1377" t="s">
        <v>47</v>
      </c>
      <c r="G1377" t="s">
        <v>55</v>
      </c>
      <c r="H1377" t="s">
        <v>37</v>
      </c>
      <c r="J1377" t="s">
        <v>34</v>
      </c>
      <c r="K1377">
        <v>3</v>
      </c>
      <c r="L1377" t="str">
        <f t="shared" si="18"/>
        <v>Yes</v>
      </c>
    </row>
    <row r="1378" spans="1:12" x14ac:dyDescent="0.3">
      <c r="A1378" s="7" t="s">
        <v>82</v>
      </c>
      <c r="B1378" t="s">
        <v>10</v>
      </c>
      <c r="C1378" t="s">
        <v>47</v>
      </c>
      <c r="G1378" t="s">
        <v>54</v>
      </c>
      <c r="H1378" t="s">
        <v>37</v>
      </c>
      <c r="J1378" t="s">
        <v>34</v>
      </c>
      <c r="K1378">
        <v>0</v>
      </c>
      <c r="L1378" t="str">
        <f t="shared" si="18"/>
        <v>No</v>
      </c>
    </row>
    <row r="1379" spans="1:12" x14ac:dyDescent="0.3">
      <c r="A1379" s="7" t="s">
        <v>82</v>
      </c>
      <c r="B1379" t="s">
        <v>10</v>
      </c>
      <c r="C1379" t="s">
        <v>47</v>
      </c>
      <c r="G1379" t="s">
        <v>51</v>
      </c>
      <c r="H1379" t="s">
        <v>37</v>
      </c>
      <c r="J1379" t="s">
        <v>34</v>
      </c>
      <c r="K1379">
        <v>0</v>
      </c>
      <c r="L1379" t="str">
        <f t="shared" si="18"/>
        <v>No</v>
      </c>
    </row>
    <row r="1380" spans="1:12" x14ac:dyDescent="0.3">
      <c r="A1380" s="7" t="s">
        <v>82</v>
      </c>
      <c r="B1380" t="s">
        <v>10</v>
      </c>
      <c r="C1380" t="s">
        <v>47</v>
      </c>
      <c r="G1380" t="s">
        <v>51</v>
      </c>
      <c r="H1380" t="s">
        <v>37</v>
      </c>
      <c r="J1380" t="s">
        <v>34</v>
      </c>
      <c r="K1380">
        <v>0</v>
      </c>
      <c r="L1380" t="str">
        <f t="shared" si="18"/>
        <v>No</v>
      </c>
    </row>
    <row r="1381" spans="1:12" x14ac:dyDescent="0.3">
      <c r="A1381" s="7" t="s">
        <v>82</v>
      </c>
      <c r="B1381" t="s">
        <v>10</v>
      </c>
      <c r="C1381" t="s">
        <v>47</v>
      </c>
      <c r="G1381" t="s">
        <v>54</v>
      </c>
      <c r="H1381" t="s">
        <v>37</v>
      </c>
      <c r="J1381" t="s">
        <v>34</v>
      </c>
      <c r="K1381">
        <v>0</v>
      </c>
      <c r="L1381" t="str">
        <f t="shared" si="18"/>
        <v>No</v>
      </c>
    </row>
    <row r="1382" spans="1:12" x14ac:dyDescent="0.3">
      <c r="A1382" s="7" t="s">
        <v>82</v>
      </c>
      <c r="B1382" t="s">
        <v>7</v>
      </c>
      <c r="C1382" t="s">
        <v>48</v>
      </c>
      <c r="D1382" t="s">
        <v>49</v>
      </c>
      <c r="G1382" t="s">
        <v>55</v>
      </c>
      <c r="H1382" t="s">
        <v>37</v>
      </c>
      <c r="J1382" t="s">
        <v>34</v>
      </c>
      <c r="K1382">
        <v>2</v>
      </c>
      <c r="L1382" t="str">
        <f t="shared" si="18"/>
        <v>Yes</v>
      </c>
    </row>
    <row r="1383" spans="1:12" x14ac:dyDescent="0.3">
      <c r="A1383" s="7" t="s">
        <v>82</v>
      </c>
      <c r="B1383" t="s">
        <v>7</v>
      </c>
      <c r="C1383" t="s">
        <v>48</v>
      </c>
      <c r="D1383" t="s">
        <v>49</v>
      </c>
      <c r="G1383" t="s">
        <v>54</v>
      </c>
      <c r="H1383" t="s">
        <v>37</v>
      </c>
      <c r="J1383" t="s">
        <v>34</v>
      </c>
      <c r="K1383">
        <v>0</v>
      </c>
      <c r="L1383" t="str">
        <f t="shared" si="18"/>
        <v>No</v>
      </c>
    </row>
    <row r="1384" spans="1:12" x14ac:dyDescent="0.3">
      <c r="A1384" s="7" t="s">
        <v>82</v>
      </c>
      <c r="B1384" t="s">
        <v>7</v>
      </c>
      <c r="C1384" t="s">
        <v>56</v>
      </c>
      <c r="D1384" t="s">
        <v>53</v>
      </c>
      <c r="G1384" t="s">
        <v>54</v>
      </c>
      <c r="H1384" t="s">
        <v>37</v>
      </c>
      <c r="J1384" t="s">
        <v>34</v>
      </c>
      <c r="K1384">
        <v>0</v>
      </c>
      <c r="L1384" t="str">
        <f t="shared" si="18"/>
        <v>No</v>
      </c>
    </row>
    <row r="1385" spans="1:12" x14ac:dyDescent="0.3">
      <c r="A1385" s="7" t="s">
        <v>82</v>
      </c>
      <c r="B1385" t="s">
        <v>10</v>
      </c>
      <c r="C1385" t="s">
        <v>47</v>
      </c>
      <c r="G1385" t="s">
        <v>55</v>
      </c>
      <c r="H1385" t="s">
        <v>37</v>
      </c>
      <c r="J1385" t="s">
        <v>34</v>
      </c>
      <c r="K1385">
        <v>0</v>
      </c>
      <c r="L1385" t="str">
        <f t="shared" si="18"/>
        <v>No</v>
      </c>
    </row>
    <row r="1386" spans="1:12" x14ac:dyDescent="0.3">
      <c r="A1386" s="7" t="s">
        <v>82</v>
      </c>
      <c r="B1386" t="s">
        <v>10</v>
      </c>
      <c r="C1386" t="s">
        <v>48</v>
      </c>
      <c r="D1386" t="s">
        <v>53</v>
      </c>
      <c r="G1386" t="s">
        <v>55</v>
      </c>
      <c r="H1386" t="s">
        <v>41</v>
      </c>
      <c r="J1386" t="s">
        <v>34</v>
      </c>
      <c r="K1386">
        <v>3</v>
      </c>
      <c r="L1386" t="str">
        <f t="shared" si="18"/>
        <v>Yes</v>
      </c>
    </row>
    <row r="1387" spans="1:12" x14ac:dyDescent="0.3">
      <c r="A1387" s="7" t="s">
        <v>82</v>
      </c>
      <c r="B1387" t="s">
        <v>10</v>
      </c>
      <c r="C1387" t="s">
        <v>47</v>
      </c>
      <c r="G1387" t="s">
        <v>55</v>
      </c>
      <c r="H1387" t="s">
        <v>37</v>
      </c>
      <c r="J1387" t="s">
        <v>34</v>
      </c>
      <c r="K1387">
        <v>0</v>
      </c>
      <c r="L1387" t="str">
        <f t="shared" si="18"/>
        <v>No</v>
      </c>
    </row>
    <row r="1388" spans="1:12" x14ac:dyDescent="0.3">
      <c r="A1388" s="7" t="s">
        <v>82</v>
      </c>
      <c r="B1388" t="s">
        <v>7</v>
      </c>
      <c r="C1388" t="s">
        <v>48</v>
      </c>
      <c r="D1388" t="s">
        <v>53</v>
      </c>
      <c r="G1388" t="s">
        <v>55</v>
      </c>
      <c r="H1388" t="s">
        <v>37</v>
      </c>
      <c r="J1388" t="s">
        <v>34</v>
      </c>
      <c r="K1388">
        <v>0</v>
      </c>
      <c r="L1388" t="str">
        <f t="shared" si="18"/>
        <v>No</v>
      </c>
    </row>
    <row r="1389" spans="1:12" x14ac:dyDescent="0.3">
      <c r="A1389" s="7" t="s">
        <v>82</v>
      </c>
      <c r="B1389" t="s">
        <v>7</v>
      </c>
      <c r="C1389" t="s">
        <v>48</v>
      </c>
      <c r="D1389" t="s">
        <v>53</v>
      </c>
      <c r="F1389" t="s">
        <v>73</v>
      </c>
      <c r="G1389" t="s">
        <v>54</v>
      </c>
      <c r="H1389" t="s">
        <v>37</v>
      </c>
      <c r="J1389" t="s">
        <v>34</v>
      </c>
      <c r="K1389">
        <v>0</v>
      </c>
      <c r="L1389" t="str">
        <f t="shared" si="18"/>
        <v>No</v>
      </c>
    </row>
    <row r="1390" spans="1:12" x14ac:dyDescent="0.3">
      <c r="A1390" s="7" t="s">
        <v>82</v>
      </c>
      <c r="B1390" t="s">
        <v>10</v>
      </c>
      <c r="C1390" t="s">
        <v>48</v>
      </c>
      <c r="D1390" t="s">
        <v>53</v>
      </c>
      <c r="G1390" t="s">
        <v>55</v>
      </c>
      <c r="H1390" t="s">
        <v>41</v>
      </c>
      <c r="J1390" t="s">
        <v>34</v>
      </c>
      <c r="K1390">
        <v>0</v>
      </c>
      <c r="L1390" t="str">
        <f t="shared" si="18"/>
        <v>No</v>
      </c>
    </row>
    <row r="1391" spans="1:12" x14ac:dyDescent="0.3">
      <c r="A1391" s="7" t="s">
        <v>82</v>
      </c>
      <c r="B1391" t="s">
        <v>9</v>
      </c>
      <c r="C1391" t="s">
        <v>52</v>
      </c>
      <c r="D1391" t="s">
        <v>53</v>
      </c>
      <c r="G1391" t="s">
        <v>55</v>
      </c>
      <c r="H1391" t="s">
        <v>37</v>
      </c>
      <c r="J1391" t="s">
        <v>34</v>
      </c>
      <c r="K1391">
        <v>2</v>
      </c>
      <c r="L1391" t="str">
        <f t="shared" si="18"/>
        <v>Yes</v>
      </c>
    </row>
    <row r="1392" spans="1:12" x14ac:dyDescent="0.3">
      <c r="A1392" s="7" t="s">
        <v>82</v>
      </c>
      <c r="B1392" t="s">
        <v>10</v>
      </c>
      <c r="C1392" t="s">
        <v>56</v>
      </c>
      <c r="D1392" t="s">
        <v>49</v>
      </c>
      <c r="G1392" t="s">
        <v>54</v>
      </c>
      <c r="H1392" t="s">
        <v>37</v>
      </c>
      <c r="J1392" t="s">
        <v>34</v>
      </c>
      <c r="K1392">
        <v>0</v>
      </c>
      <c r="L1392" t="str">
        <f t="shared" si="18"/>
        <v>No</v>
      </c>
    </row>
    <row r="1393" spans="1:12" x14ac:dyDescent="0.3">
      <c r="A1393" s="7" t="s">
        <v>82</v>
      </c>
      <c r="B1393" t="s">
        <v>8</v>
      </c>
      <c r="C1393" t="s">
        <v>52</v>
      </c>
      <c r="D1393" t="s">
        <v>49</v>
      </c>
      <c r="G1393" t="s">
        <v>54</v>
      </c>
      <c r="H1393" t="s">
        <v>37</v>
      </c>
      <c r="J1393" t="s">
        <v>34</v>
      </c>
      <c r="K1393">
        <v>0</v>
      </c>
      <c r="L1393" t="str">
        <f t="shared" si="18"/>
        <v>No</v>
      </c>
    </row>
    <row r="1394" spans="1:12" x14ac:dyDescent="0.3">
      <c r="A1394" s="7" t="s">
        <v>82</v>
      </c>
      <c r="B1394" t="s">
        <v>7</v>
      </c>
      <c r="C1394" t="s">
        <v>48</v>
      </c>
      <c r="D1394" t="s">
        <v>49</v>
      </c>
      <c r="G1394" t="s">
        <v>55</v>
      </c>
      <c r="H1394" t="s">
        <v>37</v>
      </c>
      <c r="J1394" t="s">
        <v>34</v>
      </c>
      <c r="K1394">
        <v>0</v>
      </c>
      <c r="L1394" t="str">
        <f t="shared" si="18"/>
        <v>No</v>
      </c>
    </row>
    <row r="1395" spans="1:12" x14ac:dyDescent="0.3">
      <c r="A1395" s="7" t="s">
        <v>82</v>
      </c>
      <c r="B1395" t="s">
        <v>10</v>
      </c>
      <c r="C1395" t="s">
        <v>56</v>
      </c>
      <c r="D1395" t="s">
        <v>49</v>
      </c>
      <c r="G1395" t="s">
        <v>51</v>
      </c>
      <c r="H1395" t="s">
        <v>37</v>
      </c>
      <c r="J1395" t="s">
        <v>34</v>
      </c>
      <c r="K1395">
        <v>3</v>
      </c>
      <c r="L1395" t="str">
        <f t="shared" si="18"/>
        <v>Yes</v>
      </c>
    </row>
    <row r="1396" spans="1:12" x14ac:dyDescent="0.3">
      <c r="A1396" s="7" t="s">
        <v>82</v>
      </c>
      <c r="B1396" t="s">
        <v>10</v>
      </c>
      <c r="C1396" t="s">
        <v>56</v>
      </c>
      <c r="D1396" t="s">
        <v>53</v>
      </c>
      <c r="G1396" t="s">
        <v>54</v>
      </c>
      <c r="H1396" t="s">
        <v>37</v>
      </c>
      <c r="J1396" t="s">
        <v>34</v>
      </c>
      <c r="K1396">
        <v>3</v>
      </c>
      <c r="L1396" t="str">
        <f t="shared" si="18"/>
        <v>Yes</v>
      </c>
    </row>
    <row r="1397" spans="1:12" x14ac:dyDescent="0.3">
      <c r="A1397" s="7" t="s">
        <v>82</v>
      </c>
      <c r="B1397" t="s">
        <v>7</v>
      </c>
      <c r="C1397" t="s">
        <v>56</v>
      </c>
      <c r="D1397" t="s">
        <v>53</v>
      </c>
      <c r="G1397" t="s">
        <v>54</v>
      </c>
      <c r="H1397" t="s">
        <v>37</v>
      </c>
      <c r="J1397" t="s">
        <v>34</v>
      </c>
      <c r="K1397">
        <v>0</v>
      </c>
      <c r="L1397" t="str">
        <f t="shared" si="18"/>
        <v>No</v>
      </c>
    </row>
    <row r="1398" spans="1:12" x14ac:dyDescent="0.3">
      <c r="A1398" s="7" t="s">
        <v>82</v>
      </c>
      <c r="B1398" t="s">
        <v>7</v>
      </c>
      <c r="C1398" t="s">
        <v>48</v>
      </c>
      <c r="D1398" t="s">
        <v>49</v>
      </c>
      <c r="G1398" t="s">
        <v>55</v>
      </c>
      <c r="H1398" t="s">
        <v>37</v>
      </c>
      <c r="J1398" t="s">
        <v>34</v>
      </c>
      <c r="K1398">
        <v>2</v>
      </c>
      <c r="L1398" t="str">
        <f t="shared" si="18"/>
        <v>Yes</v>
      </c>
    </row>
    <row r="1399" spans="1:12" x14ac:dyDescent="0.3">
      <c r="A1399" s="7" t="s">
        <v>82</v>
      </c>
      <c r="B1399" t="s">
        <v>10</v>
      </c>
      <c r="C1399" t="s">
        <v>48</v>
      </c>
      <c r="D1399" t="s">
        <v>49</v>
      </c>
      <c r="G1399" t="s">
        <v>55</v>
      </c>
      <c r="H1399" t="s">
        <v>37</v>
      </c>
      <c r="J1399" t="s">
        <v>34</v>
      </c>
      <c r="K1399">
        <v>0</v>
      </c>
      <c r="L1399" t="str">
        <f t="shared" si="18"/>
        <v>No</v>
      </c>
    </row>
    <row r="1400" spans="1:12" x14ac:dyDescent="0.3">
      <c r="A1400" s="7" t="s">
        <v>82</v>
      </c>
      <c r="B1400" t="s">
        <v>10</v>
      </c>
      <c r="C1400" t="s">
        <v>47</v>
      </c>
      <c r="G1400" t="s">
        <v>54</v>
      </c>
      <c r="H1400" t="s">
        <v>37</v>
      </c>
      <c r="J1400" t="s">
        <v>34</v>
      </c>
      <c r="K1400">
        <v>0</v>
      </c>
      <c r="L1400" t="str">
        <f t="shared" si="18"/>
        <v>No</v>
      </c>
    </row>
    <row r="1401" spans="1:12" x14ac:dyDescent="0.3">
      <c r="A1401" s="7" t="s">
        <v>82</v>
      </c>
      <c r="B1401" t="s">
        <v>9</v>
      </c>
      <c r="C1401" t="s">
        <v>52</v>
      </c>
      <c r="D1401" t="s">
        <v>53</v>
      </c>
      <c r="G1401" t="s">
        <v>54</v>
      </c>
      <c r="H1401" t="s">
        <v>37</v>
      </c>
      <c r="J1401" t="s">
        <v>34</v>
      </c>
      <c r="K1401">
        <v>0</v>
      </c>
      <c r="L1401" t="str">
        <f t="shared" si="18"/>
        <v>No</v>
      </c>
    </row>
    <row r="1402" spans="1:12" x14ac:dyDescent="0.3">
      <c r="A1402" s="7" t="s">
        <v>82</v>
      </c>
      <c r="B1402" t="s">
        <v>10</v>
      </c>
      <c r="C1402" t="s">
        <v>47</v>
      </c>
      <c r="G1402" t="s">
        <v>51</v>
      </c>
      <c r="H1402" t="s">
        <v>37</v>
      </c>
      <c r="J1402" t="s">
        <v>34</v>
      </c>
      <c r="K1402">
        <v>0</v>
      </c>
      <c r="L1402" t="str">
        <f t="shared" si="18"/>
        <v>No</v>
      </c>
    </row>
    <row r="1403" spans="1:12" x14ac:dyDescent="0.3">
      <c r="A1403" s="7" t="s">
        <v>82</v>
      </c>
      <c r="B1403" t="s">
        <v>10</v>
      </c>
      <c r="C1403" t="s">
        <v>56</v>
      </c>
      <c r="D1403" t="s">
        <v>49</v>
      </c>
      <c r="G1403" t="s">
        <v>54</v>
      </c>
      <c r="H1403" t="s">
        <v>37</v>
      </c>
      <c r="J1403" t="s">
        <v>34</v>
      </c>
      <c r="K1403">
        <v>0</v>
      </c>
      <c r="L1403" t="str">
        <f t="shared" si="18"/>
        <v>No</v>
      </c>
    </row>
    <row r="1404" spans="1:12" x14ac:dyDescent="0.3">
      <c r="A1404" s="7" t="s">
        <v>82</v>
      </c>
      <c r="B1404" t="s">
        <v>10</v>
      </c>
      <c r="C1404" t="s">
        <v>47</v>
      </c>
      <c r="G1404" t="s">
        <v>55</v>
      </c>
      <c r="H1404" t="s">
        <v>37</v>
      </c>
      <c r="J1404" t="s">
        <v>34</v>
      </c>
      <c r="K1404">
        <v>0</v>
      </c>
      <c r="L1404" t="str">
        <f t="shared" si="18"/>
        <v>No</v>
      </c>
    </row>
    <row r="1405" spans="1:12" x14ac:dyDescent="0.3">
      <c r="A1405" s="7" t="s">
        <v>82</v>
      </c>
      <c r="B1405" t="s">
        <v>10</v>
      </c>
      <c r="C1405" t="s">
        <v>47</v>
      </c>
      <c r="G1405" t="s">
        <v>51</v>
      </c>
      <c r="H1405" t="s">
        <v>29</v>
      </c>
      <c r="J1405" t="s">
        <v>34</v>
      </c>
      <c r="K1405">
        <v>3</v>
      </c>
      <c r="L1405" t="str">
        <f t="shared" si="18"/>
        <v>Yes</v>
      </c>
    </row>
    <row r="1406" spans="1:12" x14ac:dyDescent="0.3">
      <c r="A1406" s="7" t="s">
        <v>82</v>
      </c>
      <c r="B1406" t="s">
        <v>10</v>
      </c>
      <c r="C1406" t="s">
        <v>56</v>
      </c>
      <c r="D1406" t="s">
        <v>49</v>
      </c>
      <c r="G1406" t="s">
        <v>54</v>
      </c>
      <c r="H1406" t="s">
        <v>37</v>
      </c>
      <c r="J1406" t="s">
        <v>34</v>
      </c>
      <c r="K1406">
        <v>3</v>
      </c>
      <c r="L1406" t="str">
        <f t="shared" si="18"/>
        <v>Yes</v>
      </c>
    </row>
    <row r="1407" spans="1:12" x14ac:dyDescent="0.3">
      <c r="A1407" s="7" t="s">
        <v>82</v>
      </c>
      <c r="B1407" t="s">
        <v>10</v>
      </c>
      <c r="C1407" t="s">
        <v>56</v>
      </c>
      <c r="D1407" t="s">
        <v>49</v>
      </c>
      <c r="G1407" t="s">
        <v>54</v>
      </c>
      <c r="H1407" t="s">
        <v>37</v>
      </c>
      <c r="J1407" t="s">
        <v>34</v>
      </c>
      <c r="K1407">
        <v>0</v>
      </c>
      <c r="L1407" t="str">
        <f t="shared" si="18"/>
        <v>No</v>
      </c>
    </row>
    <row r="1408" spans="1:12" x14ac:dyDescent="0.3">
      <c r="A1408" s="7" t="s">
        <v>82</v>
      </c>
      <c r="B1408" t="s">
        <v>10</v>
      </c>
      <c r="C1408" t="s">
        <v>47</v>
      </c>
      <c r="G1408" t="s">
        <v>55</v>
      </c>
      <c r="H1408" t="s">
        <v>37</v>
      </c>
      <c r="J1408" t="s">
        <v>34</v>
      </c>
      <c r="K1408">
        <v>3</v>
      </c>
      <c r="L1408" t="str">
        <f t="shared" si="18"/>
        <v>Yes</v>
      </c>
    </row>
    <row r="1409" spans="1:12" x14ac:dyDescent="0.3">
      <c r="A1409" s="7" t="s">
        <v>82</v>
      </c>
      <c r="B1409" t="s">
        <v>10</v>
      </c>
      <c r="C1409" t="s">
        <v>48</v>
      </c>
      <c r="D1409" t="s">
        <v>49</v>
      </c>
      <c r="G1409" t="s">
        <v>55</v>
      </c>
      <c r="H1409" t="s">
        <v>37</v>
      </c>
      <c r="J1409" t="s">
        <v>34</v>
      </c>
      <c r="K1409">
        <v>0</v>
      </c>
      <c r="L1409" t="str">
        <f t="shared" si="18"/>
        <v>No</v>
      </c>
    </row>
    <row r="1410" spans="1:12" x14ac:dyDescent="0.3">
      <c r="A1410" s="7" t="s">
        <v>82</v>
      </c>
      <c r="B1410" t="s">
        <v>7</v>
      </c>
      <c r="C1410" t="s">
        <v>48</v>
      </c>
      <c r="D1410" t="s">
        <v>53</v>
      </c>
      <c r="G1410" t="s">
        <v>55</v>
      </c>
      <c r="H1410" t="s">
        <v>37</v>
      </c>
      <c r="J1410" t="s">
        <v>34</v>
      </c>
      <c r="K1410">
        <v>2</v>
      </c>
      <c r="L1410" t="str">
        <f t="shared" si="18"/>
        <v>Yes</v>
      </c>
    </row>
    <row r="1411" spans="1:12" x14ac:dyDescent="0.3">
      <c r="A1411" s="7" t="s">
        <v>82</v>
      </c>
      <c r="B1411" t="s">
        <v>10</v>
      </c>
      <c r="C1411" t="s">
        <v>48</v>
      </c>
      <c r="D1411" t="s">
        <v>53</v>
      </c>
      <c r="G1411" t="s">
        <v>55</v>
      </c>
      <c r="H1411" t="s">
        <v>41</v>
      </c>
      <c r="J1411" t="s">
        <v>34</v>
      </c>
      <c r="K1411">
        <v>0</v>
      </c>
      <c r="L1411" t="str">
        <f t="shared" ref="L1411:L1474" si="19">IF(K1411="","",IF(B1411="Foul","Yes",IF(K1411=0,"No","Yes")))</f>
        <v>No</v>
      </c>
    </row>
    <row r="1412" spans="1:12" x14ac:dyDescent="0.3">
      <c r="A1412" s="7" t="s">
        <v>82</v>
      </c>
      <c r="B1412" t="s">
        <v>10</v>
      </c>
      <c r="C1412" t="s">
        <v>47</v>
      </c>
      <c r="G1412" t="s">
        <v>54</v>
      </c>
      <c r="H1412" t="s">
        <v>37</v>
      </c>
      <c r="J1412" t="s">
        <v>34</v>
      </c>
      <c r="K1412">
        <v>3</v>
      </c>
      <c r="L1412" t="str">
        <f t="shared" si="19"/>
        <v>Yes</v>
      </c>
    </row>
    <row r="1413" spans="1:12" x14ac:dyDescent="0.3">
      <c r="A1413" s="7" t="s">
        <v>82</v>
      </c>
      <c r="B1413" t="s">
        <v>10</v>
      </c>
      <c r="C1413" t="s">
        <v>56</v>
      </c>
      <c r="D1413" t="s">
        <v>49</v>
      </c>
      <c r="G1413" t="s">
        <v>55</v>
      </c>
      <c r="H1413" t="s">
        <v>41</v>
      </c>
      <c r="J1413" t="s">
        <v>34</v>
      </c>
      <c r="K1413">
        <v>3</v>
      </c>
      <c r="L1413" t="str">
        <f t="shared" si="19"/>
        <v>Yes</v>
      </c>
    </row>
    <row r="1414" spans="1:12" x14ac:dyDescent="0.3">
      <c r="A1414" s="7" t="s">
        <v>82</v>
      </c>
      <c r="B1414" t="s">
        <v>10</v>
      </c>
      <c r="C1414" t="s">
        <v>48</v>
      </c>
      <c r="D1414" t="s">
        <v>53</v>
      </c>
      <c r="G1414" t="s">
        <v>55</v>
      </c>
      <c r="H1414" t="s">
        <v>37</v>
      </c>
      <c r="J1414" t="s">
        <v>34</v>
      </c>
      <c r="K1414">
        <v>0</v>
      </c>
      <c r="L1414" t="str">
        <f t="shared" si="19"/>
        <v>No</v>
      </c>
    </row>
    <row r="1415" spans="1:12" x14ac:dyDescent="0.3">
      <c r="A1415" s="7" t="s">
        <v>82</v>
      </c>
      <c r="B1415" t="s">
        <v>10</v>
      </c>
      <c r="C1415" t="s">
        <v>48</v>
      </c>
      <c r="D1415" t="s">
        <v>53</v>
      </c>
      <c r="G1415" t="s">
        <v>54</v>
      </c>
      <c r="H1415" t="s">
        <v>37</v>
      </c>
      <c r="J1415" t="s">
        <v>34</v>
      </c>
      <c r="K1415">
        <v>0</v>
      </c>
      <c r="L1415" t="str">
        <f t="shared" si="19"/>
        <v>No</v>
      </c>
    </row>
    <row r="1416" spans="1:12" x14ac:dyDescent="0.3">
      <c r="A1416" s="7" t="s">
        <v>82</v>
      </c>
      <c r="B1416" t="s">
        <v>9</v>
      </c>
      <c r="C1416" t="s">
        <v>52</v>
      </c>
      <c r="D1416" t="s">
        <v>49</v>
      </c>
      <c r="G1416" t="s">
        <v>55</v>
      </c>
      <c r="H1416" t="s">
        <v>37</v>
      </c>
      <c r="J1416" t="s">
        <v>34</v>
      </c>
      <c r="K1416">
        <v>2</v>
      </c>
      <c r="L1416" t="str">
        <f t="shared" si="19"/>
        <v>Yes</v>
      </c>
    </row>
    <row r="1417" spans="1:12" x14ac:dyDescent="0.3">
      <c r="A1417" s="7" t="s">
        <v>82</v>
      </c>
      <c r="B1417" t="s">
        <v>10</v>
      </c>
      <c r="C1417" t="s">
        <v>47</v>
      </c>
      <c r="G1417" t="s">
        <v>54</v>
      </c>
      <c r="H1417" t="s">
        <v>37</v>
      </c>
      <c r="J1417" t="s">
        <v>34</v>
      </c>
      <c r="K1417">
        <v>3</v>
      </c>
      <c r="L1417" t="str">
        <f t="shared" si="19"/>
        <v>Yes</v>
      </c>
    </row>
    <row r="1418" spans="1:12" x14ac:dyDescent="0.3">
      <c r="A1418" s="7" t="s">
        <v>82</v>
      </c>
      <c r="B1418" t="s">
        <v>7</v>
      </c>
      <c r="C1418" t="s">
        <v>56</v>
      </c>
      <c r="D1418" t="s">
        <v>49</v>
      </c>
      <c r="G1418" t="s">
        <v>55</v>
      </c>
      <c r="H1418" t="s">
        <v>37</v>
      </c>
      <c r="J1418" t="s">
        <v>34</v>
      </c>
      <c r="K1418">
        <v>0</v>
      </c>
      <c r="L1418" t="str">
        <f t="shared" si="19"/>
        <v>No</v>
      </c>
    </row>
    <row r="1419" spans="1:12" x14ac:dyDescent="0.3">
      <c r="A1419" s="7" t="s">
        <v>82</v>
      </c>
      <c r="B1419" t="s">
        <v>7</v>
      </c>
      <c r="C1419" t="s">
        <v>48</v>
      </c>
      <c r="D1419" t="s">
        <v>49</v>
      </c>
      <c r="G1419" t="s">
        <v>54</v>
      </c>
      <c r="H1419" t="s">
        <v>37</v>
      </c>
      <c r="J1419" t="s">
        <v>34</v>
      </c>
      <c r="K1419">
        <v>2</v>
      </c>
      <c r="L1419" t="str">
        <f t="shared" si="19"/>
        <v>Yes</v>
      </c>
    </row>
    <row r="1420" spans="1:12" x14ac:dyDescent="0.3">
      <c r="A1420" s="7" t="s">
        <v>82</v>
      </c>
      <c r="B1420" t="s">
        <v>10</v>
      </c>
      <c r="C1420" t="s">
        <v>56</v>
      </c>
      <c r="D1420" t="s">
        <v>49</v>
      </c>
      <c r="F1420" t="s">
        <v>73</v>
      </c>
      <c r="G1420" t="s">
        <v>54</v>
      </c>
      <c r="H1420" t="s">
        <v>37</v>
      </c>
      <c r="J1420" t="s">
        <v>35</v>
      </c>
      <c r="K1420">
        <v>0</v>
      </c>
      <c r="L1420" t="str">
        <f t="shared" si="19"/>
        <v>No</v>
      </c>
    </row>
    <row r="1421" spans="1:12" x14ac:dyDescent="0.3">
      <c r="A1421" s="7" t="s">
        <v>82</v>
      </c>
      <c r="B1421" t="s">
        <v>10</v>
      </c>
      <c r="C1421" t="s">
        <v>48</v>
      </c>
      <c r="D1421" t="s">
        <v>49</v>
      </c>
      <c r="G1421" t="s">
        <v>54</v>
      </c>
      <c r="H1421" t="s">
        <v>37</v>
      </c>
      <c r="J1421" t="s">
        <v>35</v>
      </c>
      <c r="K1421">
        <v>3</v>
      </c>
      <c r="L1421" t="str">
        <f t="shared" si="19"/>
        <v>Yes</v>
      </c>
    </row>
    <row r="1422" spans="1:12" x14ac:dyDescent="0.3">
      <c r="A1422" s="7" t="s">
        <v>82</v>
      </c>
      <c r="B1422" t="s">
        <v>10</v>
      </c>
      <c r="C1422" t="s">
        <v>48</v>
      </c>
      <c r="D1422" t="s">
        <v>53</v>
      </c>
      <c r="G1422" t="s">
        <v>55</v>
      </c>
      <c r="H1422" t="s">
        <v>41</v>
      </c>
      <c r="J1422" t="s">
        <v>34</v>
      </c>
      <c r="K1422">
        <v>0</v>
      </c>
      <c r="L1422" t="str">
        <f t="shared" si="19"/>
        <v>No</v>
      </c>
    </row>
    <row r="1423" spans="1:12" x14ac:dyDescent="0.3">
      <c r="A1423" s="7" t="s">
        <v>82</v>
      </c>
      <c r="B1423" t="s">
        <v>10</v>
      </c>
      <c r="C1423" t="s">
        <v>47</v>
      </c>
      <c r="G1423" t="s">
        <v>55</v>
      </c>
      <c r="H1423" t="s">
        <v>37</v>
      </c>
      <c r="J1423" t="s">
        <v>34</v>
      </c>
      <c r="K1423">
        <v>0</v>
      </c>
      <c r="L1423" t="str">
        <f t="shared" si="19"/>
        <v>No</v>
      </c>
    </row>
    <row r="1424" spans="1:12" x14ac:dyDescent="0.3">
      <c r="A1424" s="7" t="s">
        <v>82</v>
      </c>
      <c r="B1424" t="s">
        <v>10</v>
      </c>
      <c r="C1424" t="s">
        <v>47</v>
      </c>
      <c r="G1424" t="s">
        <v>54</v>
      </c>
      <c r="H1424" t="s">
        <v>37</v>
      </c>
      <c r="J1424" t="s">
        <v>34</v>
      </c>
      <c r="K1424">
        <v>3</v>
      </c>
      <c r="L1424" t="str">
        <f t="shared" si="19"/>
        <v>Yes</v>
      </c>
    </row>
    <row r="1425" spans="1:12" x14ac:dyDescent="0.3">
      <c r="A1425" s="7" t="s">
        <v>82</v>
      </c>
      <c r="B1425" t="s">
        <v>10</v>
      </c>
      <c r="C1425" t="s">
        <v>56</v>
      </c>
      <c r="D1425" t="s">
        <v>49</v>
      </c>
      <c r="G1425" t="s">
        <v>54</v>
      </c>
      <c r="H1425" t="s">
        <v>37</v>
      </c>
      <c r="J1425" t="s">
        <v>34</v>
      </c>
      <c r="K1425">
        <v>0</v>
      </c>
      <c r="L1425" t="str">
        <f t="shared" si="19"/>
        <v>No</v>
      </c>
    </row>
    <row r="1426" spans="1:12" x14ac:dyDescent="0.3">
      <c r="A1426" s="7" t="s">
        <v>82</v>
      </c>
      <c r="B1426" t="s">
        <v>10</v>
      </c>
      <c r="C1426" t="s">
        <v>47</v>
      </c>
      <c r="G1426" t="s">
        <v>54</v>
      </c>
      <c r="H1426" t="s">
        <v>37</v>
      </c>
      <c r="J1426" t="s">
        <v>34</v>
      </c>
      <c r="K1426">
        <v>0</v>
      </c>
      <c r="L1426" t="str">
        <f t="shared" si="19"/>
        <v>No</v>
      </c>
    </row>
    <row r="1427" spans="1:12" x14ac:dyDescent="0.3">
      <c r="A1427" s="7" t="s">
        <v>82</v>
      </c>
      <c r="B1427" t="s">
        <v>10</v>
      </c>
      <c r="C1427" t="s">
        <v>47</v>
      </c>
      <c r="G1427" t="s">
        <v>55</v>
      </c>
      <c r="H1427" t="s">
        <v>41</v>
      </c>
      <c r="J1427" t="s">
        <v>34</v>
      </c>
      <c r="K1427">
        <v>0</v>
      </c>
      <c r="L1427" t="str">
        <f t="shared" si="19"/>
        <v>No</v>
      </c>
    </row>
    <row r="1428" spans="1:12" x14ac:dyDescent="0.3">
      <c r="A1428" s="7" t="s">
        <v>82</v>
      </c>
      <c r="B1428" t="s">
        <v>9</v>
      </c>
      <c r="C1428" t="s">
        <v>52</v>
      </c>
      <c r="D1428" t="s">
        <v>53</v>
      </c>
      <c r="G1428" t="s">
        <v>55</v>
      </c>
      <c r="H1428" t="s">
        <v>37</v>
      </c>
      <c r="J1428" t="s">
        <v>34</v>
      </c>
      <c r="K1428">
        <v>0</v>
      </c>
      <c r="L1428" t="str">
        <f t="shared" si="19"/>
        <v>No</v>
      </c>
    </row>
    <row r="1429" spans="1:12" x14ac:dyDescent="0.3">
      <c r="A1429" s="7" t="s">
        <v>82</v>
      </c>
      <c r="B1429" t="s">
        <v>10</v>
      </c>
      <c r="C1429" t="s">
        <v>48</v>
      </c>
      <c r="D1429" t="s">
        <v>49</v>
      </c>
      <c r="G1429" t="s">
        <v>55</v>
      </c>
      <c r="H1429" t="s">
        <v>37</v>
      </c>
      <c r="J1429" t="s">
        <v>34</v>
      </c>
      <c r="K1429">
        <v>0</v>
      </c>
      <c r="L1429" t="str">
        <f t="shared" si="19"/>
        <v>No</v>
      </c>
    </row>
    <row r="1430" spans="1:12" x14ac:dyDescent="0.3">
      <c r="A1430" s="7" t="s">
        <v>82</v>
      </c>
      <c r="B1430" t="s">
        <v>10</v>
      </c>
      <c r="C1430" t="s">
        <v>47</v>
      </c>
      <c r="G1430" t="s">
        <v>51</v>
      </c>
      <c r="H1430" t="s">
        <v>37</v>
      </c>
      <c r="J1430" t="s">
        <v>34</v>
      </c>
      <c r="K1430">
        <v>3</v>
      </c>
      <c r="L1430" t="str">
        <f t="shared" si="19"/>
        <v>Yes</v>
      </c>
    </row>
    <row r="1431" spans="1:12" x14ac:dyDescent="0.3">
      <c r="A1431" s="7" t="s">
        <v>82</v>
      </c>
      <c r="B1431" t="s">
        <v>10</v>
      </c>
      <c r="C1431" t="s">
        <v>48</v>
      </c>
      <c r="D1431" t="s">
        <v>53</v>
      </c>
      <c r="G1431" t="s">
        <v>54</v>
      </c>
      <c r="H1431" t="s">
        <v>37</v>
      </c>
      <c r="J1431" t="s">
        <v>34</v>
      </c>
      <c r="K1431">
        <v>0</v>
      </c>
      <c r="L1431" t="str">
        <f t="shared" si="19"/>
        <v>No</v>
      </c>
    </row>
    <row r="1432" spans="1:12" x14ac:dyDescent="0.3">
      <c r="A1432" s="7" t="s">
        <v>82</v>
      </c>
      <c r="B1432" t="s">
        <v>10</v>
      </c>
      <c r="C1432" t="s">
        <v>56</v>
      </c>
      <c r="D1432" t="s">
        <v>49</v>
      </c>
      <c r="G1432" t="s">
        <v>54</v>
      </c>
      <c r="H1432" t="s">
        <v>37</v>
      </c>
      <c r="J1432" t="s">
        <v>34</v>
      </c>
      <c r="K1432">
        <v>0</v>
      </c>
      <c r="L1432" t="str">
        <f t="shared" si="19"/>
        <v>No</v>
      </c>
    </row>
    <row r="1433" spans="1:12" x14ac:dyDescent="0.3">
      <c r="A1433" s="7" t="s">
        <v>82</v>
      </c>
      <c r="B1433" t="s">
        <v>10</v>
      </c>
      <c r="C1433" t="s">
        <v>47</v>
      </c>
      <c r="G1433" t="s">
        <v>54</v>
      </c>
      <c r="H1433" t="s">
        <v>37</v>
      </c>
      <c r="J1433" t="s">
        <v>34</v>
      </c>
      <c r="K1433">
        <v>0</v>
      </c>
      <c r="L1433" t="str">
        <f t="shared" si="19"/>
        <v>No</v>
      </c>
    </row>
    <row r="1434" spans="1:12" x14ac:dyDescent="0.3">
      <c r="A1434" s="7" t="s">
        <v>82</v>
      </c>
      <c r="B1434" t="s">
        <v>10</v>
      </c>
      <c r="C1434" t="s">
        <v>47</v>
      </c>
      <c r="G1434" t="s">
        <v>51</v>
      </c>
      <c r="H1434" t="s">
        <v>37</v>
      </c>
      <c r="J1434" t="s">
        <v>34</v>
      </c>
      <c r="K1434">
        <v>3</v>
      </c>
      <c r="L1434" t="str">
        <f t="shared" si="19"/>
        <v>Yes</v>
      </c>
    </row>
    <row r="1435" spans="1:12" x14ac:dyDescent="0.3">
      <c r="A1435" s="7" t="s">
        <v>82</v>
      </c>
      <c r="B1435" t="s">
        <v>10</v>
      </c>
      <c r="C1435" t="s">
        <v>48</v>
      </c>
      <c r="D1435" t="s">
        <v>53</v>
      </c>
      <c r="G1435" t="s">
        <v>55</v>
      </c>
      <c r="H1435" t="s">
        <v>37</v>
      </c>
      <c r="J1435" t="s">
        <v>34</v>
      </c>
      <c r="K1435">
        <v>3</v>
      </c>
      <c r="L1435" t="str">
        <f t="shared" si="19"/>
        <v>Yes</v>
      </c>
    </row>
    <row r="1436" spans="1:12" x14ac:dyDescent="0.3">
      <c r="A1436" s="7" t="s">
        <v>82</v>
      </c>
      <c r="B1436" t="s">
        <v>10</v>
      </c>
      <c r="C1436" t="s">
        <v>56</v>
      </c>
      <c r="D1436" t="s">
        <v>53</v>
      </c>
      <c r="G1436" t="s">
        <v>54</v>
      </c>
      <c r="H1436" t="s">
        <v>37</v>
      </c>
      <c r="J1436" t="s">
        <v>34</v>
      </c>
      <c r="K1436">
        <v>0</v>
      </c>
      <c r="L1436" t="str">
        <f t="shared" si="19"/>
        <v>No</v>
      </c>
    </row>
    <row r="1437" spans="1:12" x14ac:dyDescent="0.3">
      <c r="A1437" s="7" t="s">
        <v>82</v>
      </c>
      <c r="B1437" t="s">
        <v>7</v>
      </c>
      <c r="C1437" t="s">
        <v>48</v>
      </c>
      <c r="D1437" t="s">
        <v>49</v>
      </c>
      <c r="G1437" t="s">
        <v>55</v>
      </c>
      <c r="H1437" t="s">
        <v>37</v>
      </c>
      <c r="J1437" t="s">
        <v>34</v>
      </c>
      <c r="K1437">
        <v>2</v>
      </c>
      <c r="L1437" t="str">
        <f t="shared" si="19"/>
        <v>Yes</v>
      </c>
    </row>
    <row r="1438" spans="1:12" x14ac:dyDescent="0.3">
      <c r="A1438" s="7" t="s">
        <v>82</v>
      </c>
      <c r="B1438" t="s">
        <v>10</v>
      </c>
      <c r="C1438" t="s">
        <v>47</v>
      </c>
      <c r="G1438" t="s">
        <v>51</v>
      </c>
      <c r="H1438" t="s">
        <v>37</v>
      </c>
      <c r="J1438" t="s">
        <v>34</v>
      </c>
      <c r="K1438">
        <v>3</v>
      </c>
      <c r="L1438" t="str">
        <f t="shared" si="19"/>
        <v>Yes</v>
      </c>
    </row>
    <row r="1439" spans="1:12" x14ac:dyDescent="0.3">
      <c r="A1439" s="7" t="s">
        <v>82</v>
      </c>
      <c r="B1439" t="s">
        <v>10</v>
      </c>
      <c r="C1439" t="s">
        <v>47</v>
      </c>
      <c r="G1439" t="s">
        <v>55</v>
      </c>
      <c r="H1439" t="s">
        <v>37</v>
      </c>
      <c r="J1439" t="s">
        <v>34</v>
      </c>
      <c r="K1439">
        <v>3</v>
      </c>
      <c r="L1439" t="str">
        <f t="shared" si="19"/>
        <v>Yes</v>
      </c>
    </row>
    <row r="1440" spans="1:12" x14ac:dyDescent="0.3">
      <c r="A1440" s="7" t="s">
        <v>82</v>
      </c>
      <c r="B1440" t="s">
        <v>10</v>
      </c>
      <c r="C1440" t="s">
        <v>47</v>
      </c>
      <c r="G1440" t="s">
        <v>54</v>
      </c>
      <c r="H1440" t="s">
        <v>37</v>
      </c>
      <c r="J1440" t="s">
        <v>34</v>
      </c>
      <c r="K1440">
        <v>3</v>
      </c>
      <c r="L1440" t="str">
        <f t="shared" si="19"/>
        <v>Yes</v>
      </c>
    </row>
    <row r="1441" spans="1:12" x14ac:dyDescent="0.3">
      <c r="A1441" s="7" t="s">
        <v>82</v>
      </c>
      <c r="B1441" t="s">
        <v>7</v>
      </c>
      <c r="C1441" t="s">
        <v>48</v>
      </c>
      <c r="D1441" t="s">
        <v>53</v>
      </c>
      <c r="G1441" t="s">
        <v>54</v>
      </c>
      <c r="H1441" t="s">
        <v>37</v>
      </c>
      <c r="J1441" t="s">
        <v>34</v>
      </c>
      <c r="K1441">
        <v>2</v>
      </c>
      <c r="L1441" t="str">
        <f t="shared" si="19"/>
        <v>Yes</v>
      </c>
    </row>
    <row r="1442" spans="1:12" x14ac:dyDescent="0.3">
      <c r="A1442" s="7" t="s">
        <v>82</v>
      </c>
      <c r="B1442" t="s">
        <v>8</v>
      </c>
      <c r="C1442" t="s">
        <v>52</v>
      </c>
      <c r="D1442" t="s">
        <v>53</v>
      </c>
      <c r="F1442" t="s">
        <v>73</v>
      </c>
      <c r="G1442" t="s">
        <v>54</v>
      </c>
      <c r="H1442" t="s">
        <v>37</v>
      </c>
      <c r="J1442" t="s">
        <v>34</v>
      </c>
      <c r="K1442">
        <v>0</v>
      </c>
      <c r="L1442" t="str">
        <f t="shared" si="19"/>
        <v>No</v>
      </c>
    </row>
    <row r="1443" spans="1:12" x14ac:dyDescent="0.3">
      <c r="A1443" s="7" t="s">
        <v>82</v>
      </c>
      <c r="B1443" t="s">
        <v>10</v>
      </c>
      <c r="C1443" t="s">
        <v>56</v>
      </c>
      <c r="G1443" t="s">
        <v>55</v>
      </c>
      <c r="H1443" t="s">
        <v>37</v>
      </c>
      <c r="J1443" t="s">
        <v>34</v>
      </c>
      <c r="K1443">
        <v>0</v>
      </c>
      <c r="L1443" t="str">
        <f t="shared" si="19"/>
        <v>No</v>
      </c>
    </row>
    <row r="1444" spans="1:12" x14ac:dyDescent="0.3">
      <c r="A1444" s="7" t="s">
        <v>82</v>
      </c>
      <c r="B1444" t="s">
        <v>10</v>
      </c>
      <c r="C1444" t="s">
        <v>56</v>
      </c>
      <c r="D1444" t="s">
        <v>49</v>
      </c>
      <c r="G1444" t="s">
        <v>54</v>
      </c>
      <c r="H1444" t="s">
        <v>37</v>
      </c>
      <c r="J1444" t="s">
        <v>34</v>
      </c>
      <c r="K1444">
        <v>0</v>
      </c>
      <c r="L1444" t="str">
        <f t="shared" si="19"/>
        <v>No</v>
      </c>
    </row>
    <row r="1445" spans="1:12" x14ac:dyDescent="0.3">
      <c r="A1445" s="7" t="s">
        <v>82</v>
      </c>
      <c r="B1445" t="s">
        <v>10</v>
      </c>
      <c r="C1445" t="s">
        <v>47</v>
      </c>
      <c r="G1445" t="s">
        <v>54</v>
      </c>
      <c r="H1445" t="s">
        <v>37</v>
      </c>
      <c r="J1445" t="s">
        <v>34</v>
      </c>
      <c r="K1445">
        <v>0</v>
      </c>
      <c r="L1445" t="str">
        <f t="shared" si="19"/>
        <v>No</v>
      </c>
    </row>
    <row r="1446" spans="1:12" x14ac:dyDescent="0.3">
      <c r="A1446" s="7" t="s">
        <v>82</v>
      </c>
      <c r="B1446" t="s">
        <v>7</v>
      </c>
      <c r="C1446" t="s">
        <v>48</v>
      </c>
      <c r="D1446" t="s">
        <v>49</v>
      </c>
      <c r="G1446" t="s">
        <v>51</v>
      </c>
      <c r="H1446" t="s">
        <v>37</v>
      </c>
      <c r="J1446" t="s">
        <v>34</v>
      </c>
      <c r="K1446">
        <v>2</v>
      </c>
      <c r="L1446" t="str">
        <f t="shared" si="19"/>
        <v>Yes</v>
      </c>
    </row>
    <row r="1447" spans="1:12" x14ac:dyDescent="0.3">
      <c r="A1447" s="7" t="s">
        <v>82</v>
      </c>
      <c r="B1447" t="s">
        <v>10</v>
      </c>
      <c r="C1447" t="s">
        <v>48</v>
      </c>
      <c r="D1447" t="s">
        <v>49</v>
      </c>
      <c r="G1447" t="s">
        <v>55</v>
      </c>
      <c r="H1447" t="s">
        <v>37</v>
      </c>
      <c r="J1447" t="s">
        <v>34</v>
      </c>
      <c r="K1447">
        <v>0</v>
      </c>
      <c r="L1447" t="str">
        <f t="shared" si="19"/>
        <v>No</v>
      </c>
    </row>
    <row r="1448" spans="1:12" x14ac:dyDescent="0.3">
      <c r="A1448" s="7" t="s">
        <v>82</v>
      </c>
      <c r="B1448" t="s">
        <v>10</v>
      </c>
      <c r="C1448" t="s">
        <v>48</v>
      </c>
      <c r="D1448" t="s">
        <v>49</v>
      </c>
      <c r="G1448" t="s">
        <v>54</v>
      </c>
      <c r="H1448" t="s">
        <v>37</v>
      </c>
      <c r="J1448" t="s">
        <v>34</v>
      </c>
      <c r="K1448">
        <v>0</v>
      </c>
      <c r="L1448" t="str">
        <f t="shared" si="19"/>
        <v>No</v>
      </c>
    </row>
    <row r="1449" spans="1:12" x14ac:dyDescent="0.3">
      <c r="A1449" s="7" t="s">
        <v>82</v>
      </c>
      <c r="B1449" t="s">
        <v>10</v>
      </c>
      <c r="C1449" t="s">
        <v>47</v>
      </c>
      <c r="G1449" t="s">
        <v>54</v>
      </c>
      <c r="H1449" t="s">
        <v>43</v>
      </c>
      <c r="J1449" t="s">
        <v>34</v>
      </c>
      <c r="K1449">
        <v>0</v>
      </c>
      <c r="L1449" t="str">
        <f t="shared" si="19"/>
        <v>No</v>
      </c>
    </row>
    <row r="1450" spans="1:12" x14ac:dyDescent="0.3">
      <c r="A1450" s="7" t="s">
        <v>82</v>
      </c>
      <c r="B1450" t="s">
        <v>10</v>
      </c>
      <c r="C1450" t="s">
        <v>48</v>
      </c>
      <c r="D1450" t="s">
        <v>53</v>
      </c>
      <c r="G1450" t="s">
        <v>54</v>
      </c>
      <c r="H1450" t="s">
        <v>37</v>
      </c>
      <c r="J1450" t="s">
        <v>34</v>
      </c>
      <c r="K1450">
        <v>0</v>
      </c>
      <c r="L1450" t="str">
        <f t="shared" si="19"/>
        <v>No</v>
      </c>
    </row>
    <row r="1451" spans="1:12" x14ac:dyDescent="0.3">
      <c r="A1451" s="7" t="s">
        <v>82</v>
      </c>
      <c r="B1451" t="s">
        <v>10</v>
      </c>
      <c r="C1451" t="s">
        <v>47</v>
      </c>
      <c r="G1451" t="s">
        <v>54</v>
      </c>
      <c r="H1451" t="s">
        <v>37</v>
      </c>
      <c r="J1451" t="s">
        <v>34</v>
      </c>
      <c r="K1451">
        <v>0</v>
      </c>
      <c r="L1451" t="str">
        <f t="shared" si="19"/>
        <v>No</v>
      </c>
    </row>
    <row r="1452" spans="1:12" x14ac:dyDescent="0.3">
      <c r="A1452" s="7" t="s">
        <v>82</v>
      </c>
      <c r="B1452" t="s">
        <v>10</v>
      </c>
      <c r="C1452" t="s">
        <v>48</v>
      </c>
      <c r="D1452" t="s">
        <v>53</v>
      </c>
      <c r="G1452" t="s">
        <v>54</v>
      </c>
      <c r="H1452" t="s">
        <v>37</v>
      </c>
      <c r="J1452" t="s">
        <v>34</v>
      </c>
      <c r="K1452">
        <v>0</v>
      </c>
      <c r="L1452" t="str">
        <f t="shared" si="19"/>
        <v>No</v>
      </c>
    </row>
    <row r="1453" spans="1:12" x14ac:dyDescent="0.3">
      <c r="A1453" s="7" t="s">
        <v>82</v>
      </c>
      <c r="B1453" t="s">
        <v>10</v>
      </c>
      <c r="C1453" t="s">
        <v>47</v>
      </c>
      <c r="G1453" t="s">
        <v>51</v>
      </c>
      <c r="H1453" t="s">
        <v>37</v>
      </c>
      <c r="J1453" t="s">
        <v>34</v>
      </c>
      <c r="K1453">
        <v>3</v>
      </c>
      <c r="L1453" t="str">
        <f t="shared" si="19"/>
        <v>Yes</v>
      </c>
    </row>
    <row r="1454" spans="1:12" x14ac:dyDescent="0.3">
      <c r="A1454" s="7" t="s">
        <v>82</v>
      </c>
      <c r="B1454" t="s">
        <v>10</v>
      </c>
      <c r="C1454" t="s">
        <v>47</v>
      </c>
      <c r="G1454" t="s">
        <v>51</v>
      </c>
      <c r="H1454" t="s">
        <v>37</v>
      </c>
      <c r="J1454" t="s">
        <v>34</v>
      </c>
      <c r="K1454">
        <v>3</v>
      </c>
      <c r="L1454" t="str">
        <f t="shared" si="19"/>
        <v>Yes</v>
      </c>
    </row>
    <row r="1455" spans="1:12" x14ac:dyDescent="0.3">
      <c r="A1455" s="7" t="s">
        <v>82</v>
      </c>
      <c r="B1455" t="s">
        <v>7</v>
      </c>
      <c r="C1455" t="s">
        <v>56</v>
      </c>
      <c r="D1455" t="s">
        <v>49</v>
      </c>
      <c r="G1455" t="s">
        <v>54</v>
      </c>
      <c r="H1455" t="s">
        <v>37</v>
      </c>
      <c r="J1455" t="s">
        <v>34</v>
      </c>
      <c r="K1455">
        <v>0</v>
      </c>
      <c r="L1455" t="str">
        <f t="shared" si="19"/>
        <v>No</v>
      </c>
    </row>
    <row r="1456" spans="1:12" x14ac:dyDescent="0.3">
      <c r="A1456" s="7" t="s">
        <v>82</v>
      </c>
      <c r="B1456" t="s">
        <v>10</v>
      </c>
      <c r="C1456" t="s">
        <v>48</v>
      </c>
      <c r="D1456" t="s">
        <v>53</v>
      </c>
      <c r="G1456" t="s">
        <v>55</v>
      </c>
      <c r="H1456" t="s">
        <v>37</v>
      </c>
      <c r="J1456" t="s">
        <v>34</v>
      </c>
      <c r="K1456">
        <v>0</v>
      </c>
      <c r="L1456" t="str">
        <f t="shared" si="19"/>
        <v>No</v>
      </c>
    </row>
    <row r="1457" spans="1:12" x14ac:dyDescent="0.3">
      <c r="A1457" s="7" t="s">
        <v>82</v>
      </c>
      <c r="B1457" t="s">
        <v>9</v>
      </c>
      <c r="C1457" t="s">
        <v>52</v>
      </c>
      <c r="D1457" t="s">
        <v>53</v>
      </c>
      <c r="G1457" t="s">
        <v>55</v>
      </c>
      <c r="H1457" t="s">
        <v>37</v>
      </c>
      <c r="J1457" t="s">
        <v>34</v>
      </c>
      <c r="K1457">
        <v>2</v>
      </c>
      <c r="L1457" t="str">
        <f t="shared" si="19"/>
        <v>Yes</v>
      </c>
    </row>
    <row r="1458" spans="1:12" x14ac:dyDescent="0.3">
      <c r="A1458" s="7" t="s">
        <v>82</v>
      </c>
      <c r="B1458" t="s">
        <v>10</v>
      </c>
      <c r="C1458" t="s">
        <v>48</v>
      </c>
      <c r="D1458" t="s">
        <v>53</v>
      </c>
      <c r="G1458" t="s">
        <v>54</v>
      </c>
      <c r="H1458" t="s">
        <v>41</v>
      </c>
      <c r="J1458" t="s">
        <v>34</v>
      </c>
      <c r="K1458">
        <v>0</v>
      </c>
      <c r="L1458" t="str">
        <f t="shared" si="19"/>
        <v>No</v>
      </c>
    </row>
    <row r="1459" spans="1:12" x14ac:dyDescent="0.3">
      <c r="A1459" s="7" t="s">
        <v>82</v>
      </c>
      <c r="B1459" t="s">
        <v>9</v>
      </c>
      <c r="C1459" t="s">
        <v>52</v>
      </c>
      <c r="D1459" t="s">
        <v>53</v>
      </c>
      <c r="G1459" t="s">
        <v>55</v>
      </c>
      <c r="H1459" t="s">
        <v>37</v>
      </c>
      <c r="J1459" t="s">
        <v>34</v>
      </c>
      <c r="K1459">
        <v>2</v>
      </c>
      <c r="L1459" t="str">
        <f t="shared" si="19"/>
        <v>Yes</v>
      </c>
    </row>
    <row r="1460" spans="1:12" x14ac:dyDescent="0.3">
      <c r="A1460" s="7" t="s">
        <v>82</v>
      </c>
      <c r="B1460" t="s">
        <v>10</v>
      </c>
      <c r="C1460" t="s">
        <v>47</v>
      </c>
      <c r="G1460" t="s">
        <v>55</v>
      </c>
      <c r="H1460" t="s">
        <v>37</v>
      </c>
      <c r="J1460" t="s">
        <v>34</v>
      </c>
      <c r="K1460">
        <v>3</v>
      </c>
      <c r="L1460" t="str">
        <f t="shared" si="19"/>
        <v>Yes</v>
      </c>
    </row>
    <row r="1461" spans="1:12" x14ac:dyDescent="0.3">
      <c r="A1461" s="7" t="s">
        <v>82</v>
      </c>
      <c r="B1461" t="s">
        <v>10</v>
      </c>
      <c r="C1461" t="s">
        <v>47</v>
      </c>
      <c r="G1461" t="s">
        <v>54</v>
      </c>
      <c r="H1461" t="s">
        <v>37</v>
      </c>
      <c r="J1461" t="s">
        <v>34</v>
      </c>
      <c r="K1461">
        <v>0</v>
      </c>
      <c r="L1461" t="str">
        <f t="shared" si="19"/>
        <v>No</v>
      </c>
    </row>
    <row r="1462" spans="1:12" x14ac:dyDescent="0.3">
      <c r="A1462" s="7" t="s">
        <v>82</v>
      </c>
      <c r="B1462" t="s">
        <v>7</v>
      </c>
      <c r="C1462" t="s">
        <v>56</v>
      </c>
      <c r="D1462" t="s">
        <v>49</v>
      </c>
      <c r="G1462" t="s">
        <v>54</v>
      </c>
      <c r="H1462" t="s">
        <v>37</v>
      </c>
      <c r="J1462" t="s">
        <v>34</v>
      </c>
      <c r="K1462">
        <v>0</v>
      </c>
      <c r="L1462" t="str">
        <f t="shared" si="19"/>
        <v>No</v>
      </c>
    </row>
    <row r="1463" spans="1:12" x14ac:dyDescent="0.3">
      <c r="A1463" s="7" t="s">
        <v>82</v>
      </c>
      <c r="B1463" t="s">
        <v>10</v>
      </c>
      <c r="C1463" t="s">
        <v>47</v>
      </c>
      <c r="G1463" t="s">
        <v>55</v>
      </c>
      <c r="H1463" t="s">
        <v>37</v>
      </c>
      <c r="J1463" t="s">
        <v>34</v>
      </c>
      <c r="K1463">
        <v>0</v>
      </c>
      <c r="L1463" t="str">
        <f t="shared" si="19"/>
        <v>No</v>
      </c>
    </row>
    <row r="1464" spans="1:12" x14ac:dyDescent="0.3">
      <c r="A1464" s="7" t="s">
        <v>82</v>
      </c>
      <c r="B1464" t="s">
        <v>7</v>
      </c>
      <c r="C1464" t="s">
        <v>48</v>
      </c>
      <c r="D1464" t="s">
        <v>49</v>
      </c>
      <c r="G1464" t="s">
        <v>54</v>
      </c>
      <c r="H1464" t="s">
        <v>41</v>
      </c>
      <c r="J1464" t="s">
        <v>34</v>
      </c>
      <c r="K1464">
        <v>2</v>
      </c>
      <c r="L1464" t="str">
        <f t="shared" si="19"/>
        <v>Yes</v>
      </c>
    </row>
    <row r="1465" spans="1:12" x14ac:dyDescent="0.3">
      <c r="A1465" s="7" t="s">
        <v>82</v>
      </c>
      <c r="B1465" t="s">
        <v>10</v>
      </c>
      <c r="C1465" t="s">
        <v>48</v>
      </c>
      <c r="D1465" t="s">
        <v>49</v>
      </c>
      <c r="G1465" t="s">
        <v>54</v>
      </c>
      <c r="H1465" t="s">
        <v>37</v>
      </c>
      <c r="J1465" t="s">
        <v>34</v>
      </c>
      <c r="K1465">
        <v>3</v>
      </c>
      <c r="L1465" t="str">
        <f t="shared" si="19"/>
        <v>Yes</v>
      </c>
    </row>
    <row r="1466" spans="1:12" x14ac:dyDescent="0.3">
      <c r="A1466" s="7" t="s">
        <v>82</v>
      </c>
      <c r="B1466" t="s">
        <v>7</v>
      </c>
      <c r="C1466" t="s">
        <v>48</v>
      </c>
      <c r="D1466" t="s">
        <v>53</v>
      </c>
      <c r="G1466" t="s">
        <v>55</v>
      </c>
      <c r="H1466" t="s">
        <v>37</v>
      </c>
      <c r="J1466" t="s">
        <v>34</v>
      </c>
      <c r="K1466">
        <v>0</v>
      </c>
      <c r="L1466" t="str">
        <f t="shared" si="19"/>
        <v>No</v>
      </c>
    </row>
    <row r="1467" spans="1:12" x14ac:dyDescent="0.3">
      <c r="A1467" s="7" t="s">
        <v>82</v>
      </c>
      <c r="B1467" t="s">
        <v>10</v>
      </c>
      <c r="C1467" t="s">
        <v>47</v>
      </c>
      <c r="G1467" t="s">
        <v>55</v>
      </c>
      <c r="H1467" t="s">
        <v>37</v>
      </c>
      <c r="J1467" t="s">
        <v>34</v>
      </c>
      <c r="K1467">
        <v>3</v>
      </c>
      <c r="L1467" t="str">
        <f t="shared" si="19"/>
        <v>Yes</v>
      </c>
    </row>
    <row r="1468" spans="1:12" x14ac:dyDescent="0.3">
      <c r="A1468" s="7" t="s">
        <v>82</v>
      </c>
      <c r="B1468" t="s">
        <v>10</v>
      </c>
      <c r="C1468" t="s">
        <v>56</v>
      </c>
      <c r="D1468" t="s">
        <v>49</v>
      </c>
      <c r="G1468" t="s">
        <v>54</v>
      </c>
      <c r="H1468" t="s">
        <v>37</v>
      </c>
      <c r="J1468" t="s">
        <v>34</v>
      </c>
      <c r="K1468">
        <v>3</v>
      </c>
      <c r="L1468" t="str">
        <f t="shared" si="19"/>
        <v>Yes</v>
      </c>
    </row>
    <row r="1469" spans="1:12" x14ac:dyDescent="0.3">
      <c r="A1469" s="7" t="s">
        <v>82</v>
      </c>
      <c r="B1469" t="s">
        <v>10</v>
      </c>
      <c r="C1469" t="s">
        <v>48</v>
      </c>
      <c r="G1469" t="s">
        <v>54</v>
      </c>
      <c r="H1469" t="s">
        <v>37</v>
      </c>
      <c r="J1469" t="s">
        <v>34</v>
      </c>
      <c r="K1469">
        <v>0</v>
      </c>
      <c r="L1469" t="str">
        <f t="shared" si="19"/>
        <v>No</v>
      </c>
    </row>
    <row r="1470" spans="1:12" x14ac:dyDescent="0.3">
      <c r="A1470" s="7" t="s">
        <v>83</v>
      </c>
      <c r="B1470" t="s">
        <v>66</v>
      </c>
      <c r="C1470" t="s">
        <v>67</v>
      </c>
      <c r="D1470" t="s">
        <v>53</v>
      </c>
      <c r="G1470" t="s">
        <v>54</v>
      </c>
      <c r="H1470" t="s">
        <v>37</v>
      </c>
      <c r="I1470" t="s">
        <v>87</v>
      </c>
      <c r="J1470" t="s">
        <v>34</v>
      </c>
      <c r="K1470">
        <v>2</v>
      </c>
      <c r="L1470" t="str">
        <f t="shared" si="19"/>
        <v>Yes</v>
      </c>
    </row>
    <row r="1471" spans="1:12" x14ac:dyDescent="0.3">
      <c r="A1471" s="7" t="s">
        <v>83</v>
      </c>
      <c r="B1471" t="s">
        <v>66</v>
      </c>
      <c r="C1471" t="s">
        <v>67</v>
      </c>
      <c r="D1471" t="s">
        <v>49</v>
      </c>
      <c r="E1471" t="s">
        <v>73</v>
      </c>
      <c r="G1471" t="s">
        <v>54</v>
      </c>
      <c r="H1471" t="s">
        <v>37</v>
      </c>
      <c r="I1471" t="s">
        <v>88</v>
      </c>
      <c r="J1471" t="s">
        <v>34</v>
      </c>
      <c r="K1471">
        <v>0</v>
      </c>
      <c r="L1471" t="str">
        <f t="shared" si="19"/>
        <v>No</v>
      </c>
    </row>
    <row r="1472" spans="1:12" x14ac:dyDescent="0.3">
      <c r="A1472" s="7" t="s">
        <v>83</v>
      </c>
      <c r="B1472" t="s">
        <v>66</v>
      </c>
      <c r="C1472" t="s">
        <v>67</v>
      </c>
      <c r="D1472" t="s">
        <v>53</v>
      </c>
      <c r="G1472" t="s">
        <v>55</v>
      </c>
      <c r="H1472" t="s">
        <v>37</v>
      </c>
      <c r="I1472" t="s">
        <v>87</v>
      </c>
      <c r="J1472" t="s">
        <v>34</v>
      </c>
      <c r="K1472">
        <v>2</v>
      </c>
      <c r="L1472" t="str">
        <f t="shared" si="19"/>
        <v>Yes</v>
      </c>
    </row>
    <row r="1473" spans="1:12" x14ac:dyDescent="0.3">
      <c r="A1473" s="7" t="s">
        <v>83</v>
      </c>
      <c r="B1473" t="s">
        <v>66</v>
      </c>
      <c r="C1473" t="s">
        <v>67</v>
      </c>
      <c r="D1473" t="s">
        <v>53</v>
      </c>
      <c r="G1473" t="s">
        <v>54</v>
      </c>
      <c r="H1473" t="s">
        <v>37</v>
      </c>
      <c r="I1473" t="s">
        <v>87</v>
      </c>
      <c r="J1473" t="s">
        <v>34</v>
      </c>
      <c r="K1473">
        <v>0</v>
      </c>
      <c r="L1473" t="str">
        <f t="shared" si="19"/>
        <v>No</v>
      </c>
    </row>
    <row r="1474" spans="1:12" x14ac:dyDescent="0.3">
      <c r="A1474" s="7" t="s">
        <v>83</v>
      </c>
      <c r="B1474" t="s">
        <v>7</v>
      </c>
      <c r="C1474" t="s">
        <v>67</v>
      </c>
      <c r="D1474" t="s">
        <v>49</v>
      </c>
      <c r="G1474" t="s">
        <v>54</v>
      </c>
      <c r="H1474" t="s">
        <v>37</v>
      </c>
      <c r="I1474" t="s">
        <v>88</v>
      </c>
      <c r="J1474" t="s">
        <v>34</v>
      </c>
      <c r="K1474">
        <v>0</v>
      </c>
      <c r="L1474" t="str">
        <f t="shared" si="19"/>
        <v>No</v>
      </c>
    </row>
    <row r="1475" spans="1:12" x14ac:dyDescent="0.3">
      <c r="A1475" s="7" t="s">
        <v>83</v>
      </c>
      <c r="B1475" t="s">
        <v>66</v>
      </c>
      <c r="C1475" t="s">
        <v>67</v>
      </c>
      <c r="D1475" t="s">
        <v>53</v>
      </c>
      <c r="G1475" t="s">
        <v>55</v>
      </c>
      <c r="H1475" t="s">
        <v>37</v>
      </c>
      <c r="I1475" t="s">
        <v>89</v>
      </c>
      <c r="J1475" t="s">
        <v>34</v>
      </c>
      <c r="K1475">
        <v>0</v>
      </c>
      <c r="L1475" t="str">
        <f t="shared" ref="L1475:L1538" si="20">IF(K1475="","",IF(B1475="Foul","Yes",IF(K1475=0,"No","Yes")))</f>
        <v>No</v>
      </c>
    </row>
    <row r="1476" spans="1:12" x14ac:dyDescent="0.3">
      <c r="A1476" s="7" t="s">
        <v>83</v>
      </c>
      <c r="B1476" t="s">
        <v>66</v>
      </c>
      <c r="C1476" t="s">
        <v>67</v>
      </c>
      <c r="D1476" t="s">
        <v>53</v>
      </c>
      <c r="G1476" t="s">
        <v>55</v>
      </c>
      <c r="H1476" t="s">
        <v>37</v>
      </c>
      <c r="I1476" t="s">
        <v>88</v>
      </c>
      <c r="J1476" t="s">
        <v>34</v>
      </c>
      <c r="K1476">
        <v>0</v>
      </c>
      <c r="L1476" t="str">
        <f t="shared" si="20"/>
        <v>No</v>
      </c>
    </row>
    <row r="1477" spans="1:12" x14ac:dyDescent="0.3">
      <c r="A1477" s="7" t="s">
        <v>83</v>
      </c>
      <c r="B1477" t="s">
        <v>7</v>
      </c>
      <c r="C1477" t="s">
        <v>67</v>
      </c>
      <c r="D1477" t="s">
        <v>49</v>
      </c>
      <c r="G1477" t="s">
        <v>54</v>
      </c>
      <c r="H1477" t="s">
        <v>37</v>
      </c>
      <c r="I1477" t="s">
        <v>87</v>
      </c>
      <c r="J1477" t="s">
        <v>34</v>
      </c>
      <c r="K1477">
        <v>0</v>
      </c>
      <c r="L1477" t="str">
        <f t="shared" si="20"/>
        <v>No</v>
      </c>
    </row>
    <row r="1478" spans="1:12" x14ac:dyDescent="0.3">
      <c r="A1478" s="7" t="s">
        <v>83</v>
      </c>
      <c r="B1478" t="s">
        <v>9</v>
      </c>
      <c r="C1478" t="s">
        <v>67</v>
      </c>
      <c r="D1478" t="s">
        <v>53</v>
      </c>
      <c r="G1478" t="s">
        <v>55</v>
      </c>
      <c r="H1478" t="s">
        <v>37</v>
      </c>
      <c r="I1478" t="s">
        <v>88</v>
      </c>
      <c r="J1478" t="s">
        <v>34</v>
      </c>
      <c r="K1478">
        <v>2</v>
      </c>
      <c r="L1478" t="str">
        <f t="shared" si="20"/>
        <v>Yes</v>
      </c>
    </row>
    <row r="1479" spans="1:12" x14ac:dyDescent="0.3">
      <c r="A1479" s="7" t="s">
        <v>83</v>
      </c>
      <c r="B1479" t="s">
        <v>9</v>
      </c>
      <c r="C1479" t="s">
        <v>67</v>
      </c>
      <c r="D1479" t="s">
        <v>49</v>
      </c>
      <c r="G1479" t="s">
        <v>55</v>
      </c>
      <c r="H1479" t="s">
        <v>37</v>
      </c>
      <c r="I1479" t="s">
        <v>88</v>
      </c>
      <c r="J1479" t="s">
        <v>34</v>
      </c>
      <c r="K1479">
        <v>2</v>
      </c>
      <c r="L1479" t="str">
        <f t="shared" si="20"/>
        <v>Yes</v>
      </c>
    </row>
    <row r="1480" spans="1:12" x14ac:dyDescent="0.3">
      <c r="A1480" s="7" t="s">
        <v>83</v>
      </c>
      <c r="B1480" t="s">
        <v>66</v>
      </c>
      <c r="C1480" t="s">
        <v>67</v>
      </c>
      <c r="D1480" t="s">
        <v>53</v>
      </c>
      <c r="G1480" t="s">
        <v>55</v>
      </c>
      <c r="H1480" t="s">
        <v>37</v>
      </c>
      <c r="I1480" t="s">
        <v>87</v>
      </c>
      <c r="J1480" t="s">
        <v>34</v>
      </c>
      <c r="K1480">
        <v>2</v>
      </c>
      <c r="L1480" t="str">
        <f t="shared" si="20"/>
        <v>Yes</v>
      </c>
    </row>
    <row r="1481" spans="1:12" x14ac:dyDescent="0.3">
      <c r="A1481" s="7" t="s">
        <v>83</v>
      </c>
      <c r="B1481" t="s">
        <v>66</v>
      </c>
      <c r="C1481" t="s">
        <v>67</v>
      </c>
      <c r="D1481" t="s">
        <v>53</v>
      </c>
      <c r="G1481" t="s">
        <v>54</v>
      </c>
      <c r="H1481" t="s">
        <v>37</v>
      </c>
      <c r="I1481" t="s">
        <v>88</v>
      </c>
      <c r="J1481" t="s">
        <v>34</v>
      </c>
      <c r="K1481">
        <v>2</v>
      </c>
      <c r="L1481" t="str">
        <f t="shared" si="20"/>
        <v>Yes</v>
      </c>
    </row>
    <row r="1482" spans="1:12" x14ac:dyDescent="0.3">
      <c r="A1482" s="7" t="s">
        <v>83</v>
      </c>
      <c r="B1482" t="s">
        <v>66</v>
      </c>
      <c r="C1482" t="s">
        <v>67</v>
      </c>
      <c r="D1482" t="s">
        <v>53</v>
      </c>
      <c r="G1482" t="s">
        <v>54</v>
      </c>
      <c r="H1482" t="s">
        <v>37</v>
      </c>
      <c r="I1482" t="s">
        <v>88</v>
      </c>
      <c r="J1482" t="s">
        <v>34</v>
      </c>
      <c r="K1482">
        <v>2</v>
      </c>
      <c r="L1482" t="str">
        <f t="shared" si="20"/>
        <v>Yes</v>
      </c>
    </row>
    <row r="1483" spans="1:12" x14ac:dyDescent="0.3">
      <c r="A1483" s="7" t="s">
        <v>83</v>
      </c>
      <c r="B1483" t="s">
        <v>66</v>
      </c>
      <c r="C1483" t="s">
        <v>67</v>
      </c>
      <c r="D1483" t="s">
        <v>53</v>
      </c>
      <c r="G1483" t="s">
        <v>54</v>
      </c>
      <c r="H1483" t="s">
        <v>37</v>
      </c>
      <c r="I1483" t="s">
        <v>88</v>
      </c>
      <c r="J1483" t="s">
        <v>34</v>
      </c>
      <c r="K1483">
        <v>0</v>
      </c>
      <c r="L1483" t="str">
        <f t="shared" si="20"/>
        <v>No</v>
      </c>
    </row>
    <row r="1484" spans="1:12" x14ac:dyDescent="0.3">
      <c r="A1484" s="7" t="s">
        <v>83</v>
      </c>
      <c r="B1484" t="s">
        <v>66</v>
      </c>
      <c r="C1484" t="s">
        <v>67</v>
      </c>
      <c r="D1484" t="s">
        <v>53</v>
      </c>
      <c r="G1484" t="s">
        <v>54</v>
      </c>
      <c r="H1484" t="s">
        <v>37</v>
      </c>
      <c r="I1484" t="s">
        <v>88</v>
      </c>
      <c r="J1484" t="s">
        <v>34</v>
      </c>
      <c r="K1484">
        <v>0</v>
      </c>
      <c r="L1484" t="str">
        <f t="shared" si="20"/>
        <v>No</v>
      </c>
    </row>
    <row r="1485" spans="1:12" x14ac:dyDescent="0.3">
      <c r="A1485" s="7" t="s">
        <v>83</v>
      </c>
      <c r="B1485" t="s">
        <v>7</v>
      </c>
      <c r="C1485" t="s">
        <v>67</v>
      </c>
      <c r="D1485" t="s">
        <v>49</v>
      </c>
      <c r="G1485" t="s">
        <v>54</v>
      </c>
      <c r="H1485" t="s">
        <v>37</v>
      </c>
      <c r="I1485" t="s">
        <v>88</v>
      </c>
      <c r="J1485" t="s">
        <v>34</v>
      </c>
      <c r="K1485">
        <v>0</v>
      </c>
      <c r="L1485" t="str">
        <f t="shared" si="20"/>
        <v>No</v>
      </c>
    </row>
    <row r="1486" spans="1:12" x14ac:dyDescent="0.3">
      <c r="A1486" s="7" t="s">
        <v>83</v>
      </c>
      <c r="B1486" t="s">
        <v>66</v>
      </c>
      <c r="C1486" t="s">
        <v>67</v>
      </c>
      <c r="D1486" t="s">
        <v>53</v>
      </c>
      <c r="G1486" t="s">
        <v>55</v>
      </c>
      <c r="H1486" t="s">
        <v>37</v>
      </c>
      <c r="I1486" t="s">
        <v>87</v>
      </c>
      <c r="J1486" t="s">
        <v>34</v>
      </c>
      <c r="K1486">
        <v>2</v>
      </c>
      <c r="L1486" t="str">
        <f t="shared" si="20"/>
        <v>Yes</v>
      </c>
    </row>
    <row r="1487" spans="1:12" x14ac:dyDescent="0.3">
      <c r="A1487" s="7" t="s">
        <v>83</v>
      </c>
      <c r="B1487" t="s">
        <v>66</v>
      </c>
      <c r="C1487" t="s">
        <v>67</v>
      </c>
      <c r="D1487" t="s">
        <v>53</v>
      </c>
      <c r="G1487" t="s">
        <v>55</v>
      </c>
      <c r="H1487" t="s">
        <v>37</v>
      </c>
      <c r="I1487" t="s">
        <v>87</v>
      </c>
      <c r="J1487" t="s">
        <v>34</v>
      </c>
      <c r="K1487">
        <v>2</v>
      </c>
      <c r="L1487" t="str">
        <f t="shared" si="20"/>
        <v>Yes</v>
      </c>
    </row>
    <row r="1488" spans="1:12" x14ac:dyDescent="0.3">
      <c r="A1488" s="7" t="s">
        <v>83</v>
      </c>
      <c r="B1488" t="s">
        <v>66</v>
      </c>
      <c r="C1488" t="s">
        <v>67</v>
      </c>
      <c r="D1488" t="s">
        <v>53</v>
      </c>
      <c r="G1488" t="s">
        <v>54</v>
      </c>
      <c r="H1488" t="s">
        <v>37</v>
      </c>
      <c r="I1488" t="s">
        <v>87</v>
      </c>
      <c r="J1488" t="s">
        <v>34</v>
      </c>
      <c r="K1488">
        <v>0</v>
      </c>
      <c r="L1488" t="str">
        <f t="shared" si="20"/>
        <v>No</v>
      </c>
    </row>
    <row r="1489" spans="1:12" x14ac:dyDescent="0.3">
      <c r="A1489" s="7" t="s">
        <v>83</v>
      </c>
      <c r="B1489" t="s">
        <v>66</v>
      </c>
      <c r="C1489" t="s">
        <v>67</v>
      </c>
      <c r="D1489" t="s">
        <v>53</v>
      </c>
      <c r="G1489" t="s">
        <v>55</v>
      </c>
      <c r="H1489" t="s">
        <v>37</v>
      </c>
      <c r="I1489" t="s">
        <v>88</v>
      </c>
      <c r="J1489" t="s">
        <v>34</v>
      </c>
      <c r="K1489">
        <v>0</v>
      </c>
      <c r="L1489" t="str">
        <f t="shared" si="20"/>
        <v>No</v>
      </c>
    </row>
    <row r="1490" spans="1:12" x14ac:dyDescent="0.3">
      <c r="A1490" s="7" t="s">
        <v>83</v>
      </c>
      <c r="B1490" t="s">
        <v>66</v>
      </c>
      <c r="C1490" t="s">
        <v>67</v>
      </c>
      <c r="D1490" t="s">
        <v>53</v>
      </c>
      <c r="G1490" t="s">
        <v>54</v>
      </c>
      <c r="H1490" t="s">
        <v>37</v>
      </c>
      <c r="I1490" t="s">
        <v>88</v>
      </c>
      <c r="J1490" t="s">
        <v>34</v>
      </c>
      <c r="K1490">
        <v>0</v>
      </c>
      <c r="L1490" t="str">
        <f t="shared" si="20"/>
        <v>No</v>
      </c>
    </row>
    <row r="1491" spans="1:12" x14ac:dyDescent="0.3">
      <c r="A1491" s="7" t="s">
        <v>83</v>
      </c>
      <c r="B1491" t="s">
        <v>66</v>
      </c>
      <c r="C1491" t="s">
        <v>67</v>
      </c>
      <c r="D1491" t="s">
        <v>49</v>
      </c>
      <c r="E1491" t="s">
        <v>73</v>
      </c>
      <c r="G1491" t="s">
        <v>55</v>
      </c>
      <c r="H1491" t="s">
        <v>37</v>
      </c>
      <c r="I1491" t="s">
        <v>88</v>
      </c>
      <c r="J1491" t="s">
        <v>34</v>
      </c>
      <c r="K1491">
        <v>0</v>
      </c>
      <c r="L1491" t="str">
        <f t="shared" si="20"/>
        <v>No</v>
      </c>
    </row>
    <row r="1492" spans="1:12" x14ac:dyDescent="0.3">
      <c r="A1492" s="7" t="s">
        <v>83</v>
      </c>
      <c r="B1492" t="s">
        <v>66</v>
      </c>
      <c r="C1492" t="s">
        <v>67</v>
      </c>
      <c r="D1492" t="s">
        <v>53</v>
      </c>
      <c r="G1492" t="s">
        <v>54</v>
      </c>
      <c r="H1492" t="s">
        <v>37</v>
      </c>
      <c r="I1492" t="s">
        <v>87</v>
      </c>
      <c r="J1492" t="s">
        <v>34</v>
      </c>
      <c r="K1492">
        <v>2</v>
      </c>
      <c r="L1492" t="str">
        <f t="shared" si="20"/>
        <v>Yes</v>
      </c>
    </row>
    <row r="1493" spans="1:12" x14ac:dyDescent="0.3">
      <c r="A1493" s="7" t="s">
        <v>83</v>
      </c>
      <c r="B1493" t="s">
        <v>66</v>
      </c>
      <c r="C1493" t="s">
        <v>67</v>
      </c>
      <c r="D1493" t="s">
        <v>53</v>
      </c>
      <c r="G1493" t="s">
        <v>54</v>
      </c>
      <c r="H1493" t="s">
        <v>37</v>
      </c>
      <c r="I1493" t="s">
        <v>87</v>
      </c>
      <c r="J1493" t="s">
        <v>34</v>
      </c>
      <c r="K1493">
        <v>2</v>
      </c>
      <c r="L1493" t="str">
        <f t="shared" si="20"/>
        <v>Yes</v>
      </c>
    </row>
    <row r="1494" spans="1:12" x14ac:dyDescent="0.3">
      <c r="A1494" s="7" t="s">
        <v>83</v>
      </c>
      <c r="B1494" t="s">
        <v>66</v>
      </c>
      <c r="C1494" t="s">
        <v>67</v>
      </c>
      <c r="D1494" t="s">
        <v>53</v>
      </c>
      <c r="G1494" t="s">
        <v>55</v>
      </c>
      <c r="H1494" t="s">
        <v>37</v>
      </c>
      <c r="I1494" t="s">
        <v>89</v>
      </c>
      <c r="J1494" t="s">
        <v>34</v>
      </c>
      <c r="K1494">
        <v>2</v>
      </c>
      <c r="L1494" t="str">
        <f t="shared" si="20"/>
        <v>Yes</v>
      </c>
    </row>
    <row r="1495" spans="1:12" x14ac:dyDescent="0.3">
      <c r="A1495" s="7" t="s">
        <v>83</v>
      </c>
      <c r="B1495" t="s">
        <v>9</v>
      </c>
      <c r="C1495" t="s">
        <v>67</v>
      </c>
      <c r="D1495" t="s">
        <v>53</v>
      </c>
      <c r="G1495" t="s">
        <v>55</v>
      </c>
      <c r="H1495" t="s">
        <v>37</v>
      </c>
      <c r="I1495" t="s">
        <v>88</v>
      </c>
      <c r="J1495" t="s">
        <v>34</v>
      </c>
      <c r="K1495">
        <v>2</v>
      </c>
      <c r="L1495" t="str">
        <f t="shared" si="20"/>
        <v>Yes</v>
      </c>
    </row>
    <row r="1496" spans="1:12" x14ac:dyDescent="0.3">
      <c r="A1496" s="7" t="s">
        <v>83</v>
      </c>
      <c r="B1496" t="s">
        <v>66</v>
      </c>
      <c r="C1496" t="s">
        <v>67</v>
      </c>
      <c r="D1496" t="s">
        <v>49</v>
      </c>
      <c r="E1496" t="s">
        <v>73</v>
      </c>
      <c r="G1496" t="s">
        <v>54</v>
      </c>
      <c r="H1496" t="s">
        <v>37</v>
      </c>
      <c r="I1496" t="s">
        <v>87</v>
      </c>
      <c r="J1496" t="s">
        <v>34</v>
      </c>
      <c r="K1496">
        <v>2</v>
      </c>
      <c r="L1496" t="str">
        <f t="shared" si="20"/>
        <v>Yes</v>
      </c>
    </row>
    <row r="1497" spans="1:12" x14ac:dyDescent="0.3">
      <c r="A1497" s="7" t="s">
        <v>83</v>
      </c>
      <c r="B1497" t="s">
        <v>66</v>
      </c>
      <c r="C1497" t="s">
        <v>67</v>
      </c>
      <c r="D1497" t="s">
        <v>53</v>
      </c>
      <c r="G1497" t="s">
        <v>54</v>
      </c>
      <c r="H1497" t="s">
        <v>37</v>
      </c>
      <c r="I1497" t="s">
        <v>88</v>
      </c>
      <c r="J1497" t="s">
        <v>34</v>
      </c>
      <c r="K1497">
        <v>2</v>
      </c>
      <c r="L1497" t="str">
        <f t="shared" si="20"/>
        <v>Yes</v>
      </c>
    </row>
    <row r="1498" spans="1:12" x14ac:dyDescent="0.3">
      <c r="A1498" s="7" t="s">
        <v>83</v>
      </c>
      <c r="B1498" t="s">
        <v>66</v>
      </c>
      <c r="C1498" t="s">
        <v>67</v>
      </c>
      <c r="D1498" t="s">
        <v>49</v>
      </c>
      <c r="E1498" t="s">
        <v>73</v>
      </c>
      <c r="G1498" t="s">
        <v>55</v>
      </c>
      <c r="H1498" t="s">
        <v>37</v>
      </c>
      <c r="I1498" t="s">
        <v>88</v>
      </c>
      <c r="J1498" t="s">
        <v>34</v>
      </c>
      <c r="K1498">
        <v>0</v>
      </c>
      <c r="L1498" t="str">
        <f t="shared" si="20"/>
        <v>No</v>
      </c>
    </row>
    <row r="1499" spans="1:12" x14ac:dyDescent="0.3">
      <c r="A1499" s="7" t="s">
        <v>83</v>
      </c>
      <c r="B1499" t="s">
        <v>66</v>
      </c>
      <c r="C1499" t="s">
        <v>67</v>
      </c>
      <c r="D1499" t="s">
        <v>49</v>
      </c>
      <c r="G1499" t="s">
        <v>54</v>
      </c>
      <c r="H1499" t="s">
        <v>37</v>
      </c>
      <c r="I1499" t="s">
        <v>87</v>
      </c>
      <c r="J1499" t="s">
        <v>34</v>
      </c>
      <c r="K1499">
        <v>2</v>
      </c>
      <c r="L1499" t="str">
        <f t="shared" si="20"/>
        <v>Yes</v>
      </c>
    </row>
    <row r="1500" spans="1:12" x14ac:dyDescent="0.3">
      <c r="A1500" s="7" t="s">
        <v>83</v>
      </c>
      <c r="B1500" t="s">
        <v>66</v>
      </c>
      <c r="C1500" t="s">
        <v>67</v>
      </c>
      <c r="D1500" t="s">
        <v>53</v>
      </c>
      <c r="G1500" t="s">
        <v>54</v>
      </c>
      <c r="H1500" t="s">
        <v>37</v>
      </c>
      <c r="I1500" t="s">
        <v>87</v>
      </c>
      <c r="J1500" t="s">
        <v>34</v>
      </c>
      <c r="K1500">
        <v>2</v>
      </c>
      <c r="L1500" t="str">
        <f t="shared" si="20"/>
        <v>Yes</v>
      </c>
    </row>
    <row r="1501" spans="1:12" x14ac:dyDescent="0.3">
      <c r="A1501" s="7" t="s">
        <v>83</v>
      </c>
      <c r="B1501" t="s">
        <v>66</v>
      </c>
      <c r="C1501" t="s">
        <v>67</v>
      </c>
      <c r="D1501" t="s">
        <v>53</v>
      </c>
      <c r="G1501" t="s">
        <v>55</v>
      </c>
      <c r="H1501" t="s">
        <v>37</v>
      </c>
      <c r="I1501" t="s">
        <v>87</v>
      </c>
      <c r="J1501" t="s">
        <v>34</v>
      </c>
      <c r="K1501">
        <v>2</v>
      </c>
      <c r="L1501" t="str">
        <f t="shared" si="20"/>
        <v>Yes</v>
      </c>
    </row>
    <row r="1502" spans="1:12" x14ac:dyDescent="0.3">
      <c r="A1502" s="7" t="s">
        <v>83</v>
      </c>
      <c r="B1502" t="s">
        <v>66</v>
      </c>
      <c r="C1502" t="s">
        <v>67</v>
      </c>
      <c r="D1502" t="s">
        <v>53</v>
      </c>
      <c r="G1502" t="s">
        <v>55</v>
      </c>
      <c r="H1502" t="s">
        <v>37</v>
      </c>
      <c r="I1502" t="s">
        <v>87</v>
      </c>
      <c r="J1502" t="s">
        <v>34</v>
      </c>
      <c r="K1502">
        <v>0</v>
      </c>
      <c r="L1502" t="str">
        <f t="shared" si="20"/>
        <v>No</v>
      </c>
    </row>
    <row r="1503" spans="1:12" x14ac:dyDescent="0.3">
      <c r="A1503" s="7" t="s">
        <v>83</v>
      </c>
      <c r="B1503" t="s">
        <v>66</v>
      </c>
      <c r="C1503" t="s">
        <v>67</v>
      </c>
      <c r="D1503" t="s">
        <v>53</v>
      </c>
      <c r="G1503" t="s">
        <v>54</v>
      </c>
      <c r="H1503" t="s">
        <v>37</v>
      </c>
      <c r="I1503" t="s">
        <v>88</v>
      </c>
      <c r="J1503" t="s">
        <v>34</v>
      </c>
      <c r="K1503">
        <v>0</v>
      </c>
      <c r="L1503" t="str">
        <f t="shared" si="20"/>
        <v>No</v>
      </c>
    </row>
    <row r="1504" spans="1:12" x14ac:dyDescent="0.3">
      <c r="A1504" s="7" t="s">
        <v>83</v>
      </c>
      <c r="B1504" t="s">
        <v>66</v>
      </c>
      <c r="C1504" t="s">
        <v>67</v>
      </c>
      <c r="D1504" t="s">
        <v>49</v>
      </c>
      <c r="E1504" t="s">
        <v>73</v>
      </c>
      <c r="G1504" t="s">
        <v>55</v>
      </c>
      <c r="H1504" t="s">
        <v>37</v>
      </c>
      <c r="I1504" t="s">
        <v>88</v>
      </c>
      <c r="J1504" t="s">
        <v>34</v>
      </c>
      <c r="K1504">
        <v>0</v>
      </c>
      <c r="L1504" t="str">
        <f t="shared" si="20"/>
        <v>No</v>
      </c>
    </row>
    <row r="1505" spans="1:12" x14ac:dyDescent="0.3">
      <c r="A1505" s="7" t="s">
        <v>83</v>
      </c>
      <c r="B1505" t="s">
        <v>7</v>
      </c>
      <c r="C1505" t="s">
        <v>67</v>
      </c>
      <c r="D1505" t="s">
        <v>53</v>
      </c>
      <c r="G1505" t="s">
        <v>54</v>
      </c>
      <c r="H1505" t="s">
        <v>37</v>
      </c>
      <c r="I1505" t="s">
        <v>88</v>
      </c>
      <c r="J1505" t="s">
        <v>34</v>
      </c>
      <c r="K1505">
        <v>2</v>
      </c>
      <c r="L1505" t="str">
        <f t="shared" si="20"/>
        <v>Yes</v>
      </c>
    </row>
    <row r="1506" spans="1:12" x14ac:dyDescent="0.3">
      <c r="A1506" s="7" t="s">
        <v>83</v>
      </c>
      <c r="B1506" t="s">
        <v>7</v>
      </c>
      <c r="C1506" t="s">
        <v>67</v>
      </c>
      <c r="D1506" t="s">
        <v>49</v>
      </c>
      <c r="G1506" t="s">
        <v>54</v>
      </c>
      <c r="H1506" t="s">
        <v>37</v>
      </c>
      <c r="I1506" t="s">
        <v>87</v>
      </c>
      <c r="J1506" t="s">
        <v>34</v>
      </c>
      <c r="K1506">
        <v>0</v>
      </c>
      <c r="L1506" t="str">
        <f t="shared" si="20"/>
        <v>No</v>
      </c>
    </row>
    <row r="1507" spans="1:12" x14ac:dyDescent="0.3">
      <c r="A1507" s="7" t="s">
        <v>83</v>
      </c>
      <c r="B1507" t="s">
        <v>9</v>
      </c>
      <c r="C1507" t="s">
        <v>67</v>
      </c>
      <c r="D1507" t="s">
        <v>49</v>
      </c>
      <c r="E1507" t="s">
        <v>73</v>
      </c>
      <c r="G1507" t="s">
        <v>55</v>
      </c>
      <c r="H1507" t="s">
        <v>37</v>
      </c>
      <c r="I1507" t="s">
        <v>87</v>
      </c>
      <c r="J1507" t="s">
        <v>34</v>
      </c>
      <c r="K1507">
        <v>2</v>
      </c>
      <c r="L1507" t="str">
        <f t="shared" si="20"/>
        <v>Yes</v>
      </c>
    </row>
    <row r="1508" spans="1:12" x14ac:dyDescent="0.3">
      <c r="A1508" s="7" t="s">
        <v>83</v>
      </c>
      <c r="B1508" t="s">
        <v>7</v>
      </c>
      <c r="C1508" t="s">
        <v>67</v>
      </c>
      <c r="G1508" t="s">
        <v>54</v>
      </c>
      <c r="H1508" t="s">
        <v>37</v>
      </c>
      <c r="I1508" t="s">
        <v>87</v>
      </c>
      <c r="J1508" t="s">
        <v>34</v>
      </c>
      <c r="K1508">
        <v>0</v>
      </c>
      <c r="L1508" t="str">
        <f t="shared" si="20"/>
        <v>No</v>
      </c>
    </row>
    <row r="1509" spans="1:12" x14ac:dyDescent="0.3">
      <c r="A1509" s="7" t="s">
        <v>83</v>
      </c>
      <c r="B1509" t="s">
        <v>66</v>
      </c>
      <c r="C1509" t="s">
        <v>67</v>
      </c>
      <c r="D1509" t="s">
        <v>53</v>
      </c>
      <c r="G1509" t="s">
        <v>55</v>
      </c>
      <c r="H1509" t="s">
        <v>37</v>
      </c>
      <c r="I1509" t="s">
        <v>88</v>
      </c>
      <c r="J1509" t="s">
        <v>34</v>
      </c>
      <c r="K1509">
        <v>2</v>
      </c>
      <c r="L1509" t="str">
        <f t="shared" si="20"/>
        <v>Yes</v>
      </c>
    </row>
    <row r="1510" spans="1:12" x14ac:dyDescent="0.3">
      <c r="A1510" s="7" t="s">
        <v>83</v>
      </c>
      <c r="B1510" t="s">
        <v>66</v>
      </c>
      <c r="C1510" t="s">
        <v>67</v>
      </c>
      <c r="D1510" t="s">
        <v>49</v>
      </c>
      <c r="G1510" t="s">
        <v>54</v>
      </c>
      <c r="H1510" t="s">
        <v>37</v>
      </c>
      <c r="I1510" t="s">
        <v>87</v>
      </c>
      <c r="J1510" t="s">
        <v>34</v>
      </c>
      <c r="K1510">
        <v>0</v>
      </c>
      <c r="L1510" t="str">
        <f t="shared" si="20"/>
        <v>No</v>
      </c>
    </row>
    <row r="1511" spans="1:12" x14ac:dyDescent="0.3">
      <c r="A1511" s="7" t="s">
        <v>83</v>
      </c>
      <c r="B1511" t="s">
        <v>66</v>
      </c>
      <c r="C1511" t="s">
        <v>67</v>
      </c>
      <c r="D1511" t="s">
        <v>53</v>
      </c>
      <c r="G1511" t="s">
        <v>54</v>
      </c>
      <c r="H1511" t="s">
        <v>37</v>
      </c>
      <c r="I1511" t="s">
        <v>87</v>
      </c>
      <c r="J1511" t="s">
        <v>34</v>
      </c>
      <c r="K1511">
        <v>0</v>
      </c>
      <c r="L1511" t="str">
        <f t="shared" si="20"/>
        <v>No</v>
      </c>
    </row>
    <row r="1512" spans="1:12" x14ac:dyDescent="0.3">
      <c r="A1512" s="7" t="s">
        <v>83</v>
      </c>
      <c r="B1512" t="s">
        <v>66</v>
      </c>
      <c r="C1512" t="s">
        <v>67</v>
      </c>
      <c r="D1512" t="s">
        <v>53</v>
      </c>
      <c r="G1512" t="s">
        <v>54</v>
      </c>
      <c r="H1512" t="s">
        <v>37</v>
      </c>
      <c r="I1512" t="s">
        <v>87</v>
      </c>
      <c r="J1512" t="s">
        <v>34</v>
      </c>
      <c r="K1512">
        <v>2</v>
      </c>
      <c r="L1512" t="str">
        <f t="shared" si="20"/>
        <v>Yes</v>
      </c>
    </row>
    <row r="1513" spans="1:12" x14ac:dyDescent="0.3">
      <c r="A1513" s="7" t="s">
        <v>83</v>
      </c>
      <c r="B1513" t="s">
        <v>66</v>
      </c>
      <c r="C1513" t="s">
        <v>67</v>
      </c>
      <c r="D1513" t="s">
        <v>53</v>
      </c>
      <c r="G1513" t="s">
        <v>54</v>
      </c>
      <c r="H1513" t="s">
        <v>37</v>
      </c>
      <c r="I1513" t="s">
        <v>87</v>
      </c>
      <c r="J1513" t="s">
        <v>34</v>
      </c>
      <c r="K1513">
        <v>2</v>
      </c>
      <c r="L1513" t="str">
        <f t="shared" si="20"/>
        <v>Yes</v>
      </c>
    </row>
    <row r="1514" spans="1:12" x14ac:dyDescent="0.3">
      <c r="A1514" s="7" t="s">
        <v>83</v>
      </c>
      <c r="B1514" t="s">
        <v>66</v>
      </c>
      <c r="C1514" t="s">
        <v>67</v>
      </c>
      <c r="D1514" t="s">
        <v>49</v>
      </c>
      <c r="E1514" t="s">
        <v>73</v>
      </c>
      <c r="G1514" t="s">
        <v>55</v>
      </c>
      <c r="H1514" t="s">
        <v>37</v>
      </c>
      <c r="I1514" t="s">
        <v>88</v>
      </c>
      <c r="J1514" t="s">
        <v>34</v>
      </c>
      <c r="K1514">
        <v>0</v>
      </c>
      <c r="L1514" t="str">
        <f t="shared" si="20"/>
        <v>No</v>
      </c>
    </row>
    <row r="1515" spans="1:12" x14ac:dyDescent="0.3">
      <c r="A1515" s="7" t="s">
        <v>83</v>
      </c>
      <c r="B1515" t="s">
        <v>66</v>
      </c>
      <c r="C1515" t="s">
        <v>67</v>
      </c>
      <c r="D1515" t="s">
        <v>49</v>
      </c>
      <c r="E1515" t="s">
        <v>73</v>
      </c>
      <c r="G1515" t="s">
        <v>55</v>
      </c>
      <c r="H1515" t="s">
        <v>37</v>
      </c>
      <c r="I1515" t="s">
        <v>88</v>
      </c>
      <c r="J1515" t="s">
        <v>34</v>
      </c>
      <c r="K1515">
        <v>2</v>
      </c>
      <c r="L1515" t="str">
        <f t="shared" si="20"/>
        <v>Yes</v>
      </c>
    </row>
    <row r="1516" spans="1:12" x14ac:dyDescent="0.3">
      <c r="A1516" s="7" t="s">
        <v>83</v>
      </c>
      <c r="B1516" t="s">
        <v>66</v>
      </c>
      <c r="C1516" t="s">
        <v>67</v>
      </c>
      <c r="D1516" t="s">
        <v>49</v>
      </c>
      <c r="E1516" t="s">
        <v>73</v>
      </c>
      <c r="G1516" t="s">
        <v>55</v>
      </c>
      <c r="H1516" t="s">
        <v>37</v>
      </c>
      <c r="I1516" t="s">
        <v>88</v>
      </c>
      <c r="J1516" t="s">
        <v>34</v>
      </c>
      <c r="K1516">
        <v>2</v>
      </c>
      <c r="L1516" t="str">
        <f t="shared" si="20"/>
        <v>Yes</v>
      </c>
    </row>
    <row r="1517" spans="1:12" x14ac:dyDescent="0.3">
      <c r="A1517" s="7" t="s">
        <v>83</v>
      </c>
      <c r="B1517" t="s">
        <v>7</v>
      </c>
      <c r="C1517" t="s">
        <v>67</v>
      </c>
      <c r="D1517" t="s">
        <v>49</v>
      </c>
      <c r="G1517" t="s">
        <v>54</v>
      </c>
      <c r="H1517" t="s">
        <v>37</v>
      </c>
      <c r="I1517" t="s">
        <v>87</v>
      </c>
      <c r="J1517" t="s">
        <v>34</v>
      </c>
      <c r="K1517">
        <v>0</v>
      </c>
      <c r="L1517" t="str">
        <f t="shared" si="20"/>
        <v>No</v>
      </c>
    </row>
    <row r="1518" spans="1:12" x14ac:dyDescent="0.3">
      <c r="A1518" s="7" t="s">
        <v>83</v>
      </c>
      <c r="B1518" t="s">
        <v>66</v>
      </c>
      <c r="C1518" t="s">
        <v>67</v>
      </c>
      <c r="D1518" t="s">
        <v>53</v>
      </c>
      <c r="G1518" t="s">
        <v>54</v>
      </c>
      <c r="H1518" t="s">
        <v>37</v>
      </c>
      <c r="I1518" t="s">
        <v>87</v>
      </c>
      <c r="J1518" t="s">
        <v>34</v>
      </c>
      <c r="K1518">
        <v>2</v>
      </c>
      <c r="L1518" t="str">
        <f t="shared" si="20"/>
        <v>Yes</v>
      </c>
    </row>
    <row r="1519" spans="1:12" x14ac:dyDescent="0.3">
      <c r="A1519" s="7" t="s">
        <v>83</v>
      </c>
      <c r="B1519" t="s">
        <v>66</v>
      </c>
      <c r="C1519" t="s">
        <v>67</v>
      </c>
      <c r="D1519" t="s">
        <v>53</v>
      </c>
      <c r="G1519" t="s">
        <v>54</v>
      </c>
      <c r="H1519" t="s">
        <v>37</v>
      </c>
      <c r="I1519" t="s">
        <v>88</v>
      </c>
      <c r="J1519" t="s">
        <v>34</v>
      </c>
      <c r="K1519">
        <v>2</v>
      </c>
      <c r="L1519" t="str">
        <f t="shared" si="20"/>
        <v>Yes</v>
      </c>
    </row>
    <row r="1520" spans="1:12" x14ac:dyDescent="0.3">
      <c r="A1520" s="7" t="s">
        <v>83</v>
      </c>
      <c r="B1520" t="s">
        <v>66</v>
      </c>
      <c r="C1520" t="s">
        <v>67</v>
      </c>
      <c r="D1520" t="s">
        <v>49</v>
      </c>
      <c r="E1520" t="s">
        <v>73</v>
      </c>
      <c r="G1520" t="s">
        <v>55</v>
      </c>
      <c r="H1520" t="s">
        <v>37</v>
      </c>
      <c r="I1520" t="s">
        <v>88</v>
      </c>
      <c r="J1520" t="s">
        <v>34</v>
      </c>
      <c r="K1520">
        <v>2</v>
      </c>
      <c r="L1520" t="str">
        <f t="shared" si="20"/>
        <v>Yes</v>
      </c>
    </row>
    <row r="1521" spans="1:12" x14ac:dyDescent="0.3">
      <c r="A1521" s="7" t="s">
        <v>83</v>
      </c>
      <c r="B1521" t="s">
        <v>66</v>
      </c>
      <c r="C1521" t="s">
        <v>67</v>
      </c>
      <c r="D1521" t="s">
        <v>53</v>
      </c>
      <c r="G1521" t="s">
        <v>55</v>
      </c>
      <c r="H1521" t="s">
        <v>37</v>
      </c>
      <c r="I1521" t="s">
        <v>88</v>
      </c>
      <c r="J1521" t="s">
        <v>34</v>
      </c>
      <c r="K1521">
        <v>2</v>
      </c>
      <c r="L1521" t="str">
        <f t="shared" si="20"/>
        <v>Yes</v>
      </c>
    </row>
    <row r="1522" spans="1:12" x14ac:dyDescent="0.3">
      <c r="A1522" s="7" t="s">
        <v>83</v>
      </c>
      <c r="B1522" t="s">
        <v>66</v>
      </c>
      <c r="C1522" t="s">
        <v>67</v>
      </c>
      <c r="D1522" t="s">
        <v>49</v>
      </c>
      <c r="E1522" t="s">
        <v>73</v>
      </c>
      <c r="G1522" t="s">
        <v>55</v>
      </c>
      <c r="H1522" t="s">
        <v>37</v>
      </c>
      <c r="I1522" t="s">
        <v>88</v>
      </c>
      <c r="J1522" t="s">
        <v>34</v>
      </c>
      <c r="K1522">
        <v>0</v>
      </c>
      <c r="L1522" t="str">
        <f t="shared" si="20"/>
        <v>No</v>
      </c>
    </row>
    <row r="1523" spans="1:12" x14ac:dyDescent="0.3">
      <c r="A1523" s="7" t="s">
        <v>83</v>
      </c>
      <c r="B1523" t="s">
        <v>66</v>
      </c>
      <c r="C1523" t="s">
        <v>67</v>
      </c>
      <c r="D1523" t="s">
        <v>49</v>
      </c>
      <c r="E1523" t="s">
        <v>73</v>
      </c>
      <c r="G1523" t="s">
        <v>55</v>
      </c>
      <c r="H1523" t="s">
        <v>37</v>
      </c>
      <c r="I1523" t="s">
        <v>88</v>
      </c>
      <c r="J1523" t="s">
        <v>34</v>
      </c>
      <c r="K1523">
        <v>2</v>
      </c>
      <c r="L1523" t="str">
        <f t="shared" si="20"/>
        <v>Yes</v>
      </c>
    </row>
    <row r="1524" spans="1:12" x14ac:dyDescent="0.3">
      <c r="A1524" s="7" t="s">
        <v>83</v>
      </c>
      <c r="B1524" t="s">
        <v>66</v>
      </c>
      <c r="C1524" t="s">
        <v>67</v>
      </c>
      <c r="D1524" t="s">
        <v>53</v>
      </c>
      <c r="G1524" t="s">
        <v>51</v>
      </c>
      <c r="H1524" t="s">
        <v>37</v>
      </c>
      <c r="I1524" t="s">
        <v>87</v>
      </c>
      <c r="J1524" t="s">
        <v>34</v>
      </c>
      <c r="K1524">
        <v>2</v>
      </c>
      <c r="L1524" t="str">
        <f t="shared" si="20"/>
        <v>Yes</v>
      </c>
    </row>
    <row r="1525" spans="1:12" x14ac:dyDescent="0.3">
      <c r="A1525" s="7" t="s">
        <v>83</v>
      </c>
      <c r="B1525" t="s">
        <v>66</v>
      </c>
      <c r="C1525" t="s">
        <v>67</v>
      </c>
      <c r="D1525" t="s">
        <v>53</v>
      </c>
      <c r="G1525" t="s">
        <v>55</v>
      </c>
      <c r="H1525" t="s">
        <v>37</v>
      </c>
      <c r="I1525" t="s">
        <v>88</v>
      </c>
      <c r="J1525" t="s">
        <v>34</v>
      </c>
      <c r="K1525">
        <v>0</v>
      </c>
      <c r="L1525" t="str">
        <f t="shared" si="20"/>
        <v>No</v>
      </c>
    </row>
    <row r="1526" spans="1:12" x14ac:dyDescent="0.3">
      <c r="A1526" s="7" t="s">
        <v>83</v>
      </c>
      <c r="B1526" t="s">
        <v>8</v>
      </c>
      <c r="C1526" t="s">
        <v>67</v>
      </c>
      <c r="D1526" t="s">
        <v>49</v>
      </c>
      <c r="G1526" t="s">
        <v>54</v>
      </c>
      <c r="H1526" t="s">
        <v>37</v>
      </c>
      <c r="I1526" t="s">
        <v>87</v>
      </c>
      <c r="J1526" t="s">
        <v>34</v>
      </c>
      <c r="K1526">
        <v>0</v>
      </c>
      <c r="L1526" t="str">
        <f t="shared" si="20"/>
        <v>No</v>
      </c>
    </row>
    <row r="1527" spans="1:12" x14ac:dyDescent="0.3">
      <c r="A1527" s="7" t="s">
        <v>83</v>
      </c>
      <c r="B1527" t="s">
        <v>66</v>
      </c>
      <c r="C1527" t="s">
        <v>67</v>
      </c>
      <c r="D1527" t="s">
        <v>49</v>
      </c>
      <c r="E1527" t="s">
        <v>73</v>
      </c>
      <c r="G1527" t="s">
        <v>55</v>
      </c>
      <c r="H1527" t="s">
        <v>37</v>
      </c>
      <c r="I1527" t="s">
        <v>88</v>
      </c>
      <c r="J1527" t="s">
        <v>34</v>
      </c>
      <c r="K1527">
        <v>0</v>
      </c>
      <c r="L1527" t="str">
        <f t="shared" si="20"/>
        <v>No</v>
      </c>
    </row>
    <row r="1528" spans="1:12" x14ac:dyDescent="0.3">
      <c r="A1528" s="7" t="s">
        <v>83</v>
      </c>
      <c r="B1528" t="s">
        <v>66</v>
      </c>
      <c r="C1528" t="s">
        <v>67</v>
      </c>
      <c r="D1528" t="s">
        <v>53</v>
      </c>
      <c r="G1528" t="s">
        <v>54</v>
      </c>
      <c r="H1528" t="s">
        <v>37</v>
      </c>
      <c r="I1528" t="s">
        <v>88</v>
      </c>
      <c r="J1528" t="s">
        <v>34</v>
      </c>
      <c r="K1528">
        <v>0</v>
      </c>
      <c r="L1528" t="str">
        <f t="shared" si="20"/>
        <v>No</v>
      </c>
    </row>
    <row r="1529" spans="1:12" x14ac:dyDescent="0.3">
      <c r="A1529" s="7" t="s">
        <v>83</v>
      </c>
      <c r="B1529" t="s">
        <v>66</v>
      </c>
      <c r="C1529" t="s">
        <v>67</v>
      </c>
      <c r="D1529" t="s">
        <v>53</v>
      </c>
      <c r="G1529" t="s">
        <v>55</v>
      </c>
      <c r="H1529" t="s">
        <v>37</v>
      </c>
      <c r="I1529" t="s">
        <v>89</v>
      </c>
      <c r="J1529" t="s">
        <v>34</v>
      </c>
      <c r="K1529">
        <v>2</v>
      </c>
      <c r="L1529" t="str">
        <f t="shared" si="20"/>
        <v>Yes</v>
      </c>
    </row>
    <row r="1530" spans="1:12" x14ac:dyDescent="0.3">
      <c r="A1530" s="7" t="s">
        <v>83</v>
      </c>
      <c r="B1530" t="s">
        <v>66</v>
      </c>
      <c r="C1530" t="s">
        <v>67</v>
      </c>
      <c r="D1530" t="s">
        <v>53</v>
      </c>
      <c r="G1530" t="s">
        <v>51</v>
      </c>
      <c r="H1530" t="s">
        <v>37</v>
      </c>
      <c r="I1530" t="s">
        <v>87</v>
      </c>
      <c r="J1530" t="s">
        <v>34</v>
      </c>
      <c r="K1530">
        <v>2</v>
      </c>
      <c r="L1530" t="str">
        <f t="shared" si="20"/>
        <v>Yes</v>
      </c>
    </row>
    <row r="1531" spans="1:12" x14ac:dyDescent="0.3">
      <c r="A1531" s="7" t="s">
        <v>83</v>
      </c>
      <c r="B1531" t="s">
        <v>66</v>
      </c>
      <c r="C1531" t="s">
        <v>67</v>
      </c>
      <c r="D1531" t="s">
        <v>49</v>
      </c>
      <c r="E1531" t="s">
        <v>73</v>
      </c>
      <c r="G1531" t="s">
        <v>54</v>
      </c>
      <c r="H1531" t="s">
        <v>37</v>
      </c>
      <c r="I1531" t="s">
        <v>88</v>
      </c>
      <c r="J1531" t="s">
        <v>34</v>
      </c>
      <c r="K1531">
        <v>0</v>
      </c>
      <c r="L1531" t="str">
        <f t="shared" si="20"/>
        <v>No</v>
      </c>
    </row>
    <row r="1532" spans="1:12" x14ac:dyDescent="0.3">
      <c r="A1532" s="7" t="s">
        <v>83</v>
      </c>
      <c r="B1532" t="s">
        <v>66</v>
      </c>
      <c r="C1532" t="s">
        <v>67</v>
      </c>
      <c r="D1532" t="s">
        <v>53</v>
      </c>
      <c r="G1532" t="s">
        <v>54</v>
      </c>
      <c r="H1532" t="s">
        <v>37</v>
      </c>
      <c r="I1532" t="s">
        <v>87</v>
      </c>
      <c r="J1532" t="s">
        <v>34</v>
      </c>
      <c r="K1532">
        <v>2</v>
      </c>
      <c r="L1532" t="str">
        <f t="shared" si="20"/>
        <v>Yes</v>
      </c>
    </row>
    <row r="1533" spans="1:12" x14ac:dyDescent="0.3">
      <c r="A1533" s="7" t="s">
        <v>83</v>
      </c>
      <c r="B1533" t="s">
        <v>66</v>
      </c>
      <c r="C1533" t="s">
        <v>67</v>
      </c>
      <c r="D1533" t="s">
        <v>49</v>
      </c>
      <c r="E1533" t="s">
        <v>73</v>
      </c>
      <c r="G1533" t="s">
        <v>54</v>
      </c>
      <c r="H1533" t="s">
        <v>37</v>
      </c>
      <c r="I1533" t="s">
        <v>87</v>
      </c>
      <c r="J1533" t="s">
        <v>34</v>
      </c>
      <c r="K1533">
        <v>2</v>
      </c>
      <c r="L1533" t="str">
        <f t="shared" si="20"/>
        <v>Yes</v>
      </c>
    </row>
    <row r="1534" spans="1:12" x14ac:dyDescent="0.3">
      <c r="A1534" s="7" t="s">
        <v>83</v>
      </c>
      <c r="B1534" t="s">
        <v>66</v>
      </c>
      <c r="C1534" t="s">
        <v>67</v>
      </c>
      <c r="D1534" t="s">
        <v>49</v>
      </c>
      <c r="E1534" t="s">
        <v>73</v>
      </c>
      <c r="G1534" t="s">
        <v>54</v>
      </c>
      <c r="H1534" t="s">
        <v>37</v>
      </c>
      <c r="I1534" t="s">
        <v>88</v>
      </c>
      <c r="J1534" t="s">
        <v>34</v>
      </c>
      <c r="K1534">
        <v>0</v>
      </c>
      <c r="L1534" t="str">
        <f t="shared" si="20"/>
        <v>No</v>
      </c>
    </row>
    <row r="1535" spans="1:12" x14ac:dyDescent="0.3">
      <c r="A1535" s="7" t="s">
        <v>83</v>
      </c>
      <c r="B1535" t="s">
        <v>66</v>
      </c>
      <c r="C1535" t="s">
        <v>67</v>
      </c>
      <c r="D1535" t="s">
        <v>53</v>
      </c>
      <c r="G1535" t="s">
        <v>54</v>
      </c>
      <c r="H1535" t="s">
        <v>37</v>
      </c>
      <c r="I1535" t="s">
        <v>88</v>
      </c>
      <c r="J1535" t="s">
        <v>34</v>
      </c>
      <c r="K1535">
        <v>0</v>
      </c>
      <c r="L1535" t="str">
        <f t="shared" si="20"/>
        <v>No</v>
      </c>
    </row>
    <row r="1536" spans="1:12" x14ac:dyDescent="0.3">
      <c r="A1536" s="7" t="s">
        <v>83</v>
      </c>
      <c r="B1536" t="s">
        <v>66</v>
      </c>
      <c r="C1536" t="s">
        <v>67</v>
      </c>
      <c r="D1536" t="s">
        <v>49</v>
      </c>
      <c r="E1536" t="s">
        <v>73</v>
      </c>
      <c r="G1536" t="s">
        <v>55</v>
      </c>
      <c r="H1536" t="s">
        <v>37</v>
      </c>
      <c r="I1536" t="s">
        <v>88</v>
      </c>
      <c r="J1536" t="s">
        <v>34</v>
      </c>
      <c r="K1536">
        <v>0</v>
      </c>
      <c r="L1536" t="str">
        <f t="shared" si="20"/>
        <v>No</v>
      </c>
    </row>
    <row r="1537" spans="1:12" x14ac:dyDescent="0.3">
      <c r="A1537" s="7" t="s">
        <v>83</v>
      </c>
      <c r="B1537" t="s">
        <v>66</v>
      </c>
      <c r="C1537" t="s">
        <v>67</v>
      </c>
      <c r="D1537" t="s">
        <v>53</v>
      </c>
      <c r="G1537" t="s">
        <v>54</v>
      </c>
      <c r="H1537" t="s">
        <v>37</v>
      </c>
      <c r="I1537" t="s">
        <v>87</v>
      </c>
      <c r="J1537" t="s">
        <v>34</v>
      </c>
      <c r="K1537">
        <v>0</v>
      </c>
      <c r="L1537" t="str">
        <f t="shared" si="20"/>
        <v>No</v>
      </c>
    </row>
    <row r="1538" spans="1:12" x14ac:dyDescent="0.3">
      <c r="A1538" s="7" t="s">
        <v>83</v>
      </c>
      <c r="B1538" t="s">
        <v>66</v>
      </c>
      <c r="C1538" t="s">
        <v>67</v>
      </c>
      <c r="D1538" t="s">
        <v>49</v>
      </c>
      <c r="E1538" t="s">
        <v>73</v>
      </c>
      <c r="G1538" t="s">
        <v>55</v>
      </c>
      <c r="H1538" t="s">
        <v>37</v>
      </c>
      <c r="I1538" t="s">
        <v>88</v>
      </c>
      <c r="J1538" t="s">
        <v>34</v>
      </c>
      <c r="K1538">
        <v>0</v>
      </c>
      <c r="L1538" t="str">
        <f t="shared" si="20"/>
        <v>No</v>
      </c>
    </row>
    <row r="1539" spans="1:12" x14ac:dyDescent="0.3">
      <c r="A1539" s="7" t="s">
        <v>83</v>
      </c>
      <c r="B1539" t="s">
        <v>66</v>
      </c>
      <c r="C1539" t="s">
        <v>67</v>
      </c>
      <c r="D1539" t="s">
        <v>49</v>
      </c>
      <c r="E1539" t="s">
        <v>73</v>
      </c>
      <c r="G1539" t="s">
        <v>55</v>
      </c>
      <c r="H1539" t="s">
        <v>37</v>
      </c>
      <c r="I1539" t="s">
        <v>87</v>
      </c>
      <c r="J1539" t="s">
        <v>34</v>
      </c>
      <c r="K1539">
        <v>2</v>
      </c>
      <c r="L1539" t="str">
        <f t="shared" ref="L1539:L1610" si="21">IF(K1539="","",IF(B1539="Foul","Yes",IF(K1539=0,"No","Yes")))</f>
        <v>Yes</v>
      </c>
    </row>
    <row r="1540" spans="1:12" x14ac:dyDescent="0.3">
      <c r="A1540" s="7" t="s">
        <v>83</v>
      </c>
      <c r="B1540" t="s">
        <v>66</v>
      </c>
      <c r="C1540" t="s">
        <v>67</v>
      </c>
      <c r="D1540" t="s">
        <v>49</v>
      </c>
      <c r="E1540" t="s">
        <v>73</v>
      </c>
      <c r="G1540" t="s">
        <v>55</v>
      </c>
      <c r="H1540" t="s">
        <v>37</v>
      </c>
      <c r="I1540" t="s">
        <v>87</v>
      </c>
      <c r="J1540" t="s">
        <v>34</v>
      </c>
      <c r="K1540">
        <v>2</v>
      </c>
      <c r="L1540" t="str">
        <f t="shared" si="21"/>
        <v>Yes</v>
      </c>
    </row>
    <row r="1541" spans="1:12" x14ac:dyDescent="0.3">
      <c r="A1541" s="7" t="s">
        <v>83</v>
      </c>
      <c r="B1541" t="s">
        <v>66</v>
      </c>
      <c r="C1541" t="s">
        <v>67</v>
      </c>
      <c r="D1541" t="s">
        <v>53</v>
      </c>
      <c r="G1541" t="s">
        <v>54</v>
      </c>
      <c r="H1541" t="s">
        <v>37</v>
      </c>
      <c r="I1541" t="s">
        <v>87</v>
      </c>
      <c r="J1541" t="s">
        <v>34</v>
      </c>
      <c r="K1541">
        <v>2</v>
      </c>
      <c r="L1541" t="str">
        <f t="shared" si="21"/>
        <v>Yes</v>
      </c>
    </row>
    <row r="1542" spans="1:12" x14ac:dyDescent="0.3">
      <c r="A1542" s="7" t="s">
        <v>83</v>
      </c>
      <c r="B1542" t="s">
        <v>66</v>
      </c>
      <c r="C1542" t="s">
        <v>67</v>
      </c>
      <c r="D1542" t="s">
        <v>53</v>
      </c>
      <c r="G1542" t="s">
        <v>54</v>
      </c>
      <c r="H1542" t="s">
        <v>37</v>
      </c>
      <c r="I1542" t="s">
        <v>87</v>
      </c>
      <c r="J1542" t="s">
        <v>34</v>
      </c>
      <c r="K1542">
        <v>0</v>
      </c>
      <c r="L1542" t="str">
        <f t="shared" si="21"/>
        <v>No</v>
      </c>
    </row>
    <row r="1543" spans="1:12" x14ac:dyDescent="0.3">
      <c r="A1543" s="7" t="s">
        <v>83</v>
      </c>
      <c r="B1543" t="s">
        <v>9</v>
      </c>
      <c r="C1543" t="s">
        <v>67</v>
      </c>
      <c r="D1543" t="s">
        <v>49</v>
      </c>
      <c r="E1543" t="s">
        <v>73</v>
      </c>
      <c r="G1543" t="s">
        <v>55</v>
      </c>
      <c r="H1543" t="s">
        <v>37</v>
      </c>
      <c r="I1543" t="s">
        <v>89</v>
      </c>
      <c r="J1543" t="s">
        <v>34</v>
      </c>
      <c r="K1543">
        <v>2</v>
      </c>
      <c r="L1543" t="str">
        <f t="shared" si="21"/>
        <v>Yes</v>
      </c>
    </row>
    <row r="1544" spans="1:12" x14ac:dyDescent="0.3">
      <c r="A1544" s="7" t="s">
        <v>83</v>
      </c>
      <c r="B1544" t="s">
        <v>9</v>
      </c>
      <c r="C1544" t="s">
        <v>67</v>
      </c>
      <c r="D1544" t="s">
        <v>49</v>
      </c>
      <c r="E1544" t="s">
        <v>73</v>
      </c>
      <c r="G1544" t="s">
        <v>55</v>
      </c>
      <c r="H1544" t="s">
        <v>37</v>
      </c>
      <c r="I1544" t="s">
        <v>87</v>
      </c>
      <c r="J1544" t="s">
        <v>34</v>
      </c>
      <c r="K1544">
        <v>2</v>
      </c>
      <c r="L1544" t="str">
        <f t="shared" si="21"/>
        <v>Yes</v>
      </c>
    </row>
    <row r="1545" spans="1:12" x14ac:dyDescent="0.3">
      <c r="A1545" s="7" t="s">
        <v>83</v>
      </c>
      <c r="B1545" t="s">
        <v>66</v>
      </c>
      <c r="C1545" t="s">
        <v>67</v>
      </c>
      <c r="D1545" t="s">
        <v>53</v>
      </c>
      <c r="G1545" t="s">
        <v>54</v>
      </c>
      <c r="H1545" t="s">
        <v>37</v>
      </c>
      <c r="I1545" t="s">
        <v>88</v>
      </c>
      <c r="J1545" t="s">
        <v>34</v>
      </c>
      <c r="K1545">
        <v>2</v>
      </c>
      <c r="L1545" t="str">
        <f t="shared" si="21"/>
        <v>Yes</v>
      </c>
    </row>
    <row r="1546" spans="1:12" x14ac:dyDescent="0.3">
      <c r="A1546" s="7" t="s">
        <v>83</v>
      </c>
      <c r="B1546" t="s">
        <v>66</v>
      </c>
      <c r="C1546" t="s">
        <v>67</v>
      </c>
      <c r="D1546" t="s">
        <v>53</v>
      </c>
      <c r="G1546" t="s">
        <v>55</v>
      </c>
      <c r="H1546" t="s">
        <v>37</v>
      </c>
      <c r="I1546" t="s">
        <v>89</v>
      </c>
      <c r="J1546" t="s">
        <v>34</v>
      </c>
      <c r="K1546">
        <v>2</v>
      </c>
      <c r="L1546" t="str">
        <f t="shared" si="21"/>
        <v>Yes</v>
      </c>
    </row>
    <row r="1547" spans="1:12" x14ac:dyDescent="0.3">
      <c r="A1547" s="7" t="s">
        <v>83</v>
      </c>
      <c r="B1547" t="s">
        <v>9</v>
      </c>
      <c r="C1547" t="s">
        <v>67</v>
      </c>
      <c r="D1547" t="s">
        <v>53</v>
      </c>
      <c r="G1547" t="s">
        <v>55</v>
      </c>
      <c r="H1547" t="s">
        <v>37</v>
      </c>
      <c r="I1547" t="s">
        <v>88</v>
      </c>
      <c r="J1547" t="s">
        <v>34</v>
      </c>
      <c r="K1547">
        <v>2</v>
      </c>
      <c r="L1547" t="str">
        <f t="shared" si="21"/>
        <v>Yes</v>
      </c>
    </row>
    <row r="1548" spans="1:12" x14ac:dyDescent="0.3">
      <c r="A1548" s="7" t="s">
        <v>83</v>
      </c>
      <c r="B1548" t="s">
        <v>66</v>
      </c>
      <c r="C1548" t="s">
        <v>67</v>
      </c>
      <c r="D1548" t="s">
        <v>53</v>
      </c>
      <c r="G1548" t="s">
        <v>55</v>
      </c>
      <c r="H1548" t="s">
        <v>37</v>
      </c>
      <c r="I1548" t="s">
        <v>87</v>
      </c>
      <c r="J1548" t="s">
        <v>34</v>
      </c>
      <c r="K1548">
        <v>0</v>
      </c>
      <c r="L1548" t="str">
        <f t="shared" si="21"/>
        <v>No</v>
      </c>
    </row>
    <row r="1549" spans="1:12" x14ac:dyDescent="0.3">
      <c r="A1549" s="7" t="s">
        <v>83</v>
      </c>
      <c r="B1549" t="s">
        <v>66</v>
      </c>
      <c r="C1549" t="s">
        <v>67</v>
      </c>
      <c r="D1549" t="s">
        <v>53</v>
      </c>
      <c r="G1549" t="s">
        <v>54</v>
      </c>
      <c r="H1549" t="s">
        <v>37</v>
      </c>
      <c r="I1549" t="s">
        <v>87</v>
      </c>
      <c r="J1549" t="s">
        <v>34</v>
      </c>
      <c r="K1549">
        <v>2</v>
      </c>
      <c r="L1549" t="str">
        <f t="shared" si="21"/>
        <v>Yes</v>
      </c>
    </row>
    <row r="1550" spans="1:12" x14ac:dyDescent="0.3">
      <c r="A1550" s="7" t="s">
        <v>83</v>
      </c>
      <c r="B1550" t="s">
        <v>9</v>
      </c>
      <c r="C1550" t="s">
        <v>67</v>
      </c>
      <c r="D1550" t="s">
        <v>49</v>
      </c>
      <c r="E1550" t="s">
        <v>73</v>
      </c>
      <c r="G1550" t="s">
        <v>55</v>
      </c>
      <c r="H1550" t="s">
        <v>37</v>
      </c>
      <c r="I1550" t="s">
        <v>87</v>
      </c>
      <c r="J1550" t="s">
        <v>34</v>
      </c>
      <c r="K1550">
        <v>0</v>
      </c>
      <c r="L1550" t="str">
        <f t="shared" si="21"/>
        <v>No</v>
      </c>
    </row>
    <row r="1551" spans="1:12" x14ac:dyDescent="0.3">
      <c r="A1551" s="7" t="s">
        <v>83</v>
      </c>
      <c r="B1551" t="s">
        <v>66</v>
      </c>
      <c r="C1551" t="s">
        <v>67</v>
      </c>
      <c r="D1551" t="s">
        <v>49</v>
      </c>
      <c r="E1551" t="s">
        <v>73</v>
      </c>
      <c r="G1551" t="s">
        <v>55</v>
      </c>
      <c r="H1551" t="s">
        <v>37</v>
      </c>
      <c r="I1551" t="s">
        <v>88</v>
      </c>
      <c r="J1551" t="s">
        <v>34</v>
      </c>
      <c r="K1551">
        <v>0</v>
      </c>
      <c r="L1551" t="str">
        <f t="shared" si="21"/>
        <v>No</v>
      </c>
    </row>
    <row r="1552" spans="1:12" x14ac:dyDescent="0.3">
      <c r="A1552" s="7" t="s">
        <v>83</v>
      </c>
      <c r="B1552" t="s">
        <v>8</v>
      </c>
      <c r="C1552" t="s">
        <v>67</v>
      </c>
      <c r="D1552" t="s">
        <v>53</v>
      </c>
      <c r="G1552" t="s">
        <v>55</v>
      </c>
      <c r="H1552" t="s">
        <v>37</v>
      </c>
      <c r="I1552" t="s">
        <v>88</v>
      </c>
      <c r="J1552" t="s">
        <v>34</v>
      </c>
      <c r="K1552">
        <v>0</v>
      </c>
      <c r="L1552" t="str">
        <f t="shared" si="21"/>
        <v>No</v>
      </c>
    </row>
    <row r="1553" spans="1:12" x14ac:dyDescent="0.3">
      <c r="A1553" s="7" t="s">
        <v>82</v>
      </c>
      <c r="B1553" t="s">
        <v>7</v>
      </c>
      <c r="C1553" t="s">
        <v>56</v>
      </c>
      <c r="D1553" t="s">
        <v>49</v>
      </c>
      <c r="G1553" t="s">
        <v>54</v>
      </c>
      <c r="H1553" t="s">
        <v>37</v>
      </c>
      <c r="J1553" t="s">
        <v>34</v>
      </c>
      <c r="K1553">
        <v>0</v>
      </c>
      <c r="L1553" t="str">
        <f t="shared" si="21"/>
        <v>No</v>
      </c>
    </row>
    <row r="1554" spans="1:12" x14ac:dyDescent="0.3">
      <c r="A1554" s="7" t="s">
        <v>82</v>
      </c>
      <c r="B1554" t="s">
        <v>8</v>
      </c>
      <c r="C1554" t="s">
        <v>52</v>
      </c>
      <c r="D1554" t="s">
        <v>49</v>
      </c>
      <c r="G1554" t="s">
        <v>54</v>
      </c>
      <c r="H1554" t="s">
        <v>29</v>
      </c>
      <c r="J1554" t="s">
        <v>34</v>
      </c>
      <c r="K1554">
        <v>2</v>
      </c>
      <c r="L1554" t="str">
        <f t="shared" si="21"/>
        <v>Yes</v>
      </c>
    </row>
    <row r="1555" spans="1:12" x14ac:dyDescent="0.3">
      <c r="A1555" s="7" t="s">
        <v>82</v>
      </c>
      <c r="B1555" t="s">
        <v>10</v>
      </c>
      <c r="C1555" t="s">
        <v>48</v>
      </c>
      <c r="D1555" t="s">
        <v>53</v>
      </c>
      <c r="G1555" t="s">
        <v>54</v>
      </c>
      <c r="H1555" t="s">
        <v>37</v>
      </c>
      <c r="J1555" t="s">
        <v>34</v>
      </c>
      <c r="K1555">
        <v>0</v>
      </c>
      <c r="L1555" t="str">
        <f t="shared" si="21"/>
        <v>No</v>
      </c>
    </row>
    <row r="1556" spans="1:12" x14ac:dyDescent="0.3">
      <c r="A1556" s="7" t="s">
        <v>82</v>
      </c>
      <c r="B1556" t="s">
        <v>10</v>
      </c>
      <c r="C1556" t="s">
        <v>47</v>
      </c>
      <c r="G1556" t="s">
        <v>55</v>
      </c>
      <c r="H1556" t="s">
        <v>43</v>
      </c>
      <c r="J1556" t="s">
        <v>34</v>
      </c>
      <c r="K1556">
        <v>0</v>
      </c>
      <c r="L1556" t="str">
        <f t="shared" si="21"/>
        <v>No</v>
      </c>
    </row>
    <row r="1557" spans="1:12" x14ac:dyDescent="0.3">
      <c r="A1557" s="7" t="s">
        <v>82</v>
      </c>
      <c r="B1557" t="s">
        <v>7</v>
      </c>
      <c r="C1557" t="s">
        <v>48</v>
      </c>
      <c r="D1557" t="s">
        <v>49</v>
      </c>
      <c r="G1557" t="s">
        <v>54</v>
      </c>
      <c r="H1557" t="s">
        <v>37</v>
      </c>
      <c r="J1557" t="s">
        <v>34</v>
      </c>
      <c r="K1557">
        <v>2</v>
      </c>
      <c r="L1557" t="str">
        <f t="shared" si="21"/>
        <v>Yes</v>
      </c>
    </row>
    <row r="1558" spans="1:12" x14ac:dyDescent="0.3">
      <c r="A1558" s="7" t="s">
        <v>82</v>
      </c>
      <c r="B1558" t="s">
        <v>10</v>
      </c>
      <c r="C1558" t="s">
        <v>48</v>
      </c>
      <c r="D1558" t="s">
        <v>49</v>
      </c>
      <c r="G1558" t="s">
        <v>54</v>
      </c>
      <c r="H1558" t="s">
        <v>37</v>
      </c>
      <c r="J1558" t="s">
        <v>34</v>
      </c>
      <c r="K1558">
        <v>0</v>
      </c>
      <c r="L1558" t="str">
        <f t="shared" si="21"/>
        <v>No</v>
      </c>
    </row>
    <row r="1559" spans="1:12" x14ac:dyDescent="0.3">
      <c r="A1559" s="7" t="s">
        <v>82</v>
      </c>
      <c r="B1559" t="s">
        <v>10</v>
      </c>
      <c r="C1559" t="s">
        <v>56</v>
      </c>
      <c r="D1559" t="s">
        <v>49</v>
      </c>
      <c r="G1559" t="s">
        <v>55</v>
      </c>
      <c r="H1559" t="s">
        <v>37</v>
      </c>
      <c r="J1559" t="s">
        <v>34</v>
      </c>
      <c r="K1559">
        <v>0</v>
      </c>
      <c r="L1559" t="str">
        <f t="shared" si="21"/>
        <v>No</v>
      </c>
    </row>
    <row r="1560" spans="1:12" x14ac:dyDescent="0.3">
      <c r="A1560" s="7" t="s">
        <v>82</v>
      </c>
      <c r="B1560" t="s">
        <v>10</v>
      </c>
      <c r="C1560" t="s">
        <v>47</v>
      </c>
      <c r="G1560" t="s">
        <v>55</v>
      </c>
      <c r="H1560" t="s">
        <v>37</v>
      </c>
      <c r="J1560" t="s">
        <v>34</v>
      </c>
      <c r="K1560">
        <v>0</v>
      </c>
      <c r="L1560" t="str">
        <f t="shared" si="21"/>
        <v>No</v>
      </c>
    </row>
    <row r="1561" spans="1:12" x14ac:dyDescent="0.3">
      <c r="A1561" s="7" t="s">
        <v>84</v>
      </c>
      <c r="B1561" t="s">
        <v>66</v>
      </c>
      <c r="C1561" t="s">
        <v>67</v>
      </c>
      <c r="D1561" t="s">
        <v>53</v>
      </c>
      <c r="G1561" t="s">
        <v>54</v>
      </c>
      <c r="H1561" t="s">
        <v>37</v>
      </c>
      <c r="I1561" t="s">
        <v>88</v>
      </c>
      <c r="J1561" t="s">
        <v>34</v>
      </c>
      <c r="K1561">
        <v>0</v>
      </c>
      <c r="L1561" t="str">
        <f t="shared" si="21"/>
        <v>No</v>
      </c>
    </row>
    <row r="1562" spans="1:12" x14ac:dyDescent="0.3">
      <c r="A1562" s="7" t="s">
        <v>84</v>
      </c>
      <c r="B1562" t="s">
        <v>9</v>
      </c>
      <c r="C1562" t="s">
        <v>67</v>
      </c>
      <c r="D1562" t="s">
        <v>53</v>
      </c>
      <c r="F1562" t="s">
        <v>73</v>
      </c>
      <c r="G1562" t="s">
        <v>54</v>
      </c>
      <c r="H1562" t="s">
        <v>37</v>
      </c>
      <c r="I1562" t="s">
        <v>88</v>
      </c>
      <c r="J1562" t="s">
        <v>34</v>
      </c>
      <c r="K1562">
        <v>0</v>
      </c>
      <c r="L1562" t="str">
        <f t="shared" si="21"/>
        <v>No</v>
      </c>
    </row>
    <row r="1563" spans="1:12" x14ac:dyDescent="0.3">
      <c r="A1563" s="7" t="s">
        <v>84</v>
      </c>
      <c r="B1563" t="s">
        <v>8</v>
      </c>
      <c r="C1563" t="s">
        <v>67</v>
      </c>
      <c r="D1563" t="s">
        <v>53</v>
      </c>
      <c r="G1563" t="s">
        <v>55</v>
      </c>
      <c r="H1563" t="s">
        <v>37</v>
      </c>
      <c r="I1563" t="s">
        <v>87</v>
      </c>
      <c r="J1563" t="s">
        <v>34</v>
      </c>
      <c r="K1563">
        <v>2</v>
      </c>
      <c r="L1563" t="str">
        <f t="shared" si="21"/>
        <v>Yes</v>
      </c>
    </row>
    <row r="1564" spans="1:12" x14ac:dyDescent="0.3">
      <c r="A1564" s="7" t="s">
        <v>84</v>
      </c>
      <c r="B1564" t="s">
        <v>8</v>
      </c>
      <c r="C1564" t="s">
        <v>67</v>
      </c>
      <c r="D1564" t="s">
        <v>49</v>
      </c>
      <c r="G1564" t="s">
        <v>55</v>
      </c>
      <c r="H1564" t="s">
        <v>37</v>
      </c>
      <c r="I1564" t="s">
        <v>88</v>
      </c>
      <c r="J1564" t="s">
        <v>34</v>
      </c>
      <c r="K1564">
        <v>0</v>
      </c>
      <c r="L1564" t="str">
        <f t="shared" si="21"/>
        <v>No</v>
      </c>
    </row>
    <row r="1565" spans="1:12" x14ac:dyDescent="0.3">
      <c r="A1565" s="7" t="s">
        <v>84</v>
      </c>
      <c r="B1565" t="s">
        <v>9</v>
      </c>
      <c r="C1565" t="s">
        <v>67</v>
      </c>
      <c r="D1565" t="s">
        <v>53</v>
      </c>
      <c r="G1565" t="s">
        <v>54</v>
      </c>
      <c r="H1565" t="s">
        <v>37</v>
      </c>
      <c r="I1565" t="s">
        <v>88</v>
      </c>
      <c r="J1565" t="s">
        <v>34</v>
      </c>
      <c r="K1565">
        <v>2</v>
      </c>
      <c r="L1565" t="str">
        <f t="shared" si="21"/>
        <v>Yes</v>
      </c>
    </row>
    <row r="1566" spans="1:12" x14ac:dyDescent="0.3">
      <c r="A1566" s="7" t="s">
        <v>84</v>
      </c>
      <c r="B1566" t="s">
        <v>9</v>
      </c>
      <c r="C1566" t="s">
        <v>67</v>
      </c>
      <c r="D1566" t="s">
        <v>49</v>
      </c>
      <c r="G1566" t="s">
        <v>55</v>
      </c>
      <c r="H1566" t="s">
        <v>37</v>
      </c>
      <c r="I1566" t="s">
        <v>87</v>
      </c>
      <c r="J1566" t="s">
        <v>34</v>
      </c>
      <c r="K1566">
        <v>2</v>
      </c>
      <c r="L1566" t="str">
        <f t="shared" si="21"/>
        <v>Yes</v>
      </c>
    </row>
    <row r="1567" spans="1:12" x14ac:dyDescent="0.3">
      <c r="A1567" s="7" t="s">
        <v>84</v>
      </c>
      <c r="B1567" t="s">
        <v>66</v>
      </c>
      <c r="C1567" t="s">
        <v>67</v>
      </c>
      <c r="D1567" t="s">
        <v>53</v>
      </c>
      <c r="G1567" t="s">
        <v>54</v>
      </c>
      <c r="H1567" t="s">
        <v>37</v>
      </c>
      <c r="I1567" t="s">
        <v>87</v>
      </c>
      <c r="J1567" t="s">
        <v>34</v>
      </c>
      <c r="K1567">
        <v>0</v>
      </c>
      <c r="L1567" t="str">
        <f t="shared" si="21"/>
        <v>No</v>
      </c>
    </row>
    <row r="1568" spans="1:12" x14ac:dyDescent="0.3">
      <c r="A1568" s="7" t="s">
        <v>84</v>
      </c>
      <c r="B1568" t="s">
        <v>66</v>
      </c>
      <c r="C1568" t="s">
        <v>67</v>
      </c>
      <c r="D1568" t="s">
        <v>53</v>
      </c>
      <c r="G1568" t="s">
        <v>54</v>
      </c>
      <c r="H1568" t="s">
        <v>37</v>
      </c>
      <c r="I1568" t="s">
        <v>87</v>
      </c>
      <c r="J1568" t="s">
        <v>34</v>
      </c>
      <c r="K1568">
        <v>0</v>
      </c>
      <c r="L1568" t="str">
        <f t="shared" si="21"/>
        <v>No</v>
      </c>
    </row>
    <row r="1569" spans="1:12" x14ac:dyDescent="0.3">
      <c r="A1569" s="7" t="s">
        <v>84</v>
      </c>
      <c r="B1569" t="s">
        <v>66</v>
      </c>
      <c r="C1569" t="s">
        <v>67</v>
      </c>
      <c r="D1569" t="s">
        <v>53</v>
      </c>
      <c r="G1569" t="s">
        <v>55</v>
      </c>
      <c r="H1569" t="s">
        <v>37</v>
      </c>
      <c r="I1569" t="s">
        <v>87</v>
      </c>
      <c r="J1569" t="s">
        <v>34</v>
      </c>
      <c r="K1569">
        <v>0</v>
      </c>
      <c r="L1569" t="str">
        <f t="shared" si="21"/>
        <v>No</v>
      </c>
    </row>
    <row r="1570" spans="1:12" x14ac:dyDescent="0.3">
      <c r="A1570" s="7" t="s">
        <v>84</v>
      </c>
      <c r="B1570" t="s">
        <v>66</v>
      </c>
      <c r="C1570" t="s">
        <v>67</v>
      </c>
      <c r="D1570" t="s">
        <v>53</v>
      </c>
      <c r="G1570" t="s">
        <v>54</v>
      </c>
      <c r="H1570" t="s">
        <v>37</v>
      </c>
      <c r="I1570" t="s">
        <v>87</v>
      </c>
      <c r="J1570" t="s">
        <v>34</v>
      </c>
      <c r="K1570">
        <v>2</v>
      </c>
      <c r="L1570" t="str">
        <f t="shared" si="21"/>
        <v>Yes</v>
      </c>
    </row>
    <row r="1571" spans="1:12" x14ac:dyDescent="0.3">
      <c r="A1571" s="7" t="s">
        <v>84</v>
      </c>
      <c r="B1571" t="s">
        <v>66</v>
      </c>
      <c r="C1571" t="s">
        <v>67</v>
      </c>
      <c r="D1571" t="s">
        <v>53</v>
      </c>
      <c r="G1571" t="s">
        <v>54</v>
      </c>
      <c r="H1571" t="s">
        <v>37</v>
      </c>
      <c r="I1571" t="s">
        <v>87</v>
      </c>
      <c r="J1571" t="s">
        <v>34</v>
      </c>
      <c r="K1571">
        <v>2</v>
      </c>
      <c r="L1571" t="str">
        <f t="shared" si="21"/>
        <v>Yes</v>
      </c>
    </row>
    <row r="1572" spans="1:12" x14ac:dyDescent="0.3">
      <c r="A1572" s="7" t="s">
        <v>84</v>
      </c>
      <c r="B1572" t="s">
        <v>66</v>
      </c>
      <c r="C1572" t="s">
        <v>67</v>
      </c>
      <c r="D1572" t="s">
        <v>53</v>
      </c>
      <c r="G1572" t="s">
        <v>55</v>
      </c>
      <c r="H1572" t="s">
        <v>37</v>
      </c>
      <c r="I1572" t="s">
        <v>89</v>
      </c>
      <c r="J1572" t="s">
        <v>34</v>
      </c>
      <c r="K1572">
        <v>0</v>
      </c>
      <c r="L1572" t="str">
        <f t="shared" si="21"/>
        <v>No</v>
      </c>
    </row>
    <row r="1573" spans="1:12" x14ac:dyDescent="0.3">
      <c r="A1573" s="7" t="s">
        <v>84</v>
      </c>
      <c r="B1573" t="s">
        <v>66</v>
      </c>
      <c r="C1573" t="s">
        <v>67</v>
      </c>
      <c r="D1573" t="s">
        <v>53</v>
      </c>
      <c r="G1573" t="s">
        <v>54</v>
      </c>
      <c r="H1573" t="s">
        <v>37</v>
      </c>
      <c r="I1573" t="s">
        <v>87</v>
      </c>
      <c r="J1573" t="s">
        <v>34</v>
      </c>
      <c r="K1573">
        <v>0</v>
      </c>
      <c r="L1573" t="str">
        <f t="shared" si="21"/>
        <v>No</v>
      </c>
    </row>
    <row r="1574" spans="1:12" x14ac:dyDescent="0.3">
      <c r="A1574" s="7" t="s">
        <v>84</v>
      </c>
      <c r="B1574" t="s">
        <v>9</v>
      </c>
      <c r="C1574" t="s">
        <v>67</v>
      </c>
      <c r="D1574" t="s">
        <v>49</v>
      </c>
      <c r="G1574" t="s">
        <v>54</v>
      </c>
      <c r="H1574" t="s">
        <v>37</v>
      </c>
      <c r="I1574" t="s">
        <v>89</v>
      </c>
      <c r="J1574" t="s">
        <v>34</v>
      </c>
      <c r="K1574">
        <v>2</v>
      </c>
      <c r="L1574" t="str">
        <f t="shared" si="21"/>
        <v>Yes</v>
      </c>
    </row>
    <row r="1575" spans="1:12" x14ac:dyDescent="0.3">
      <c r="A1575" s="7" t="s">
        <v>84</v>
      </c>
      <c r="B1575" t="s">
        <v>9</v>
      </c>
      <c r="C1575" t="s">
        <v>67</v>
      </c>
      <c r="D1575" t="s">
        <v>53</v>
      </c>
      <c r="G1575" t="s">
        <v>55</v>
      </c>
      <c r="H1575" t="s">
        <v>37</v>
      </c>
      <c r="I1575" t="s">
        <v>89</v>
      </c>
      <c r="J1575" t="s">
        <v>34</v>
      </c>
      <c r="K1575">
        <v>2</v>
      </c>
      <c r="L1575" t="str">
        <f t="shared" si="21"/>
        <v>Yes</v>
      </c>
    </row>
    <row r="1576" spans="1:12" x14ac:dyDescent="0.3">
      <c r="A1576" s="7" t="s">
        <v>84</v>
      </c>
      <c r="B1576" t="s">
        <v>9</v>
      </c>
      <c r="C1576" t="s">
        <v>67</v>
      </c>
      <c r="D1576" t="s">
        <v>53</v>
      </c>
      <c r="G1576" t="s">
        <v>55</v>
      </c>
      <c r="H1576" t="s">
        <v>37</v>
      </c>
      <c r="I1576" t="s">
        <v>88</v>
      </c>
      <c r="J1576" t="s">
        <v>34</v>
      </c>
      <c r="K1576">
        <v>2</v>
      </c>
      <c r="L1576" t="str">
        <f t="shared" si="21"/>
        <v>Yes</v>
      </c>
    </row>
    <row r="1577" spans="1:12" x14ac:dyDescent="0.3">
      <c r="A1577" s="7" t="s">
        <v>84</v>
      </c>
      <c r="B1577" t="s">
        <v>66</v>
      </c>
      <c r="C1577" t="s">
        <v>67</v>
      </c>
      <c r="D1577" t="s">
        <v>49</v>
      </c>
      <c r="G1577" t="s">
        <v>54</v>
      </c>
      <c r="H1577" t="s">
        <v>37</v>
      </c>
      <c r="I1577" t="s">
        <v>88</v>
      </c>
      <c r="J1577" t="s">
        <v>34</v>
      </c>
      <c r="K1577">
        <v>0</v>
      </c>
      <c r="L1577" t="str">
        <f t="shared" si="21"/>
        <v>No</v>
      </c>
    </row>
    <row r="1578" spans="1:12" x14ac:dyDescent="0.3">
      <c r="A1578" s="7" t="s">
        <v>84</v>
      </c>
      <c r="B1578" t="s">
        <v>66</v>
      </c>
      <c r="C1578" t="s">
        <v>67</v>
      </c>
      <c r="D1578" t="s">
        <v>53</v>
      </c>
      <c r="G1578" t="s">
        <v>54</v>
      </c>
      <c r="H1578" t="s">
        <v>37</v>
      </c>
      <c r="I1578" t="s">
        <v>87</v>
      </c>
      <c r="J1578" t="s">
        <v>34</v>
      </c>
      <c r="K1578">
        <v>2</v>
      </c>
      <c r="L1578" t="str">
        <f t="shared" si="21"/>
        <v>Yes</v>
      </c>
    </row>
    <row r="1579" spans="1:12" x14ac:dyDescent="0.3">
      <c r="A1579" s="7" t="s">
        <v>84</v>
      </c>
      <c r="B1579" t="s">
        <v>66</v>
      </c>
      <c r="C1579" t="s">
        <v>67</v>
      </c>
      <c r="D1579" t="s">
        <v>53</v>
      </c>
      <c r="G1579" t="s">
        <v>54</v>
      </c>
      <c r="H1579" t="s">
        <v>37</v>
      </c>
      <c r="I1579" t="s">
        <v>87</v>
      </c>
      <c r="J1579" t="s">
        <v>34</v>
      </c>
      <c r="K1579">
        <v>2</v>
      </c>
      <c r="L1579" t="str">
        <f t="shared" si="21"/>
        <v>Yes</v>
      </c>
    </row>
    <row r="1580" spans="1:12" x14ac:dyDescent="0.3">
      <c r="A1580" s="7" t="s">
        <v>84</v>
      </c>
      <c r="B1580" t="s">
        <v>7</v>
      </c>
      <c r="C1580" t="s">
        <v>67</v>
      </c>
      <c r="D1580" t="s">
        <v>49</v>
      </c>
      <c r="G1580" t="s">
        <v>55</v>
      </c>
      <c r="H1580" t="s">
        <v>37</v>
      </c>
      <c r="I1580" t="s">
        <v>88</v>
      </c>
      <c r="J1580" t="s">
        <v>34</v>
      </c>
      <c r="K1580">
        <v>2</v>
      </c>
      <c r="L1580" t="str">
        <f t="shared" si="21"/>
        <v>Yes</v>
      </c>
    </row>
    <row r="1581" spans="1:12" x14ac:dyDescent="0.3">
      <c r="A1581" s="7" t="s">
        <v>84</v>
      </c>
      <c r="B1581" t="s">
        <v>9</v>
      </c>
      <c r="C1581" t="s">
        <v>67</v>
      </c>
      <c r="D1581" t="s">
        <v>53</v>
      </c>
      <c r="G1581" t="s">
        <v>54</v>
      </c>
      <c r="H1581" t="s">
        <v>37</v>
      </c>
      <c r="I1581" t="s">
        <v>88</v>
      </c>
      <c r="J1581" t="s">
        <v>34</v>
      </c>
      <c r="K1581">
        <v>2</v>
      </c>
      <c r="L1581" t="str">
        <f t="shared" si="21"/>
        <v>Yes</v>
      </c>
    </row>
    <row r="1582" spans="1:12" x14ac:dyDescent="0.3">
      <c r="A1582" s="7" t="s">
        <v>84</v>
      </c>
      <c r="B1582" t="s">
        <v>66</v>
      </c>
      <c r="C1582" t="s">
        <v>67</v>
      </c>
      <c r="D1582" t="s">
        <v>53</v>
      </c>
      <c r="G1582" t="s">
        <v>55</v>
      </c>
      <c r="H1582" t="s">
        <v>37</v>
      </c>
      <c r="I1582" t="s">
        <v>87</v>
      </c>
      <c r="J1582" t="s">
        <v>34</v>
      </c>
      <c r="K1582">
        <v>0</v>
      </c>
      <c r="L1582" t="str">
        <f t="shared" si="21"/>
        <v>No</v>
      </c>
    </row>
    <row r="1583" spans="1:12" x14ac:dyDescent="0.3">
      <c r="A1583" s="7" t="s">
        <v>84</v>
      </c>
      <c r="B1583" t="s">
        <v>66</v>
      </c>
      <c r="C1583" t="s">
        <v>67</v>
      </c>
      <c r="D1583" t="s">
        <v>53</v>
      </c>
      <c r="G1583" t="s">
        <v>54</v>
      </c>
      <c r="H1583" t="s">
        <v>37</v>
      </c>
      <c r="I1583" t="s">
        <v>87</v>
      </c>
      <c r="J1583" t="s">
        <v>34</v>
      </c>
      <c r="K1583">
        <v>0</v>
      </c>
      <c r="L1583" t="str">
        <f t="shared" si="21"/>
        <v>No</v>
      </c>
    </row>
    <row r="1584" spans="1:12" x14ac:dyDescent="0.3">
      <c r="A1584" s="7" t="s">
        <v>84</v>
      </c>
      <c r="B1584" t="s">
        <v>66</v>
      </c>
      <c r="C1584" t="s">
        <v>67</v>
      </c>
      <c r="D1584" t="s">
        <v>53</v>
      </c>
      <c r="G1584" t="s">
        <v>54</v>
      </c>
      <c r="H1584" t="s">
        <v>37</v>
      </c>
      <c r="I1584" t="s">
        <v>88</v>
      </c>
      <c r="J1584" t="s">
        <v>34</v>
      </c>
      <c r="K1584">
        <v>2</v>
      </c>
      <c r="L1584" t="str">
        <f t="shared" si="21"/>
        <v>Yes</v>
      </c>
    </row>
    <row r="1585" spans="1:12" x14ac:dyDescent="0.3">
      <c r="A1585" s="7" t="s">
        <v>84</v>
      </c>
      <c r="B1585" t="s">
        <v>8</v>
      </c>
      <c r="C1585" t="s">
        <v>67</v>
      </c>
      <c r="D1585" t="s">
        <v>49</v>
      </c>
      <c r="G1585" t="s">
        <v>54</v>
      </c>
      <c r="H1585" t="s">
        <v>37</v>
      </c>
      <c r="I1585" t="s">
        <v>88</v>
      </c>
      <c r="J1585" t="s">
        <v>34</v>
      </c>
      <c r="K1585">
        <v>2</v>
      </c>
      <c r="L1585" t="str">
        <f t="shared" si="21"/>
        <v>Yes</v>
      </c>
    </row>
    <row r="1586" spans="1:12" x14ac:dyDescent="0.3">
      <c r="A1586" s="7" t="s">
        <v>84</v>
      </c>
      <c r="B1586" t="s">
        <v>66</v>
      </c>
      <c r="C1586" t="s">
        <v>67</v>
      </c>
      <c r="D1586" t="s">
        <v>53</v>
      </c>
      <c r="G1586" t="s">
        <v>55</v>
      </c>
      <c r="H1586" t="s">
        <v>37</v>
      </c>
      <c r="I1586" t="s">
        <v>87</v>
      </c>
      <c r="J1586" t="s">
        <v>34</v>
      </c>
      <c r="K1586">
        <v>2</v>
      </c>
      <c r="L1586" t="str">
        <f t="shared" si="21"/>
        <v>Yes</v>
      </c>
    </row>
    <row r="1587" spans="1:12" x14ac:dyDescent="0.3">
      <c r="A1587" s="7" t="s">
        <v>84</v>
      </c>
      <c r="B1587" t="s">
        <v>9</v>
      </c>
      <c r="C1587" t="s">
        <v>67</v>
      </c>
      <c r="D1587" t="s">
        <v>53</v>
      </c>
      <c r="G1587" t="s">
        <v>54</v>
      </c>
      <c r="H1587" t="s">
        <v>37</v>
      </c>
      <c r="I1587" t="s">
        <v>87</v>
      </c>
      <c r="J1587" t="s">
        <v>34</v>
      </c>
      <c r="K1587">
        <v>0</v>
      </c>
      <c r="L1587" t="str">
        <f t="shared" si="21"/>
        <v>No</v>
      </c>
    </row>
    <row r="1588" spans="1:12" x14ac:dyDescent="0.3">
      <c r="A1588" s="7" t="s">
        <v>84</v>
      </c>
      <c r="B1588" t="s">
        <v>66</v>
      </c>
      <c r="C1588" t="s">
        <v>67</v>
      </c>
      <c r="D1588" t="s">
        <v>53</v>
      </c>
      <c r="G1588" t="s">
        <v>55</v>
      </c>
      <c r="H1588" t="s">
        <v>37</v>
      </c>
      <c r="I1588" t="s">
        <v>87</v>
      </c>
      <c r="J1588" t="s">
        <v>34</v>
      </c>
      <c r="K1588">
        <v>2</v>
      </c>
      <c r="L1588" t="str">
        <f t="shared" si="21"/>
        <v>Yes</v>
      </c>
    </row>
    <row r="1589" spans="1:12" x14ac:dyDescent="0.3">
      <c r="A1589" s="7" t="s">
        <v>84</v>
      </c>
      <c r="B1589" t="s">
        <v>7</v>
      </c>
      <c r="C1589" t="s">
        <v>67</v>
      </c>
      <c r="D1589" t="s">
        <v>49</v>
      </c>
      <c r="G1589" t="s">
        <v>54</v>
      </c>
      <c r="H1589" t="s">
        <v>37</v>
      </c>
      <c r="I1589" t="s">
        <v>88</v>
      </c>
      <c r="J1589" t="s">
        <v>34</v>
      </c>
      <c r="K1589">
        <v>2</v>
      </c>
      <c r="L1589" t="str">
        <f t="shared" si="21"/>
        <v>Yes</v>
      </c>
    </row>
    <row r="1590" spans="1:12" x14ac:dyDescent="0.3">
      <c r="A1590" s="7" t="s">
        <v>84</v>
      </c>
      <c r="B1590" t="s">
        <v>7</v>
      </c>
      <c r="C1590" t="s">
        <v>67</v>
      </c>
      <c r="D1590" t="s">
        <v>53</v>
      </c>
      <c r="G1590" t="s">
        <v>55</v>
      </c>
      <c r="H1590" t="s">
        <v>37</v>
      </c>
      <c r="I1590" t="s">
        <v>87</v>
      </c>
      <c r="J1590" t="s">
        <v>34</v>
      </c>
      <c r="K1590">
        <v>2</v>
      </c>
      <c r="L1590" t="str">
        <f t="shared" si="21"/>
        <v>Yes</v>
      </c>
    </row>
    <row r="1591" spans="1:12" x14ac:dyDescent="0.3">
      <c r="A1591" s="7" t="s">
        <v>84</v>
      </c>
      <c r="B1591" t="s">
        <v>9</v>
      </c>
      <c r="C1591" t="s">
        <v>67</v>
      </c>
      <c r="D1591" t="s">
        <v>53</v>
      </c>
      <c r="G1591" t="s">
        <v>55</v>
      </c>
      <c r="H1591" t="s">
        <v>37</v>
      </c>
      <c r="I1591" t="s">
        <v>88</v>
      </c>
      <c r="J1591" t="s">
        <v>34</v>
      </c>
      <c r="K1591">
        <v>2</v>
      </c>
      <c r="L1591" t="str">
        <f t="shared" si="21"/>
        <v>Yes</v>
      </c>
    </row>
    <row r="1592" spans="1:12" x14ac:dyDescent="0.3">
      <c r="A1592" s="7" t="s">
        <v>84</v>
      </c>
      <c r="B1592" t="s">
        <v>66</v>
      </c>
      <c r="C1592" t="s">
        <v>67</v>
      </c>
      <c r="D1592" t="s">
        <v>53</v>
      </c>
      <c r="G1592" t="s">
        <v>54</v>
      </c>
      <c r="H1592" t="s">
        <v>37</v>
      </c>
      <c r="I1592" t="s">
        <v>87</v>
      </c>
      <c r="J1592" t="s">
        <v>34</v>
      </c>
      <c r="K1592">
        <v>0</v>
      </c>
      <c r="L1592" t="str">
        <f t="shared" si="21"/>
        <v>No</v>
      </c>
    </row>
    <row r="1593" spans="1:12" x14ac:dyDescent="0.3">
      <c r="A1593" s="7" t="s">
        <v>84</v>
      </c>
      <c r="B1593" t="s">
        <v>66</v>
      </c>
      <c r="C1593" t="s">
        <v>67</v>
      </c>
      <c r="D1593" t="s">
        <v>53</v>
      </c>
      <c r="G1593" t="s">
        <v>54</v>
      </c>
      <c r="H1593" t="s">
        <v>37</v>
      </c>
      <c r="I1593" t="s">
        <v>87</v>
      </c>
      <c r="J1593" t="s">
        <v>34</v>
      </c>
      <c r="K1593">
        <v>2</v>
      </c>
      <c r="L1593" t="str">
        <f t="shared" si="21"/>
        <v>Yes</v>
      </c>
    </row>
    <row r="1594" spans="1:12" x14ac:dyDescent="0.3">
      <c r="A1594" s="7" t="s">
        <v>84</v>
      </c>
      <c r="B1594" t="s">
        <v>9</v>
      </c>
      <c r="C1594" t="s">
        <v>67</v>
      </c>
      <c r="D1594" t="s">
        <v>53</v>
      </c>
      <c r="G1594" t="s">
        <v>55</v>
      </c>
      <c r="H1594" t="s">
        <v>37</v>
      </c>
      <c r="I1594" t="s">
        <v>88</v>
      </c>
      <c r="J1594" t="s">
        <v>34</v>
      </c>
      <c r="K1594">
        <v>0</v>
      </c>
      <c r="L1594" t="str">
        <f t="shared" si="21"/>
        <v>No</v>
      </c>
    </row>
    <row r="1595" spans="1:12" x14ac:dyDescent="0.3">
      <c r="A1595" s="7" t="s">
        <v>84</v>
      </c>
      <c r="B1595" t="s">
        <v>9</v>
      </c>
      <c r="C1595" t="s">
        <v>67</v>
      </c>
      <c r="D1595" t="s">
        <v>53</v>
      </c>
      <c r="G1595" t="s">
        <v>54</v>
      </c>
      <c r="H1595" t="s">
        <v>37</v>
      </c>
      <c r="I1595" t="s">
        <v>88</v>
      </c>
      <c r="J1595" t="s">
        <v>34</v>
      </c>
      <c r="K1595">
        <v>0</v>
      </c>
      <c r="L1595" t="str">
        <f t="shared" si="21"/>
        <v>No</v>
      </c>
    </row>
    <row r="1596" spans="1:12" x14ac:dyDescent="0.3">
      <c r="A1596" s="7" t="s">
        <v>84</v>
      </c>
      <c r="B1596" t="s">
        <v>66</v>
      </c>
      <c r="C1596" t="s">
        <v>67</v>
      </c>
      <c r="D1596" t="s">
        <v>53</v>
      </c>
      <c r="G1596" t="s">
        <v>54</v>
      </c>
      <c r="H1596" t="s">
        <v>37</v>
      </c>
      <c r="I1596" t="s">
        <v>87</v>
      </c>
      <c r="J1596" t="s">
        <v>34</v>
      </c>
      <c r="K1596">
        <v>2</v>
      </c>
      <c r="L1596" t="str">
        <f t="shared" si="21"/>
        <v>Yes</v>
      </c>
    </row>
    <row r="1597" spans="1:12" x14ac:dyDescent="0.3">
      <c r="A1597" s="7" t="s">
        <v>84</v>
      </c>
      <c r="B1597" t="s">
        <v>66</v>
      </c>
      <c r="C1597" t="s">
        <v>67</v>
      </c>
      <c r="D1597" t="s">
        <v>53</v>
      </c>
      <c r="G1597" t="s">
        <v>55</v>
      </c>
      <c r="H1597" t="s">
        <v>37</v>
      </c>
      <c r="I1597" t="s">
        <v>87</v>
      </c>
      <c r="J1597" t="s">
        <v>34</v>
      </c>
      <c r="K1597">
        <v>2</v>
      </c>
      <c r="L1597" t="str">
        <f t="shared" si="21"/>
        <v>Yes</v>
      </c>
    </row>
    <row r="1598" spans="1:12" x14ac:dyDescent="0.3">
      <c r="A1598" s="7" t="s">
        <v>84</v>
      </c>
      <c r="B1598" t="s">
        <v>9</v>
      </c>
      <c r="C1598" t="s">
        <v>67</v>
      </c>
      <c r="D1598" t="s">
        <v>53</v>
      </c>
      <c r="G1598" t="s">
        <v>54</v>
      </c>
      <c r="H1598" t="s">
        <v>37</v>
      </c>
      <c r="I1598" t="s">
        <v>88</v>
      </c>
      <c r="J1598" t="s">
        <v>34</v>
      </c>
      <c r="K1598">
        <v>2</v>
      </c>
      <c r="L1598" t="str">
        <f t="shared" si="21"/>
        <v>Yes</v>
      </c>
    </row>
    <row r="1599" spans="1:12" x14ac:dyDescent="0.3">
      <c r="A1599" s="7" t="s">
        <v>84</v>
      </c>
      <c r="B1599" t="s">
        <v>9</v>
      </c>
      <c r="C1599" t="s">
        <v>67</v>
      </c>
      <c r="D1599" t="s">
        <v>49</v>
      </c>
      <c r="E1599" t="s">
        <v>73</v>
      </c>
      <c r="G1599" t="s">
        <v>55</v>
      </c>
      <c r="H1599" t="s">
        <v>37</v>
      </c>
      <c r="I1599" t="s">
        <v>87</v>
      </c>
      <c r="J1599" t="s">
        <v>34</v>
      </c>
      <c r="K1599">
        <v>0</v>
      </c>
      <c r="L1599" t="str">
        <f t="shared" si="21"/>
        <v>No</v>
      </c>
    </row>
    <row r="1600" spans="1:12" x14ac:dyDescent="0.3">
      <c r="A1600" s="7" t="s">
        <v>84</v>
      </c>
      <c r="B1600" t="s">
        <v>9</v>
      </c>
      <c r="C1600" t="s">
        <v>67</v>
      </c>
      <c r="D1600" t="s">
        <v>53</v>
      </c>
      <c r="G1600" t="s">
        <v>54</v>
      </c>
      <c r="H1600" t="s">
        <v>37</v>
      </c>
      <c r="I1600" t="s">
        <v>89</v>
      </c>
      <c r="J1600" t="s">
        <v>34</v>
      </c>
      <c r="K1600">
        <v>0</v>
      </c>
      <c r="L1600" t="str">
        <f t="shared" si="21"/>
        <v>No</v>
      </c>
    </row>
    <row r="1601" spans="1:12" x14ac:dyDescent="0.3">
      <c r="A1601" s="7" t="s">
        <v>62</v>
      </c>
      <c r="B1601" t="s">
        <v>9</v>
      </c>
      <c r="C1601" t="s">
        <v>52</v>
      </c>
      <c r="D1601" t="s">
        <v>49</v>
      </c>
      <c r="G1601" t="s">
        <v>54</v>
      </c>
      <c r="H1601" t="s">
        <v>37</v>
      </c>
      <c r="J1601" t="s">
        <v>34</v>
      </c>
      <c r="K1601">
        <v>2</v>
      </c>
      <c r="L1601" t="str">
        <f t="shared" si="21"/>
        <v>Yes</v>
      </c>
    </row>
    <row r="1602" spans="1:12" x14ac:dyDescent="0.3">
      <c r="A1602" s="7" t="s">
        <v>62</v>
      </c>
      <c r="B1602" t="s">
        <v>7</v>
      </c>
      <c r="C1602" t="s">
        <v>93</v>
      </c>
      <c r="G1602" t="s">
        <v>55</v>
      </c>
      <c r="H1602" t="s">
        <v>37</v>
      </c>
      <c r="J1602" t="s">
        <v>34</v>
      </c>
      <c r="K1602">
        <v>2</v>
      </c>
      <c r="L1602" t="str">
        <f t="shared" si="21"/>
        <v>Yes</v>
      </c>
    </row>
    <row r="1603" spans="1:12" x14ac:dyDescent="0.3">
      <c r="A1603" s="7" t="s">
        <v>62</v>
      </c>
      <c r="B1603" t="s">
        <v>7</v>
      </c>
      <c r="C1603" t="s">
        <v>48</v>
      </c>
      <c r="D1603" t="s">
        <v>49</v>
      </c>
      <c r="G1603" t="s">
        <v>54</v>
      </c>
      <c r="H1603" t="s">
        <v>37</v>
      </c>
      <c r="J1603" t="s">
        <v>34</v>
      </c>
      <c r="K1603">
        <v>2</v>
      </c>
      <c r="L1603" t="str">
        <f t="shared" si="21"/>
        <v>Yes</v>
      </c>
    </row>
    <row r="1604" spans="1:12" x14ac:dyDescent="0.3">
      <c r="A1604" s="7" t="s">
        <v>62</v>
      </c>
      <c r="B1604" t="s">
        <v>7</v>
      </c>
      <c r="C1604" t="s">
        <v>47</v>
      </c>
      <c r="G1604" t="s">
        <v>51</v>
      </c>
      <c r="H1604" t="s">
        <v>29</v>
      </c>
      <c r="J1604" t="s">
        <v>34</v>
      </c>
      <c r="K1604">
        <v>2</v>
      </c>
      <c r="L1604" t="str">
        <f t="shared" si="21"/>
        <v>Yes</v>
      </c>
    </row>
    <row r="1605" spans="1:12" x14ac:dyDescent="0.3">
      <c r="A1605" s="7" t="s">
        <v>62</v>
      </c>
      <c r="B1605" t="s">
        <v>9</v>
      </c>
      <c r="C1605" t="s">
        <v>47</v>
      </c>
      <c r="D1605" t="s">
        <v>49</v>
      </c>
      <c r="G1605" t="s">
        <v>51</v>
      </c>
      <c r="H1605" t="s">
        <v>41</v>
      </c>
      <c r="J1605" t="s">
        <v>34</v>
      </c>
      <c r="K1605">
        <v>2</v>
      </c>
      <c r="L1605" t="str">
        <f t="shared" si="21"/>
        <v>Yes</v>
      </c>
    </row>
    <row r="1606" spans="1:12" x14ac:dyDescent="0.3">
      <c r="A1606" s="7" t="s">
        <v>62</v>
      </c>
      <c r="B1606" t="s">
        <v>9</v>
      </c>
      <c r="C1606" t="s">
        <v>47</v>
      </c>
      <c r="D1606" t="s">
        <v>49</v>
      </c>
      <c r="G1606" t="s">
        <v>51</v>
      </c>
      <c r="H1606" t="s">
        <v>37</v>
      </c>
      <c r="J1606" t="s">
        <v>34</v>
      </c>
      <c r="K1606">
        <v>2</v>
      </c>
      <c r="L1606" t="str">
        <f t="shared" si="21"/>
        <v>Yes</v>
      </c>
    </row>
    <row r="1607" spans="1:12" x14ac:dyDescent="0.3">
      <c r="A1607" s="7" t="s">
        <v>62</v>
      </c>
      <c r="B1607" t="s">
        <v>7</v>
      </c>
      <c r="C1607" t="s">
        <v>47</v>
      </c>
      <c r="G1607" t="s">
        <v>55</v>
      </c>
      <c r="H1607" t="s">
        <v>37</v>
      </c>
      <c r="J1607" t="s">
        <v>34</v>
      </c>
      <c r="K1607">
        <v>0</v>
      </c>
      <c r="L1607" t="str">
        <f t="shared" si="21"/>
        <v>No</v>
      </c>
    </row>
    <row r="1608" spans="1:12" x14ac:dyDescent="0.3">
      <c r="A1608" s="7" t="s">
        <v>62</v>
      </c>
      <c r="B1608" t="s">
        <v>9</v>
      </c>
      <c r="C1608" t="s">
        <v>47</v>
      </c>
      <c r="D1608" t="s">
        <v>49</v>
      </c>
      <c r="F1608" t="s">
        <v>73</v>
      </c>
      <c r="G1608" t="s">
        <v>54</v>
      </c>
      <c r="H1608" t="s">
        <v>41</v>
      </c>
      <c r="J1608" t="s">
        <v>34</v>
      </c>
      <c r="K1608">
        <v>0</v>
      </c>
      <c r="L1608" t="str">
        <f t="shared" si="21"/>
        <v>No</v>
      </c>
    </row>
    <row r="1609" spans="1:12" x14ac:dyDescent="0.3">
      <c r="A1609" s="7" t="s">
        <v>62</v>
      </c>
      <c r="B1609" t="s">
        <v>9</v>
      </c>
      <c r="C1609" t="s">
        <v>47</v>
      </c>
      <c r="D1609" t="s">
        <v>49</v>
      </c>
      <c r="G1609" t="s">
        <v>55</v>
      </c>
      <c r="H1609" t="s">
        <v>41</v>
      </c>
      <c r="J1609" t="s">
        <v>34</v>
      </c>
      <c r="K1609">
        <v>2</v>
      </c>
      <c r="L1609" t="str">
        <f t="shared" si="21"/>
        <v>Yes</v>
      </c>
    </row>
    <row r="1610" spans="1:12" x14ac:dyDescent="0.3">
      <c r="A1610" s="7" t="s">
        <v>62</v>
      </c>
      <c r="B1610" t="s">
        <v>7</v>
      </c>
      <c r="C1610" t="s">
        <v>47</v>
      </c>
      <c r="G1610" t="s">
        <v>54</v>
      </c>
      <c r="H1610" t="s">
        <v>37</v>
      </c>
      <c r="J1610" t="s">
        <v>34</v>
      </c>
      <c r="K1610">
        <v>0</v>
      </c>
      <c r="L1610" t="str">
        <f t="shared" si="21"/>
        <v>No</v>
      </c>
    </row>
    <row r="1611" spans="1:12" x14ac:dyDescent="0.3">
      <c r="A1611" s="7" t="s">
        <v>62</v>
      </c>
      <c r="B1611" t="s">
        <v>9</v>
      </c>
      <c r="C1611" t="s">
        <v>47</v>
      </c>
      <c r="D1611" t="s">
        <v>49</v>
      </c>
      <c r="G1611" t="s">
        <v>55</v>
      </c>
      <c r="H1611" t="s">
        <v>41</v>
      </c>
      <c r="J1611" t="s">
        <v>34</v>
      </c>
      <c r="K1611">
        <v>2</v>
      </c>
      <c r="L1611" t="str">
        <f t="shared" ref="L1611:L1674" si="22">IF(K1611="","",IF(B1611="Foul","Yes",IF(K1611=0,"No","Yes")))</f>
        <v>Yes</v>
      </c>
    </row>
    <row r="1612" spans="1:12" x14ac:dyDescent="0.3">
      <c r="A1612" s="7" t="s">
        <v>62</v>
      </c>
      <c r="B1612" t="s">
        <v>9</v>
      </c>
      <c r="C1612" t="s">
        <v>47</v>
      </c>
      <c r="D1612" t="s">
        <v>49</v>
      </c>
      <c r="G1612" t="s">
        <v>55</v>
      </c>
      <c r="H1612" t="s">
        <v>37</v>
      </c>
      <c r="J1612" t="s">
        <v>34</v>
      </c>
      <c r="K1612">
        <v>2</v>
      </c>
      <c r="L1612" t="str">
        <f t="shared" si="22"/>
        <v>Yes</v>
      </c>
    </row>
    <row r="1613" spans="1:12" x14ac:dyDescent="0.3">
      <c r="A1613" s="7" t="s">
        <v>62</v>
      </c>
      <c r="B1613" t="s">
        <v>10</v>
      </c>
      <c r="C1613" t="s">
        <v>47</v>
      </c>
      <c r="G1613" t="s">
        <v>54</v>
      </c>
      <c r="H1613" t="s">
        <v>37</v>
      </c>
      <c r="J1613" t="s">
        <v>34</v>
      </c>
      <c r="K1613">
        <v>0</v>
      </c>
      <c r="L1613" t="str">
        <f t="shared" si="22"/>
        <v>No</v>
      </c>
    </row>
    <row r="1614" spans="1:12" x14ac:dyDescent="0.3">
      <c r="A1614" s="7" t="s">
        <v>62</v>
      </c>
      <c r="B1614" t="s">
        <v>7</v>
      </c>
      <c r="C1614" t="s">
        <v>67</v>
      </c>
      <c r="D1614" t="s">
        <v>53</v>
      </c>
      <c r="G1614" t="s">
        <v>54</v>
      </c>
      <c r="H1614" t="s">
        <v>37</v>
      </c>
      <c r="I1614" t="s">
        <v>88</v>
      </c>
      <c r="J1614" t="s">
        <v>34</v>
      </c>
      <c r="K1614">
        <v>2</v>
      </c>
      <c r="L1614" t="str">
        <f t="shared" si="22"/>
        <v>Yes</v>
      </c>
    </row>
    <row r="1615" spans="1:12" x14ac:dyDescent="0.3">
      <c r="A1615" s="7" t="s">
        <v>62</v>
      </c>
      <c r="B1615" t="s">
        <v>8</v>
      </c>
      <c r="C1615" t="s">
        <v>52</v>
      </c>
      <c r="D1615" t="s">
        <v>49</v>
      </c>
      <c r="G1615" t="s">
        <v>54</v>
      </c>
      <c r="H1615" t="s">
        <v>37</v>
      </c>
      <c r="J1615" t="s">
        <v>34</v>
      </c>
      <c r="K1615">
        <v>0</v>
      </c>
      <c r="L1615" t="str">
        <f t="shared" si="22"/>
        <v>No</v>
      </c>
    </row>
    <row r="1616" spans="1:12" x14ac:dyDescent="0.3">
      <c r="A1616" s="7" t="s">
        <v>62</v>
      </c>
      <c r="B1616" t="s">
        <v>9</v>
      </c>
      <c r="C1616" t="s">
        <v>52</v>
      </c>
      <c r="D1616" t="s">
        <v>53</v>
      </c>
      <c r="G1616" t="s">
        <v>54</v>
      </c>
      <c r="H1616" t="s">
        <v>37</v>
      </c>
      <c r="J1616" t="s">
        <v>34</v>
      </c>
      <c r="K1616">
        <v>2</v>
      </c>
      <c r="L1616" t="str">
        <f t="shared" si="22"/>
        <v>Yes</v>
      </c>
    </row>
    <row r="1617" spans="1:12" x14ac:dyDescent="0.3">
      <c r="A1617" s="7" t="s">
        <v>62</v>
      </c>
      <c r="B1617" t="s">
        <v>10</v>
      </c>
      <c r="C1617" t="s">
        <v>47</v>
      </c>
      <c r="G1617" t="s">
        <v>55</v>
      </c>
      <c r="H1617" t="s">
        <v>37</v>
      </c>
      <c r="J1617" t="s">
        <v>34</v>
      </c>
      <c r="K1617">
        <v>3</v>
      </c>
      <c r="L1617" t="str">
        <f t="shared" si="22"/>
        <v>Yes</v>
      </c>
    </row>
    <row r="1618" spans="1:12" x14ac:dyDescent="0.3">
      <c r="A1618" s="7" t="s">
        <v>62</v>
      </c>
      <c r="B1618" t="s">
        <v>10</v>
      </c>
      <c r="C1618" t="s">
        <v>47</v>
      </c>
      <c r="G1618" t="s">
        <v>55</v>
      </c>
      <c r="H1618" t="s">
        <v>37</v>
      </c>
      <c r="J1618" t="s">
        <v>34</v>
      </c>
      <c r="K1618">
        <v>0</v>
      </c>
      <c r="L1618" t="str">
        <f t="shared" si="22"/>
        <v>No</v>
      </c>
    </row>
    <row r="1619" spans="1:12" x14ac:dyDescent="0.3">
      <c r="A1619" s="7" t="s">
        <v>62</v>
      </c>
      <c r="B1619" t="s">
        <v>7</v>
      </c>
      <c r="C1619" t="s">
        <v>93</v>
      </c>
      <c r="G1619" t="s">
        <v>55</v>
      </c>
      <c r="H1619" t="s">
        <v>37</v>
      </c>
      <c r="J1619" t="s">
        <v>34</v>
      </c>
      <c r="K1619">
        <v>2</v>
      </c>
      <c r="L1619" t="str">
        <f t="shared" si="22"/>
        <v>Yes</v>
      </c>
    </row>
    <row r="1620" spans="1:12" x14ac:dyDescent="0.3">
      <c r="A1620" s="7" t="s">
        <v>62</v>
      </c>
      <c r="B1620" t="s">
        <v>7</v>
      </c>
      <c r="C1620" t="s">
        <v>47</v>
      </c>
      <c r="G1620" t="s">
        <v>55</v>
      </c>
      <c r="H1620" t="s">
        <v>37</v>
      </c>
      <c r="J1620" t="s">
        <v>34</v>
      </c>
      <c r="K1620">
        <v>0</v>
      </c>
      <c r="L1620" t="str">
        <f t="shared" si="22"/>
        <v>No</v>
      </c>
    </row>
    <row r="1621" spans="1:12" x14ac:dyDescent="0.3">
      <c r="A1621" s="7" t="s">
        <v>62</v>
      </c>
      <c r="B1621" t="s">
        <v>9</v>
      </c>
      <c r="C1621" t="s">
        <v>52</v>
      </c>
      <c r="D1621" t="s">
        <v>53</v>
      </c>
      <c r="G1621" t="s">
        <v>54</v>
      </c>
      <c r="H1621" t="s">
        <v>37</v>
      </c>
      <c r="J1621" t="s">
        <v>34</v>
      </c>
      <c r="K1621">
        <v>2</v>
      </c>
      <c r="L1621" t="str">
        <f t="shared" si="22"/>
        <v>Yes</v>
      </c>
    </row>
    <row r="1622" spans="1:12" x14ac:dyDescent="0.3">
      <c r="A1622" s="7" t="s">
        <v>62</v>
      </c>
      <c r="B1622" t="s">
        <v>9</v>
      </c>
      <c r="C1622" t="s">
        <v>67</v>
      </c>
      <c r="D1622" t="s">
        <v>49</v>
      </c>
      <c r="F1622" t="s">
        <v>73</v>
      </c>
      <c r="G1622" t="s">
        <v>54</v>
      </c>
      <c r="H1622" t="s">
        <v>37</v>
      </c>
      <c r="I1622" t="s">
        <v>87</v>
      </c>
      <c r="J1622" t="s">
        <v>34</v>
      </c>
      <c r="K1622">
        <v>0</v>
      </c>
      <c r="L1622" t="str">
        <f t="shared" si="22"/>
        <v>No</v>
      </c>
    </row>
    <row r="1623" spans="1:12" x14ac:dyDescent="0.3">
      <c r="A1623" s="7" t="s">
        <v>62</v>
      </c>
      <c r="B1623" t="s">
        <v>9</v>
      </c>
      <c r="D1623" t="s">
        <v>53</v>
      </c>
      <c r="G1623" t="s">
        <v>55</v>
      </c>
      <c r="H1623" t="s">
        <v>29</v>
      </c>
      <c r="J1623" t="s">
        <v>34</v>
      </c>
      <c r="K1623">
        <v>2</v>
      </c>
      <c r="L1623" t="str">
        <f t="shared" si="22"/>
        <v>Yes</v>
      </c>
    </row>
    <row r="1624" spans="1:12" x14ac:dyDescent="0.3">
      <c r="A1624" s="7" t="s">
        <v>62</v>
      </c>
      <c r="B1624" t="s">
        <v>7</v>
      </c>
      <c r="C1624" t="s">
        <v>47</v>
      </c>
      <c r="G1624" t="s">
        <v>54</v>
      </c>
      <c r="H1624" t="s">
        <v>37</v>
      </c>
      <c r="J1624" t="s">
        <v>34</v>
      </c>
      <c r="K1624">
        <v>2</v>
      </c>
      <c r="L1624" t="str">
        <f t="shared" si="22"/>
        <v>Yes</v>
      </c>
    </row>
    <row r="1625" spans="1:12" x14ac:dyDescent="0.3">
      <c r="A1625" s="7" t="s">
        <v>62</v>
      </c>
      <c r="B1625" t="s">
        <v>7</v>
      </c>
      <c r="C1625" t="s">
        <v>47</v>
      </c>
      <c r="G1625" t="s">
        <v>55</v>
      </c>
      <c r="H1625" t="s">
        <v>37</v>
      </c>
      <c r="J1625" t="s">
        <v>34</v>
      </c>
      <c r="K1625">
        <v>0</v>
      </c>
      <c r="L1625" t="str">
        <f t="shared" si="22"/>
        <v>No</v>
      </c>
    </row>
    <row r="1626" spans="1:12" x14ac:dyDescent="0.3">
      <c r="A1626" s="7" t="s">
        <v>62</v>
      </c>
      <c r="B1626" t="s">
        <v>9</v>
      </c>
      <c r="C1626" t="s">
        <v>47</v>
      </c>
      <c r="D1626" t="s">
        <v>49</v>
      </c>
      <c r="G1626" t="s">
        <v>55</v>
      </c>
      <c r="H1626" t="s">
        <v>37</v>
      </c>
      <c r="J1626" t="s">
        <v>34</v>
      </c>
      <c r="K1626">
        <v>2</v>
      </c>
      <c r="L1626" t="str">
        <f t="shared" si="22"/>
        <v>Yes</v>
      </c>
    </row>
    <row r="1627" spans="1:12" x14ac:dyDescent="0.3">
      <c r="A1627" s="7" t="s">
        <v>62</v>
      </c>
      <c r="B1627" t="s">
        <v>9</v>
      </c>
      <c r="C1627" t="s">
        <v>52</v>
      </c>
      <c r="D1627" t="s">
        <v>49</v>
      </c>
      <c r="F1627" t="s">
        <v>73</v>
      </c>
      <c r="G1627" t="s">
        <v>54</v>
      </c>
      <c r="H1627" t="s">
        <v>37</v>
      </c>
      <c r="J1627" t="s">
        <v>34</v>
      </c>
      <c r="K1627">
        <v>0</v>
      </c>
      <c r="L1627" t="str">
        <f t="shared" si="22"/>
        <v>No</v>
      </c>
    </row>
    <row r="1628" spans="1:12" x14ac:dyDescent="0.3">
      <c r="A1628" s="7" t="s">
        <v>62</v>
      </c>
      <c r="B1628" t="s">
        <v>9</v>
      </c>
      <c r="C1628" t="s">
        <v>52</v>
      </c>
      <c r="D1628" t="s">
        <v>53</v>
      </c>
      <c r="E1628" t="s">
        <v>73</v>
      </c>
      <c r="G1628" t="s">
        <v>55</v>
      </c>
      <c r="H1628" t="s">
        <v>37</v>
      </c>
      <c r="J1628" t="s">
        <v>34</v>
      </c>
      <c r="K1628">
        <v>2</v>
      </c>
      <c r="L1628" t="str">
        <f t="shared" si="22"/>
        <v>Yes</v>
      </c>
    </row>
    <row r="1629" spans="1:12" x14ac:dyDescent="0.3">
      <c r="A1629" s="7" t="s">
        <v>62</v>
      </c>
      <c r="B1629" t="s">
        <v>9</v>
      </c>
      <c r="C1629" t="s">
        <v>67</v>
      </c>
      <c r="D1629" t="s">
        <v>49</v>
      </c>
      <c r="G1629" t="s">
        <v>54</v>
      </c>
      <c r="H1629" t="s">
        <v>37</v>
      </c>
      <c r="I1629" t="s">
        <v>87</v>
      </c>
      <c r="J1629" t="s">
        <v>34</v>
      </c>
      <c r="K1629">
        <v>0</v>
      </c>
      <c r="L1629" t="str">
        <f t="shared" si="22"/>
        <v>No</v>
      </c>
    </row>
    <row r="1630" spans="1:12" x14ac:dyDescent="0.3">
      <c r="A1630" s="7" t="s">
        <v>62</v>
      </c>
      <c r="B1630" t="s">
        <v>9</v>
      </c>
      <c r="C1630" t="s">
        <v>52</v>
      </c>
      <c r="D1630" t="s">
        <v>53</v>
      </c>
      <c r="G1630" t="s">
        <v>54</v>
      </c>
      <c r="H1630" t="s">
        <v>37</v>
      </c>
      <c r="J1630" t="s">
        <v>34</v>
      </c>
      <c r="K1630">
        <v>2</v>
      </c>
      <c r="L1630" t="str">
        <f t="shared" si="22"/>
        <v>Yes</v>
      </c>
    </row>
    <row r="1631" spans="1:12" x14ac:dyDescent="0.3">
      <c r="A1631" s="7" t="s">
        <v>62</v>
      </c>
      <c r="B1631" t="s">
        <v>8</v>
      </c>
      <c r="C1631" t="s">
        <v>52</v>
      </c>
      <c r="D1631" t="s">
        <v>53</v>
      </c>
      <c r="G1631" t="s">
        <v>54</v>
      </c>
      <c r="H1631" t="s">
        <v>37</v>
      </c>
      <c r="J1631" t="s">
        <v>34</v>
      </c>
      <c r="K1631">
        <v>2</v>
      </c>
      <c r="L1631" t="str">
        <f t="shared" si="22"/>
        <v>Yes</v>
      </c>
    </row>
    <row r="1632" spans="1:12" x14ac:dyDescent="0.3">
      <c r="A1632" s="7" t="s">
        <v>62</v>
      </c>
      <c r="B1632" t="s">
        <v>7</v>
      </c>
      <c r="C1632" t="s">
        <v>67</v>
      </c>
      <c r="D1632" t="s">
        <v>53</v>
      </c>
      <c r="G1632" t="s">
        <v>54</v>
      </c>
      <c r="H1632" t="s">
        <v>37</v>
      </c>
      <c r="I1632" t="s">
        <v>88</v>
      </c>
      <c r="J1632" t="s">
        <v>34</v>
      </c>
      <c r="K1632">
        <v>2</v>
      </c>
      <c r="L1632" t="str">
        <f t="shared" si="22"/>
        <v>Yes</v>
      </c>
    </row>
    <row r="1633" spans="1:12" x14ac:dyDescent="0.3">
      <c r="A1633" s="7" t="s">
        <v>62</v>
      </c>
      <c r="B1633" t="s">
        <v>9</v>
      </c>
      <c r="C1633" t="s">
        <v>52</v>
      </c>
      <c r="D1633" t="s">
        <v>49</v>
      </c>
      <c r="F1633" t="s">
        <v>73</v>
      </c>
      <c r="G1633" t="s">
        <v>54</v>
      </c>
      <c r="H1633" t="s">
        <v>37</v>
      </c>
      <c r="J1633" t="s">
        <v>34</v>
      </c>
      <c r="K1633">
        <v>0</v>
      </c>
      <c r="L1633" t="str">
        <f t="shared" si="22"/>
        <v>No</v>
      </c>
    </row>
    <row r="1634" spans="1:12" x14ac:dyDescent="0.3">
      <c r="A1634" s="7" t="s">
        <v>62</v>
      </c>
      <c r="B1634" t="s">
        <v>10</v>
      </c>
      <c r="C1634" t="s">
        <v>48</v>
      </c>
      <c r="D1634" t="s">
        <v>49</v>
      </c>
      <c r="G1634" t="s">
        <v>54</v>
      </c>
      <c r="H1634" t="s">
        <v>37</v>
      </c>
      <c r="J1634" t="s">
        <v>34</v>
      </c>
      <c r="K1634">
        <v>3</v>
      </c>
      <c r="L1634" t="str">
        <f t="shared" si="22"/>
        <v>Yes</v>
      </c>
    </row>
    <row r="1635" spans="1:12" x14ac:dyDescent="0.3">
      <c r="A1635" s="7" t="s">
        <v>62</v>
      </c>
      <c r="B1635" t="s">
        <v>9</v>
      </c>
      <c r="C1635" t="s">
        <v>52</v>
      </c>
      <c r="D1635" t="s">
        <v>49</v>
      </c>
      <c r="G1635" t="s">
        <v>54</v>
      </c>
      <c r="H1635" t="s">
        <v>37</v>
      </c>
      <c r="J1635" t="s">
        <v>34</v>
      </c>
      <c r="K1635">
        <v>2</v>
      </c>
      <c r="L1635" t="str">
        <f t="shared" si="22"/>
        <v>Yes</v>
      </c>
    </row>
    <row r="1636" spans="1:12" x14ac:dyDescent="0.3">
      <c r="A1636" s="7" t="s">
        <v>62</v>
      </c>
      <c r="B1636" t="s">
        <v>9</v>
      </c>
      <c r="C1636" t="s">
        <v>47</v>
      </c>
      <c r="F1636" t="s">
        <v>73</v>
      </c>
      <c r="G1636" t="s">
        <v>54</v>
      </c>
      <c r="H1636" t="s">
        <v>37</v>
      </c>
      <c r="J1636" t="s">
        <v>34</v>
      </c>
      <c r="K1636">
        <v>0</v>
      </c>
      <c r="L1636" t="str">
        <f t="shared" si="22"/>
        <v>No</v>
      </c>
    </row>
    <row r="1637" spans="1:12" x14ac:dyDescent="0.3">
      <c r="A1637" s="7" t="s">
        <v>62</v>
      </c>
      <c r="B1637" t="s">
        <v>9</v>
      </c>
      <c r="C1637" t="s">
        <v>52</v>
      </c>
      <c r="D1637" t="s">
        <v>49</v>
      </c>
      <c r="G1637" t="s">
        <v>55</v>
      </c>
      <c r="H1637" t="s">
        <v>37</v>
      </c>
      <c r="J1637" t="s">
        <v>34</v>
      </c>
      <c r="K1637">
        <v>2</v>
      </c>
      <c r="L1637" t="str">
        <f t="shared" si="22"/>
        <v>Yes</v>
      </c>
    </row>
    <row r="1638" spans="1:12" x14ac:dyDescent="0.3">
      <c r="A1638" s="7" t="s">
        <v>62</v>
      </c>
      <c r="B1638" t="s">
        <v>9</v>
      </c>
      <c r="C1638" t="s">
        <v>52</v>
      </c>
      <c r="D1638" t="s">
        <v>53</v>
      </c>
      <c r="E1638" t="s">
        <v>73</v>
      </c>
      <c r="G1638" t="s">
        <v>55</v>
      </c>
      <c r="H1638" t="s">
        <v>37</v>
      </c>
      <c r="J1638" t="s">
        <v>34</v>
      </c>
      <c r="K1638">
        <v>2</v>
      </c>
      <c r="L1638" t="str">
        <f t="shared" si="22"/>
        <v>Yes</v>
      </c>
    </row>
    <row r="1639" spans="1:12" x14ac:dyDescent="0.3">
      <c r="A1639" s="7" t="s">
        <v>62</v>
      </c>
      <c r="B1639" t="s">
        <v>9</v>
      </c>
      <c r="C1639" t="s">
        <v>47</v>
      </c>
      <c r="D1639" t="s">
        <v>53</v>
      </c>
      <c r="E1639" t="s">
        <v>73</v>
      </c>
      <c r="G1639" t="s">
        <v>51</v>
      </c>
      <c r="H1639" t="s">
        <v>41</v>
      </c>
      <c r="J1639" t="s">
        <v>34</v>
      </c>
      <c r="K1639">
        <v>2</v>
      </c>
      <c r="L1639" t="str">
        <f t="shared" si="22"/>
        <v>Yes</v>
      </c>
    </row>
    <row r="1640" spans="1:12" x14ac:dyDescent="0.3">
      <c r="A1640" s="7" t="s">
        <v>62</v>
      </c>
      <c r="B1640" t="s">
        <v>9</v>
      </c>
      <c r="C1640" t="s">
        <v>67</v>
      </c>
      <c r="D1640" t="s">
        <v>53</v>
      </c>
      <c r="E1640" t="s">
        <v>73</v>
      </c>
      <c r="G1640" t="s">
        <v>54</v>
      </c>
      <c r="H1640" t="s">
        <v>37</v>
      </c>
      <c r="I1640" t="s">
        <v>88</v>
      </c>
      <c r="J1640" t="s">
        <v>34</v>
      </c>
      <c r="K1640">
        <v>2</v>
      </c>
      <c r="L1640" t="str">
        <f t="shared" si="22"/>
        <v>Yes</v>
      </c>
    </row>
    <row r="1641" spans="1:12" x14ac:dyDescent="0.3">
      <c r="A1641" s="7" t="s">
        <v>62</v>
      </c>
      <c r="B1641" t="s">
        <v>7</v>
      </c>
      <c r="C1641" t="s">
        <v>67</v>
      </c>
      <c r="D1641" t="s">
        <v>49</v>
      </c>
      <c r="G1641" t="s">
        <v>54</v>
      </c>
      <c r="H1641" t="s">
        <v>37</v>
      </c>
      <c r="I1641" t="s">
        <v>87</v>
      </c>
      <c r="J1641" t="s">
        <v>34</v>
      </c>
      <c r="K1641">
        <v>0</v>
      </c>
      <c r="L1641" t="str">
        <f t="shared" si="22"/>
        <v>No</v>
      </c>
    </row>
    <row r="1642" spans="1:12" x14ac:dyDescent="0.3">
      <c r="A1642" s="7" t="s">
        <v>62</v>
      </c>
      <c r="B1642" t="s">
        <v>10</v>
      </c>
      <c r="C1642" t="s">
        <v>47</v>
      </c>
      <c r="G1642" t="s">
        <v>51</v>
      </c>
      <c r="H1642" t="s">
        <v>37</v>
      </c>
      <c r="J1642" t="s">
        <v>34</v>
      </c>
      <c r="K1642">
        <v>3</v>
      </c>
      <c r="L1642" t="str">
        <f t="shared" si="22"/>
        <v>Yes</v>
      </c>
    </row>
    <row r="1643" spans="1:12" x14ac:dyDescent="0.3">
      <c r="A1643" s="7" t="s">
        <v>62</v>
      </c>
      <c r="B1643" t="s">
        <v>9</v>
      </c>
      <c r="C1643" t="s">
        <v>47</v>
      </c>
      <c r="D1643" t="s">
        <v>49</v>
      </c>
      <c r="G1643" t="s">
        <v>55</v>
      </c>
      <c r="H1643" t="s">
        <v>37</v>
      </c>
      <c r="J1643" t="s">
        <v>34</v>
      </c>
      <c r="K1643">
        <v>2</v>
      </c>
      <c r="L1643" t="str">
        <f t="shared" si="22"/>
        <v>Yes</v>
      </c>
    </row>
    <row r="1644" spans="1:12" x14ac:dyDescent="0.3">
      <c r="A1644" s="7" t="s">
        <v>62</v>
      </c>
      <c r="B1644" t="s">
        <v>7</v>
      </c>
      <c r="C1644" t="s">
        <v>47</v>
      </c>
      <c r="G1644" t="s">
        <v>51</v>
      </c>
      <c r="H1644" t="s">
        <v>37</v>
      </c>
      <c r="J1644" t="s">
        <v>34</v>
      </c>
      <c r="K1644">
        <v>2</v>
      </c>
      <c r="L1644" t="str">
        <f t="shared" si="22"/>
        <v>Yes</v>
      </c>
    </row>
    <row r="1645" spans="1:12" x14ac:dyDescent="0.3">
      <c r="A1645" s="7" t="s">
        <v>62</v>
      </c>
      <c r="B1645" t="s">
        <v>7</v>
      </c>
      <c r="C1645" t="s">
        <v>47</v>
      </c>
      <c r="G1645" t="s">
        <v>51</v>
      </c>
      <c r="H1645" t="s">
        <v>37</v>
      </c>
      <c r="J1645" t="s">
        <v>34</v>
      </c>
      <c r="K1645">
        <v>2</v>
      </c>
      <c r="L1645" t="str">
        <f t="shared" si="22"/>
        <v>Yes</v>
      </c>
    </row>
    <row r="1646" spans="1:12" x14ac:dyDescent="0.3">
      <c r="A1646" s="7" t="s">
        <v>62</v>
      </c>
      <c r="B1646" t="s">
        <v>10</v>
      </c>
      <c r="C1646" t="s">
        <v>47</v>
      </c>
      <c r="G1646" t="s">
        <v>55</v>
      </c>
      <c r="H1646" t="s">
        <v>37</v>
      </c>
      <c r="J1646" t="s">
        <v>34</v>
      </c>
      <c r="K1646">
        <v>0</v>
      </c>
      <c r="L1646" t="str">
        <f t="shared" si="22"/>
        <v>No</v>
      </c>
    </row>
    <row r="1647" spans="1:12" x14ac:dyDescent="0.3">
      <c r="A1647" s="7" t="s">
        <v>62</v>
      </c>
      <c r="B1647" t="s">
        <v>7</v>
      </c>
      <c r="C1647" t="s">
        <v>47</v>
      </c>
      <c r="G1647" t="s">
        <v>55</v>
      </c>
      <c r="H1647" t="s">
        <v>29</v>
      </c>
      <c r="J1647" t="s">
        <v>34</v>
      </c>
      <c r="K1647">
        <v>0</v>
      </c>
      <c r="L1647" t="str">
        <f t="shared" si="22"/>
        <v>No</v>
      </c>
    </row>
    <row r="1648" spans="1:12" x14ac:dyDescent="0.3">
      <c r="A1648" s="7" t="s">
        <v>62</v>
      </c>
      <c r="B1648" t="s">
        <v>7</v>
      </c>
      <c r="C1648" t="s">
        <v>48</v>
      </c>
      <c r="D1648" t="s">
        <v>49</v>
      </c>
      <c r="G1648" t="s">
        <v>54</v>
      </c>
      <c r="H1648" t="s">
        <v>37</v>
      </c>
      <c r="J1648" t="s">
        <v>34</v>
      </c>
      <c r="K1648">
        <v>0</v>
      </c>
      <c r="L1648" t="str">
        <f t="shared" si="22"/>
        <v>No</v>
      </c>
    </row>
    <row r="1649" spans="1:12" x14ac:dyDescent="0.3">
      <c r="A1649" s="7" t="s">
        <v>62</v>
      </c>
      <c r="B1649" t="s">
        <v>8</v>
      </c>
      <c r="C1649" t="s">
        <v>47</v>
      </c>
      <c r="G1649" t="s">
        <v>55</v>
      </c>
      <c r="H1649" t="s">
        <v>37</v>
      </c>
      <c r="J1649" t="s">
        <v>35</v>
      </c>
      <c r="K1649">
        <v>0</v>
      </c>
      <c r="L1649" t="str">
        <f t="shared" si="22"/>
        <v>No</v>
      </c>
    </row>
    <row r="1650" spans="1:12" x14ac:dyDescent="0.3">
      <c r="A1650" s="7" t="s">
        <v>62</v>
      </c>
      <c r="B1650" t="s">
        <v>10</v>
      </c>
      <c r="C1650" t="s">
        <v>47</v>
      </c>
      <c r="G1650" t="s">
        <v>55</v>
      </c>
      <c r="H1650" t="s">
        <v>37</v>
      </c>
      <c r="J1650" t="s">
        <v>34</v>
      </c>
      <c r="K1650">
        <v>0</v>
      </c>
      <c r="L1650" t="str">
        <f t="shared" si="22"/>
        <v>No</v>
      </c>
    </row>
    <row r="1651" spans="1:12" x14ac:dyDescent="0.3">
      <c r="A1651" s="7" t="s">
        <v>62</v>
      </c>
      <c r="B1651" t="s">
        <v>9</v>
      </c>
      <c r="C1651" t="s">
        <v>47</v>
      </c>
      <c r="D1651" t="s">
        <v>49</v>
      </c>
      <c r="G1651" t="s">
        <v>51</v>
      </c>
      <c r="H1651" t="s">
        <v>41</v>
      </c>
      <c r="J1651" t="s">
        <v>34</v>
      </c>
      <c r="K1651">
        <v>2</v>
      </c>
      <c r="L1651" t="str">
        <f t="shared" si="22"/>
        <v>Yes</v>
      </c>
    </row>
    <row r="1652" spans="1:12" x14ac:dyDescent="0.3">
      <c r="A1652" s="7" t="s">
        <v>62</v>
      </c>
      <c r="B1652" t="s">
        <v>66</v>
      </c>
      <c r="C1652" t="s">
        <v>67</v>
      </c>
      <c r="D1652" t="s">
        <v>49</v>
      </c>
      <c r="G1652" t="s">
        <v>55</v>
      </c>
      <c r="H1652" t="s">
        <v>37</v>
      </c>
      <c r="I1652" t="s">
        <v>89</v>
      </c>
      <c r="J1652" t="s">
        <v>34</v>
      </c>
      <c r="K1652">
        <v>2</v>
      </c>
      <c r="L1652" t="str">
        <f t="shared" si="22"/>
        <v>Yes</v>
      </c>
    </row>
    <row r="1653" spans="1:12" x14ac:dyDescent="0.3">
      <c r="A1653" s="7" t="s">
        <v>62</v>
      </c>
      <c r="B1653" t="s">
        <v>10</v>
      </c>
      <c r="C1653" t="s">
        <v>47</v>
      </c>
      <c r="G1653" t="s">
        <v>55</v>
      </c>
      <c r="H1653" t="s">
        <v>37</v>
      </c>
      <c r="J1653" t="s">
        <v>34</v>
      </c>
      <c r="K1653">
        <v>0</v>
      </c>
      <c r="L1653" t="str">
        <f t="shared" si="22"/>
        <v>No</v>
      </c>
    </row>
    <row r="1654" spans="1:12" x14ac:dyDescent="0.3">
      <c r="A1654" s="7" t="s">
        <v>62</v>
      </c>
      <c r="B1654" t="s">
        <v>9</v>
      </c>
      <c r="C1654" t="s">
        <v>52</v>
      </c>
      <c r="D1654" t="s">
        <v>49</v>
      </c>
      <c r="G1654" t="s">
        <v>55</v>
      </c>
      <c r="H1654" t="s">
        <v>41</v>
      </c>
      <c r="J1654" t="s">
        <v>34</v>
      </c>
      <c r="K1654">
        <v>2</v>
      </c>
      <c r="L1654" t="str">
        <f t="shared" si="22"/>
        <v>Yes</v>
      </c>
    </row>
    <row r="1655" spans="1:12" x14ac:dyDescent="0.3">
      <c r="A1655" s="7" t="s">
        <v>62</v>
      </c>
      <c r="B1655" t="s">
        <v>66</v>
      </c>
      <c r="C1655" t="s">
        <v>67</v>
      </c>
      <c r="D1655" t="s">
        <v>49</v>
      </c>
      <c r="G1655" t="s">
        <v>55</v>
      </c>
      <c r="H1655" t="s">
        <v>37</v>
      </c>
      <c r="I1655" t="s">
        <v>87</v>
      </c>
      <c r="J1655" t="s">
        <v>34</v>
      </c>
      <c r="K1655">
        <v>2</v>
      </c>
      <c r="L1655" t="str">
        <f t="shared" si="22"/>
        <v>Yes</v>
      </c>
    </row>
    <row r="1656" spans="1:12" x14ac:dyDescent="0.3">
      <c r="A1656" s="7" t="s">
        <v>62</v>
      </c>
      <c r="B1656" t="s">
        <v>8</v>
      </c>
      <c r="C1656" t="s">
        <v>52</v>
      </c>
      <c r="D1656" t="s">
        <v>49</v>
      </c>
      <c r="G1656" t="s">
        <v>54</v>
      </c>
      <c r="H1656" t="s">
        <v>29</v>
      </c>
      <c r="J1656" t="s">
        <v>34</v>
      </c>
      <c r="K1656">
        <v>0</v>
      </c>
      <c r="L1656" t="str">
        <f t="shared" si="22"/>
        <v>No</v>
      </c>
    </row>
    <row r="1657" spans="1:12" x14ac:dyDescent="0.3">
      <c r="A1657" s="7" t="s">
        <v>62</v>
      </c>
      <c r="B1657" t="s">
        <v>9</v>
      </c>
      <c r="C1657" t="s">
        <v>52</v>
      </c>
      <c r="D1657" t="s">
        <v>49</v>
      </c>
      <c r="G1657" t="s">
        <v>54</v>
      </c>
      <c r="H1657" t="s">
        <v>37</v>
      </c>
      <c r="J1657" t="s">
        <v>34</v>
      </c>
      <c r="K1657">
        <v>2</v>
      </c>
      <c r="L1657" t="str">
        <f t="shared" si="22"/>
        <v>Yes</v>
      </c>
    </row>
    <row r="1658" spans="1:12" x14ac:dyDescent="0.3">
      <c r="A1658" s="7" t="s">
        <v>62</v>
      </c>
      <c r="B1658" t="s">
        <v>9</v>
      </c>
      <c r="C1658" t="s">
        <v>52</v>
      </c>
      <c r="D1658" t="s">
        <v>49</v>
      </c>
      <c r="G1658" t="s">
        <v>54</v>
      </c>
      <c r="H1658" t="s">
        <v>37</v>
      </c>
      <c r="J1658" t="s">
        <v>34</v>
      </c>
      <c r="K1658">
        <v>0</v>
      </c>
      <c r="L1658" t="str">
        <f t="shared" si="22"/>
        <v>No</v>
      </c>
    </row>
    <row r="1659" spans="1:12" x14ac:dyDescent="0.3">
      <c r="A1659" s="7" t="s">
        <v>62</v>
      </c>
      <c r="B1659" t="s">
        <v>7</v>
      </c>
      <c r="C1659" t="s">
        <v>47</v>
      </c>
      <c r="G1659" t="s">
        <v>55</v>
      </c>
      <c r="H1659" t="s">
        <v>37</v>
      </c>
      <c r="J1659" t="s">
        <v>34</v>
      </c>
      <c r="K1659">
        <v>0</v>
      </c>
      <c r="L1659" t="str">
        <f t="shared" si="22"/>
        <v>No</v>
      </c>
    </row>
    <row r="1660" spans="1:12" x14ac:dyDescent="0.3">
      <c r="A1660" s="7" t="s">
        <v>62</v>
      </c>
      <c r="B1660" t="s">
        <v>9</v>
      </c>
      <c r="C1660" t="s">
        <v>52</v>
      </c>
      <c r="D1660" t="s">
        <v>53</v>
      </c>
      <c r="G1660" t="s">
        <v>55</v>
      </c>
      <c r="H1660" t="s">
        <v>41</v>
      </c>
      <c r="J1660" t="s">
        <v>34</v>
      </c>
      <c r="K1660">
        <v>2</v>
      </c>
      <c r="L1660" t="str">
        <f t="shared" si="22"/>
        <v>Yes</v>
      </c>
    </row>
    <row r="1661" spans="1:12" x14ac:dyDescent="0.3">
      <c r="A1661" s="7" t="s">
        <v>62</v>
      </c>
      <c r="B1661" t="s">
        <v>11</v>
      </c>
      <c r="C1661" t="s">
        <v>67</v>
      </c>
      <c r="D1661" t="s">
        <v>53</v>
      </c>
      <c r="G1661" t="s">
        <v>51</v>
      </c>
      <c r="H1661" t="s">
        <v>37</v>
      </c>
      <c r="J1661" t="s">
        <v>34</v>
      </c>
      <c r="K1661">
        <v>2</v>
      </c>
      <c r="L1661" t="str">
        <f t="shared" si="22"/>
        <v>Yes</v>
      </c>
    </row>
    <row r="1662" spans="1:12" x14ac:dyDescent="0.3">
      <c r="A1662" s="7" t="s">
        <v>62</v>
      </c>
      <c r="B1662" t="s">
        <v>9</v>
      </c>
      <c r="C1662" t="s">
        <v>52</v>
      </c>
      <c r="D1662" t="s">
        <v>49</v>
      </c>
      <c r="G1662" t="s">
        <v>51</v>
      </c>
      <c r="H1662" t="s">
        <v>41</v>
      </c>
      <c r="J1662" t="s">
        <v>34</v>
      </c>
      <c r="K1662">
        <v>2</v>
      </c>
      <c r="L1662" t="str">
        <f t="shared" si="22"/>
        <v>Yes</v>
      </c>
    </row>
    <row r="1663" spans="1:12" x14ac:dyDescent="0.3">
      <c r="A1663" s="7" t="s">
        <v>62</v>
      </c>
      <c r="B1663" t="s">
        <v>9</v>
      </c>
      <c r="C1663" t="s">
        <v>52</v>
      </c>
      <c r="D1663" t="s">
        <v>49</v>
      </c>
      <c r="G1663" t="s">
        <v>54</v>
      </c>
      <c r="H1663" t="s">
        <v>37</v>
      </c>
      <c r="J1663" t="s">
        <v>34</v>
      </c>
      <c r="K1663">
        <v>2</v>
      </c>
      <c r="L1663" t="str">
        <f t="shared" si="22"/>
        <v>Yes</v>
      </c>
    </row>
    <row r="1664" spans="1:12" x14ac:dyDescent="0.3">
      <c r="A1664" s="7" t="s">
        <v>62</v>
      </c>
      <c r="B1664" t="s">
        <v>66</v>
      </c>
      <c r="C1664" t="s">
        <v>67</v>
      </c>
      <c r="D1664" t="s">
        <v>49</v>
      </c>
      <c r="G1664" t="s">
        <v>55</v>
      </c>
      <c r="H1664" t="s">
        <v>37</v>
      </c>
      <c r="I1664" t="s">
        <v>88</v>
      </c>
      <c r="J1664" t="s">
        <v>34</v>
      </c>
      <c r="K1664">
        <v>2</v>
      </c>
      <c r="L1664" t="str">
        <f t="shared" si="22"/>
        <v>Yes</v>
      </c>
    </row>
    <row r="1665" spans="1:12" x14ac:dyDescent="0.3">
      <c r="A1665" s="7" t="s">
        <v>62</v>
      </c>
      <c r="B1665" t="s">
        <v>66</v>
      </c>
      <c r="C1665" t="s">
        <v>67</v>
      </c>
      <c r="D1665" t="s">
        <v>49</v>
      </c>
      <c r="G1665" t="s">
        <v>54</v>
      </c>
      <c r="H1665" t="s">
        <v>37</v>
      </c>
      <c r="I1665" t="s">
        <v>88</v>
      </c>
      <c r="J1665" t="s">
        <v>35</v>
      </c>
      <c r="K1665">
        <v>0</v>
      </c>
      <c r="L1665" t="str">
        <f t="shared" si="22"/>
        <v>No</v>
      </c>
    </row>
    <row r="1666" spans="1:12" x14ac:dyDescent="0.3">
      <c r="A1666" s="7" t="s">
        <v>62</v>
      </c>
      <c r="B1666" t="s">
        <v>9</v>
      </c>
      <c r="C1666" t="s">
        <v>52</v>
      </c>
      <c r="D1666" t="s">
        <v>49</v>
      </c>
      <c r="G1666" t="s">
        <v>55</v>
      </c>
      <c r="H1666" t="s">
        <v>37</v>
      </c>
      <c r="J1666" t="s">
        <v>34</v>
      </c>
      <c r="K1666">
        <v>2</v>
      </c>
      <c r="L1666" t="str">
        <f t="shared" si="22"/>
        <v>Yes</v>
      </c>
    </row>
    <row r="1667" spans="1:12" x14ac:dyDescent="0.3">
      <c r="A1667" s="7" t="s">
        <v>62</v>
      </c>
      <c r="B1667" t="s">
        <v>9</v>
      </c>
      <c r="C1667" t="s">
        <v>47</v>
      </c>
      <c r="D1667" t="s">
        <v>53</v>
      </c>
      <c r="E1667" t="s">
        <v>73</v>
      </c>
      <c r="G1667" t="s">
        <v>55</v>
      </c>
      <c r="H1667" t="s">
        <v>41</v>
      </c>
      <c r="J1667" t="s">
        <v>34</v>
      </c>
      <c r="K1667">
        <v>2</v>
      </c>
      <c r="L1667" t="str">
        <f t="shared" si="22"/>
        <v>Yes</v>
      </c>
    </row>
    <row r="1668" spans="1:12" x14ac:dyDescent="0.3">
      <c r="A1668" s="7" t="s">
        <v>62</v>
      </c>
      <c r="B1668" t="s">
        <v>8</v>
      </c>
      <c r="C1668" t="s">
        <v>52</v>
      </c>
      <c r="D1668" t="s">
        <v>49</v>
      </c>
      <c r="G1668" t="s">
        <v>54</v>
      </c>
      <c r="H1668" t="s">
        <v>37</v>
      </c>
      <c r="J1668" t="s">
        <v>34</v>
      </c>
      <c r="K1668">
        <v>0</v>
      </c>
      <c r="L1668" t="str">
        <f t="shared" si="22"/>
        <v>No</v>
      </c>
    </row>
    <row r="1669" spans="1:12" x14ac:dyDescent="0.3">
      <c r="A1669" s="7" t="s">
        <v>62</v>
      </c>
      <c r="B1669" t="s">
        <v>9</v>
      </c>
      <c r="C1669" t="s">
        <v>52</v>
      </c>
      <c r="D1669" t="s">
        <v>53</v>
      </c>
      <c r="E1669" t="s">
        <v>73</v>
      </c>
      <c r="G1669" t="s">
        <v>54</v>
      </c>
      <c r="H1669" t="s">
        <v>37</v>
      </c>
      <c r="J1669" t="s">
        <v>34</v>
      </c>
      <c r="K1669">
        <v>0</v>
      </c>
      <c r="L1669" t="str">
        <f t="shared" si="22"/>
        <v>No</v>
      </c>
    </row>
    <row r="1670" spans="1:12" x14ac:dyDescent="0.3">
      <c r="A1670" s="7" t="s">
        <v>62</v>
      </c>
      <c r="B1670" t="s">
        <v>9</v>
      </c>
      <c r="C1670" t="s">
        <v>47</v>
      </c>
      <c r="D1670" t="s">
        <v>49</v>
      </c>
      <c r="G1670" t="s">
        <v>51</v>
      </c>
      <c r="H1670" t="s">
        <v>37</v>
      </c>
      <c r="J1670" t="s">
        <v>34</v>
      </c>
      <c r="K1670">
        <v>2</v>
      </c>
      <c r="L1670" t="str">
        <f t="shared" si="22"/>
        <v>Yes</v>
      </c>
    </row>
    <row r="1671" spans="1:12" x14ac:dyDescent="0.3">
      <c r="A1671" s="7" t="s">
        <v>62</v>
      </c>
      <c r="B1671" t="s">
        <v>7</v>
      </c>
      <c r="C1671" t="s">
        <v>48</v>
      </c>
      <c r="D1671" t="s">
        <v>49</v>
      </c>
      <c r="G1671" t="s">
        <v>54</v>
      </c>
      <c r="H1671" t="s">
        <v>37</v>
      </c>
      <c r="J1671" t="s">
        <v>34</v>
      </c>
      <c r="K1671">
        <v>0</v>
      </c>
      <c r="L1671" t="str">
        <f t="shared" si="22"/>
        <v>No</v>
      </c>
    </row>
    <row r="1672" spans="1:12" x14ac:dyDescent="0.3">
      <c r="A1672" s="7" t="s">
        <v>62</v>
      </c>
      <c r="B1672" t="s">
        <v>66</v>
      </c>
      <c r="C1672" t="s">
        <v>67</v>
      </c>
      <c r="D1672" t="s">
        <v>49</v>
      </c>
      <c r="G1672" t="s">
        <v>55</v>
      </c>
      <c r="H1672" t="s">
        <v>37</v>
      </c>
      <c r="I1672" t="s">
        <v>88</v>
      </c>
      <c r="J1672" t="s">
        <v>34</v>
      </c>
      <c r="K1672">
        <v>0</v>
      </c>
      <c r="L1672" t="str">
        <f t="shared" si="22"/>
        <v>No</v>
      </c>
    </row>
    <row r="1673" spans="1:12" x14ac:dyDescent="0.3">
      <c r="A1673" s="7" t="s">
        <v>62</v>
      </c>
      <c r="B1673" t="s">
        <v>9</v>
      </c>
      <c r="C1673" t="s">
        <v>47</v>
      </c>
      <c r="D1673" t="s">
        <v>49</v>
      </c>
      <c r="G1673" t="s">
        <v>55</v>
      </c>
      <c r="H1673" t="s">
        <v>37</v>
      </c>
      <c r="J1673" t="s">
        <v>34</v>
      </c>
      <c r="K1673">
        <v>2</v>
      </c>
      <c r="L1673" t="str">
        <f t="shared" si="22"/>
        <v>Yes</v>
      </c>
    </row>
    <row r="1674" spans="1:12" x14ac:dyDescent="0.3">
      <c r="A1674" s="7" t="s">
        <v>62</v>
      </c>
      <c r="B1674" t="s">
        <v>9</v>
      </c>
      <c r="C1674" t="s">
        <v>47</v>
      </c>
      <c r="D1674" t="s">
        <v>49</v>
      </c>
      <c r="G1674" t="s">
        <v>51</v>
      </c>
      <c r="H1674" t="s">
        <v>29</v>
      </c>
      <c r="J1674" t="s">
        <v>34</v>
      </c>
      <c r="K1674">
        <v>2</v>
      </c>
      <c r="L1674" t="str">
        <f t="shared" si="22"/>
        <v>Yes</v>
      </c>
    </row>
    <row r="1675" spans="1:12" x14ac:dyDescent="0.3">
      <c r="A1675" s="7" t="s">
        <v>62</v>
      </c>
      <c r="B1675" t="s">
        <v>9</v>
      </c>
      <c r="C1675" t="s">
        <v>47</v>
      </c>
      <c r="D1675" t="s">
        <v>49</v>
      </c>
      <c r="G1675" t="s">
        <v>51</v>
      </c>
      <c r="H1675" t="s">
        <v>29</v>
      </c>
      <c r="J1675" t="s">
        <v>34</v>
      </c>
      <c r="K1675">
        <v>3</v>
      </c>
      <c r="L1675" t="str">
        <f t="shared" ref="L1675:L1738" si="23">IF(K1675="","",IF(B1675="Foul","Yes",IF(K1675=0,"No","Yes")))</f>
        <v>Yes</v>
      </c>
    </row>
    <row r="1676" spans="1:12" x14ac:dyDescent="0.3">
      <c r="A1676" s="7" t="s">
        <v>62</v>
      </c>
      <c r="B1676" t="s">
        <v>7</v>
      </c>
      <c r="C1676" t="s">
        <v>67</v>
      </c>
      <c r="D1676" t="s">
        <v>49</v>
      </c>
      <c r="G1676" t="s">
        <v>54</v>
      </c>
      <c r="H1676" t="s">
        <v>37</v>
      </c>
      <c r="I1676" t="s">
        <v>88</v>
      </c>
      <c r="J1676" t="s">
        <v>34</v>
      </c>
      <c r="K1676">
        <v>2</v>
      </c>
      <c r="L1676" t="str">
        <f t="shared" si="23"/>
        <v>Yes</v>
      </c>
    </row>
    <row r="1677" spans="1:12" x14ac:dyDescent="0.3">
      <c r="A1677" s="7" t="s">
        <v>62</v>
      </c>
      <c r="B1677" t="s">
        <v>9</v>
      </c>
      <c r="C1677" t="s">
        <v>67</v>
      </c>
      <c r="D1677" t="s">
        <v>49</v>
      </c>
      <c r="G1677" t="s">
        <v>54</v>
      </c>
      <c r="H1677" t="s">
        <v>37</v>
      </c>
      <c r="I1677" t="s">
        <v>87</v>
      </c>
      <c r="J1677" t="s">
        <v>34</v>
      </c>
      <c r="K1677">
        <v>2</v>
      </c>
      <c r="L1677" t="str">
        <f t="shared" si="23"/>
        <v>Yes</v>
      </c>
    </row>
    <row r="1678" spans="1:12" x14ac:dyDescent="0.3">
      <c r="A1678" s="7" t="s">
        <v>62</v>
      </c>
      <c r="B1678" t="s">
        <v>8</v>
      </c>
      <c r="C1678" t="s">
        <v>67</v>
      </c>
      <c r="D1678" t="s">
        <v>49</v>
      </c>
      <c r="G1678" t="s">
        <v>54</v>
      </c>
      <c r="H1678" t="s">
        <v>37</v>
      </c>
      <c r="I1678" t="s">
        <v>87</v>
      </c>
      <c r="J1678" t="s">
        <v>34</v>
      </c>
      <c r="K1678">
        <v>0</v>
      </c>
      <c r="L1678" t="str">
        <f t="shared" si="23"/>
        <v>No</v>
      </c>
    </row>
    <row r="1679" spans="1:12" x14ac:dyDescent="0.3">
      <c r="A1679" s="7" t="s">
        <v>62</v>
      </c>
      <c r="B1679" t="s">
        <v>10</v>
      </c>
      <c r="C1679" t="s">
        <v>47</v>
      </c>
      <c r="G1679" t="s">
        <v>55</v>
      </c>
      <c r="H1679" t="s">
        <v>37</v>
      </c>
      <c r="J1679" t="s">
        <v>34</v>
      </c>
      <c r="K1679">
        <v>3</v>
      </c>
      <c r="L1679" t="str">
        <f t="shared" si="23"/>
        <v>Yes</v>
      </c>
    </row>
    <row r="1680" spans="1:12" x14ac:dyDescent="0.3">
      <c r="A1680" s="7" t="s">
        <v>62</v>
      </c>
      <c r="B1680" t="s">
        <v>7</v>
      </c>
      <c r="C1680" t="s">
        <v>93</v>
      </c>
      <c r="G1680" t="s">
        <v>54</v>
      </c>
      <c r="H1680" t="s">
        <v>37</v>
      </c>
      <c r="J1680" t="s">
        <v>34</v>
      </c>
      <c r="K1680">
        <v>0</v>
      </c>
      <c r="L1680" t="str">
        <f t="shared" si="23"/>
        <v>No</v>
      </c>
    </row>
    <row r="1681" spans="1:12" x14ac:dyDescent="0.3">
      <c r="A1681" s="7" t="s">
        <v>62</v>
      </c>
      <c r="B1681" t="s">
        <v>9</v>
      </c>
      <c r="C1681" t="s">
        <v>67</v>
      </c>
      <c r="D1681" t="s">
        <v>49</v>
      </c>
      <c r="G1681" t="s">
        <v>55</v>
      </c>
      <c r="H1681" t="s">
        <v>37</v>
      </c>
      <c r="I1681" t="s">
        <v>87</v>
      </c>
      <c r="J1681" t="s">
        <v>34</v>
      </c>
      <c r="K1681">
        <v>2</v>
      </c>
      <c r="L1681" t="str">
        <f t="shared" si="23"/>
        <v>Yes</v>
      </c>
    </row>
    <row r="1682" spans="1:12" x14ac:dyDescent="0.3">
      <c r="A1682" s="7" t="s">
        <v>62</v>
      </c>
      <c r="B1682" t="s">
        <v>7</v>
      </c>
      <c r="C1682" t="s">
        <v>47</v>
      </c>
      <c r="G1682" t="s">
        <v>55</v>
      </c>
      <c r="H1682" t="s">
        <v>37</v>
      </c>
      <c r="J1682" t="s">
        <v>34</v>
      </c>
      <c r="K1682">
        <v>2</v>
      </c>
      <c r="L1682" t="str">
        <f t="shared" si="23"/>
        <v>Yes</v>
      </c>
    </row>
    <row r="1683" spans="1:12" x14ac:dyDescent="0.3">
      <c r="A1683" s="7" t="s">
        <v>62</v>
      </c>
      <c r="B1683" t="s">
        <v>66</v>
      </c>
      <c r="C1683" t="s">
        <v>67</v>
      </c>
      <c r="D1683" t="s">
        <v>49</v>
      </c>
      <c r="G1683" t="s">
        <v>54</v>
      </c>
      <c r="H1683" t="s">
        <v>37</v>
      </c>
      <c r="I1683" t="s">
        <v>88</v>
      </c>
      <c r="J1683" t="s">
        <v>34</v>
      </c>
      <c r="K1683">
        <v>2</v>
      </c>
      <c r="L1683" t="str">
        <f t="shared" si="23"/>
        <v>Yes</v>
      </c>
    </row>
    <row r="1684" spans="1:12" x14ac:dyDescent="0.3">
      <c r="A1684" s="7" t="s">
        <v>62</v>
      </c>
      <c r="B1684" t="s">
        <v>8</v>
      </c>
      <c r="C1684" t="s">
        <v>52</v>
      </c>
      <c r="D1684" t="s">
        <v>49</v>
      </c>
      <c r="G1684" t="s">
        <v>54</v>
      </c>
      <c r="H1684" t="s">
        <v>37</v>
      </c>
      <c r="J1684" t="s">
        <v>34</v>
      </c>
      <c r="K1684">
        <v>2</v>
      </c>
      <c r="L1684" t="str">
        <f t="shared" si="23"/>
        <v>Yes</v>
      </c>
    </row>
    <row r="1685" spans="1:12" x14ac:dyDescent="0.3">
      <c r="A1685" s="7" t="s">
        <v>62</v>
      </c>
      <c r="B1685" t="s">
        <v>10</v>
      </c>
      <c r="C1685" t="s">
        <v>47</v>
      </c>
      <c r="G1685" t="s">
        <v>51</v>
      </c>
      <c r="H1685" t="s">
        <v>37</v>
      </c>
      <c r="J1685" t="s">
        <v>34</v>
      </c>
      <c r="K1685">
        <v>3</v>
      </c>
      <c r="L1685" t="str">
        <f t="shared" si="23"/>
        <v>Yes</v>
      </c>
    </row>
    <row r="1686" spans="1:12" x14ac:dyDescent="0.3">
      <c r="A1686" s="7" t="s">
        <v>62</v>
      </c>
      <c r="B1686" t="s">
        <v>7</v>
      </c>
      <c r="C1686" t="s">
        <v>67</v>
      </c>
      <c r="D1686" t="s">
        <v>53</v>
      </c>
      <c r="G1686" t="s">
        <v>54</v>
      </c>
      <c r="H1686" t="s">
        <v>37</v>
      </c>
      <c r="J1686" t="s">
        <v>34</v>
      </c>
      <c r="K1686">
        <v>0</v>
      </c>
      <c r="L1686" t="str">
        <f t="shared" si="23"/>
        <v>No</v>
      </c>
    </row>
    <row r="1687" spans="1:12" x14ac:dyDescent="0.3">
      <c r="A1687" s="7" t="s">
        <v>62</v>
      </c>
      <c r="B1687" t="s">
        <v>10</v>
      </c>
      <c r="C1687" t="s">
        <v>47</v>
      </c>
      <c r="G1687" t="s">
        <v>55</v>
      </c>
      <c r="H1687" t="s">
        <v>37</v>
      </c>
      <c r="J1687" t="s">
        <v>34</v>
      </c>
      <c r="K1687">
        <v>0</v>
      </c>
      <c r="L1687" t="str">
        <f t="shared" si="23"/>
        <v>No</v>
      </c>
    </row>
    <row r="1688" spans="1:12" x14ac:dyDescent="0.3">
      <c r="A1688" s="7" t="s">
        <v>62</v>
      </c>
      <c r="B1688" t="s">
        <v>9</v>
      </c>
      <c r="C1688" t="s">
        <v>47</v>
      </c>
      <c r="G1688" t="s">
        <v>55</v>
      </c>
      <c r="H1688" t="s">
        <v>37</v>
      </c>
      <c r="J1688" t="s">
        <v>34</v>
      </c>
      <c r="K1688">
        <v>0</v>
      </c>
      <c r="L1688" t="str">
        <f t="shared" si="23"/>
        <v>No</v>
      </c>
    </row>
    <row r="1689" spans="1:12" x14ac:dyDescent="0.3">
      <c r="A1689" s="7" t="s">
        <v>62</v>
      </c>
      <c r="B1689" t="s">
        <v>66</v>
      </c>
      <c r="C1689" t="s">
        <v>67</v>
      </c>
      <c r="D1689" t="s">
        <v>49</v>
      </c>
      <c r="G1689" t="s">
        <v>54</v>
      </c>
      <c r="H1689" t="s">
        <v>37</v>
      </c>
      <c r="I1689" t="s">
        <v>88</v>
      </c>
      <c r="J1689" t="s">
        <v>34</v>
      </c>
      <c r="K1689">
        <v>2</v>
      </c>
      <c r="L1689" t="str">
        <f t="shared" si="23"/>
        <v>Yes</v>
      </c>
    </row>
    <row r="1690" spans="1:12" x14ac:dyDescent="0.3">
      <c r="A1690" s="7" t="s">
        <v>62</v>
      </c>
      <c r="B1690" t="s">
        <v>7</v>
      </c>
      <c r="C1690" t="s">
        <v>93</v>
      </c>
      <c r="G1690" t="s">
        <v>54</v>
      </c>
      <c r="H1690" t="s">
        <v>37</v>
      </c>
      <c r="J1690" t="s">
        <v>34</v>
      </c>
      <c r="K1690">
        <v>0</v>
      </c>
      <c r="L1690" t="str">
        <f t="shared" si="23"/>
        <v>No</v>
      </c>
    </row>
    <row r="1691" spans="1:12" x14ac:dyDescent="0.3">
      <c r="A1691" s="7" t="s">
        <v>62</v>
      </c>
      <c r="B1691" t="s">
        <v>8</v>
      </c>
      <c r="C1691" t="s">
        <v>52</v>
      </c>
      <c r="D1691" t="s">
        <v>49</v>
      </c>
      <c r="G1691" t="s">
        <v>55</v>
      </c>
      <c r="H1691" t="s">
        <v>37</v>
      </c>
      <c r="J1691" t="s">
        <v>34</v>
      </c>
      <c r="K1691">
        <v>2</v>
      </c>
      <c r="L1691" t="str">
        <f t="shared" si="23"/>
        <v>Yes</v>
      </c>
    </row>
    <row r="1692" spans="1:12" x14ac:dyDescent="0.3">
      <c r="A1692" s="7" t="s">
        <v>62</v>
      </c>
      <c r="B1692" t="s">
        <v>9</v>
      </c>
      <c r="C1692" t="s">
        <v>47</v>
      </c>
      <c r="D1692" t="s">
        <v>49</v>
      </c>
      <c r="G1692" t="s">
        <v>51</v>
      </c>
      <c r="H1692" t="s">
        <v>29</v>
      </c>
      <c r="J1692" t="s">
        <v>34</v>
      </c>
      <c r="K1692">
        <v>2</v>
      </c>
      <c r="L1692" t="str">
        <f t="shared" si="23"/>
        <v>Yes</v>
      </c>
    </row>
    <row r="1693" spans="1:12" x14ac:dyDescent="0.3">
      <c r="A1693" s="7" t="s">
        <v>62</v>
      </c>
      <c r="B1693" t="s">
        <v>9</v>
      </c>
      <c r="C1693" t="s">
        <v>67</v>
      </c>
      <c r="D1693" t="s">
        <v>53</v>
      </c>
      <c r="F1693" t="s">
        <v>73</v>
      </c>
      <c r="G1693" t="s">
        <v>54</v>
      </c>
      <c r="H1693" t="s">
        <v>37</v>
      </c>
      <c r="I1693" t="s">
        <v>88</v>
      </c>
      <c r="J1693" t="s">
        <v>34</v>
      </c>
      <c r="K1693">
        <v>0</v>
      </c>
      <c r="L1693" t="str">
        <f t="shared" si="23"/>
        <v>No</v>
      </c>
    </row>
    <row r="1694" spans="1:12" x14ac:dyDescent="0.3">
      <c r="A1694" s="7" t="s">
        <v>62</v>
      </c>
      <c r="B1694" t="s">
        <v>10</v>
      </c>
      <c r="C1694" t="s">
        <v>47</v>
      </c>
      <c r="G1694" t="s">
        <v>55</v>
      </c>
      <c r="H1694" t="s">
        <v>37</v>
      </c>
      <c r="J1694" t="s">
        <v>34</v>
      </c>
      <c r="K1694">
        <v>3</v>
      </c>
      <c r="L1694" t="str">
        <f t="shared" si="23"/>
        <v>Yes</v>
      </c>
    </row>
    <row r="1695" spans="1:12" x14ac:dyDescent="0.3">
      <c r="A1695" s="7" t="s">
        <v>62</v>
      </c>
      <c r="B1695" t="s">
        <v>10</v>
      </c>
      <c r="C1695" t="s">
        <v>47</v>
      </c>
      <c r="G1695" t="s">
        <v>55</v>
      </c>
      <c r="H1695" t="s">
        <v>37</v>
      </c>
      <c r="J1695" t="s">
        <v>34</v>
      </c>
      <c r="K1695">
        <v>3</v>
      </c>
      <c r="L1695" t="str">
        <f t="shared" si="23"/>
        <v>Yes</v>
      </c>
    </row>
    <row r="1696" spans="1:12" x14ac:dyDescent="0.3">
      <c r="A1696" s="7" t="s">
        <v>62</v>
      </c>
      <c r="B1696" t="s">
        <v>10</v>
      </c>
      <c r="C1696" t="s">
        <v>47</v>
      </c>
      <c r="G1696" t="s">
        <v>54</v>
      </c>
      <c r="H1696" t="s">
        <v>37</v>
      </c>
      <c r="J1696" t="s">
        <v>34</v>
      </c>
      <c r="K1696">
        <v>0</v>
      </c>
      <c r="L1696" t="str">
        <f t="shared" si="23"/>
        <v>No</v>
      </c>
    </row>
    <row r="1697" spans="1:12" x14ac:dyDescent="0.3">
      <c r="A1697" s="7" t="s">
        <v>62</v>
      </c>
      <c r="B1697" t="s">
        <v>7</v>
      </c>
      <c r="C1697" t="s">
        <v>93</v>
      </c>
      <c r="G1697" t="s">
        <v>55</v>
      </c>
      <c r="H1697" t="s">
        <v>37</v>
      </c>
      <c r="J1697" t="s">
        <v>34</v>
      </c>
      <c r="K1697">
        <v>0</v>
      </c>
      <c r="L1697" t="str">
        <f t="shared" si="23"/>
        <v>No</v>
      </c>
    </row>
    <row r="1698" spans="1:12" x14ac:dyDescent="0.3">
      <c r="A1698" s="7" t="s">
        <v>62</v>
      </c>
      <c r="B1698" t="s">
        <v>10</v>
      </c>
      <c r="C1698" t="s">
        <v>47</v>
      </c>
      <c r="G1698" t="s">
        <v>54</v>
      </c>
      <c r="H1698" t="s">
        <v>37</v>
      </c>
      <c r="J1698" t="s">
        <v>34</v>
      </c>
      <c r="K1698">
        <v>0</v>
      </c>
      <c r="L1698" t="str">
        <f t="shared" si="23"/>
        <v>No</v>
      </c>
    </row>
    <row r="1699" spans="1:12" x14ac:dyDescent="0.3">
      <c r="A1699" s="7" t="s">
        <v>62</v>
      </c>
      <c r="B1699" t="s">
        <v>10</v>
      </c>
      <c r="C1699" t="s">
        <v>93</v>
      </c>
      <c r="G1699" t="s">
        <v>54</v>
      </c>
      <c r="H1699" t="s">
        <v>37</v>
      </c>
      <c r="J1699" t="s">
        <v>34</v>
      </c>
      <c r="K1699">
        <v>0</v>
      </c>
      <c r="L1699" t="str">
        <f t="shared" si="23"/>
        <v>No</v>
      </c>
    </row>
    <row r="1700" spans="1:12" x14ac:dyDescent="0.3">
      <c r="A1700" s="7" t="s">
        <v>62</v>
      </c>
      <c r="B1700" t="s">
        <v>9</v>
      </c>
      <c r="C1700" t="s">
        <v>52</v>
      </c>
      <c r="D1700" t="s">
        <v>49</v>
      </c>
      <c r="G1700" t="s">
        <v>54</v>
      </c>
      <c r="H1700" t="s">
        <v>37</v>
      </c>
      <c r="J1700" t="s">
        <v>34</v>
      </c>
      <c r="K1700">
        <v>0</v>
      </c>
      <c r="L1700" t="str">
        <f t="shared" si="23"/>
        <v>No</v>
      </c>
    </row>
    <row r="1701" spans="1:12" x14ac:dyDescent="0.3">
      <c r="A1701" s="7" t="s">
        <v>62</v>
      </c>
      <c r="B1701" t="s">
        <v>7</v>
      </c>
      <c r="C1701" t="s">
        <v>47</v>
      </c>
      <c r="G1701" t="s">
        <v>55</v>
      </c>
      <c r="H1701" t="s">
        <v>37</v>
      </c>
      <c r="J1701" t="s">
        <v>34</v>
      </c>
      <c r="K1701">
        <v>2</v>
      </c>
      <c r="L1701" t="str">
        <f t="shared" si="23"/>
        <v>Yes</v>
      </c>
    </row>
    <row r="1702" spans="1:12" x14ac:dyDescent="0.3">
      <c r="A1702" s="7" t="s">
        <v>62</v>
      </c>
      <c r="B1702" t="s">
        <v>7</v>
      </c>
      <c r="C1702" t="s">
        <v>47</v>
      </c>
      <c r="G1702" t="s">
        <v>55</v>
      </c>
      <c r="H1702" t="s">
        <v>37</v>
      </c>
      <c r="J1702" t="s">
        <v>34</v>
      </c>
      <c r="K1702">
        <v>0</v>
      </c>
      <c r="L1702" t="str">
        <f t="shared" si="23"/>
        <v>No</v>
      </c>
    </row>
    <row r="1703" spans="1:12" x14ac:dyDescent="0.3">
      <c r="A1703" s="7" t="s">
        <v>62</v>
      </c>
      <c r="B1703" t="s">
        <v>9</v>
      </c>
      <c r="C1703" t="s">
        <v>52</v>
      </c>
      <c r="D1703" t="s">
        <v>53</v>
      </c>
      <c r="G1703" t="s">
        <v>55</v>
      </c>
      <c r="H1703" t="s">
        <v>37</v>
      </c>
      <c r="J1703" t="s">
        <v>34</v>
      </c>
      <c r="K1703">
        <v>2</v>
      </c>
      <c r="L1703" t="str">
        <f t="shared" si="23"/>
        <v>Yes</v>
      </c>
    </row>
    <row r="1704" spans="1:12" x14ac:dyDescent="0.3">
      <c r="A1704" s="7" t="s">
        <v>62</v>
      </c>
      <c r="B1704" t="s">
        <v>66</v>
      </c>
      <c r="C1704" t="s">
        <v>67</v>
      </c>
      <c r="D1704" t="s">
        <v>49</v>
      </c>
      <c r="G1704" t="s">
        <v>54</v>
      </c>
      <c r="H1704" t="s">
        <v>37</v>
      </c>
      <c r="I1704" t="s">
        <v>88</v>
      </c>
      <c r="J1704" t="s">
        <v>34</v>
      </c>
      <c r="K1704">
        <v>0</v>
      </c>
      <c r="L1704" t="str">
        <f t="shared" si="23"/>
        <v>No</v>
      </c>
    </row>
    <row r="1705" spans="1:12" x14ac:dyDescent="0.3">
      <c r="A1705" s="7" t="s">
        <v>62</v>
      </c>
      <c r="B1705" t="s">
        <v>11</v>
      </c>
      <c r="C1705" t="s">
        <v>47</v>
      </c>
      <c r="G1705" t="s">
        <v>51</v>
      </c>
      <c r="H1705" t="s">
        <v>41</v>
      </c>
      <c r="J1705" t="s">
        <v>34</v>
      </c>
      <c r="K1705">
        <v>2</v>
      </c>
      <c r="L1705" t="str">
        <f t="shared" si="23"/>
        <v>Yes</v>
      </c>
    </row>
    <row r="1706" spans="1:12" x14ac:dyDescent="0.3">
      <c r="A1706" s="7" t="s">
        <v>62</v>
      </c>
      <c r="B1706" t="s">
        <v>8</v>
      </c>
      <c r="C1706" t="s">
        <v>67</v>
      </c>
      <c r="D1706" t="s">
        <v>53</v>
      </c>
      <c r="G1706" t="s">
        <v>54</v>
      </c>
      <c r="H1706" t="s">
        <v>37</v>
      </c>
      <c r="J1706" t="s">
        <v>34</v>
      </c>
      <c r="K1706">
        <v>0</v>
      </c>
      <c r="L1706" t="str">
        <f t="shared" si="23"/>
        <v>No</v>
      </c>
    </row>
    <row r="1707" spans="1:12" x14ac:dyDescent="0.3">
      <c r="A1707" s="7" t="s">
        <v>62</v>
      </c>
      <c r="B1707" t="s">
        <v>7</v>
      </c>
      <c r="C1707" t="s">
        <v>48</v>
      </c>
      <c r="D1707" t="s">
        <v>53</v>
      </c>
      <c r="G1707" t="s">
        <v>55</v>
      </c>
      <c r="H1707" t="s">
        <v>37</v>
      </c>
      <c r="J1707" t="s">
        <v>34</v>
      </c>
      <c r="K1707">
        <v>2</v>
      </c>
      <c r="L1707" t="str">
        <f t="shared" si="23"/>
        <v>Yes</v>
      </c>
    </row>
    <row r="1708" spans="1:12" x14ac:dyDescent="0.3">
      <c r="A1708" s="7" t="s">
        <v>62</v>
      </c>
      <c r="B1708" t="s">
        <v>9</v>
      </c>
      <c r="C1708" t="s">
        <v>47</v>
      </c>
      <c r="D1708" t="s">
        <v>49</v>
      </c>
      <c r="G1708" t="s">
        <v>54</v>
      </c>
      <c r="H1708" t="s">
        <v>37</v>
      </c>
      <c r="J1708" t="s">
        <v>34</v>
      </c>
      <c r="K1708">
        <v>0</v>
      </c>
      <c r="L1708" t="str">
        <f t="shared" si="23"/>
        <v>No</v>
      </c>
    </row>
    <row r="1709" spans="1:12" x14ac:dyDescent="0.3">
      <c r="A1709" s="7" t="s">
        <v>62</v>
      </c>
      <c r="B1709" t="s">
        <v>10</v>
      </c>
      <c r="C1709" t="s">
        <v>48</v>
      </c>
      <c r="D1709" t="s">
        <v>53</v>
      </c>
      <c r="G1709" t="s">
        <v>54</v>
      </c>
      <c r="H1709" t="s">
        <v>37</v>
      </c>
      <c r="J1709" t="s">
        <v>34</v>
      </c>
      <c r="K1709">
        <v>0</v>
      </c>
      <c r="L1709" t="str">
        <f t="shared" si="23"/>
        <v>No</v>
      </c>
    </row>
    <row r="1710" spans="1:12" x14ac:dyDescent="0.3">
      <c r="A1710" s="7" t="s">
        <v>62</v>
      </c>
      <c r="B1710" t="s">
        <v>9</v>
      </c>
      <c r="C1710" t="s">
        <v>52</v>
      </c>
      <c r="D1710" t="s">
        <v>49</v>
      </c>
      <c r="G1710" t="s">
        <v>55</v>
      </c>
      <c r="H1710" t="s">
        <v>37</v>
      </c>
      <c r="J1710" t="s">
        <v>34</v>
      </c>
      <c r="K1710">
        <v>2</v>
      </c>
      <c r="L1710" t="str">
        <f t="shared" si="23"/>
        <v>Yes</v>
      </c>
    </row>
    <row r="1711" spans="1:12" x14ac:dyDescent="0.3">
      <c r="A1711" s="7" t="s">
        <v>65</v>
      </c>
      <c r="B1711" t="s">
        <v>9</v>
      </c>
      <c r="C1711" t="s">
        <v>47</v>
      </c>
      <c r="D1711" t="s">
        <v>49</v>
      </c>
      <c r="E1711" t="s">
        <v>73</v>
      </c>
      <c r="G1711" t="s">
        <v>51</v>
      </c>
      <c r="H1711" t="s">
        <v>41</v>
      </c>
      <c r="J1711" t="s">
        <v>34</v>
      </c>
      <c r="K1711">
        <v>2</v>
      </c>
      <c r="L1711" t="str">
        <f t="shared" si="23"/>
        <v>Yes</v>
      </c>
    </row>
    <row r="1712" spans="1:12" x14ac:dyDescent="0.3">
      <c r="A1712" s="7" t="s">
        <v>65</v>
      </c>
      <c r="B1712" t="s">
        <v>10</v>
      </c>
      <c r="C1712" t="s">
        <v>47</v>
      </c>
      <c r="G1712" t="s">
        <v>51</v>
      </c>
      <c r="H1712" t="s">
        <v>29</v>
      </c>
      <c r="J1712" t="s">
        <v>34</v>
      </c>
      <c r="K1712">
        <v>0</v>
      </c>
      <c r="L1712" t="str">
        <f t="shared" si="23"/>
        <v>No</v>
      </c>
    </row>
    <row r="1713" spans="1:12" x14ac:dyDescent="0.3">
      <c r="A1713" s="7" t="s">
        <v>65</v>
      </c>
      <c r="B1713" t="s">
        <v>9</v>
      </c>
      <c r="C1713" t="s">
        <v>52</v>
      </c>
      <c r="D1713" t="s">
        <v>49</v>
      </c>
      <c r="G1713" t="s">
        <v>54</v>
      </c>
      <c r="H1713" t="s">
        <v>37</v>
      </c>
      <c r="J1713" t="s">
        <v>34</v>
      </c>
      <c r="K1713">
        <v>0</v>
      </c>
      <c r="L1713" t="str">
        <f t="shared" si="23"/>
        <v>No</v>
      </c>
    </row>
    <row r="1714" spans="1:12" x14ac:dyDescent="0.3">
      <c r="A1714" s="7" t="s">
        <v>65</v>
      </c>
      <c r="B1714" t="s">
        <v>66</v>
      </c>
      <c r="C1714" t="s">
        <v>67</v>
      </c>
      <c r="D1714" t="s">
        <v>53</v>
      </c>
      <c r="G1714" t="s">
        <v>55</v>
      </c>
      <c r="H1714" t="s">
        <v>43</v>
      </c>
      <c r="I1714" t="s">
        <v>87</v>
      </c>
      <c r="J1714" t="s">
        <v>34</v>
      </c>
      <c r="K1714">
        <v>0</v>
      </c>
      <c r="L1714" t="str">
        <f t="shared" si="23"/>
        <v>No</v>
      </c>
    </row>
    <row r="1715" spans="1:12" x14ac:dyDescent="0.3">
      <c r="A1715" s="7" t="s">
        <v>65</v>
      </c>
      <c r="B1715" t="s">
        <v>10</v>
      </c>
      <c r="C1715" t="s">
        <v>47</v>
      </c>
      <c r="G1715" t="s">
        <v>51</v>
      </c>
      <c r="H1715" t="s">
        <v>37</v>
      </c>
      <c r="J1715" t="s">
        <v>34</v>
      </c>
      <c r="K1715">
        <v>0</v>
      </c>
      <c r="L1715" t="str">
        <f t="shared" si="23"/>
        <v>No</v>
      </c>
    </row>
    <row r="1716" spans="1:12" x14ac:dyDescent="0.3">
      <c r="A1716" s="7" t="s">
        <v>65</v>
      </c>
      <c r="B1716" t="s">
        <v>9</v>
      </c>
      <c r="C1716" t="s">
        <v>52</v>
      </c>
      <c r="D1716" t="s">
        <v>53</v>
      </c>
      <c r="F1716" t="s">
        <v>73</v>
      </c>
      <c r="G1716" t="s">
        <v>54</v>
      </c>
      <c r="H1716" t="s">
        <v>37</v>
      </c>
      <c r="J1716" t="s">
        <v>34</v>
      </c>
      <c r="K1716">
        <v>0</v>
      </c>
      <c r="L1716" t="str">
        <f t="shared" si="23"/>
        <v>No</v>
      </c>
    </row>
    <row r="1717" spans="1:12" x14ac:dyDescent="0.3">
      <c r="A1717" s="7" t="s">
        <v>65</v>
      </c>
      <c r="B1717" t="s">
        <v>10</v>
      </c>
      <c r="C1717" t="s">
        <v>47</v>
      </c>
      <c r="G1717" t="s">
        <v>54</v>
      </c>
      <c r="H1717" t="s">
        <v>43</v>
      </c>
      <c r="J1717" t="s">
        <v>34</v>
      </c>
      <c r="K1717">
        <v>0</v>
      </c>
      <c r="L1717" t="str">
        <f t="shared" si="23"/>
        <v>No</v>
      </c>
    </row>
    <row r="1718" spans="1:12" x14ac:dyDescent="0.3">
      <c r="A1718" s="7" t="s">
        <v>65</v>
      </c>
      <c r="B1718" t="s">
        <v>8</v>
      </c>
      <c r="C1718" t="s">
        <v>52</v>
      </c>
      <c r="D1718" t="s">
        <v>53</v>
      </c>
      <c r="G1718" t="s">
        <v>55</v>
      </c>
      <c r="H1718" t="s">
        <v>41</v>
      </c>
      <c r="J1718" t="s">
        <v>34</v>
      </c>
      <c r="K1718">
        <v>2</v>
      </c>
      <c r="L1718" t="str">
        <f t="shared" si="23"/>
        <v>Yes</v>
      </c>
    </row>
    <row r="1719" spans="1:12" x14ac:dyDescent="0.3">
      <c r="A1719" s="7" t="s">
        <v>65</v>
      </c>
      <c r="B1719" t="s">
        <v>9</v>
      </c>
      <c r="C1719" t="s">
        <v>52</v>
      </c>
      <c r="D1719" t="s">
        <v>53</v>
      </c>
      <c r="G1719" t="s">
        <v>54</v>
      </c>
      <c r="H1719" t="s">
        <v>37</v>
      </c>
      <c r="J1719" t="s">
        <v>34</v>
      </c>
      <c r="K1719">
        <v>0</v>
      </c>
      <c r="L1719" t="str">
        <f t="shared" si="23"/>
        <v>No</v>
      </c>
    </row>
    <row r="1720" spans="1:12" x14ac:dyDescent="0.3">
      <c r="A1720" s="7" t="s">
        <v>65</v>
      </c>
      <c r="B1720" t="s">
        <v>8</v>
      </c>
      <c r="C1720" t="s">
        <v>52</v>
      </c>
      <c r="D1720" t="s">
        <v>53</v>
      </c>
      <c r="G1720" t="s">
        <v>54</v>
      </c>
      <c r="H1720" t="s">
        <v>37</v>
      </c>
      <c r="J1720" t="s">
        <v>34</v>
      </c>
      <c r="K1720">
        <v>2</v>
      </c>
      <c r="L1720" t="str">
        <f t="shared" si="23"/>
        <v>Yes</v>
      </c>
    </row>
    <row r="1721" spans="1:12" x14ac:dyDescent="0.3">
      <c r="A1721" s="7" t="s">
        <v>65</v>
      </c>
      <c r="B1721" t="s">
        <v>7</v>
      </c>
      <c r="C1721" t="s">
        <v>93</v>
      </c>
      <c r="G1721" t="s">
        <v>54</v>
      </c>
      <c r="H1721" t="s">
        <v>37</v>
      </c>
      <c r="J1721" t="s">
        <v>34</v>
      </c>
      <c r="K1721">
        <v>0</v>
      </c>
      <c r="L1721" t="str">
        <f t="shared" si="23"/>
        <v>No</v>
      </c>
    </row>
    <row r="1722" spans="1:12" x14ac:dyDescent="0.3">
      <c r="A1722" s="7" t="s">
        <v>65</v>
      </c>
      <c r="B1722" t="s">
        <v>9</v>
      </c>
      <c r="C1722" t="s">
        <v>67</v>
      </c>
      <c r="D1722" t="s">
        <v>53</v>
      </c>
      <c r="E1722" t="s">
        <v>73</v>
      </c>
      <c r="G1722" t="s">
        <v>55</v>
      </c>
      <c r="H1722" t="s">
        <v>37</v>
      </c>
      <c r="I1722" t="s">
        <v>88</v>
      </c>
      <c r="J1722" t="s">
        <v>34</v>
      </c>
      <c r="K1722">
        <v>2</v>
      </c>
      <c r="L1722" t="str">
        <f t="shared" si="23"/>
        <v>Yes</v>
      </c>
    </row>
    <row r="1723" spans="1:12" x14ac:dyDescent="0.3">
      <c r="A1723" s="7" t="s">
        <v>65</v>
      </c>
      <c r="B1723" t="s">
        <v>9</v>
      </c>
      <c r="C1723" t="s">
        <v>47</v>
      </c>
      <c r="D1723" t="s">
        <v>53</v>
      </c>
      <c r="G1723" t="s">
        <v>55</v>
      </c>
      <c r="H1723" t="s">
        <v>37</v>
      </c>
      <c r="J1723" t="s">
        <v>34</v>
      </c>
      <c r="K1723">
        <v>2</v>
      </c>
      <c r="L1723" t="str">
        <f t="shared" si="23"/>
        <v>Yes</v>
      </c>
    </row>
    <row r="1724" spans="1:12" x14ac:dyDescent="0.3">
      <c r="A1724" s="7" t="s">
        <v>65</v>
      </c>
      <c r="B1724" t="s">
        <v>8</v>
      </c>
      <c r="C1724" t="s">
        <v>52</v>
      </c>
      <c r="D1724" t="s">
        <v>53</v>
      </c>
      <c r="G1724" t="s">
        <v>54</v>
      </c>
      <c r="H1724" t="s">
        <v>37</v>
      </c>
      <c r="J1724" t="s">
        <v>34</v>
      </c>
      <c r="K1724">
        <v>2</v>
      </c>
      <c r="L1724" t="str">
        <f t="shared" si="23"/>
        <v>Yes</v>
      </c>
    </row>
    <row r="1725" spans="1:12" x14ac:dyDescent="0.3">
      <c r="A1725" s="7" t="s">
        <v>65</v>
      </c>
      <c r="B1725" t="s">
        <v>11</v>
      </c>
      <c r="C1725" t="s">
        <v>52</v>
      </c>
      <c r="D1725" t="s">
        <v>53</v>
      </c>
      <c r="G1725" t="s">
        <v>55</v>
      </c>
      <c r="H1725" t="s">
        <v>37</v>
      </c>
      <c r="J1725" t="s">
        <v>34</v>
      </c>
      <c r="K1725">
        <v>2</v>
      </c>
      <c r="L1725" t="str">
        <f t="shared" si="23"/>
        <v>Yes</v>
      </c>
    </row>
    <row r="1726" spans="1:12" x14ac:dyDescent="0.3">
      <c r="A1726" s="7" t="s">
        <v>65</v>
      </c>
      <c r="B1726" t="s">
        <v>10</v>
      </c>
      <c r="C1726" t="s">
        <v>47</v>
      </c>
      <c r="G1726" t="s">
        <v>55</v>
      </c>
      <c r="H1726" t="s">
        <v>37</v>
      </c>
      <c r="J1726" t="s">
        <v>34</v>
      </c>
      <c r="K1726">
        <v>0</v>
      </c>
      <c r="L1726" t="str">
        <f t="shared" si="23"/>
        <v>No</v>
      </c>
    </row>
    <row r="1727" spans="1:12" x14ac:dyDescent="0.3">
      <c r="A1727" s="7" t="s">
        <v>65</v>
      </c>
      <c r="B1727" t="s">
        <v>9</v>
      </c>
      <c r="C1727" t="s">
        <v>47</v>
      </c>
      <c r="D1727" t="s">
        <v>53</v>
      </c>
      <c r="G1727" t="s">
        <v>55</v>
      </c>
      <c r="H1727" t="s">
        <v>37</v>
      </c>
      <c r="J1727" t="s">
        <v>34</v>
      </c>
      <c r="K1727">
        <v>2</v>
      </c>
      <c r="L1727" t="str">
        <f t="shared" si="23"/>
        <v>Yes</v>
      </c>
    </row>
    <row r="1728" spans="1:12" x14ac:dyDescent="0.3">
      <c r="A1728" s="7" t="s">
        <v>65</v>
      </c>
      <c r="B1728" t="s">
        <v>9</v>
      </c>
      <c r="C1728" t="s">
        <v>47</v>
      </c>
      <c r="D1728" t="s">
        <v>53</v>
      </c>
      <c r="G1728" t="s">
        <v>55</v>
      </c>
      <c r="H1728" t="s">
        <v>29</v>
      </c>
      <c r="J1728" t="s">
        <v>34</v>
      </c>
      <c r="K1728">
        <v>0</v>
      </c>
      <c r="L1728" t="str">
        <f t="shared" si="23"/>
        <v>No</v>
      </c>
    </row>
    <row r="1729" spans="1:12" x14ac:dyDescent="0.3">
      <c r="A1729" s="7" t="s">
        <v>65</v>
      </c>
      <c r="B1729" t="s">
        <v>8</v>
      </c>
      <c r="C1729" t="s">
        <v>67</v>
      </c>
      <c r="D1729" t="s">
        <v>49</v>
      </c>
      <c r="G1729" t="s">
        <v>55</v>
      </c>
      <c r="H1729" t="s">
        <v>37</v>
      </c>
      <c r="I1729" t="s">
        <v>87</v>
      </c>
      <c r="J1729" t="s">
        <v>34</v>
      </c>
      <c r="K1729">
        <v>0</v>
      </c>
      <c r="L1729" t="str">
        <f t="shared" si="23"/>
        <v>No</v>
      </c>
    </row>
    <row r="1730" spans="1:12" x14ac:dyDescent="0.3">
      <c r="A1730" s="7" t="s">
        <v>65</v>
      </c>
      <c r="B1730" t="s">
        <v>7</v>
      </c>
      <c r="C1730" t="s">
        <v>93</v>
      </c>
      <c r="D1730" t="s">
        <v>49</v>
      </c>
      <c r="G1730" t="s">
        <v>54</v>
      </c>
      <c r="H1730" t="s">
        <v>37</v>
      </c>
      <c r="J1730" t="s">
        <v>34</v>
      </c>
      <c r="K1730">
        <v>2</v>
      </c>
      <c r="L1730" t="str">
        <f t="shared" si="23"/>
        <v>Yes</v>
      </c>
    </row>
    <row r="1731" spans="1:12" x14ac:dyDescent="0.3">
      <c r="A1731" s="7" t="s">
        <v>65</v>
      </c>
      <c r="B1731" t="s">
        <v>9</v>
      </c>
      <c r="C1731" t="s">
        <v>52</v>
      </c>
      <c r="D1731" t="s">
        <v>49</v>
      </c>
      <c r="E1731" t="s">
        <v>73</v>
      </c>
      <c r="G1731" t="s">
        <v>55</v>
      </c>
      <c r="H1731" t="s">
        <v>37</v>
      </c>
      <c r="J1731" t="s">
        <v>35</v>
      </c>
      <c r="K1731">
        <v>0</v>
      </c>
      <c r="L1731" t="str">
        <f t="shared" si="23"/>
        <v>No</v>
      </c>
    </row>
    <row r="1732" spans="1:12" x14ac:dyDescent="0.3">
      <c r="A1732" s="7" t="s">
        <v>65</v>
      </c>
      <c r="B1732" t="s">
        <v>9</v>
      </c>
      <c r="C1732" t="s">
        <v>52</v>
      </c>
      <c r="D1732" t="s">
        <v>53</v>
      </c>
      <c r="G1732" t="s">
        <v>55</v>
      </c>
      <c r="H1732" t="s">
        <v>41</v>
      </c>
      <c r="J1732" t="s">
        <v>34</v>
      </c>
      <c r="K1732">
        <v>2</v>
      </c>
      <c r="L1732" t="str">
        <f t="shared" si="23"/>
        <v>Yes</v>
      </c>
    </row>
    <row r="1733" spans="1:12" x14ac:dyDescent="0.3">
      <c r="A1733" s="7" t="s">
        <v>65</v>
      </c>
      <c r="B1733" t="s">
        <v>10</v>
      </c>
      <c r="C1733" t="s">
        <v>47</v>
      </c>
      <c r="G1733" t="s">
        <v>54</v>
      </c>
      <c r="H1733" t="s">
        <v>37</v>
      </c>
      <c r="J1733" t="s">
        <v>34</v>
      </c>
      <c r="K1733">
        <v>0</v>
      </c>
      <c r="L1733" t="str">
        <f t="shared" si="23"/>
        <v>No</v>
      </c>
    </row>
    <row r="1734" spans="1:12" x14ac:dyDescent="0.3">
      <c r="A1734" s="7" t="s">
        <v>65</v>
      </c>
      <c r="B1734" t="s">
        <v>9</v>
      </c>
      <c r="C1734" t="s">
        <v>52</v>
      </c>
      <c r="D1734" t="s">
        <v>53</v>
      </c>
      <c r="G1734" t="s">
        <v>54</v>
      </c>
      <c r="H1734" t="s">
        <v>37</v>
      </c>
      <c r="J1734" t="s">
        <v>34</v>
      </c>
      <c r="K1734">
        <v>2</v>
      </c>
      <c r="L1734" t="str">
        <f t="shared" si="23"/>
        <v>Yes</v>
      </c>
    </row>
    <row r="1735" spans="1:12" x14ac:dyDescent="0.3">
      <c r="A1735" s="7" t="s">
        <v>65</v>
      </c>
      <c r="B1735" t="s">
        <v>7</v>
      </c>
      <c r="C1735" t="s">
        <v>57</v>
      </c>
      <c r="D1735" t="s">
        <v>53</v>
      </c>
      <c r="G1735" t="s">
        <v>55</v>
      </c>
      <c r="H1735" t="s">
        <v>37</v>
      </c>
      <c r="J1735" t="s">
        <v>34</v>
      </c>
      <c r="K1735">
        <v>0</v>
      </c>
      <c r="L1735" t="str">
        <f t="shared" si="23"/>
        <v>No</v>
      </c>
    </row>
    <row r="1736" spans="1:12" x14ac:dyDescent="0.3">
      <c r="A1736" s="7" t="s">
        <v>65</v>
      </c>
      <c r="B1736" t="s">
        <v>9</v>
      </c>
      <c r="C1736" t="s">
        <v>47</v>
      </c>
      <c r="D1736" t="s">
        <v>53</v>
      </c>
      <c r="G1736" t="s">
        <v>55</v>
      </c>
      <c r="H1736" t="s">
        <v>41</v>
      </c>
      <c r="J1736" t="s">
        <v>34</v>
      </c>
      <c r="K1736">
        <v>2</v>
      </c>
      <c r="L1736" t="str">
        <f t="shared" si="23"/>
        <v>Yes</v>
      </c>
    </row>
    <row r="1737" spans="1:12" x14ac:dyDescent="0.3">
      <c r="A1737" s="7" t="s">
        <v>65</v>
      </c>
      <c r="B1737" t="s">
        <v>7</v>
      </c>
      <c r="C1737" t="s">
        <v>67</v>
      </c>
      <c r="D1737" t="s">
        <v>49</v>
      </c>
      <c r="G1737" t="s">
        <v>54</v>
      </c>
      <c r="H1737" t="s">
        <v>37</v>
      </c>
      <c r="I1737" t="s">
        <v>88</v>
      </c>
      <c r="J1737" t="s">
        <v>34</v>
      </c>
      <c r="K1737">
        <v>0</v>
      </c>
      <c r="L1737" t="str">
        <f t="shared" si="23"/>
        <v>No</v>
      </c>
    </row>
    <row r="1738" spans="1:12" x14ac:dyDescent="0.3">
      <c r="A1738" s="7" t="s">
        <v>65</v>
      </c>
      <c r="B1738" t="s">
        <v>7</v>
      </c>
      <c r="C1738" t="s">
        <v>48</v>
      </c>
      <c r="D1738" t="s">
        <v>49</v>
      </c>
      <c r="G1738" t="s">
        <v>54</v>
      </c>
      <c r="H1738" t="s">
        <v>37</v>
      </c>
      <c r="J1738" t="s">
        <v>34</v>
      </c>
      <c r="K1738">
        <v>0</v>
      </c>
      <c r="L1738" t="str">
        <f t="shared" si="23"/>
        <v>No</v>
      </c>
    </row>
    <row r="1739" spans="1:12" x14ac:dyDescent="0.3">
      <c r="A1739" s="7" t="s">
        <v>65</v>
      </c>
      <c r="B1739" t="s">
        <v>9</v>
      </c>
      <c r="C1739" t="s">
        <v>52</v>
      </c>
      <c r="D1739" t="s">
        <v>53</v>
      </c>
      <c r="G1739" t="s">
        <v>55</v>
      </c>
      <c r="H1739" t="s">
        <v>37</v>
      </c>
      <c r="J1739" t="s">
        <v>34</v>
      </c>
      <c r="K1739">
        <v>0</v>
      </c>
      <c r="L1739" t="str">
        <f t="shared" ref="L1739:L1802" si="24">IF(K1739="","",IF(B1739="Foul","Yes",IF(K1739=0,"No","Yes")))</f>
        <v>No</v>
      </c>
    </row>
    <row r="1740" spans="1:12" x14ac:dyDescent="0.3">
      <c r="A1740" s="7" t="s">
        <v>65</v>
      </c>
      <c r="B1740" t="s">
        <v>7</v>
      </c>
      <c r="C1740" t="s">
        <v>48</v>
      </c>
      <c r="D1740" t="s">
        <v>53</v>
      </c>
      <c r="G1740" t="s">
        <v>55</v>
      </c>
      <c r="H1740" t="s">
        <v>37</v>
      </c>
      <c r="J1740" t="s">
        <v>34</v>
      </c>
      <c r="K1740">
        <v>0</v>
      </c>
      <c r="L1740" t="str">
        <f t="shared" si="24"/>
        <v>No</v>
      </c>
    </row>
    <row r="1741" spans="1:12" x14ac:dyDescent="0.3">
      <c r="A1741" s="7" t="s">
        <v>65</v>
      </c>
      <c r="B1741" t="s">
        <v>9</v>
      </c>
      <c r="C1741" t="s">
        <v>52</v>
      </c>
      <c r="D1741" t="s">
        <v>49</v>
      </c>
      <c r="G1741" t="s">
        <v>54</v>
      </c>
      <c r="H1741" t="s">
        <v>29</v>
      </c>
      <c r="J1741" t="s">
        <v>34</v>
      </c>
      <c r="K1741">
        <v>0</v>
      </c>
      <c r="L1741" t="str">
        <f t="shared" si="24"/>
        <v>No</v>
      </c>
    </row>
    <row r="1742" spans="1:12" x14ac:dyDescent="0.3">
      <c r="A1742" s="7" t="s">
        <v>65</v>
      </c>
      <c r="B1742" t="s">
        <v>7</v>
      </c>
      <c r="C1742" t="s">
        <v>57</v>
      </c>
      <c r="D1742" t="s">
        <v>49</v>
      </c>
      <c r="G1742" t="s">
        <v>54</v>
      </c>
      <c r="H1742" t="s">
        <v>37</v>
      </c>
      <c r="J1742" t="s">
        <v>34</v>
      </c>
      <c r="K1742">
        <v>2</v>
      </c>
      <c r="L1742" t="str">
        <f t="shared" si="24"/>
        <v>Yes</v>
      </c>
    </row>
    <row r="1743" spans="1:12" x14ac:dyDescent="0.3">
      <c r="A1743" s="7" t="s">
        <v>65</v>
      </c>
      <c r="B1743" t="s">
        <v>10</v>
      </c>
      <c r="C1743" t="s">
        <v>47</v>
      </c>
      <c r="G1743" t="s">
        <v>55</v>
      </c>
      <c r="H1743" t="s">
        <v>37</v>
      </c>
      <c r="J1743" t="s">
        <v>34</v>
      </c>
      <c r="K1743">
        <v>3</v>
      </c>
      <c r="L1743" t="str">
        <f t="shared" si="24"/>
        <v>Yes</v>
      </c>
    </row>
    <row r="1744" spans="1:12" x14ac:dyDescent="0.3">
      <c r="A1744" s="7" t="s">
        <v>65</v>
      </c>
      <c r="B1744" t="s">
        <v>8</v>
      </c>
      <c r="C1744" t="s">
        <v>52</v>
      </c>
      <c r="D1744" t="s">
        <v>49</v>
      </c>
      <c r="F1744" t="s">
        <v>73</v>
      </c>
      <c r="G1744" t="s">
        <v>54</v>
      </c>
      <c r="H1744" t="s">
        <v>41</v>
      </c>
      <c r="J1744" t="s">
        <v>34</v>
      </c>
      <c r="K1744">
        <v>0</v>
      </c>
      <c r="L1744" t="str">
        <f t="shared" si="24"/>
        <v>No</v>
      </c>
    </row>
    <row r="1745" spans="1:12" x14ac:dyDescent="0.3">
      <c r="A1745" s="7" t="s">
        <v>65</v>
      </c>
      <c r="B1745" t="s">
        <v>7</v>
      </c>
      <c r="C1745" t="s">
        <v>57</v>
      </c>
      <c r="D1745" t="s">
        <v>49</v>
      </c>
      <c r="G1745" t="s">
        <v>54</v>
      </c>
      <c r="H1745" t="s">
        <v>37</v>
      </c>
      <c r="J1745" t="s">
        <v>34</v>
      </c>
      <c r="K1745">
        <v>0</v>
      </c>
      <c r="L1745" t="str">
        <f t="shared" si="24"/>
        <v>No</v>
      </c>
    </row>
    <row r="1746" spans="1:12" x14ac:dyDescent="0.3">
      <c r="A1746" s="7" t="s">
        <v>65</v>
      </c>
      <c r="B1746" t="s">
        <v>9</v>
      </c>
      <c r="C1746" t="s">
        <v>52</v>
      </c>
      <c r="D1746" t="s">
        <v>49</v>
      </c>
      <c r="G1746" t="s">
        <v>54</v>
      </c>
      <c r="H1746" t="s">
        <v>37</v>
      </c>
      <c r="J1746" t="s">
        <v>34</v>
      </c>
      <c r="K1746">
        <v>2</v>
      </c>
      <c r="L1746" t="str">
        <f t="shared" si="24"/>
        <v>Yes</v>
      </c>
    </row>
    <row r="1747" spans="1:12" x14ac:dyDescent="0.3">
      <c r="A1747" s="7" t="s">
        <v>65</v>
      </c>
      <c r="B1747" t="s">
        <v>10</v>
      </c>
      <c r="C1747" t="s">
        <v>48</v>
      </c>
      <c r="D1747" t="s">
        <v>53</v>
      </c>
      <c r="G1747" t="s">
        <v>55</v>
      </c>
      <c r="H1747" t="s">
        <v>37</v>
      </c>
      <c r="J1747" t="s">
        <v>34</v>
      </c>
      <c r="K1747">
        <v>3</v>
      </c>
      <c r="L1747" t="str">
        <f t="shared" si="24"/>
        <v>Yes</v>
      </c>
    </row>
    <row r="1748" spans="1:12" x14ac:dyDescent="0.3">
      <c r="A1748" s="7" t="s">
        <v>65</v>
      </c>
      <c r="B1748" t="s">
        <v>9</v>
      </c>
      <c r="C1748" t="s">
        <v>47</v>
      </c>
      <c r="G1748" t="s">
        <v>55</v>
      </c>
      <c r="H1748" t="s">
        <v>29</v>
      </c>
      <c r="J1748" t="s">
        <v>34</v>
      </c>
      <c r="K1748">
        <v>0</v>
      </c>
      <c r="L1748" t="str">
        <f t="shared" si="24"/>
        <v>No</v>
      </c>
    </row>
    <row r="1749" spans="1:12" x14ac:dyDescent="0.3">
      <c r="A1749" s="7" t="s">
        <v>65</v>
      </c>
      <c r="B1749" t="s">
        <v>9</v>
      </c>
      <c r="C1749" t="s">
        <v>52</v>
      </c>
      <c r="D1749" t="s">
        <v>53</v>
      </c>
      <c r="G1749" t="s">
        <v>54</v>
      </c>
      <c r="H1749" t="s">
        <v>37</v>
      </c>
      <c r="J1749" t="s">
        <v>34</v>
      </c>
      <c r="K1749">
        <v>2</v>
      </c>
      <c r="L1749" t="str">
        <f t="shared" si="24"/>
        <v>Yes</v>
      </c>
    </row>
    <row r="1750" spans="1:12" x14ac:dyDescent="0.3">
      <c r="A1750" s="7" t="s">
        <v>65</v>
      </c>
      <c r="B1750" t="s">
        <v>9</v>
      </c>
      <c r="C1750" t="s">
        <v>67</v>
      </c>
      <c r="D1750" t="s">
        <v>49</v>
      </c>
      <c r="G1750" t="s">
        <v>54</v>
      </c>
      <c r="H1750" t="s">
        <v>37</v>
      </c>
      <c r="I1750" t="s">
        <v>87</v>
      </c>
      <c r="J1750" t="s">
        <v>34</v>
      </c>
      <c r="K1750">
        <v>2</v>
      </c>
      <c r="L1750" t="str">
        <f t="shared" si="24"/>
        <v>Yes</v>
      </c>
    </row>
    <row r="1751" spans="1:12" x14ac:dyDescent="0.3">
      <c r="A1751" s="7" t="s">
        <v>65</v>
      </c>
      <c r="B1751" t="s">
        <v>9</v>
      </c>
      <c r="C1751" t="s">
        <v>52</v>
      </c>
      <c r="D1751" t="s">
        <v>53</v>
      </c>
      <c r="G1751" t="s">
        <v>54</v>
      </c>
      <c r="H1751" t="s">
        <v>37</v>
      </c>
      <c r="J1751" t="s">
        <v>34</v>
      </c>
      <c r="K1751">
        <v>0</v>
      </c>
      <c r="L1751" t="str">
        <f t="shared" si="24"/>
        <v>No</v>
      </c>
    </row>
    <row r="1752" spans="1:12" x14ac:dyDescent="0.3">
      <c r="A1752" s="7" t="s">
        <v>65</v>
      </c>
      <c r="B1752" t="s">
        <v>8</v>
      </c>
      <c r="C1752" t="s">
        <v>67</v>
      </c>
      <c r="D1752" t="s">
        <v>53</v>
      </c>
      <c r="F1752" t="s">
        <v>73</v>
      </c>
      <c r="G1752" t="s">
        <v>54</v>
      </c>
      <c r="H1752" t="s">
        <v>37</v>
      </c>
      <c r="I1752" t="s">
        <v>89</v>
      </c>
      <c r="J1752" t="s">
        <v>34</v>
      </c>
      <c r="K1752">
        <v>0</v>
      </c>
      <c r="L1752" t="str">
        <f t="shared" si="24"/>
        <v>No</v>
      </c>
    </row>
    <row r="1753" spans="1:12" x14ac:dyDescent="0.3">
      <c r="A1753" s="7" t="s">
        <v>65</v>
      </c>
      <c r="B1753" t="s">
        <v>7</v>
      </c>
      <c r="C1753" t="s">
        <v>57</v>
      </c>
      <c r="D1753" t="s">
        <v>49</v>
      </c>
      <c r="G1753" t="s">
        <v>54</v>
      </c>
      <c r="H1753" t="s">
        <v>37</v>
      </c>
      <c r="J1753" t="s">
        <v>34</v>
      </c>
      <c r="K1753">
        <v>0</v>
      </c>
      <c r="L1753" t="str">
        <f t="shared" si="24"/>
        <v>No</v>
      </c>
    </row>
    <row r="1754" spans="1:12" x14ac:dyDescent="0.3">
      <c r="A1754" s="7" t="s">
        <v>65</v>
      </c>
      <c r="B1754" t="s">
        <v>9</v>
      </c>
      <c r="C1754" t="s">
        <v>47</v>
      </c>
      <c r="G1754" t="s">
        <v>55</v>
      </c>
      <c r="H1754" t="s">
        <v>37</v>
      </c>
      <c r="J1754" t="s">
        <v>34</v>
      </c>
      <c r="K1754">
        <v>2</v>
      </c>
      <c r="L1754" t="str">
        <f t="shared" si="24"/>
        <v>Yes</v>
      </c>
    </row>
    <row r="1755" spans="1:12" x14ac:dyDescent="0.3">
      <c r="A1755" s="7" t="s">
        <v>65</v>
      </c>
      <c r="B1755" t="s">
        <v>10</v>
      </c>
      <c r="C1755" t="s">
        <v>47</v>
      </c>
      <c r="G1755" t="s">
        <v>51</v>
      </c>
      <c r="H1755" t="s">
        <v>29</v>
      </c>
      <c r="J1755" t="s">
        <v>34</v>
      </c>
      <c r="K1755">
        <v>0</v>
      </c>
      <c r="L1755" t="str">
        <f t="shared" si="24"/>
        <v>No</v>
      </c>
    </row>
    <row r="1756" spans="1:12" x14ac:dyDescent="0.3">
      <c r="A1756" s="7" t="s">
        <v>65</v>
      </c>
      <c r="B1756" t="s">
        <v>9</v>
      </c>
      <c r="C1756" t="s">
        <v>47</v>
      </c>
      <c r="D1756" t="s">
        <v>49</v>
      </c>
      <c r="G1756" t="s">
        <v>55</v>
      </c>
      <c r="H1756" t="s">
        <v>41</v>
      </c>
      <c r="J1756" t="s">
        <v>34</v>
      </c>
      <c r="K1756">
        <v>2</v>
      </c>
      <c r="L1756" t="str">
        <f t="shared" si="24"/>
        <v>Yes</v>
      </c>
    </row>
    <row r="1757" spans="1:12" x14ac:dyDescent="0.3">
      <c r="A1757" s="7" t="s">
        <v>65</v>
      </c>
      <c r="B1757" t="s">
        <v>7</v>
      </c>
      <c r="C1757" t="s">
        <v>48</v>
      </c>
      <c r="D1757" t="s">
        <v>49</v>
      </c>
      <c r="G1757" t="s">
        <v>54</v>
      </c>
      <c r="H1757" t="s">
        <v>37</v>
      </c>
      <c r="J1757" t="s">
        <v>34</v>
      </c>
      <c r="K1757">
        <v>0</v>
      </c>
      <c r="L1757" t="str">
        <f t="shared" si="24"/>
        <v>No</v>
      </c>
    </row>
    <row r="1758" spans="1:12" x14ac:dyDescent="0.3">
      <c r="A1758" s="7" t="s">
        <v>65</v>
      </c>
      <c r="B1758" t="s">
        <v>7</v>
      </c>
      <c r="C1758" t="s">
        <v>48</v>
      </c>
      <c r="D1758" t="s">
        <v>49</v>
      </c>
      <c r="G1758" t="s">
        <v>55</v>
      </c>
      <c r="H1758" t="s">
        <v>37</v>
      </c>
      <c r="J1758" t="s">
        <v>34</v>
      </c>
      <c r="K1758">
        <v>0</v>
      </c>
      <c r="L1758" t="str">
        <f t="shared" si="24"/>
        <v>No</v>
      </c>
    </row>
    <row r="1759" spans="1:12" x14ac:dyDescent="0.3">
      <c r="A1759" s="7" t="s">
        <v>65</v>
      </c>
      <c r="B1759" t="s">
        <v>10</v>
      </c>
      <c r="C1759" t="s">
        <v>47</v>
      </c>
      <c r="G1759" t="s">
        <v>51</v>
      </c>
      <c r="H1759" t="s">
        <v>37</v>
      </c>
      <c r="J1759" t="s">
        <v>34</v>
      </c>
      <c r="K1759">
        <v>0</v>
      </c>
      <c r="L1759" t="str">
        <f t="shared" si="24"/>
        <v>No</v>
      </c>
    </row>
    <row r="1760" spans="1:12" x14ac:dyDescent="0.3">
      <c r="A1760" s="7" t="s">
        <v>65</v>
      </c>
      <c r="B1760" t="s">
        <v>7</v>
      </c>
      <c r="C1760" t="s">
        <v>48</v>
      </c>
      <c r="D1760" t="s">
        <v>49</v>
      </c>
      <c r="G1760" t="s">
        <v>55</v>
      </c>
      <c r="H1760" t="s">
        <v>37</v>
      </c>
      <c r="J1760" t="s">
        <v>34</v>
      </c>
      <c r="K1760">
        <v>0</v>
      </c>
      <c r="L1760" t="str">
        <f t="shared" si="24"/>
        <v>No</v>
      </c>
    </row>
    <row r="1761" spans="1:12" x14ac:dyDescent="0.3">
      <c r="A1761" s="7" t="s">
        <v>65</v>
      </c>
      <c r="B1761" t="s">
        <v>9</v>
      </c>
      <c r="C1761" t="s">
        <v>52</v>
      </c>
      <c r="D1761" t="s">
        <v>53</v>
      </c>
      <c r="G1761" t="s">
        <v>54</v>
      </c>
      <c r="H1761" t="s">
        <v>41</v>
      </c>
      <c r="J1761" t="s">
        <v>34</v>
      </c>
      <c r="K1761">
        <v>2</v>
      </c>
      <c r="L1761" t="str">
        <f t="shared" si="24"/>
        <v>Yes</v>
      </c>
    </row>
    <row r="1762" spans="1:12" x14ac:dyDescent="0.3">
      <c r="A1762" s="7" t="s">
        <v>65</v>
      </c>
      <c r="B1762" t="s">
        <v>7</v>
      </c>
      <c r="C1762" t="s">
        <v>57</v>
      </c>
      <c r="G1762" t="s">
        <v>54</v>
      </c>
      <c r="H1762" t="s">
        <v>29</v>
      </c>
      <c r="J1762" t="s">
        <v>34</v>
      </c>
      <c r="K1762">
        <v>2</v>
      </c>
      <c r="L1762" t="str">
        <f t="shared" si="24"/>
        <v>Yes</v>
      </c>
    </row>
    <row r="1763" spans="1:12" x14ac:dyDescent="0.3">
      <c r="A1763" s="7" t="s">
        <v>65</v>
      </c>
      <c r="B1763" t="s">
        <v>11</v>
      </c>
      <c r="C1763" t="s">
        <v>47</v>
      </c>
      <c r="G1763" t="s">
        <v>55</v>
      </c>
      <c r="H1763" t="s">
        <v>37</v>
      </c>
      <c r="J1763" t="s">
        <v>34</v>
      </c>
      <c r="K1763">
        <v>2</v>
      </c>
      <c r="L1763" t="str">
        <f t="shared" si="24"/>
        <v>Yes</v>
      </c>
    </row>
    <row r="1764" spans="1:12" x14ac:dyDescent="0.3">
      <c r="A1764" s="7" t="s">
        <v>65</v>
      </c>
      <c r="B1764" t="s">
        <v>9</v>
      </c>
      <c r="C1764" t="s">
        <v>47</v>
      </c>
      <c r="D1764" t="s">
        <v>53</v>
      </c>
      <c r="G1764" t="s">
        <v>51</v>
      </c>
      <c r="H1764" t="s">
        <v>37</v>
      </c>
      <c r="J1764" t="s">
        <v>34</v>
      </c>
      <c r="K1764">
        <v>2</v>
      </c>
      <c r="L1764" t="str">
        <f t="shared" si="24"/>
        <v>Yes</v>
      </c>
    </row>
    <row r="1765" spans="1:12" x14ac:dyDescent="0.3">
      <c r="A1765" s="7" t="s">
        <v>65</v>
      </c>
      <c r="B1765" t="s">
        <v>9</v>
      </c>
      <c r="C1765" t="s">
        <v>52</v>
      </c>
      <c r="D1765" t="s">
        <v>53</v>
      </c>
      <c r="G1765" t="s">
        <v>54</v>
      </c>
      <c r="H1765" t="s">
        <v>37</v>
      </c>
      <c r="J1765" t="s">
        <v>34</v>
      </c>
      <c r="K1765">
        <v>2</v>
      </c>
      <c r="L1765" t="str">
        <f t="shared" si="24"/>
        <v>Yes</v>
      </c>
    </row>
    <row r="1766" spans="1:12" x14ac:dyDescent="0.3">
      <c r="A1766" s="7" t="s">
        <v>65</v>
      </c>
      <c r="B1766" t="s">
        <v>9</v>
      </c>
      <c r="C1766" t="s">
        <v>47</v>
      </c>
      <c r="G1766" t="s">
        <v>55</v>
      </c>
      <c r="H1766" t="s">
        <v>29</v>
      </c>
      <c r="J1766" t="s">
        <v>34</v>
      </c>
      <c r="K1766">
        <v>2</v>
      </c>
      <c r="L1766" t="str">
        <f t="shared" si="24"/>
        <v>Yes</v>
      </c>
    </row>
    <row r="1767" spans="1:12" x14ac:dyDescent="0.3">
      <c r="A1767" s="7" t="s">
        <v>65</v>
      </c>
      <c r="B1767" t="s">
        <v>7</v>
      </c>
      <c r="C1767" t="s">
        <v>47</v>
      </c>
      <c r="G1767" t="s">
        <v>55</v>
      </c>
      <c r="H1767" t="s">
        <v>29</v>
      </c>
      <c r="J1767" t="s">
        <v>34</v>
      </c>
      <c r="K1767">
        <v>0</v>
      </c>
      <c r="L1767" t="str">
        <f t="shared" si="24"/>
        <v>No</v>
      </c>
    </row>
    <row r="1768" spans="1:12" x14ac:dyDescent="0.3">
      <c r="A1768" s="7" t="s">
        <v>65</v>
      </c>
      <c r="B1768" t="s">
        <v>10</v>
      </c>
      <c r="C1768" t="s">
        <v>47</v>
      </c>
      <c r="G1768" t="s">
        <v>51</v>
      </c>
      <c r="H1768" t="s">
        <v>37</v>
      </c>
      <c r="J1768" t="s">
        <v>34</v>
      </c>
      <c r="K1768">
        <v>0</v>
      </c>
      <c r="L1768" t="str">
        <f t="shared" si="24"/>
        <v>No</v>
      </c>
    </row>
    <row r="1769" spans="1:12" x14ac:dyDescent="0.3">
      <c r="A1769" s="7" t="s">
        <v>65</v>
      </c>
      <c r="B1769" t="s">
        <v>7</v>
      </c>
      <c r="C1769" t="s">
        <v>48</v>
      </c>
      <c r="D1769" t="s">
        <v>49</v>
      </c>
      <c r="G1769" t="s">
        <v>54</v>
      </c>
      <c r="H1769" t="s">
        <v>41</v>
      </c>
      <c r="J1769" t="s">
        <v>34</v>
      </c>
      <c r="K1769">
        <v>2</v>
      </c>
      <c r="L1769" t="str">
        <f t="shared" si="24"/>
        <v>Yes</v>
      </c>
    </row>
    <row r="1770" spans="1:12" x14ac:dyDescent="0.3">
      <c r="A1770" s="7" t="s">
        <v>65</v>
      </c>
      <c r="B1770" t="s">
        <v>7</v>
      </c>
      <c r="C1770" t="s">
        <v>48</v>
      </c>
      <c r="D1770" t="s">
        <v>53</v>
      </c>
      <c r="G1770" t="s">
        <v>54</v>
      </c>
      <c r="H1770" t="s">
        <v>37</v>
      </c>
      <c r="J1770" t="s">
        <v>34</v>
      </c>
      <c r="K1770">
        <v>2</v>
      </c>
      <c r="L1770" t="str">
        <f t="shared" si="24"/>
        <v>Yes</v>
      </c>
    </row>
    <row r="1771" spans="1:12" x14ac:dyDescent="0.3">
      <c r="A1771" s="7" t="s">
        <v>65</v>
      </c>
      <c r="B1771" t="s">
        <v>10</v>
      </c>
      <c r="C1771" t="s">
        <v>48</v>
      </c>
      <c r="D1771" t="s">
        <v>49</v>
      </c>
      <c r="G1771" t="s">
        <v>54</v>
      </c>
      <c r="H1771" t="s">
        <v>37</v>
      </c>
      <c r="J1771" t="s">
        <v>34</v>
      </c>
      <c r="K1771">
        <v>3</v>
      </c>
      <c r="L1771" t="str">
        <f t="shared" si="24"/>
        <v>Yes</v>
      </c>
    </row>
    <row r="1772" spans="1:12" x14ac:dyDescent="0.3">
      <c r="A1772" s="7" t="s">
        <v>65</v>
      </c>
      <c r="B1772" t="s">
        <v>11</v>
      </c>
      <c r="C1772" t="s">
        <v>47</v>
      </c>
      <c r="G1772" t="s">
        <v>51</v>
      </c>
      <c r="H1772" t="s">
        <v>37</v>
      </c>
      <c r="J1772" t="s">
        <v>34</v>
      </c>
      <c r="K1772">
        <v>2</v>
      </c>
      <c r="L1772" t="str">
        <f t="shared" si="24"/>
        <v>Yes</v>
      </c>
    </row>
    <row r="1773" spans="1:12" x14ac:dyDescent="0.3">
      <c r="A1773" s="7" t="s">
        <v>65</v>
      </c>
      <c r="B1773" t="s">
        <v>9</v>
      </c>
      <c r="C1773" t="s">
        <v>47</v>
      </c>
      <c r="D1773" t="s">
        <v>53</v>
      </c>
      <c r="G1773" t="s">
        <v>51</v>
      </c>
      <c r="H1773" t="s">
        <v>37</v>
      </c>
      <c r="J1773" t="s">
        <v>34</v>
      </c>
      <c r="K1773">
        <v>2</v>
      </c>
      <c r="L1773" t="str">
        <f t="shared" si="24"/>
        <v>Yes</v>
      </c>
    </row>
    <row r="1774" spans="1:12" x14ac:dyDescent="0.3">
      <c r="A1774" s="7" t="s">
        <v>65</v>
      </c>
      <c r="B1774" t="s">
        <v>7</v>
      </c>
      <c r="C1774" t="s">
        <v>48</v>
      </c>
      <c r="D1774" t="s">
        <v>49</v>
      </c>
      <c r="G1774" t="s">
        <v>54</v>
      </c>
      <c r="H1774" t="s">
        <v>37</v>
      </c>
      <c r="J1774" t="s">
        <v>34</v>
      </c>
      <c r="K1774">
        <v>0</v>
      </c>
      <c r="L1774" t="str">
        <f t="shared" si="24"/>
        <v>No</v>
      </c>
    </row>
    <row r="1775" spans="1:12" x14ac:dyDescent="0.3">
      <c r="A1775" s="7" t="s">
        <v>65</v>
      </c>
      <c r="B1775" t="s">
        <v>9</v>
      </c>
      <c r="C1775" t="s">
        <v>52</v>
      </c>
      <c r="D1775" t="s">
        <v>53</v>
      </c>
      <c r="G1775" t="s">
        <v>55</v>
      </c>
      <c r="H1775" t="s">
        <v>37</v>
      </c>
      <c r="J1775" t="s">
        <v>34</v>
      </c>
      <c r="K1775">
        <v>2</v>
      </c>
      <c r="L1775" t="str">
        <f t="shared" si="24"/>
        <v>Yes</v>
      </c>
    </row>
    <row r="1776" spans="1:12" x14ac:dyDescent="0.3">
      <c r="A1776" s="7" t="s">
        <v>65</v>
      </c>
      <c r="B1776" t="s">
        <v>7</v>
      </c>
      <c r="C1776" t="s">
        <v>48</v>
      </c>
      <c r="D1776" t="s">
        <v>49</v>
      </c>
      <c r="G1776" t="s">
        <v>55</v>
      </c>
      <c r="H1776" t="s">
        <v>37</v>
      </c>
      <c r="J1776" t="s">
        <v>34</v>
      </c>
      <c r="K1776">
        <v>0</v>
      </c>
      <c r="L1776" t="str">
        <f t="shared" si="24"/>
        <v>No</v>
      </c>
    </row>
    <row r="1777" spans="1:12" x14ac:dyDescent="0.3">
      <c r="A1777" s="7" t="s">
        <v>65</v>
      </c>
      <c r="B1777" t="s">
        <v>7</v>
      </c>
      <c r="C1777" t="s">
        <v>57</v>
      </c>
      <c r="D1777" t="s">
        <v>53</v>
      </c>
      <c r="G1777" t="s">
        <v>54</v>
      </c>
      <c r="H1777" t="s">
        <v>37</v>
      </c>
      <c r="J1777" t="s">
        <v>34</v>
      </c>
      <c r="K1777">
        <v>2</v>
      </c>
      <c r="L1777" t="str">
        <f t="shared" si="24"/>
        <v>Yes</v>
      </c>
    </row>
    <row r="1778" spans="1:12" x14ac:dyDescent="0.3">
      <c r="A1778" s="7" t="s">
        <v>65</v>
      </c>
      <c r="B1778" t="s">
        <v>7</v>
      </c>
      <c r="C1778" t="s">
        <v>67</v>
      </c>
      <c r="D1778" t="s">
        <v>53</v>
      </c>
      <c r="G1778" t="s">
        <v>54</v>
      </c>
      <c r="H1778" t="s">
        <v>37</v>
      </c>
      <c r="I1778" t="s">
        <v>87</v>
      </c>
      <c r="J1778" t="s">
        <v>34</v>
      </c>
      <c r="K1778">
        <v>2</v>
      </c>
      <c r="L1778" t="str">
        <f t="shared" si="24"/>
        <v>Yes</v>
      </c>
    </row>
    <row r="1779" spans="1:12" x14ac:dyDescent="0.3">
      <c r="A1779" s="7" t="s">
        <v>65</v>
      </c>
      <c r="B1779" t="s">
        <v>9</v>
      </c>
      <c r="C1779" t="s">
        <v>52</v>
      </c>
      <c r="D1779" t="s">
        <v>53</v>
      </c>
      <c r="F1779" t="s">
        <v>73</v>
      </c>
      <c r="G1779" t="s">
        <v>54</v>
      </c>
      <c r="H1779" t="s">
        <v>41</v>
      </c>
      <c r="J1779" t="s">
        <v>34</v>
      </c>
      <c r="K1779">
        <v>0</v>
      </c>
      <c r="L1779" t="str">
        <f t="shared" si="24"/>
        <v>No</v>
      </c>
    </row>
    <row r="1780" spans="1:12" x14ac:dyDescent="0.3">
      <c r="A1780" s="7" t="s">
        <v>65</v>
      </c>
      <c r="B1780" t="s">
        <v>7</v>
      </c>
      <c r="C1780" t="s">
        <v>57</v>
      </c>
      <c r="D1780" t="s">
        <v>53</v>
      </c>
      <c r="G1780" t="s">
        <v>54</v>
      </c>
      <c r="H1780" t="s">
        <v>37</v>
      </c>
      <c r="J1780" t="s">
        <v>34</v>
      </c>
      <c r="K1780">
        <v>0</v>
      </c>
      <c r="L1780" t="str">
        <f t="shared" si="24"/>
        <v>No</v>
      </c>
    </row>
    <row r="1781" spans="1:12" x14ac:dyDescent="0.3">
      <c r="A1781" s="7" t="s">
        <v>65</v>
      </c>
      <c r="B1781" t="s">
        <v>8</v>
      </c>
      <c r="C1781" t="s">
        <v>52</v>
      </c>
      <c r="D1781" t="s">
        <v>53</v>
      </c>
      <c r="G1781" t="s">
        <v>54</v>
      </c>
      <c r="H1781" t="s">
        <v>37</v>
      </c>
      <c r="J1781" t="s">
        <v>34</v>
      </c>
      <c r="K1781">
        <v>0</v>
      </c>
      <c r="L1781" t="str">
        <f t="shared" si="24"/>
        <v>No</v>
      </c>
    </row>
    <row r="1782" spans="1:12" x14ac:dyDescent="0.3">
      <c r="A1782" s="7" t="s">
        <v>65</v>
      </c>
      <c r="B1782" t="s">
        <v>9</v>
      </c>
      <c r="C1782" t="s">
        <v>52</v>
      </c>
      <c r="D1782" t="s">
        <v>53</v>
      </c>
      <c r="G1782" t="s">
        <v>54</v>
      </c>
      <c r="H1782" t="s">
        <v>37</v>
      </c>
      <c r="J1782" t="s">
        <v>34</v>
      </c>
      <c r="K1782">
        <v>0</v>
      </c>
      <c r="L1782" t="str">
        <f t="shared" si="24"/>
        <v>No</v>
      </c>
    </row>
    <row r="1783" spans="1:12" x14ac:dyDescent="0.3">
      <c r="A1783" s="7" t="s">
        <v>65</v>
      </c>
      <c r="B1783" t="s">
        <v>10</v>
      </c>
      <c r="C1783" t="s">
        <v>47</v>
      </c>
      <c r="G1783" t="s">
        <v>54</v>
      </c>
      <c r="H1783" t="s">
        <v>37</v>
      </c>
      <c r="J1783" t="s">
        <v>34</v>
      </c>
      <c r="K1783">
        <v>0</v>
      </c>
      <c r="L1783" t="str">
        <f t="shared" si="24"/>
        <v>No</v>
      </c>
    </row>
    <row r="1784" spans="1:12" x14ac:dyDescent="0.3">
      <c r="A1784" s="7" t="s">
        <v>65</v>
      </c>
      <c r="B1784" t="s">
        <v>7</v>
      </c>
      <c r="C1784" t="s">
        <v>57</v>
      </c>
      <c r="D1784" t="s">
        <v>53</v>
      </c>
      <c r="G1784" t="s">
        <v>54</v>
      </c>
      <c r="H1784" t="s">
        <v>37</v>
      </c>
      <c r="J1784" t="s">
        <v>34</v>
      </c>
      <c r="K1784">
        <v>0</v>
      </c>
      <c r="L1784" t="str">
        <f t="shared" si="24"/>
        <v>No</v>
      </c>
    </row>
    <row r="1785" spans="1:12" x14ac:dyDescent="0.3">
      <c r="A1785" s="7" t="s">
        <v>65</v>
      </c>
      <c r="B1785" t="s">
        <v>10</v>
      </c>
      <c r="C1785" t="s">
        <v>47</v>
      </c>
      <c r="G1785" t="s">
        <v>54</v>
      </c>
      <c r="H1785" t="s">
        <v>37</v>
      </c>
      <c r="J1785" t="s">
        <v>34</v>
      </c>
      <c r="K1785">
        <v>0</v>
      </c>
      <c r="L1785" t="str">
        <f t="shared" si="24"/>
        <v>No</v>
      </c>
    </row>
    <row r="1786" spans="1:12" x14ac:dyDescent="0.3">
      <c r="A1786" s="7" t="s">
        <v>65</v>
      </c>
      <c r="B1786" t="s">
        <v>7</v>
      </c>
      <c r="C1786" t="s">
        <v>67</v>
      </c>
      <c r="D1786" t="s">
        <v>53</v>
      </c>
      <c r="G1786" t="s">
        <v>54</v>
      </c>
      <c r="H1786" t="s">
        <v>37</v>
      </c>
      <c r="I1786" t="s">
        <v>87</v>
      </c>
      <c r="J1786" t="s">
        <v>34</v>
      </c>
      <c r="K1786">
        <v>2</v>
      </c>
      <c r="L1786" t="str">
        <f t="shared" si="24"/>
        <v>Yes</v>
      </c>
    </row>
    <row r="1787" spans="1:12" x14ac:dyDescent="0.3">
      <c r="A1787" s="7" t="s">
        <v>65</v>
      </c>
      <c r="B1787" t="s">
        <v>7</v>
      </c>
      <c r="C1787" t="s">
        <v>67</v>
      </c>
      <c r="D1787" t="s">
        <v>53</v>
      </c>
      <c r="G1787" t="s">
        <v>54</v>
      </c>
      <c r="H1787" t="s">
        <v>37</v>
      </c>
      <c r="I1787" t="s">
        <v>87</v>
      </c>
      <c r="J1787" t="s">
        <v>34</v>
      </c>
      <c r="K1787">
        <v>0</v>
      </c>
      <c r="L1787" t="str">
        <f t="shared" si="24"/>
        <v>No</v>
      </c>
    </row>
    <row r="1788" spans="1:12" x14ac:dyDescent="0.3">
      <c r="A1788" s="7" t="s">
        <v>65</v>
      </c>
      <c r="B1788" t="s">
        <v>10</v>
      </c>
      <c r="C1788" t="s">
        <v>47</v>
      </c>
      <c r="G1788" t="s">
        <v>54</v>
      </c>
      <c r="H1788" t="s">
        <v>37</v>
      </c>
      <c r="J1788" t="s">
        <v>34</v>
      </c>
      <c r="K1788">
        <v>3</v>
      </c>
      <c r="L1788" t="str">
        <f t="shared" si="24"/>
        <v>Yes</v>
      </c>
    </row>
    <row r="1789" spans="1:12" x14ac:dyDescent="0.3">
      <c r="A1789" s="7" t="s">
        <v>65</v>
      </c>
      <c r="B1789" t="s">
        <v>7</v>
      </c>
      <c r="C1789" t="s">
        <v>48</v>
      </c>
      <c r="D1789" t="s">
        <v>53</v>
      </c>
      <c r="G1789" t="s">
        <v>54</v>
      </c>
      <c r="H1789" t="s">
        <v>43</v>
      </c>
      <c r="J1789" t="s">
        <v>34</v>
      </c>
      <c r="K1789">
        <v>0</v>
      </c>
      <c r="L1789" t="str">
        <f t="shared" si="24"/>
        <v>No</v>
      </c>
    </row>
    <row r="1790" spans="1:12" x14ac:dyDescent="0.3">
      <c r="A1790" s="7" t="s">
        <v>65</v>
      </c>
      <c r="B1790" t="s">
        <v>10</v>
      </c>
      <c r="C1790" t="s">
        <v>47</v>
      </c>
      <c r="G1790" t="s">
        <v>55</v>
      </c>
      <c r="H1790" t="s">
        <v>37</v>
      </c>
      <c r="J1790" t="s">
        <v>34</v>
      </c>
      <c r="K1790">
        <v>0</v>
      </c>
      <c r="L1790" t="str">
        <f t="shared" si="24"/>
        <v>No</v>
      </c>
    </row>
    <row r="1791" spans="1:12" x14ac:dyDescent="0.3">
      <c r="A1791" s="7" t="s">
        <v>65</v>
      </c>
      <c r="B1791" t="s">
        <v>8</v>
      </c>
      <c r="C1791" t="s">
        <v>52</v>
      </c>
      <c r="D1791" t="s">
        <v>53</v>
      </c>
      <c r="G1791" t="s">
        <v>54</v>
      </c>
      <c r="H1791" t="s">
        <v>37</v>
      </c>
      <c r="J1791" t="s">
        <v>34</v>
      </c>
      <c r="K1791">
        <v>2</v>
      </c>
      <c r="L1791" t="str">
        <f t="shared" si="24"/>
        <v>Yes</v>
      </c>
    </row>
    <row r="1792" spans="1:12" x14ac:dyDescent="0.3">
      <c r="A1792" s="7" t="s">
        <v>65</v>
      </c>
      <c r="B1792" t="s">
        <v>10</v>
      </c>
      <c r="C1792" t="s">
        <v>47</v>
      </c>
      <c r="G1792" t="s">
        <v>55</v>
      </c>
      <c r="H1792" t="s">
        <v>37</v>
      </c>
      <c r="J1792" t="s">
        <v>34</v>
      </c>
      <c r="K1792">
        <v>0</v>
      </c>
      <c r="L1792" t="str">
        <f t="shared" si="24"/>
        <v>No</v>
      </c>
    </row>
    <row r="1793" spans="1:12" x14ac:dyDescent="0.3">
      <c r="A1793" s="7" t="s">
        <v>65</v>
      </c>
      <c r="B1793" t="s">
        <v>7</v>
      </c>
      <c r="C1793" t="s">
        <v>56</v>
      </c>
      <c r="D1793" t="s">
        <v>49</v>
      </c>
      <c r="G1793" t="s">
        <v>55</v>
      </c>
      <c r="H1793" t="s">
        <v>37</v>
      </c>
      <c r="J1793" t="s">
        <v>34</v>
      </c>
      <c r="K1793">
        <v>0</v>
      </c>
      <c r="L1793" t="str">
        <f t="shared" si="24"/>
        <v>No</v>
      </c>
    </row>
    <row r="1794" spans="1:12" x14ac:dyDescent="0.3">
      <c r="A1794" s="7" t="s">
        <v>65</v>
      </c>
      <c r="B1794" t="s">
        <v>7</v>
      </c>
      <c r="C1794" t="s">
        <v>48</v>
      </c>
      <c r="D1794" t="s">
        <v>49</v>
      </c>
      <c r="G1794" t="s">
        <v>55</v>
      </c>
      <c r="H1794" t="s">
        <v>37</v>
      </c>
      <c r="J1794" t="s">
        <v>34</v>
      </c>
      <c r="K1794">
        <v>0</v>
      </c>
      <c r="L1794" t="str">
        <f t="shared" si="24"/>
        <v>No</v>
      </c>
    </row>
    <row r="1795" spans="1:12" x14ac:dyDescent="0.3">
      <c r="A1795" s="7" t="s">
        <v>65</v>
      </c>
      <c r="B1795" t="s">
        <v>9</v>
      </c>
      <c r="C1795" t="s">
        <v>52</v>
      </c>
      <c r="D1795" t="s">
        <v>49</v>
      </c>
      <c r="F1795" t="s">
        <v>73</v>
      </c>
      <c r="G1795" t="s">
        <v>54</v>
      </c>
      <c r="H1795" t="s">
        <v>41</v>
      </c>
      <c r="J1795" t="s">
        <v>34</v>
      </c>
      <c r="K1795">
        <v>0</v>
      </c>
      <c r="L1795" t="str">
        <f t="shared" si="24"/>
        <v>No</v>
      </c>
    </row>
    <row r="1796" spans="1:12" x14ac:dyDescent="0.3">
      <c r="A1796" s="7" t="s">
        <v>65</v>
      </c>
      <c r="B1796" t="s">
        <v>7</v>
      </c>
      <c r="C1796" t="s">
        <v>48</v>
      </c>
      <c r="D1796" t="s">
        <v>53</v>
      </c>
      <c r="G1796" t="s">
        <v>55</v>
      </c>
      <c r="H1796" t="s">
        <v>29</v>
      </c>
      <c r="J1796" t="s">
        <v>34</v>
      </c>
      <c r="K1796">
        <v>2</v>
      </c>
      <c r="L1796" t="str">
        <f t="shared" si="24"/>
        <v>Yes</v>
      </c>
    </row>
    <row r="1797" spans="1:12" x14ac:dyDescent="0.3">
      <c r="A1797" s="7" t="s">
        <v>65</v>
      </c>
      <c r="B1797" t="s">
        <v>7</v>
      </c>
      <c r="C1797" t="s">
        <v>48</v>
      </c>
      <c r="D1797" t="s">
        <v>49</v>
      </c>
      <c r="G1797" t="s">
        <v>54</v>
      </c>
      <c r="H1797" t="s">
        <v>37</v>
      </c>
      <c r="J1797" t="s">
        <v>34</v>
      </c>
      <c r="K1797">
        <v>0</v>
      </c>
      <c r="L1797" t="str">
        <f t="shared" si="24"/>
        <v>No</v>
      </c>
    </row>
    <row r="1798" spans="1:12" x14ac:dyDescent="0.3">
      <c r="A1798" s="7" t="s">
        <v>65</v>
      </c>
      <c r="B1798" t="s">
        <v>8</v>
      </c>
      <c r="C1798" t="s">
        <v>52</v>
      </c>
      <c r="D1798" t="s">
        <v>53</v>
      </c>
      <c r="G1798" t="s">
        <v>54</v>
      </c>
      <c r="H1798" t="s">
        <v>29</v>
      </c>
      <c r="J1798" t="s">
        <v>34</v>
      </c>
      <c r="K1798">
        <v>0</v>
      </c>
      <c r="L1798" t="str">
        <f t="shared" si="24"/>
        <v>No</v>
      </c>
    </row>
    <row r="1799" spans="1:12" x14ac:dyDescent="0.3">
      <c r="A1799" s="7" t="s">
        <v>65</v>
      </c>
      <c r="B1799" t="s">
        <v>7</v>
      </c>
      <c r="C1799" t="s">
        <v>67</v>
      </c>
      <c r="D1799" t="s">
        <v>53</v>
      </c>
      <c r="G1799" t="s">
        <v>55</v>
      </c>
      <c r="H1799" t="s">
        <v>37</v>
      </c>
      <c r="I1799" t="s">
        <v>88</v>
      </c>
      <c r="J1799" t="s">
        <v>34</v>
      </c>
      <c r="K1799">
        <v>2</v>
      </c>
      <c r="L1799" t="str">
        <f t="shared" si="24"/>
        <v>Yes</v>
      </c>
    </row>
    <row r="1800" spans="1:12" x14ac:dyDescent="0.3">
      <c r="A1800" s="7" t="s">
        <v>65</v>
      </c>
      <c r="B1800" t="s">
        <v>10</v>
      </c>
      <c r="C1800" t="s">
        <v>93</v>
      </c>
      <c r="G1800" t="s">
        <v>54</v>
      </c>
      <c r="H1800" t="s">
        <v>37</v>
      </c>
      <c r="J1800" t="s">
        <v>34</v>
      </c>
      <c r="K1800">
        <v>0</v>
      </c>
      <c r="L1800" t="str">
        <f t="shared" si="24"/>
        <v>No</v>
      </c>
    </row>
    <row r="1801" spans="1:12" x14ac:dyDescent="0.3">
      <c r="A1801" s="7" t="s">
        <v>65</v>
      </c>
      <c r="B1801" t="s">
        <v>9</v>
      </c>
      <c r="C1801" t="s">
        <v>52</v>
      </c>
      <c r="D1801" t="s">
        <v>49</v>
      </c>
      <c r="G1801" t="s">
        <v>54</v>
      </c>
      <c r="H1801" t="s">
        <v>37</v>
      </c>
      <c r="J1801" t="s">
        <v>34</v>
      </c>
      <c r="K1801">
        <v>0</v>
      </c>
      <c r="L1801" t="str">
        <f t="shared" si="24"/>
        <v>No</v>
      </c>
    </row>
    <row r="1802" spans="1:12" x14ac:dyDescent="0.3">
      <c r="A1802" s="7" t="s">
        <v>61</v>
      </c>
      <c r="B1802" t="s">
        <v>7</v>
      </c>
      <c r="C1802" t="s">
        <v>67</v>
      </c>
      <c r="D1802" t="s">
        <v>53</v>
      </c>
      <c r="G1802" t="s">
        <v>54</v>
      </c>
      <c r="H1802" t="s">
        <v>37</v>
      </c>
      <c r="I1802" t="s">
        <v>87</v>
      </c>
      <c r="J1802" t="s">
        <v>34</v>
      </c>
      <c r="K1802">
        <v>0</v>
      </c>
      <c r="L1802" t="str">
        <f t="shared" si="24"/>
        <v>No</v>
      </c>
    </row>
    <row r="1803" spans="1:12" x14ac:dyDescent="0.3">
      <c r="A1803" s="7" t="s">
        <v>61</v>
      </c>
      <c r="B1803" t="s">
        <v>66</v>
      </c>
      <c r="C1803" t="s">
        <v>52</v>
      </c>
      <c r="D1803" t="s">
        <v>49</v>
      </c>
      <c r="E1803" t="s">
        <v>73</v>
      </c>
      <c r="G1803" t="s">
        <v>55</v>
      </c>
      <c r="H1803" t="s">
        <v>37</v>
      </c>
      <c r="J1803" t="s">
        <v>34</v>
      </c>
      <c r="K1803">
        <v>0</v>
      </c>
      <c r="L1803" t="str">
        <f t="shared" ref="L1803:L1866" si="25">IF(K1803="","",IF(B1803="Foul","Yes",IF(K1803=0,"No","Yes")))</f>
        <v>No</v>
      </c>
    </row>
    <row r="1804" spans="1:12" x14ac:dyDescent="0.3">
      <c r="A1804" s="7" t="s">
        <v>61</v>
      </c>
      <c r="B1804" t="s">
        <v>9</v>
      </c>
      <c r="C1804" t="s">
        <v>47</v>
      </c>
      <c r="D1804" t="s">
        <v>53</v>
      </c>
      <c r="G1804" t="s">
        <v>55</v>
      </c>
      <c r="H1804" t="s">
        <v>37</v>
      </c>
      <c r="J1804" t="s">
        <v>34</v>
      </c>
      <c r="K1804">
        <v>0</v>
      </c>
      <c r="L1804" t="str">
        <f t="shared" si="25"/>
        <v>No</v>
      </c>
    </row>
    <row r="1805" spans="1:12" x14ac:dyDescent="0.3">
      <c r="A1805" s="7" t="s">
        <v>61</v>
      </c>
      <c r="B1805" t="s">
        <v>9</v>
      </c>
      <c r="C1805" t="s">
        <v>52</v>
      </c>
      <c r="D1805" t="s">
        <v>53</v>
      </c>
      <c r="G1805" t="s">
        <v>54</v>
      </c>
      <c r="H1805" t="s">
        <v>37</v>
      </c>
      <c r="J1805" t="s">
        <v>34</v>
      </c>
      <c r="K1805">
        <v>0</v>
      </c>
      <c r="L1805" t="str">
        <f t="shared" si="25"/>
        <v>No</v>
      </c>
    </row>
    <row r="1806" spans="1:12" x14ac:dyDescent="0.3">
      <c r="A1806" s="7" t="s">
        <v>61</v>
      </c>
      <c r="B1806" t="s">
        <v>7</v>
      </c>
      <c r="C1806" t="s">
        <v>67</v>
      </c>
      <c r="D1806" t="s">
        <v>53</v>
      </c>
      <c r="F1806" t="s">
        <v>73</v>
      </c>
      <c r="G1806" t="s">
        <v>54</v>
      </c>
      <c r="H1806" t="s">
        <v>37</v>
      </c>
      <c r="I1806" t="s">
        <v>87</v>
      </c>
      <c r="J1806" t="s">
        <v>34</v>
      </c>
      <c r="K1806">
        <v>0</v>
      </c>
      <c r="L1806" t="str">
        <f t="shared" si="25"/>
        <v>No</v>
      </c>
    </row>
    <row r="1807" spans="1:12" x14ac:dyDescent="0.3">
      <c r="A1807" s="7" t="s">
        <v>61</v>
      </c>
      <c r="B1807" t="s">
        <v>10</v>
      </c>
      <c r="C1807" t="s">
        <v>47</v>
      </c>
      <c r="G1807" t="s">
        <v>55</v>
      </c>
      <c r="H1807" t="s">
        <v>37</v>
      </c>
      <c r="J1807" t="s">
        <v>34</v>
      </c>
      <c r="K1807">
        <v>0</v>
      </c>
      <c r="L1807" t="str">
        <f t="shared" si="25"/>
        <v>No</v>
      </c>
    </row>
    <row r="1808" spans="1:12" x14ac:dyDescent="0.3">
      <c r="A1808" s="7" t="s">
        <v>61</v>
      </c>
      <c r="B1808" t="s">
        <v>10</v>
      </c>
      <c r="C1808" t="s">
        <v>93</v>
      </c>
      <c r="G1808" t="s">
        <v>54</v>
      </c>
      <c r="H1808" t="s">
        <v>37</v>
      </c>
      <c r="J1808" t="s">
        <v>34</v>
      </c>
      <c r="K1808">
        <v>0</v>
      </c>
      <c r="L1808" t="str">
        <f t="shared" si="25"/>
        <v>No</v>
      </c>
    </row>
    <row r="1809" spans="1:12" x14ac:dyDescent="0.3">
      <c r="A1809" s="7" t="s">
        <v>61</v>
      </c>
      <c r="B1809" t="s">
        <v>11</v>
      </c>
      <c r="C1809" t="s">
        <v>47</v>
      </c>
      <c r="G1809" t="s">
        <v>51</v>
      </c>
      <c r="H1809" t="s">
        <v>37</v>
      </c>
      <c r="J1809" t="s">
        <v>34</v>
      </c>
      <c r="K1809">
        <v>2</v>
      </c>
      <c r="L1809" t="str">
        <f t="shared" si="25"/>
        <v>Yes</v>
      </c>
    </row>
    <row r="1810" spans="1:12" x14ac:dyDescent="0.3">
      <c r="A1810" s="7" t="s">
        <v>61</v>
      </c>
      <c r="B1810" t="s">
        <v>9</v>
      </c>
      <c r="C1810" t="s">
        <v>67</v>
      </c>
      <c r="D1810" t="s">
        <v>49</v>
      </c>
      <c r="G1810" t="s">
        <v>55</v>
      </c>
      <c r="H1810" t="s">
        <v>37</v>
      </c>
      <c r="I1810" t="s">
        <v>87</v>
      </c>
      <c r="J1810" t="s">
        <v>34</v>
      </c>
      <c r="K1810">
        <v>2</v>
      </c>
      <c r="L1810" t="str">
        <f t="shared" si="25"/>
        <v>Yes</v>
      </c>
    </row>
    <row r="1811" spans="1:12" x14ac:dyDescent="0.3">
      <c r="A1811" s="7" t="s">
        <v>61</v>
      </c>
      <c r="B1811" t="s">
        <v>9</v>
      </c>
      <c r="C1811" t="s">
        <v>52</v>
      </c>
      <c r="D1811" t="s">
        <v>49</v>
      </c>
      <c r="E1811" t="s">
        <v>73</v>
      </c>
      <c r="G1811" t="s">
        <v>55</v>
      </c>
      <c r="H1811" t="s">
        <v>37</v>
      </c>
      <c r="J1811" t="s">
        <v>34</v>
      </c>
      <c r="K1811">
        <v>2</v>
      </c>
      <c r="L1811" t="str">
        <f t="shared" si="25"/>
        <v>Yes</v>
      </c>
    </row>
    <row r="1812" spans="1:12" x14ac:dyDescent="0.3">
      <c r="A1812" s="7" t="s">
        <v>61</v>
      </c>
      <c r="B1812" t="s">
        <v>66</v>
      </c>
      <c r="C1812" t="s">
        <v>67</v>
      </c>
      <c r="D1812" t="s">
        <v>53</v>
      </c>
      <c r="G1812" t="s">
        <v>55</v>
      </c>
      <c r="H1812" t="s">
        <v>37</v>
      </c>
      <c r="I1812" t="s">
        <v>87</v>
      </c>
      <c r="J1812" t="s">
        <v>34</v>
      </c>
      <c r="K1812">
        <v>0</v>
      </c>
      <c r="L1812" t="str">
        <f t="shared" si="25"/>
        <v>No</v>
      </c>
    </row>
    <row r="1813" spans="1:12" x14ac:dyDescent="0.3">
      <c r="A1813" s="7" t="s">
        <v>61</v>
      </c>
      <c r="B1813" t="s">
        <v>9</v>
      </c>
      <c r="C1813" t="s">
        <v>52</v>
      </c>
      <c r="D1813" t="s">
        <v>53</v>
      </c>
      <c r="F1813" t="s">
        <v>73</v>
      </c>
      <c r="G1813" t="s">
        <v>54</v>
      </c>
      <c r="H1813" t="s">
        <v>37</v>
      </c>
      <c r="J1813" t="s">
        <v>34</v>
      </c>
      <c r="K1813">
        <v>0</v>
      </c>
      <c r="L1813" t="str">
        <f t="shared" si="25"/>
        <v>No</v>
      </c>
    </row>
    <row r="1814" spans="1:12" x14ac:dyDescent="0.3">
      <c r="A1814" s="7" t="s">
        <v>61</v>
      </c>
      <c r="B1814" t="s">
        <v>9</v>
      </c>
      <c r="C1814" t="s">
        <v>67</v>
      </c>
      <c r="D1814" t="s">
        <v>53</v>
      </c>
      <c r="F1814" t="s">
        <v>73</v>
      </c>
      <c r="G1814" t="s">
        <v>54</v>
      </c>
      <c r="H1814" t="s">
        <v>37</v>
      </c>
      <c r="I1814" t="s">
        <v>88</v>
      </c>
      <c r="J1814" t="s">
        <v>34</v>
      </c>
      <c r="K1814">
        <v>0</v>
      </c>
      <c r="L1814" t="str">
        <f t="shared" si="25"/>
        <v>No</v>
      </c>
    </row>
    <row r="1815" spans="1:12" x14ac:dyDescent="0.3">
      <c r="A1815" s="7" t="s">
        <v>61</v>
      </c>
      <c r="B1815" t="s">
        <v>10</v>
      </c>
      <c r="C1815" t="s">
        <v>47</v>
      </c>
      <c r="G1815" t="s">
        <v>55</v>
      </c>
      <c r="H1815" t="s">
        <v>37</v>
      </c>
      <c r="J1815" t="s">
        <v>34</v>
      </c>
      <c r="K1815">
        <v>3</v>
      </c>
      <c r="L1815" t="str">
        <f t="shared" si="25"/>
        <v>Yes</v>
      </c>
    </row>
    <row r="1816" spans="1:12" x14ac:dyDescent="0.3">
      <c r="A1816" s="7" t="s">
        <v>61</v>
      </c>
      <c r="B1816" t="s">
        <v>9</v>
      </c>
      <c r="C1816" t="s">
        <v>67</v>
      </c>
      <c r="D1816" t="s">
        <v>53</v>
      </c>
      <c r="G1816" t="s">
        <v>55</v>
      </c>
      <c r="H1816" t="s">
        <v>37</v>
      </c>
      <c r="I1816" t="s">
        <v>88</v>
      </c>
      <c r="J1816" t="s">
        <v>34</v>
      </c>
      <c r="K1816">
        <v>0</v>
      </c>
      <c r="L1816" t="str">
        <f t="shared" si="25"/>
        <v>No</v>
      </c>
    </row>
    <row r="1817" spans="1:12" x14ac:dyDescent="0.3">
      <c r="A1817" s="7" t="s">
        <v>61</v>
      </c>
      <c r="B1817" t="s">
        <v>7</v>
      </c>
      <c r="C1817" t="s">
        <v>57</v>
      </c>
      <c r="D1817" t="s">
        <v>53</v>
      </c>
      <c r="G1817" t="s">
        <v>54</v>
      </c>
      <c r="H1817" t="s">
        <v>37</v>
      </c>
      <c r="J1817" t="s">
        <v>34</v>
      </c>
      <c r="K1817">
        <v>0</v>
      </c>
      <c r="L1817" t="str">
        <f t="shared" si="25"/>
        <v>No</v>
      </c>
    </row>
    <row r="1818" spans="1:12" x14ac:dyDescent="0.3">
      <c r="A1818" s="7" t="s">
        <v>61</v>
      </c>
      <c r="B1818" t="s">
        <v>9</v>
      </c>
      <c r="C1818" t="s">
        <v>52</v>
      </c>
      <c r="D1818" t="s">
        <v>49</v>
      </c>
      <c r="G1818" t="s">
        <v>54</v>
      </c>
      <c r="H1818" t="s">
        <v>41</v>
      </c>
      <c r="J1818" t="s">
        <v>34</v>
      </c>
      <c r="K1818">
        <v>0</v>
      </c>
      <c r="L1818" t="str">
        <f t="shared" si="25"/>
        <v>No</v>
      </c>
    </row>
    <row r="1819" spans="1:12" x14ac:dyDescent="0.3">
      <c r="A1819" s="7" t="s">
        <v>61</v>
      </c>
      <c r="B1819" t="s">
        <v>7</v>
      </c>
      <c r="C1819" t="s">
        <v>57</v>
      </c>
      <c r="D1819" t="s">
        <v>53</v>
      </c>
      <c r="G1819" t="s">
        <v>54</v>
      </c>
      <c r="H1819" t="s">
        <v>37</v>
      </c>
      <c r="J1819" t="s">
        <v>34</v>
      </c>
      <c r="K1819">
        <v>2</v>
      </c>
      <c r="L1819" t="str">
        <f t="shared" si="25"/>
        <v>Yes</v>
      </c>
    </row>
    <row r="1820" spans="1:12" x14ac:dyDescent="0.3">
      <c r="A1820" s="7" t="s">
        <v>61</v>
      </c>
      <c r="B1820" t="s">
        <v>66</v>
      </c>
      <c r="C1820" t="s">
        <v>52</v>
      </c>
      <c r="D1820" t="s">
        <v>53</v>
      </c>
      <c r="G1820" t="s">
        <v>54</v>
      </c>
      <c r="H1820" t="s">
        <v>37</v>
      </c>
      <c r="J1820" t="s">
        <v>34</v>
      </c>
      <c r="K1820">
        <v>2</v>
      </c>
      <c r="L1820" t="str">
        <f t="shared" si="25"/>
        <v>Yes</v>
      </c>
    </row>
    <row r="1821" spans="1:12" x14ac:dyDescent="0.3">
      <c r="A1821" s="7" t="s">
        <v>61</v>
      </c>
      <c r="B1821" t="s">
        <v>66</v>
      </c>
      <c r="C1821" t="s">
        <v>67</v>
      </c>
      <c r="D1821" t="s">
        <v>53</v>
      </c>
      <c r="G1821" t="s">
        <v>55</v>
      </c>
      <c r="H1821" t="s">
        <v>37</v>
      </c>
      <c r="I1821" t="s">
        <v>87</v>
      </c>
      <c r="J1821" t="s">
        <v>34</v>
      </c>
      <c r="K1821">
        <v>0</v>
      </c>
      <c r="L1821" t="str">
        <f t="shared" si="25"/>
        <v>No</v>
      </c>
    </row>
    <row r="1822" spans="1:12" x14ac:dyDescent="0.3">
      <c r="A1822" s="7" t="s">
        <v>61</v>
      </c>
      <c r="B1822" t="s">
        <v>7</v>
      </c>
      <c r="C1822" t="s">
        <v>48</v>
      </c>
      <c r="D1822" t="s">
        <v>53</v>
      </c>
      <c r="G1822" t="s">
        <v>55</v>
      </c>
      <c r="H1822" t="s">
        <v>37</v>
      </c>
      <c r="J1822" t="s">
        <v>34</v>
      </c>
      <c r="K1822">
        <v>0</v>
      </c>
      <c r="L1822" t="str">
        <f t="shared" si="25"/>
        <v>No</v>
      </c>
    </row>
    <row r="1823" spans="1:12" x14ac:dyDescent="0.3">
      <c r="A1823" s="7" t="s">
        <v>61</v>
      </c>
      <c r="B1823" t="s">
        <v>9</v>
      </c>
      <c r="C1823" t="s">
        <v>52</v>
      </c>
      <c r="D1823" t="s">
        <v>53</v>
      </c>
      <c r="G1823" t="s">
        <v>55</v>
      </c>
      <c r="H1823" t="s">
        <v>37</v>
      </c>
      <c r="J1823" t="s">
        <v>34</v>
      </c>
      <c r="K1823">
        <v>0</v>
      </c>
      <c r="L1823" t="str">
        <f t="shared" si="25"/>
        <v>No</v>
      </c>
    </row>
    <row r="1824" spans="1:12" x14ac:dyDescent="0.3">
      <c r="A1824" s="7" t="s">
        <v>61</v>
      </c>
      <c r="B1824" t="s">
        <v>9</v>
      </c>
      <c r="C1824" t="s">
        <v>47</v>
      </c>
      <c r="D1824" t="s">
        <v>53</v>
      </c>
      <c r="G1824" t="s">
        <v>55</v>
      </c>
      <c r="H1824" t="s">
        <v>37</v>
      </c>
      <c r="J1824" t="s">
        <v>34</v>
      </c>
      <c r="K1824">
        <v>2</v>
      </c>
      <c r="L1824" t="str">
        <f t="shared" si="25"/>
        <v>Yes</v>
      </c>
    </row>
    <row r="1825" spans="1:12" x14ac:dyDescent="0.3">
      <c r="A1825" s="7" t="s">
        <v>61</v>
      </c>
      <c r="B1825" t="s">
        <v>7</v>
      </c>
      <c r="C1825" t="s">
        <v>48</v>
      </c>
      <c r="D1825" t="s">
        <v>53</v>
      </c>
      <c r="G1825" t="s">
        <v>55</v>
      </c>
      <c r="H1825" t="s">
        <v>37</v>
      </c>
      <c r="J1825" t="s">
        <v>34</v>
      </c>
      <c r="K1825">
        <v>0</v>
      </c>
      <c r="L1825" t="str">
        <f t="shared" si="25"/>
        <v>No</v>
      </c>
    </row>
    <row r="1826" spans="1:12" x14ac:dyDescent="0.3">
      <c r="A1826" s="7" t="s">
        <v>61</v>
      </c>
      <c r="B1826" t="s">
        <v>10</v>
      </c>
      <c r="C1826" t="s">
        <v>47</v>
      </c>
      <c r="G1826" t="s">
        <v>51</v>
      </c>
      <c r="H1826" t="s">
        <v>37</v>
      </c>
      <c r="J1826" t="s">
        <v>34</v>
      </c>
      <c r="K1826">
        <v>3</v>
      </c>
      <c r="L1826" t="str">
        <f t="shared" si="25"/>
        <v>Yes</v>
      </c>
    </row>
    <row r="1827" spans="1:12" x14ac:dyDescent="0.3">
      <c r="A1827" s="7" t="s">
        <v>61</v>
      </c>
      <c r="B1827" t="s">
        <v>10</v>
      </c>
      <c r="C1827" t="s">
        <v>47</v>
      </c>
      <c r="G1827" t="s">
        <v>55</v>
      </c>
      <c r="H1827" t="s">
        <v>37</v>
      </c>
      <c r="J1827" t="s">
        <v>34</v>
      </c>
      <c r="K1827">
        <v>3</v>
      </c>
      <c r="L1827" t="str">
        <f t="shared" si="25"/>
        <v>Yes</v>
      </c>
    </row>
    <row r="1828" spans="1:12" x14ac:dyDescent="0.3">
      <c r="A1828" s="7" t="s">
        <v>61</v>
      </c>
      <c r="B1828" t="s">
        <v>10</v>
      </c>
      <c r="C1828" t="s">
        <v>47</v>
      </c>
      <c r="G1828" t="s">
        <v>55</v>
      </c>
      <c r="H1828" t="s">
        <v>37</v>
      </c>
      <c r="J1828" t="s">
        <v>34</v>
      </c>
      <c r="K1828">
        <v>3</v>
      </c>
      <c r="L1828" t="str">
        <f t="shared" si="25"/>
        <v>Yes</v>
      </c>
    </row>
    <row r="1829" spans="1:12" x14ac:dyDescent="0.3">
      <c r="A1829" s="7" t="s">
        <v>61</v>
      </c>
      <c r="B1829" t="s">
        <v>10</v>
      </c>
      <c r="C1829" t="s">
        <v>47</v>
      </c>
      <c r="G1829" t="s">
        <v>54</v>
      </c>
      <c r="H1829" t="s">
        <v>37</v>
      </c>
      <c r="J1829" t="s">
        <v>34</v>
      </c>
      <c r="K1829">
        <v>0</v>
      </c>
      <c r="L1829" t="str">
        <f t="shared" si="25"/>
        <v>No</v>
      </c>
    </row>
    <row r="1830" spans="1:12" x14ac:dyDescent="0.3">
      <c r="A1830" s="7" t="s">
        <v>61</v>
      </c>
      <c r="B1830" t="s">
        <v>10</v>
      </c>
      <c r="C1830" t="s">
        <v>47</v>
      </c>
      <c r="G1830" t="s">
        <v>54</v>
      </c>
      <c r="H1830" t="s">
        <v>37</v>
      </c>
      <c r="J1830" t="s">
        <v>34</v>
      </c>
      <c r="K1830">
        <v>3</v>
      </c>
      <c r="L1830" t="str">
        <f t="shared" si="25"/>
        <v>Yes</v>
      </c>
    </row>
    <row r="1831" spans="1:12" x14ac:dyDescent="0.3">
      <c r="A1831" s="7" t="s">
        <v>61</v>
      </c>
      <c r="B1831" t="s">
        <v>10</v>
      </c>
      <c r="C1831" t="s">
        <v>56</v>
      </c>
      <c r="D1831" t="s">
        <v>53</v>
      </c>
      <c r="G1831" t="s">
        <v>55</v>
      </c>
      <c r="H1831" t="s">
        <v>37</v>
      </c>
      <c r="J1831" t="s">
        <v>34</v>
      </c>
      <c r="K1831">
        <v>3</v>
      </c>
      <c r="L1831" t="str">
        <f t="shared" si="25"/>
        <v>Yes</v>
      </c>
    </row>
    <row r="1832" spans="1:12" x14ac:dyDescent="0.3">
      <c r="A1832" s="7" t="s">
        <v>61</v>
      </c>
      <c r="B1832" t="s">
        <v>10</v>
      </c>
      <c r="C1832" t="s">
        <v>47</v>
      </c>
      <c r="G1832" t="s">
        <v>55</v>
      </c>
      <c r="H1832" t="s">
        <v>37</v>
      </c>
      <c r="J1832" t="s">
        <v>34</v>
      </c>
      <c r="K1832">
        <v>0</v>
      </c>
      <c r="L1832" t="str">
        <f t="shared" si="25"/>
        <v>No</v>
      </c>
    </row>
    <row r="1833" spans="1:12" x14ac:dyDescent="0.3">
      <c r="A1833" s="7" t="s">
        <v>61</v>
      </c>
      <c r="B1833" t="s">
        <v>66</v>
      </c>
      <c r="D1833" t="s">
        <v>53</v>
      </c>
      <c r="G1833" t="s">
        <v>55</v>
      </c>
      <c r="H1833" t="s">
        <v>29</v>
      </c>
      <c r="J1833" t="s">
        <v>34</v>
      </c>
      <c r="K1833">
        <v>0</v>
      </c>
      <c r="L1833" t="str">
        <f t="shared" si="25"/>
        <v>No</v>
      </c>
    </row>
    <row r="1834" spans="1:12" x14ac:dyDescent="0.3">
      <c r="A1834" s="7" t="s">
        <v>61</v>
      </c>
      <c r="B1834" t="s">
        <v>10</v>
      </c>
      <c r="C1834" t="s">
        <v>47</v>
      </c>
      <c r="G1834" t="s">
        <v>51</v>
      </c>
      <c r="H1834" t="s">
        <v>37</v>
      </c>
      <c r="J1834" t="s">
        <v>34</v>
      </c>
      <c r="K1834">
        <v>3</v>
      </c>
      <c r="L1834" t="str">
        <f t="shared" si="25"/>
        <v>Yes</v>
      </c>
    </row>
    <row r="1835" spans="1:12" x14ac:dyDescent="0.3">
      <c r="A1835" s="7" t="s">
        <v>61</v>
      </c>
      <c r="B1835" t="s">
        <v>7</v>
      </c>
      <c r="C1835" t="s">
        <v>67</v>
      </c>
      <c r="G1835" t="s">
        <v>55</v>
      </c>
      <c r="H1835" t="s">
        <v>37</v>
      </c>
      <c r="I1835" t="s">
        <v>87</v>
      </c>
      <c r="J1835" t="s">
        <v>34</v>
      </c>
      <c r="K1835">
        <v>2</v>
      </c>
      <c r="L1835" t="str">
        <f t="shared" si="25"/>
        <v>Yes</v>
      </c>
    </row>
    <row r="1836" spans="1:12" x14ac:dyDescent="0.3">
      <c r="A1836" s="7" t="s">
        <v>61</v>
      </c>
      <c r="B1836" t="s">
        <v>10</v>
      </c>
      <c r="C1836" t="s">
        <v>47</v>
      </c>
      <c r="G1836" t="s">
        <v>55</v>
      </c>
      <c r="H1836" t="s">
        <v>37</v>
      </c>
      <c r="J1836" t="s">
        <v>34</v>
      </c>
      <c r="K1836">
        <v>0</v>
      </c>
      <c r="L1836" t="str">
        <f t="shared" si="25"/>
        <v>No</v>
      </c>
    </row>
    <row r="1837" spans="1:12" x14ac:dyDescent="0.3">
      <c r="A1837" s="7" t="s">
        <v>61</v>
      </c>
      <c r="B1837" t="s">
        <v>10</v>
      </c>
      <c r="C1837" t="s">
        <v>93</v>
      </c>
      <c r="G1837" t="s">
        <v>54</v>
      </c>
      <c r="H1837" t="s">
        <v>37</v>
      </c>
      <c r="J1837" t="s">
        <v>34</v>
      </c>
      <c r="K1837">
        <v>0</v>
      </c>
      <c r="L1837" t="str">
        <f t="shared" si="25"/>
        <v>No</v>
      </c>
    </row>
    <row r="1838" spans="1:12" x14ac:dyDescent="0.3">
      <c r="A1838" s="7" t="s">
        <v>61</v>
      </c>
      <c r="B1838" t="s">
        <v>66</v>
      </c>
      <c r="C1838" t="s">
        <v>67</v>
      </c>
      <c r="D1838" t="s">
        <v>53</v>
      </c>
      <c r="G1838" t="s">
        <v>54</v>
      </c>
      <c r="H1838" t="s">
        <v>37</v>
      </c>
      <c r="I1838" t="s">
        <v>89</v>
      </c>
      <c r="J1838" t="s">
        <v>34</v>
      </c>
      <c r="K1838">
        <v>2</v>
      </c>
      <c r="L1838" t="str">
        <f t="shared" si="25"/>
        <v>Yes</v>
      </c>
    </row>
    <row r="1839" spans="1:12" x14ac:dyDescent="0.3">
      <c r="A1839" s="7" t="s">
        <v>61</v>
      </c>
      <c r="B1839" t="s">
        <v>9</v>
      </c>
      <c r="C1839" t="s">
        <v>52</v>
      </c>
      <c r="D1839" t="s">
        <v>53</v>
      </c>
      <c r="G1839" t="s">
        <v>54</v>
      </c>
      <c r="H1839" t="s">
        <v>37</v>
      </c>
      <c r="J1839" t="s">
        <v>34</v>
      </c>
      <c r="K1839">
        <v>2</v>
      </c>
      <c r="L1839" t="str">
        <f t="shared" si="25"/>
        <v>Yes</v>
      </c>
    </row>
    <row r="1840" spans="1:12" x14ac:dyDescent="0.3">
      <c r="A1840" s="7" t="s">
        <v>61</v>
      </c>
      <c r="B1840" t="s">
        <v>7</v>
      </c>
      <c r="C1840" t="s">
        <v>67</v>
      </c>
      <c r="D1840" t="s">
        <v>53</v>
      </c>
      <c r="G1840" t="s">
        <v>54</v>
      </c>
      <c r="H1840" t="s">
        <v>37</v>
      </c>
      <c r="I1840" t="s">
        <v>87</v>
      </c>
      <c r="J1840" t="s">
        <v>34</v>
      </c>
      <c r="K1840">
        <v>2</v>
      </c>
      <c r="L1840" t="str">
        <f t="shared" si="25"/>
        <v>Yes</v>
      </c>
    </row>
    <row r="1841" spans="1:12" x14ac:dyDescent="0.3">
      <c r="A1841" s="7" t="s">
        <v>61</v>
      </c>
      <c r="B1841" t="s">
        <v>10</v>
      </c>
      <c r="C1841" t="s">
        <v>48</v>
      </c>
      <c r="D1841" t="s">
        <v>53</v>
      </c>
      <c r="G1841" t="s">
        <v>54</v>
      </c>
      <c r="H1841" t="s">
        <v>37</v>
      </c>
      <c r="J1841" t="s">
        <v>34</v>
      </c>
      <c r="K1841">
        <v>0</v>
      </c>
      <c r="L1841" t="str">
        <f t="shared" si="25"/>
        <v>No</v>
      </c>
    </row>
    <row r="1842" spans="1:12" x14ac:dyDescent="0.3">
      <c r="A1842" s="7" t="s">
        <v>61</v>
      </c>
      <c r="B1842" t="s">
        <v>9</v>
      </c>
      <c r="C1842" t="s">
        <v>47</v>
      </c>
      <c r="D1842" t="s">
        <v>53</v>
      </c>
      <c r="F1842" t="s">
        <v>73</v>
      </c>
      <c r="G1842" t="s">
        <v>54</v>
      </c>
      <c r="H1842" t="s">
        <v>29</v>
      </c>
      <c r="J1842" t="s">
        <v>34</v>
      </c>
      <c r="K1842">
        <v>0</v>
      </c>
      <c r="L1842" t="str">
        <f t="shared" si="25"/>
        <v>No</v>
      </c>
    </row>
    <row r="1843" spans="1:12" x14ac:dyDescent="0.3">
      <c r="A1843" s="7" t="s">
        <v>61</v>
      </c>
      <c r="B1843" t="s">
        <v>7</v>
      </c>
      <c r="C1843" t="s">
        <v>47</v>
      </c>
      <c r="G1843" t="s">
        <v>54</v>
      </c>
      <c r="H1843" t="s">
        <v>37</v>
      </c>
      <c r="J1843" t="s">
        <v>34</v>
      </c>
      <c r="K1843">
        <v>0</v>
      </c>
      <c r="L1843" t="str">
        <f t="shared" si="25"/>
        <v>No</v>
      </c>
    </row>
    <row r="1844" spans="1:12" x14ac:dyDescent="0.3">
      <c r="A1844" s="7" t="s">
        <v>61</v>
      </c>
      <c r="B1844" t="s">
        <v>8</v>
      </c>
      <c r="C1844" t="s">
        <v>67</v>
      </c>
      <c r="D1844" t="s">
        <v>49</v>
      </c>
      <c r="G1844" t="s">
        <v>54</v>
      </c>
      <c r="H1844" t="s">
        <v>37</v>
      </c>
      <c r="I1844" t="s">
        <v>87</v>
      </c>
      <c r="J1844" t="s">
        <v>34</v>
      </c>
      <c r="K1844">
        <v>0</v>
      </c>
      <c r="L1844" t="str">
        <f t="shared" si="25"/>
        <v>No</v>
      </c>
    </row>
    <row r="1845" spans="1:12" x14ac:dyDescent="0.3">
      <c r="A1845" s="7" t="s">
        <v>61</v>
      </c>
      <c r="B1845" t="s">
        <v>7</v>
      </c>
      <c r="C1845" t="s">
        <v>48</v>
      </c>
      <c r="D1845" t="s">
        <v>49</v>
      </c>
      <c r="G1845" t="s">
        <v>54</v>
      </c>
      <c r="H1845" t="s">
        <v>37</v>
      </c>
      <c r="J1845" t="s">
        <v>34</v>
      </c>
      <c r="K1845">
        <v>2</v>
      </c>
      <c r="L1845" t="str">
        <f t="shared" si="25"/>
        <v>Yes</v>
      </c>
    </row>
    <row r="1846" spans="1:12" x14ac:dyDescent="0.3">
      <c r="A1846" s="7" t="s">
        <v>61</v>
      </c>
      <c r="B1846" t="s">
        <v>66</v>
      </c>
      <c r="C1846" t="s">
        <v>52</v>
      </c>
      <c r="D1846" t="s">
        <v>53</v>
      </c>
      <c r="G1846" t="s">
        <v>55</v>
      </c>
      <c r="H1846" t="s">
        <v>37</v>
      </c>
      <c r="J1846" t="s">
        <v>34</v>
      </c>
      <c r="K1846">
        <v>0</v>
      </c>
      <c r="L1846" t="str">
        <f t="shared" si="25"/>
        <v>No</v>
      </c>
    </row>
    <row r="1847" spans="1:12" x14ac:dyDescent="0.3">
      <c r="A1847" s="7" t="s">
        <v>61</v>
      </c>
      <c r="B1847" t="s">
        <v>10</v>
      </c>
      <c r="C1847" t="s">
        <v>47</v>
      </c>
      <c r="G1847" t="s">
        <v>55</v>
      </c>
      <c r="H1847" t="s">
        <v>37</v>
      </c>
      <c r="J1847" t="s">
        <v>34</v>
      </c>
      <c r="K1847">
        <v>3</v>
      </c>
      <c r="L1847" t="str">
        <f t="shared" si="25"/>
        <v>Yes</v>
      </c>
    </row>
    <row r="1848" spans="1:12" x14ac:dyDescent="0.3">
      <c r="A1848" s="7" t="s">
        <v>61</v>
      </c>
      <c r="B1848" t="s">
        <v>7</v>
      </c>
      <c r="C1848" t="s">
        <v>67</v>
      </c>
      <c r="D1848" t="s">
        <v>53</v>
      </c>
      <c r="F1848" t="s">
        <v>73</v>
      </c>
      <c r="G1848" t="s">
        <v>54</v>
      </c>
      <c r="H1848" t="s">
        <v>37</v>
      </c>
      <c r="I1848" t="s">
        <v>88</v>
      </c>
      <c r="J1848" t="s">
        <v>34</v>
      </c>
      <c r="K1848">
        <v>0</v>
      </c>
      <c r="L1848" t="str">
        <f t="shared" si="25"/>
        <v>No</v>
      </c>
    </row>
    <row r="1849" spans="1:12" x14ac:dyDescent="0.3">
      <c r="A1849" s="7" t="s">
        <v>61</v>
      </c>
      <c r="B1849" t="s">
        <v>9</v>
      </c>
      <c r="C1849" t="s">
        <v>52</v>
      </c>
      <c r="D1849" t="s">
        <v>53</v>
      </c>
      <c r="F1849" t="s">
        <v>73</v>
      </c>
      <c r="G1849" t="s">
        <v>54</v>
      </c>
      <c r="H1849" t="s">
        <v>37</v>
      </c>
      <c r="J1849" t="s">
        <v>34</v>
      </c>
      <c r="K1849">
        <v>0</v>
      </c>
      <c r="L1849" t="str">
        <f t="shared" si="25"/>
        <v>No</v>
      </c>
    </row>
    <row r="1850" spans="1:12" x14ac:dyDescent="0.3">
      <c r="A1850" s="7" t="s">
        <v>61</v>
      </c>
      <c r="B1850" t="s">
        <v>9</v>
      </c>
      <c r="C1850" t="s">
        <v>52</v>
      </c>
      <c r="D1850" t="s">
        <v>53</v>
      </c>
      <c r="G1850" t="s">
        <v>54</v>
      </c>
      <c r="H1850" t="s">
        <v>37</v>
      </c>
      <c r="J1850" t="s">
        <v>34</v>
      </c>
      <c r="K1850">
        <v>2</v>
      </c>
      <c r="L1850" t="str">
        <f t="shared" si="25"/>
        <v>Yes</v>
      </c>
    </row>
    <row r="1851" spans="1:12" x14ac:dyDescent="0.3">
      <c r="A1851" s="7" t="s">
        <v>61</v>
      </c>
      <c r="B1851" t="s">
        <v>7</v>
      </c>
      <c r="C1851" t="s">
        <v>67</v>
      </c>
      <c r="D1851" t="s">
        <v>53</v>
      </c>
      <c r="G1851" t="s">
        <v>54</v>
      </c>
      <c r="H1851" t="s">
        <v>37</v>
      </c>
      <c r="I1851" t="s">
        <v>87</v>
      </c>
      <c r="J1851" t="s">
        <v>34</v>
      </c>
      <c r="K1851">
        <v>0</v>
      </c>
      <c r="L1851" t="str">
        <f t="shared" si="25"/>
        <v>No</v>
      </c>
    </row>
    <row r="1852" spans="1:12" x14ac:dyDescent="0.3">
      <c r="A1852" s="7" t="s">
        <v>61</v>
      </c>
      <c r="B1852" t="s">
        <v>10</v>
      </c>
      <c r="C1852" t="s">
        <v>47</v>
      </c>
      <c r="G1852" t="s">
        <v>55</v>
      </c>
      <c r="H1852" t="s">
        <v>37</v>
      </c>
      <c r="J1852" t="s">
        <v>34</v>
      </c>
      <c r="K1852">
        <v>3</v>
      </c>
      <c r="L1852" t="str">
        <f t="shared" si="25"/>
        <v>Yes</v>
      </c>
    </row>
    <row r="1853" spans="1:12" x14ac:dyDescent="0.3">
      <c r="A1853" s="7" t="s">
        <v>61</v>
      </c>
      <c r="B1853" t="s">
        <v>10</v>
      </c>
      <c r="C1853" t="s">
        <v>47</v>
      </c>
      <c r="G1853" t="s">
        <v>54</v>
      </c>
      <c r="H1853" t="s">
        <v>37</v>
      </c>
      <c r="J1853" t="s">
        <v>34</v>
      </c>
      <c r="K1853">
        <v>3</v>
      </c>
      <c r="L1853" t="str">
        <f t="shared" si="25"/>
        <v>Yes</v>
      </c>
    </row>
    <row r="1854" spans="1:12" x14ac:dyDescent="0.3">
      <c r="A1854" s="7" t="s">
        <v>61</v>
      </c>
      <c r="B1854" t="s">
        <v>7</v>
      </c>
      <c r="C1854" t="s">
        <v>67</v>
      </c>
      <c r="D1854" t="s">
        <v>53</v>
      </c>
      <c r="G1854" t="s">
        <v>54</v>
      </c>
      <c r="H1854" t="s">
        <v>37</v>
      </c>
      <c r="I1854" t="s">
        <v>87</v>
      </c>
      <c r="J1854" t="s">
        <v>34</v>
      </c>
      <c r="K1854">
        <v>2</v>
      </c>
      <c r="L1854" t="str">
        <f t="shared" si="25"/>
        <v>Yes</v>
      </c>
    </row>
    <row r="1855" spans="1:12" x14ac:dyDescent="0.3">
      <c r="A1855" s="7" t="s">
        <v>61</v>
      </c>
      <c r="B1855" t="s">
        <v>10</v>
      </c>
      <c r="C1855" t="s">
        <v>47</v>
      </c>
      <c r="G1855" t="s">
        <v>54</v>
      </c>
      <c r="H1855" t="s">
        <v>37</v>
      </c>
      <c r="J1855" t="s">
        <v>34</v>
      </c>
      <c r="K1855">
        <v>3</v>
      </c>
      <c r="L1855" t="str">
        <f t="shared" si="25"/>
        <v>Yes</v>
      </c>
    </row>
    <row r="1856" spans="1:12" x14ac:dyDescent="0.3">
      <c r="A1856" s="7" t="s">
        <v>61</v>
      </c>
      <c r="B1856" t="s">
        <v>10</v>
      </c>
      <c r="C1856" t="s">
        <v>47</v>
      </c>
      <c r="G1856" t="s">
        <v>54</v>
      </c>
      <c r="H1856" t="s">
        <v>37</v>
      </c>
      <c r="J1856" t="s">
        <v>34</v>
      </c>
      <c r="K1856">
        <v>0</v>
      </c>
      <c r="L1856" t="str">
        <f t="shared" si="25"/>
        <v>No</v>
      </c>
    </row>
    <row r="1857" spans="1:12" x14ac:dyDescent="0.3">
      <c r="A1857" s="7" t="s">
        <v>61</v>
      </c>
      <c r="B1857" t="s">
        <v>7</v>
      </c>
      <c r="C1857" t="s">
        <v>67</v>
      </c>
      <c r="D1857" t="s">
        <v>49</v>
      </c>
      <c r="G1857" t="s">
        <v>54</v>
      </c>
      <c r="H1857" t="s">
        <v>37</v>
      </c>
      <c r="I1857" t="s">
        <v>88</v>
      </c>
      <c r="J1857" t="s">
        <v>34</v>
      </c>
      <c r="K1857">
        <v>2</v>
      </c>
      <c r="L1857" t="str">
        <f t="shared" si="25"/>
        <v>Yes</v>
      </c>
    </row>
    <row r="1858" spans="1:12" x14ac:dyDescent="0.3">
      <c r="A1858" s="7" t="s">
        <v>61</v>
      </c>
      <c r="B1858" t="s">
        <v>7</v>
      </c>
      <c r="C1858" t="s">
        <v>56</v>
      </c>
      <c r="D1858" t="s">
        <v>49</v>
      </c>
      <c r="G1858" t="s">
        <v>54</v>
      </c>
      <c r="H1858" t="s">
        <v>37</v>
      </c>
      <c r="J1858" t="s">
        <v>34</v>
      </c>
      <c r="K1858">
        <v>0</v>
      </c>
      <c r="L1858" t="str">
        <f t="shared" si="25"/>
        <v>No</v>
      </c>
    </row>
    <row r="1859" spans="1:12" x14ac:dyDescent="0.3">
      <c r="A1859" s="7" t="s">
        <v>61</v>
      </c>
      <c r="B1859" t="s">
        <v>10</v>
      </c>
      <c r="C1859" t="s">
        <v>47</v>
      </c>
      <c r="G1859" t="s">
        <v>54</v>
      </c>
      <c r="H1859" t="s">
        <v>43</v>
      </c>
      <c r="J1859" t="s">
        <v>34</v>
      </c>
      <c r="K1859">
        <v>0</v>
      </c>
      <c r="L1859" t="str">
        <f t="shared" si="25"/>
        <v>No</v>
      </c>
    </row>
    <row r="1860" spans="1:12" x14ac:dyDescent="0.3">
      <c r="A1860" s="7" t="s">
        <v>61</v>
      </c>
      <c r="B1860" t="s">
        <v>7</v>
      </c>
      <c r="C1860" t="s">
        <v>48</v>
      </c>
      <c r="D1860" t="s">
        <v>49</v>
      </c>
      <c r="F1860" t="s">
        <v>73</v>
      </c>
      <c r="G1860" t="s">
        <v>54</v>
      </c>
      <c r="H1860" t="s">
        <v>37</v>
      </c>
      <c r="J1860" t="s">
        <v>34</v>
      </c>
      <c r="K1860">
        <v>0</v>
      </c>
      <c r="L1860" t="str">
        <f t="shared" si="25"/>
        <v>No</v>
      </c>
    </row>
    <row r="1861" spans="1:12" x14ac:dyDescent="0.3">
      <c r="A1861" s="7" t="s">
        <v>61</v>
      </c>
      <c r="B1861" t="s">
        <v>9</v>
      </c>
      <c r="C1861" t="s">
        <v>47</v>
      </c>
      <c r="D1861" t="s">
        <v>53</v>
      </c>
      <c r="G1861" t="s">
        <v>55</v>
      </c>
      <c r="H1861" t="s">
        <v>29</v>
      </c>
      <c r="J1861" t="s">
        <v>34</v>
      </c>
      <c r="K1861">
        <v>2</v>
      </c>
      <c r="L1861" t="str">
        <f t="shared" si="25"/>
        <v>Yes</v>
      </c>
    </row>
    <row r="1862" spans="1:12" x14ac:dyDescent="0.3">
      <c r="A1862" s="7" t="s">
        <v>61</v>
      </c>
      <c r="B1862" t="s">
        <v>10</v>
      </c>
      <c r="C1862" t="s">
        <v>56</v>
      </c>
      <c r="D1862" t="s">
        <v>53</v>
      </c>
      <c r="G1862" t="s">
        <v>54</v>
      </c>
      <c r="H1862" t="s">
        <v>37</v>
      </c>
      <c r="J1862" t="s">
        <v>34</v>
      </c>
      <c r="K1862">
        <v>0</v>
      </c>
      <c r="L1862" t="str">
        <f t="shared" si="25"/>
        <v>No</v>
      </c>
    </row>
    <row r="1863" spans="1:12" x14ac:dyDescent="0.3">
      <c r="A1863" s="7" t="s">
        <v>61</v>
      </c>
      <c r="B1863" t="s">
        <v>7</v>
      </c>
      <c r="C1863" t="s">
        <v>57</v>
      </c>
      <c r="D1863" t="s">
        <v>53</v>
      </c>
      <c r="G1863" t="s">
        <v>54</v>
      </c>
      <c r="H1863" t="s">
        <v>37</v>
      </c>
      <c r="J1863" t="s">
        <v>34</v>
      </c>
      <c r="K1863">
        <v>2</v>
      </c>
      <c r="L1863" t="str">
        <f t="shared" si="25"/>
        <v>Yes</v>
      </c>
    </row>
    <row r="1864" spans="1:12" x14ac:dyDescent="0.3">
      <c r="A1864" s="7" t="s">
        <v>61</v>
      </c>
      <c r="B1864" t="s">
        <v>7</v>
      </c>
      <c r="C1864" t="s">
        <v>48</v>
      </c>
      <c r="D1864" t="s">
        <v>49</v>
      </c>
      <c r="G1864" t="s">
        <v>55</v>
      </c>
      <c r="H1864" t="s">
        <v>37</v>
      </c>
      <c r="J1864" t="s">
        <v>34</v>
      </c>
      <c r="K1864">
        <v>0</v>
      </c>
      <c r="L1864" t="str">
        <f t="shared" si="25"/>
        <v>No</v>
      </c>
    </row>
    <row r="1865" spans="1:12" x14ac:dyDescent="0.3">
      <c r="A1865" s="7" t="s">
        <v>61</v>
      </c>
      <c r="B1865" t="s">
        <v>7</v>
      </c>
      <c r="C1865" t="s">
        <v>57</v>
      </c>
      <c r="D1865" t="s">
        <v>53</v>
      </c>
      <c r="G1865" t="s">
        <v>54</v>
      </c>
      <c r="H1865" t="s">
        <v>37</v>
      </c>
      <c r="J1865" t="s">
        <v>34</v>
      </c>
      <c r="K1865">
        <v>0</v>
      </c>
      <c r="L1865" t="str">
        <f t="shared" si="25"/>
        <v>No</v>
      </c>
    </row>
    <row r="1866" spans="1:12" x14ac:dyDescent="0.3">
      <c r="A1866" s="7" t="s">
        <v>61</v>
      </c>
      <c r="B1866" t="s">
        <v>10</v>
      </c>
      <c r="C1866" t="s">
        <v>48</v>
      </c>
      <c r="D1866" t="s">
        <v>49</v>
      </c>
      <c r="F1866" t="s">
        <v>73</v>
      </c>
      <c r="G1866" t="s">
        <v>54</v>
      </c>
      <c r="H1866" t="s">
        <v>37</v>
      </c>
      <c r="J1866" t="s">
        <v>34</v>
      </c>
      <c r="K1866">
        <v>0</v>
      </c>
      <c r="L1866" t="str">
        <f t="shared" si="25"/>
        <v>No</v>
      </c>
    </row>
    <row r="1867" spans="1:12" x14ac:dyDescent="0.3">
      <c r="A1867" s="7" t="s">
        <v>61</v>
      </c>
      <c r="B1867" t="s">
        <v>7</v>
      </c>
      <c r="C1867" t="s">
        <v>57</v>
      </c>
      <c r="D1867" t="s">
        <v>49</v>
      </c>
      <c r="G1867" t="s">
        <v>54</v>
      </c>
      <c r="H1867" t="s">
        <v>37</v>
      </c>
      <c r="J1867" t="s">
        <v>34</v>
      </c>
      <c r="K1867">
        <v>0</v>
      </c>
      <c r="L1867" t="str">
        <f t="shared" ref="L1867:L1930" si="26">IF(K1867="","",IF(B1867="Foul","Yes",IF(K1867=0,"No","Yes")))</f>
        <v>No</v>
      </c>
    </row>
    <row r="1868" spans="1:12" x14ac:dyDescent="0.3">
      <c r="A1868" s="7" t="s">
        <v>61</v>
      </c>
      <c r="B1868" t="s">
        <v>66</v>
      </c>
      <c r="C1868" t="s">
        <v>67</v>
      </c>
      <c r="D1868" t="s">
        <v>53</v>
      </c>
      <c r="G1868" t="s">
        <v>54</v>
      </c>
      <c r="H1868" t="s">
        <v>37</v>
      </c>
      <c r="I1868" t="s">
        <v>87</v>
      </c>
      <c r="J1868" t="s">
        <v>34</v>
      </c>
      <c r="K1868">
        <v>0</v>
      </c>
      <c r="L1868" t="str">
        <f t="shared" si="26"/>
        <v>No</v>
      </c>
    </row>
    <row r="1869" spans="1:12" x14ac:dyDescent="0.3">
      <c r="A1869" s="7" t="s">
        <v>61</v>
      </c>
      <c r="B1869" t="s">
        <v>10</v>
      </c>
      <c r="C1869" t="s">
        <v>47</v>
      </c>
      <c r="G1869" t="s">
        <v>55</v>
      </c>
      <c r="H1869" t="s">
        <v>29</v>
      </c>
      <c r="J1869" t="s">
        <v>34</v>
      </c>
      <c r="K1869">
        <v>0</v>
      </c>
      <c r="L1869" t="str">
        <f t="shared" si="26"/>
        <v>No</v>
      </c>
    </row>
    <row r="1870" spans="1:12" x14ac:dyDescent="0.3">
      <c r="A1870" s="7" t="s">
        <v>95</v>
      </c>
      <c r="B1870" t="s">
        <v>10</v>
      </c>
      <c r="C1870" t="s">
        <v>56</v>
      </c>
      <c r="D1870" t="s">
        <v>49</v>
      </c>
      <c r="G1870" t="s">
        <v>54</v>
      </c>
      <c r="H1870" t="s">
        <v>37</v>
      </c>
      <c r="J1870" t="s">
        <v>34</v>
      </c>
      <c r="K1870">
        <v>0</v>
      </c>
      <c r="L1870" t="str">
        <f t="shared" si="26"/>
        <v>No</v>
      </c>
    </row>
    <row r="1871" spans="1:12" x14ac:dyDescent="0.3">
      <c r="A1871" s="7" t="s">
        <v>95</v>
      </c>
      <c r="B1871" t="s">
        <v>10</v>
      </c>
      <c r="C1871" t="s">
        <v>47</v>
      </c>
      <c r="G1871" t="s">
        <v>54</v>
      </c>
      <c r="H1871" t="s">
        <v>37</v>
      </c>
      <c r="J1871" t="s">
        <v>34</v>
      </c>
      <c r="K1871">
        <v>0</v>
      </c>
      <c r="L1871" t="str">
        <f t="shared" si="26"/>
        <v>No</v>
      </c>
    </row>
    <row r="1872" spans="1:12" x14ac:dyDescent="0.3">
      <c r="A1872" s="7" t="s">
        <v>95</v>
      </c>
      <c r="B1872" t="s">
        <v>9</v>
      </c>
      <c r="C1872" t="s">
        <v>52</v>
      </c>
      <c r="D1872" t="s">
        <v>53</v>
      </c>
      <c r="G1872" t="s">
        <v>54</v>
      </c>
      <c r="H1872" t="s">
        <v>37</v>
      </c>
      <c r="J1872" t="s">
        <v>34</v>
      </c>
      <c r="K1872">
        <v>0</v>
      </c>
      <c r="L1872" t="str">
        <f t="shared" si="26"/>
        <v>No</v>
      </c>
    </row>
    <row r="1873" spans="1:12" x14ac:dyDescent="0.3">
      <c r="A1873" s="7" t="s">
        <v>95</v>
      </c>
      <c r="B1873" t="s">
        <v>10</v>
      </c>
      <c r="C1873" t="s">
        <v>47</v>
      </c>
      <c r="G1873" t="s">
        <v>54</v>
      </c>
      <c r="H1873" t="s">
        <v>37</v>
      </c>
      <c r="J1873" t="s">
        <v>34</v>
      </c>
      <c r="K1873">
        <v>0</v>
      </c>
      <c r="L1873" t="str">
        <f t="shared" si="26"/>
        <v>No</v>
      </c>
    </row>
    <row r="1874" spans="1:12" x14ac:dyDescent="0.3">
      <c r="A1874" s="7" t="s">
        <v>95</v>
      </c>
      <c r="B1874" t="s">
        <v>10</v>
      </c>
      <c r="C1874" t="s">
        <v>47</v>
      </c>
      <c r="G1874" t="s">
        <v>55</v>
      </c>
      <c r="H1874" t="s">
        <v>37</v>
      </c>
      <c r="J1874" t="s">
        <v>34</v>
      </c>
      <c r="K1874">
        <v>0</v>
      </c>
      <c r="L1874" t="str">
        <f t="shared" si="26"/>
        <v>No</v>
      </c>
    </row>
    <row r="1875" spans="1:12" x14ac:dyDescent="0.3">
      <c r="A1875" s="7" t="s">
        <v>95</v>
      </c>
      <c r="B1875" t="s">
        <v>10</v>
      </c>
      <c r="C1875" t="s">
        <v>47</v>
      </c>
      <c r="G1875" t="s">
        <v>54</v>
      </c>
      <c r="H1875" t="s">
        <v>37</v>
      </c>
      <c r="J1875" t="s">
        <v>34</v>
      </c>
      <c r="K1875">
        <v>0</v>
      </c>
      <c r="L1875" t="str">
        <f t="shared" si="26"/>
        <v>No</v>
      </c>
    </row>
    <row r="1876" spans="1:12" x14ac:dyDescent="0.3">
      <c r="A1876" s="7" t="s">
        <v>95</v>
      </c>
      <c r="B1876" t="s">
        <v>8</v>
      </c>
      <c r="C1876" t="s">
        <v>52</v>
      </c>
      <c r="D1876" t="s">
        <v>53</v>
      </c>
      <c r="G1876" t="s">
        <v>54</v>
      </c>
      <c r="H1876" t="s">
        <v>37</v>
      </c>
      <c r="J1876" t="s">
        <v>34</v>
      </c>
      <c r="K1876">
        <v>0</v>
      </c>
      <c r="L1876" t="str">
        <f t="shared" si="26"/>
        <v>No</v>
      </c>
    </row>
    <row r="1877" spans="1:12" x14ac:dyDescent="0.3">
      <c r="A1877" s="7" t="s">
        <v>95</v>
      </c>
      <c r="B1877" t="s">
        <v>8</v>
      </c>
      <c r="C1877" t="s">
        <v>52</v>
      </c>
      <c r="D1877" t="s">
        <v>53</v>
      </c>
      <c r="G1877" t="s">
        <v>55</v>
      </c>
      <c r="H1877" t="s">
        <v>37</v>
      </c>
      <c r="J1877" t="s">
        <v>34</v>
      </c>
      <c r="K1877">
        <v>0</v>
      </c>
      <c r="L1877" t="str">
        <f t="shared" si="26"/>
        <v>No</v>
      </c>
    </row>
    <row r="1878" spans="1:12" x14ac:dyDescent="0.3">
      <c r="A1878" s="7" t="s">
        <v>95</v>
      </c>
      <c r="B1878" t="s">
        <v>8</v>
      </c>
      <c r="C1878" t="s">
        <v>52</v>
      </c>
      <c r="D1878" t="s">
        <v>53</v>
      </c>
      <c r="G1878" t="s">
        <v>55</v>
      </c>
      <c r="H1878" t="s">
        <v>37</v>
      </c>
      <c r="J1878" t="s">
        <v>34</v>
      </c>
      <c r="K1878">
        <v>0</v>
      </c>
      <c r="L1878" t="str">
        <f t="shared" si="26"/>
        <v>No</v>
      </c>
    </row>
    <row r="1879" spans="1:12" x14ac:dyDescent="0.3">
      <c r="A1879" s="7" t="s">
        <v>95</v>
      </c>
      <c r="B1879" t="s">
        <v>8</v>
      </c>
      <c r="C1879" t="s">
        <v>47</v>
      </c>
      <c r="G1879" t="s">
        <v>55</v>
      </c>
      <c r="H1879" t="s">
        <v>29</v>
      </c>
      <c r="J1879" t="s">
        <v>34</v>
      </c>
      <c r="K1879">
        <v>0</v>
      </c>
      <c r="L1879" t="str">
        <f t="shared" si="26"/>
        <v>No</v>
      </c>
    </row>
    <row r="1880" spans="1:12" x14ac:dyDescent="0.3">
      <c r="A1880" s="7" t="s">
        <v>95</v>
      </c>
      <c r="B1880" t="s">
        <v>9</v>
      </c>
      <c r="C1880" t="s">
        <v>52</v>
      </c>
      <c r="D1880" t="s">
        <v>49</v>
      </c>
      <c r="G1880" t="s">
        <v>55</v>
      </c>
      <c r="H1880" t="s">
        <v>37</v>
      </c>
      <c r="J1880" t="s">
        <v>34</v>
      </c>
      <c r="K1880">
        <v>2</v>
      </c>
      <c r="L1880" t="str">
        <f t="shared" si="26"/>
        <v>Yes</v>
      </c>
    </row>
    <row r="1881" spans="1:12" x14ac:dyDescent="0.3">
      <c r="A1881" s="7" t="s">
        <v>95</v>
      </c>
      <c r="B1881" t="s">
        <v>7</v>
      </c>
      <c r="C1881" t="s">
        <v>56</v>
      </c>
      <c r="D1881" t="s">
        <v>49</v>
      </c>
      <c r="G1881" t="s">
        <v>54</v>
      </c>
      <c r="H1881" t="s">
        <v>37</v>
      </c>
      <c r="J1881" t="s">
        <v>34</v>
      </c>
      <c r="K1881">
        <v>0</v>
      </c>
      <c r="L1881" t="str">
        <f t="shared" si="26"/>
        <v>No</v>
      </c>
    </row>
    <row r="1882" spans="1:12" x14ac:dyDescent="0.3">
      <c r="A1882" s="7" t="s">
        <v>95</v>
      </c>
      <c r="B1882" t="s">
        <v>10</v>
      </c>
      <c r="C1882" t="s">
        <v>47</v>
      </c>
      <c r="G1882" t="s">
        <v>54</v>
      </c>
      <c r="H1882" t="s">
        <v>37</v>
      </c>
      <c r="J1882" t="s">
        <v>34</v>
      </c>
      <c r="K1882">
        <v>3</v>
      </c>
      <c r="L1882" t="str">
        <f t="shared" si="26"/>
        <v>Yes</v>
      </c>
    </row>
    <row r="1883" spans="1:12" x14ac:dyDescent="0.3">
      <c r="A1883" s="7" t="s">
        <v>95</v>
      </c>
      <c r="B1883" t="s">
        <v>9</v>
      </c>
      <c r="C1883" t="s">
        <v>52</v>
      </c>
      <c r="D1883" t="s">
        <v>49</v>
      </c>
      <c r="F1883" t="s">
        <v>73</v>
      </c>
      <c r="G1883" t="s">
        <v>54</v>
      </c>
      <c r="H1883" t="s">
        <v>37</v>
      </c>
      <c r="J1883" t="s">
        <v>34</v>
      </c>
      <c r="K1883">
        <v>0</v>
      </c>
      <c r="L1883" t="str">
        <f t="shared" si="26"/>
        <v>No</v>
      </c>
    </row>
    <row r="1884" spans="1:12" x14ac:dyDescent="0.3">
      <c r="A1884" s="7" t="s">
        <v>95</v>
      </c>
      <c r="B1884" t="s">
        <v>10</v>
      </c>
      <c r="C1884" t="s">
        <v>47</v>
      </c>
      <c r="G1884" t="s">
        <v>54</v>
      </c>
      <c r="H1884" t="s">
        <v>37</v>
      </c>
      <c r="J1884" t="s">
        <v>34</v>
      </c>
      <c r="K1884">
        <v>0</v>
      </c>
      <c r="L1884" t="str">
        <f t="shared" si="26"/>
        <v>No</v>
      </c>
    </row>
    <row r="1885" spans="1:12" x14ac:dyDescent="0.3">
      <c r="A1885" s="7" t="s">
        <v>95</v>
      </c>
      <c r="B1885" t="s">
        <v>7</v>
      </c>
      <c r="C1885" t="s">
        <v>56</v>
      </c>
      <c r="D1885" t="s">
        <v>49</v>
      </c>
      <c r="G1885" t="s">
        <v>55</v>
      </c>
      <c r="H1885" t="s">
        <v>37</v>
      </c>
      <c r="J1885" t="s">
        <v>34</v>
      </c>
      <c r="K1885">
        <v>0</v>
      </c>
      <c r="L1885" t="str">
        <f t="shared" si="26"/>
        <v>No</v>
      </c>
    </row>
    <row r="1886" spans="1:12" x14ac:dyDescent="0.3">
      <c r="A1886" s="7" t="s">
        <v>95</v>
      </c>
      <c r="B1886" t="s">
        <v>9</v>
      </c>
      <c r="C1886" t="s">
        <v>52</v>
      </c>
      <c r="D1886" t="s">
        <v>49</v>
      </c>
      <c r="G1886" t="s">
        <v>51</v>
      </c>
      <c r="H1886" t="s">
        <v>37</v>
      </c>
      <c r="J1886" t="s">
        <v>34</v>
      </c>
      <c r="K1886">
        <v>2</v>
      </c>
      <c r="L1886" t="str">
        <f t="shared" si="26"/>
        <v>Yes</v>
      </c>
    </row>
    <row r="1887" spans="1:12" x14ac:dyDescent="0.3">
      <c r="A1887" s="7" t="s">
        <v>95</v>
      </c>
      <c r="B1887" t="s">
        <v>10</v>
      </c>
      <c r="C1887" t="s">
        <v>47</v>
      </c>
      <c r="G1887" t="s">
        <v>54</v>
      </c>
      <c r="H1887" t="s">
        <v>37</v>
      </c>
      <c r="J1887" t="s">
        <v>34</v>
      </c>
      <c r="K1887">
        <v>0</v>
      </c>
      <c r="L1887" t="str">
        <f t="shared" si="26"/>
        <v>No</v>
      </c>
    </row>
    <row r="1888" spans="1:12" x14ac:dyDescent="0.3">
      <c r="A1888" s="7" t="s">
        <v>95</v>
      </c>
      <c r="B1888" t="s">
        <v>9</v>
      </c>
      <c r="C1888" t="s">
        <v>52</v>
      </c>
      <c r="D1888" t="s">
        <v>53</v>
      </c>
      <c r="G1888" t="s">
        <v>51</v>
      </c>
      <c r="H1888" t="s">
        <v>41</v>
      </c>
      <c r="J1888" t="s">
        <v>34</v>
      </c>
      <c r="K1888">
        <v>2</v>
      </c>
      <c r="L1888" t="str">
        <f t="shared" si="26"/>
        <v>Yes</v>
      </c>
    </row>
    <row r="1889" spans="1:12" x14ac:dyDescent="0.3">
      <c r="A1889" s="7" t="s">
        <v>95</v>
      </c>
      <c r="B1889" t="s">
        <v>11</v>
      </c>
      <c r="C1889" t="s">
        <v>52</v>
      </c>
      <c r="D1889" t="s">
        <v>53</v>
      </c>
      <c r="G1889" t="s">
        <v>55</v>
      </c>
      <c r="H1889" t="s">
        <v>41</v>
      </c>
      <c r="J1889" t="s">
        <v>34</v>
      </c>
      <c r="K1889">
        <v>0</v>
      </c>
      <c r="L1889" t="str">
        <f t="shared" si="26"/>
        <v>No</v>
      </c>
    </row>
    <row r="1890" spans="1:12" x14ac:dyDescent="0.3">
      <c r="A1890" s="7" t="s">
        <v>95</v>
      </c>
      <c r="B1890" t="s">
        <v>10</v>
      </c>
      <c r="C1890" t="s">
        <v>47</v>
      </c>
      <c r="G1890" t="s">
        <v>54</v>
      </c>
      <c r="H1890" t="s">
        <v>37</v>
      </c>
      <c r="J1890" t="s">
        <v>34</v>
      </c>
      <c r="K1890">
        <v>3</v>
      </c>
      <c r="L1890" t="str">
        <f t="shared" si="26"/>
        <v>Yes</v>
      </c>
    </row>
    <row r="1891" spans="1:12" x14ac:dyDescent="0.3">
      <c r="A1891" s="7" t="s">
        <v>95</v>
      </c>
      <c r="B1891" t="s">
        <v>10</v>
      </c>
      <c r="C1891" t="s">
        <v>48</v>
      </c>
      <c r="D1891" t="s">
        <v>53</v>
      </c>
      <c r="F1891" t="s">
        <v>73</v>
      </c>
      <c r="G1891" t="s">
        <v>54</v>
      </c>
      <c r="H1891" t="s">
        <v>37</v>
      </c>
      <c r="J1891" t="s">
        <v>34</v>
      </c>
      <c r="K1891">
        <v>0</v>
      </c>
      <c r="L1891" t="str">
        <f t="shared" si="26"/>
        <v>No</v>
      </c>
    </row>
    <row r="1892" spans="1:12" x14ac:dyDescent="0.3">
      <c r="A1892" s="7" t="s">
        <v>95</v>
      </c>
      <c r="B1892" t="s">
        <v>10</v>
      </c>
      <c r="C1892" t="s">
        <v>47</v>
      </c>
      <c r="G1892" t="s">
        <v>54</v>
      </c>
      <c r="H1892" t="s">
        <v>37</v>
      </c>
      <c r="J1892" t="s">
        <v>34</v>
      </c>
      <c r="K1892">
        <v>0</v>
      </c>
      <c r="L1892" t="str">
        <f t="shared" si="26"/>
        <v>No</v>
      </c>
    </row>
    <row r="1893" spans="1:12" x14ac:dyDescent="0.3">
      <c r="A1893" s="7" t="s">
        <v>95</v>
      </c>
      <c r="B1893" t="s">
        <v>9</v>
      </c>
      <c r="C1893" t="s">
        <v>52</v>
      </c>
      <c r="D1893" t="s">
        <v>53</v>
      </c>
      <c r="F1893" t="s">
        <v>73</v>
      </c>
      <c r="G1893" t="s">
        <v>54</v>
      </c>
      <c r="H1893" t="s">
        <v>37</v>
      </c>
      <c r="J1893" t="s">
        <v>34</v>
      </c>
      <c r="K1893">
        <v>0</v>
      </c>
      <c r="L1893" t="str">
        <f t="shared" si="26"/>
        <v>No</v>
      </c>
    </row>
    <row r="1894" spans="1:12" x14ac:dyDescent="0.3">
      <c r="A1894" s="7" t="s">
        <v>95</v>
      </c>
      <c r="B1894" t="s">
        <v>9</v>
      </c>
      <c r="C1894" t="s">
        <v>52</v>
      </c>
      <c r="D1894" t="s">
        <v>53</v>
      </c>
      <c r="G1894" t="s">
        <v>54</v>
      </c>
      <c r="H1894" t="s">
        <v>37</v>
      </c>
      <c r="J1894" t="s">
        <v>34</v>
      </c>
      <c r="K1894">
        <v>2</v>
      </c>
      <c r="L1894" t="str">
        <f t="shared" si="26"/>
        <v>Yes</v>
      </c>
    </row>
    <row r="1895" spans="1:12" x14ac:dyDescent="0.3">
      <c r="A1895" s="7" t="s">
        <v>95</v>
      </c>
      <c r="B1895" t="s">
        <v>9</v>
      </c>
      <c r="C1895" t="s">
        <v>52</v>
      </c>
      <c r="D1895" t="s">
        <v>53</v>
      </c>
      <c r="G1895" t="s">
        <v>51</v>
      </c>
      <c r="H1895" t="s">
        <v>37</v>
      </c>
      <c r="J1895" t="s">
        <v>34</v>
      </c>
      <c r="K1895">
        <v>2</v>
      </c>
      <c r="L1895" t="str">
        <f t="shared" si="26"/>
        <v>Yes</v>
      </c>
    </row>
    <row r="1896" spans="1:12" x14ac:dyDescent="0.3">
      <c r="A1896" s="7" t="s">
        <v>95</v>
      </c>
      <c r="B1896" t="s">
        <v>9</v>
      </c>
      <c r="C1896" t="s">
        <v>52</v>
      </c>
      <c r="D1896" t="s">
        <v>49</v>
      </c>
      <c r="G1896" t="s">
        <v>55</v>
      </c>
      <c r="H1896" t="s">
        <v>37</v>
      </c>
      <c r="J1896" t="s">
        <v>34</v>
      </c>
      <c r="K1896">
        <v>2</v>
      </c>
      <c r="L1896" t="str">
        <f t="shared" si="26"/>
        <v>Yes</v>
      </c>
    </row>
    <row r="1897" spans="1:12" x14ac:dyDescent="0.3">
      <c r="A1897" s="7" t="s">
        <v>95</v>
      </c>
      <c r="B1897" t="s">
        <v>10</v>
      </c>
      <c r="C1897" t="s">
        <v>47</v>
      </c>
      <c r="G1897" t="s">
        <v>55</v>
      </c>
      <c r="H1897" t="s">
        <v>37</v>
      </c>
      <c r="J1897" t="s">
        <v>34</v>
      </c>
      <c r="K1897">
        <v>3</v>
      </c>
      <c r="L1897" t="str">
        <f t="shared" si="26"/>
        <v>Yes</v>
      </c>
    </row>
    <row r="1898" spans="1:12" x14ac:dyDescent="0.3">
      <c r="A1898" s="7" t="s">
        <v>95</v>
      </c>
      <c r="B1898" t="s">
        <v>10</v>
      </c>
      <c r="C1898" t="s">
        <v>47</v>
      </c>
      <c r="G1898" t="s">
        <v>54</v>
      </c>
      <c r="H1898" t="s">
        <v>37</v>
      </c>
      <c r="J1898" t="s">
        <v>34</v>
      </c>
      <c r="K1898">
        <v>0</v>
      </c>
      <c r="L1898" t="str">
        <f t="shared" si="26"/>
        <v>No</v>
      </c>
    </row>
    <row r="1899" spans="1:12" x14ac:dyDescent="0.3">
      <c r="A1899" s="7" t="s">
        <v>95</v>
      </c>
      <c r="B1899" t="s">
        <v>10</v>
      </c>
      <c r="C1899" t="s">
        <v>47</v>
      </c>
      <c r="G1899" t="s">
        <v>55</v>
      </c>
      <c r="H1899" t="s">
        <v>41</v>
      </c>
      <c r="J1899" t="s">
        <v>34</v>
      </c>
      <c r="K1899">
        <v>0</v>
      </c>
      <c r="L1899" t="str">
        <f t="shared" si="26"/>
        <v>No</v>
      </c>
    </row>
    <row r="1900" spans="1:12" x14ac:dyDescent="0.3">
      <c r="A1900" s="7" t="s">
        <v>95</v>
      </c>
      <c r="B1900" t="s">
        <v>11</v>
      </c>
      <c r="C1900" t="s">
        <v>47</v>
      </c>
      <c r="G1900" t="s">
        <v>55</v>
      </c>
      <c r="H1900" t="s">
        <v>41</v>
      </c>
      <c r="J1900" t="s">
        <v>34</v>
      </c>
      <c r="K1900">
        <v>2</v>
      </c>
      <c r="L1900" t="str">
        <f t="shared" si="26"/>
        <v>Yes</v>
      </c>
    </row>
    <row r="1901" spans="1:12" x14ac:dyDescent="0.3">
      <c r="A1901" s="7" t="s">
        <v>95</v>
      </c>
      <c r="B1901" t="s">
        <v>10</v>
      </c>
      <c r="C1901" t="s">
        <v>47</v>
      </c>
      <c r="G1901" t="s">
        <v>55</v>
      </c>
      <c r="H1901" t="s">
        <v>37</v>
      </c>
      <c r="J1901" t="s">
        <v>34</v>
      </c>
      <c r="K1901">
        <v>3</v>
      </c>
      <c r="L1901" t="str">
        <f t="shared" si="26"/>
        <v>Yes</v>
      </c>
    </row>
    <row r="1902" spans="1:12" x14ac:dyDescent="0.3">
      <c r="A1902" s="7" t="s">
        <v>95</v>
      </c>
      <c r="B1902" t="s">
        <v>10</v>
      </c>
      <c r="C1902" t="s">
        <v>47</v>
      </c>
      <c r="G1902" t="s">
        <v>54</v>
      </c>
      <c r="H1902" t="s">
        <v>37</v>
      </c>
      <c r="J1902" t="s">
        <v>34</v>
      </c>
      <c r="K1902">
        <v>0</v>
      </c>
      <c r="L1902" t="str">
        <f t="shared" si="26"/>
        <v>No</v>
      </c>
    </row>
    <row r="1903" spans="1:12" x14ac:dyDescent="0.3">
      <c r="A1903" s="7" t="s">
        <v>95</v>
      </c>
      <c r="B1903" t="s">
        <v>9</v>
      </c>
      <c r="C1903" t="s">
        <v>52</v>
      </c>
      <c r="D1903" t="s">
        <v>53</v>
      </c>
      <c r="G1903" t="s">
        <v>55</v>
      </c>
      <c r="H1903" t="s">
        <v>37</v>
      </c>
      <c r="J1903" t="s">
        <v>34</v>
      </c>
      <c r="K1903">
        <v>2</v>
      </c>
      <c r="L1903" t="str">
        <f t="shared" si="26"/>
        <v>Yes</v>
      </c>
    </row>
    <row r="1904" spans="1:12" x14ac:dyDescent="0.3">
      <c r="A1904" s="7" t="s">
        <v>95</v>
      </c>
      <c r="B1904" t="s">
        <v>9</v>
      </c>
      <c r="C1904" t="s">
        <v>52</v>
      </c>
      <c r="D1904" t="s">
        <v>49</v>
      </c>
      <c r="G1904" t="s">
        <v>55</v>
      </c>
      <c r="H1904" t="s">
        <v>41</v>
      </c>
      <c r="J1904" t="s">
        <v>34</v>
      </c>
      <c r="K1904">
        <v>2</v>
      </c>
      <c r="L1904" t="str">
        <f t="shared" si="26"/>
        <v>Yes</v>
      </c>
    </row>
    <row r="1905" spans="1:12" x14ac:dyDescent="0.3">
      <c r="A1905" s="7" t="s">
        <v>95</v>
      </c>
      <c r="B1905" t="s">
        <v>9</v>
      </c>
      <c r="C1905" t="s">
        <v>52</v>
      </c>
      <c r="D1905" t="s">
        <v>53</v>
      </c>
      <c r="G1905" t="s">
        <v>55</v>
      </c>
      <c r="H1905" t="s">
        <v>37</v>
      </c>
      <c r="J1905" t="s">
        <v>34</v>
      </c>
      <c r="K1905">
        <v>2</v>
      </c>
      <c r="L1905" t="str">
        <f t="shared" si="26"/>
        <v>Yes</v>
      </c>
    </row>
    <row r="1906" spans="1:12" x14ac:dyDescent="0.3">
      <c r="A1906" s="7" t="s">
        <v>95</v>
      </c>
      <c r="B1906" t="s">
        <v>9</v>
      </c>
      <c r="C1906" t="s">
        <v>52</v>
      </c>
      <c r="D1906" t="s">
        <v>53</v>
      </c>
      <c r="G1906" t="s">
        <v>55</v>
      </c>
      <c r="H1906" t="s">
        <v>37</v>
      </c>
      <c r="J1906" t="s">
        <v>34</v>
      </c>
      <c r="K1906">
        <v>2</v>
      </c>
      <c r="L1906" t="str">
        <f t="shared" si="26"/>
        <v>Yes</v>
      </c>
    </row>
    <row r="1907" spans="1:12" x14ac:dyDescent="0.3">
      <c r="A1907" s="7" t="s">
        <v>95</v>
      </c>
      <c r="B1907" t="s">
        <v>10</v>
      </c>
      <c r="C1907" t="s">
        <v>47</v>
      </c>
      <c r="G1907" t="s">
        <v>51</v>
      </c>
      <c r="H1907" t="s">
        <v>37</v>
      </c>
      <c r="J1907" t="s">
        <v>34</v>
      </c>
      <c r="K1907">
        <v>3</v>
      </c>
      <c r="L1907" t="str">
        <f t="shared" si="26"/>
        <v>Yes</v>
      </c>
    </row>
    <row r="1908" spans="1:12" x14ac:dyDescent="0.3">
      <c r="A1908" s="7" t="s">
        <v>95</v>
      </c>
      <c r="B1908" t="s">
        <v>10</v>
      </c>
      <c r="C1908" t="s">
        <v>47</v>
      </c>
      <c r="G1908" t="s">
        <v>54</v>
      </c>
      <c r="H1908" t="s">
        <v>37</v>
      </c>
      <c r="J1908" t="s">
        <v>34</v>
      </c>
      <c r="K1908">
        <v>3</v>
      </c>
      <c r="L1908" t="str">
        <f t="shared" si="26"/>
        <v>Yes</v>
      </c>
    </row>
    <row r="1909" spans="1:12" x14ac:dyDescent="0.3">
      <c r="A1909" s="7" t="s">
        <v>95</v>
      </c>
      <c r="B1909" t="s">
        <v>10</v>
      </c>
      <c r="C1909" t="s">
        <v>47</v>
      </c>
      <c r="G1909" t="s">
        <v>55</v>
      </c>
      <c r="H1909" t="s">
        <v>37</v>
      </c>
      <c r="J1909" t="s">
        <v>34</v>
      </c>
      <c r="K1909">
        <v>3</v>
      </c>
      <c r="L1909" t="str">
        <f t="shared" si="26"/>
        <v>Yes</v>
      </c>
    </row>
    <row r="1910" spans="1:12" x14ac:dyDescent="0.3">
      <c r="A1910" s="7" t="s">
        <v>95</v>
      </c>
      <c r="B1910" t="s">
        <v>10</v>
      </c>
      <c r="C1910" t="s">
        <v>47</v>
      </c>
      <c r="D1910" t="s">
        <v>49</v>
      </c>
      <c r="G1910" t="s">
        <v>54</v>
      </c>
      <c r="H1910" t="s">
        <v>37</v>
      </c>
      <c r="J1910" t="s">
        <v>34</v>
      </c>
      <c r="K1910">
        <v>0</v>
      </c>
      <c r="L1910" t="str">
        <f t="shared" si="26"/>
        <v>No</v>
      </c>
    </row>
    <row r="1911" spans="1:12" x14ac:dyDescent="0.3">
      <c r="A1911" s="7" t="s">
        <v>95</v>
      </c>
      <c r="B1911" t="s">
        <v>10</v>
      </c>
      <c r="C1911" t="s">
        <v>47</v>
      </c>
      <c r="G1911" t="s">
        <v>51</v>
      </c>
      <c r="H1911" t="s">
        <v>41</v>
      </c>
      <c r="J1911" t="s">
        <v>34</v>
      </c>
      <c r="K1911">
        <v>0</v>
      </c>
      <c r="L1911" t="str">
        <f t="shared" si="26"/>
        <v>No</v>
      </c>
    </row>
    <row r="1912" spans="1:12" x14ac:dyDescent="0.3">
      <c r="A1912" s="7" t="s">
        <v>95</v>
      </c>
      <c r="B1912" t="s">
        <v>10</v>
      </c>
      <c r="C1912" t="s">
        <v>47</v>
      </c>
      <c r="G1912" t="s">
        <v>54</v>
      </c>
      <c r="H1912" t="s">
        <v>37</v>
      </c>
      <c r="J1912" t="s">
        <v>34</v>
      </c>
      <c r="K1912">
        <v>0</v>
      </c>
      <c r="L1912" t="str">
        <f t="shared" si="26"/>
        <v>No</v>
      </c>
    </row>
    <row r="1913" spans="1:12" x14ac:dyDescent="0.3">
      <c r="A1913" s="7" t="s">
        <v>95</v>
      </c>
      <c r="B1913" t="s">
        <v>10</v>
      </c>
      <c r="C1913" t="s">
        <v>47</v>
      </c>
      <c r="G1913" t="s">
        <v>54</v>
      </c>
      <c r="H1913" t="s">
        <v>37</v>
      </c>
      <c r="J1913" t="s">
        <v>34</v>
      </c>
      <c r="K1913">
        <v>0</v>
      </c>
      <c r="L1913" t="str">
        <f t="shared" si="26"/>
        <v>No</v>
      </c>
    </row>
    <row r="1914" spans="1:12" x14ac:dyDescent="0.3">
      <c r="A1914" s="7" t="s">
        <v>95</v>
      </c>
      <c r="B1914" t="s">
        <v>10</v>
      </c>
      <c r="C1914" t="s">
        <v>47</v>
      </c>
      <c r="G1914" t="s">
        <v>54</v>
      </c>
      <c r="H1914" t="s">
        <v>37</v>
      </c>
      <c r="J1914" t="s">
        <v>34</v>
      </c>
      <c r="K1914">
        <v>0</v>
      </c>
      <c r="L1914" t="str">
        <f t="shared" si="26"/>
        <v>No</v>
      </c>
    </row>
    <row r="1915" spans="1:12" x14ac:dyDescent="0.3">
      <c r="A1915" s="7" t="s">
        <v>95</v>
      </c>
      <c r="B1915" t="s">
        <v>10</v>
      </c>
      <c r="C1915" t="s">
        <v>47</v>
      </c>
      <c r="G1915" t="s">
        <v>55</v>
      </c>
      <c r="H1915" t="s">
        <v>37</v>
      </c>
      <c r="J1915" t="s">
        <v>34</v>
      </c>
      <c r="K1915">
        <v>0</v>
      </c>
      <c r="L1915" t="str">
        <f t="shared" si="26"/>
        <v>No</v>
      </c>
    </row>
    <row r="1916" spans="1:12" x14ac:dyDescent="0.3">
      <c r="A1916" s="7" t="s">
        <v>95</v>
      </c>
      <c r="B1916" t="s">
        <v>10</v>
      </c>
      <c r="C1916" t="s">
        <v>47</v>
      </c>
      <c r="G1916" t="s">
        <v>54</v>
      </c>
      <c r="H1916" t="s">
        <v>37</v>
      </c>
      <c r="J1916" t="s">
        <v>34</v>
      </c>
      <c r="K1916">
        <v>0</v>
      </c>
      <c r="L1916" t="str">
        <f t="shared" si="26"/>
        <v>No</v>
      </c>
    </row>
    <row r="1917" spans="1:12" x14ac:dyDescent="0.3">
      <c r="A1917" s="7" t="s">
        <v>95</v>
      </c>
      <c r="B1917" t="s">
        <v>10</v>
      </c>
      <c r="C1917" t="s">
        <v>47</v>
      </c>
      <c r="G1917" t="s">
        <v>54</v>
      </c>
      <c r="H1917" t="s">
        <v>37</v>
      </c>
      <c r="J1917" t="s">
        <v>34</v>
      </c>
      <c r="K1917">
        <v>0</v>
      </c>
      <c r="L1917" t="str">
        <f t="shared" si="26"/>
        <v>No</v>
      </c>
    </row>
    <row r="1918" spans="1:12" x14ac:dyDescent="0.3">
      <c r="A1918" s="7" t="s">
        <v>95</v>
      </c>
      <c r="B1918" t="s">
        <v>10</v>
      </c>
      <c r="C1918" t="s">
        <v>47</v>
      </c>
      <c r="G1918" t="s">
        <v>51</v>
      </c>
      <c r="H1918" t="s">
        <v>43</v>
      </c>
      <c r="J1918" t="s">
        <v>34</v>
      </c>
      <c r="K1918">
        <v>0</v>
      </c>
      <c r="L1918" t="str">
        <f t="shared" si="26"/>
        <v>No</v>
      </c>
    </row>
    <row r="1919" spans="1:12" x14ac:dyDescent="0.3">
      <c r="A1919" s="7" t="s">
        <v>95</v>
      </c>
      <c r="B1919" t="s">
        <v>10</v>
      </c>
      <c r="C1919" t="s">
        <v>47</v>
      </c>
      <c r="G1919" t="s">
        <v>54</v>
      </c>
      <c r="H1919" t="s">
        <v>37</v>
      </c>
      <c r="J1919" t="s">
        <v>35</v>
      </c>
      <c r="K1919">
        <v>0</v>
      </c>
      <c r="L1919" t="str">
        <f t="shared" si="26"/>
        <v>No</v>
      </c>
    </row>
    <row r="1920" spans="1:12" x14ac:dyDescent="0.3">
      <c r="A1920" s="7" t="s">
        <v>95</v>
      </c>
      <c r="B1920" t="s">
        <v>9</v>
      </c>
      <c r="C1920" t="s">
        <v>52</v>
      </c>
      <c r="D1920" t="s">
        <v>53</v>
      </c>
      <c r="F1920" t="s">
        <v>73</v>
      </c>
      <c r="G1920" t="s">
        <v>54</v>
      </c>
      <c r="H1920" t="s">
        <v>41</v>
      </c>
      <c r="J1920" t="s">
        <v>34</v>
      </c>
      <c r="K1920">
        <v>0</v>
      </c>
      <c r="L1920" t="str">
        <f t="shared" si="26"/>
        <v>No</v>
      </c>
    </row>
    <row r="1921" spans="1:12" x14ac:dyDescent="0.3">
      <c r="A1921" s="7" t="s">
        <v>95</v>
      </c>
      <c r="B1921" t="s">
        <v>10</v>
      </c>
      <c r="C1921" t="s">
        <v>47</v>
      </c>
      <c r="G1921" t="s">
        <v>51</v>
      </c>
      <c r="H1921" t="s">
        <v>37</v>
      </c>
      <c r="J1921" t="s">
        <v>35</v>
      </c>
      <c r="K1921">
        <v>0</v>
      </c>
      <c r="L1921" t="str">
        <f t="shared" si="26"/>
        <v>No</v>
      </c>
    </row>
    <row r="1922" spans="1:12" x14ac:dyDescent="0.3">
      <c r="A1922" s="7" t="s">
        <v>95</v>
      </c>
      <c r="B1922" t="s">
        <v>10</v>
      </c>
      <c r="C1922" t="s">
        <v>47</v>
      </c>
      <c r="G1922" t="s">
        <v>55</v>
      </c>
      <c r="H1922" t="s">
        <v>37</v>
      </c>
      <c r="J1922" t="s">
        <v>34</v>
      </c>
      <c r="K1922">
        <v>0</v>
      </c>
      <c r="L1922" t="str">
        <f t="shared" si="26"/>
        <v>No</v>
      </c>
    </row>
    <row r="1923" spans="1:12" x14ac:dyDescent="0.3">
      <c r="A1923" s="7" t="s">
        <v>95</v>
      </c>
      <c r="B1923" t="s">
        <v>10</v>
      </c>
      <c r="C1923" t="s">
        <v>48</v>
      </c>
      <c r="D1923" t="s">
        <v>49</v>
      </c>
      <c r="G1923" t="s">
        <v>51</v>
      </c>
      <c r="H1923" t="s">
        <v>37</v>
      </c>
      <c r="J1923" t="s">
        <v>34</v>
      </c>
      <c r="K1923">
        <v>3</v>
      </c>
      <c r="L1923" t="str">
        <f t="shared" si="26"/>
        <v>Yes</v>
      </c>
    </row>
    <row r="1924" spans="1:12" x14ac:dyDescent="0.3">
      <c r="A1924" s="7" t="s">
        <v>95</v>
      </c>
      <c r="B1924" t="s">
        <v>11</v>
      </c>
      <c r="C1924" t="s">
        <v>52</v>
      </c>
      <c r="G1924" t="s">
        <v>51</v>
      </c>
      <c r="H1924" t="s">
        <v>41</v>
      </c>
      <c r="J1924" t="s">
        <v>34</v>
      </c>
      <c r="K1924">
        <v>2</v>
      </c>
      <c r="L1924" t="str">
        <f t="shared" si="26"/>
        <v>Yes</v>
      </c>
    </row>
    <row r="1925" spans="1:12" x14ac:dyDescent="0.3">
      <c r="A1925" s="7" t="s">
        <v>95</v>
      </c>
      <c r="B1925" t="s">
        <v>10</v>
      </c>
      <c r="C1925" t="s">
        <v>48</v>
      </c>
      <c r="D1925" t="s">
        <v>49</v>
      </c>
      <c r="G1925" t="s">
        <v>54</v>
      </c>
      <c r="H1925" t="s">
        <v>37</v>
      </c>
      <c r="J1925" t="s">
        <v>34</v>
      </c>
      <c r="K1925">
        <v>0</v>
      </c>
      <c r="L1925" t="str">
        <f t="shared" si="26"/>
        <v>No</v>
      </c>
    </row>
    <row r="1926" spans="1:12" x14ac:dyDescent="0.3">
      <c r="A1926" s="7" t="s">
        <v>95</v>
      </c>
      <c r="B1926" t="s">
        <v>10</v>
      </c>
      <c r="C1926" t="s">
        <v>47</v>
      </c>
      <c r="G1926" t="s">
        <v>54</v>
      </c>
      <c r="H1926" t="s">
        <v>37</v>
      </c>
      <c r="J1926" t="s">
        <v>34</v>
      </c>
      <c r="K1926">
        <v>0</v>
      </c>
      <c r="L1926" t="str">
        <f t="shared" si="26"/>
        <v>No</v>
      </c>
    </row>
    <row r="1927" spans="1:12" x14ac:dyDescent="0.3">
      <c r="A1927" s="7" t="s">
        <v>95</v>
      </c>
      <c r="B1927" t="s">
        <v>7</v>
      </c>
      <c r="C1927" t="s">
        <v>56</v>
      </c>
      <c r="D1927" t="s">
        <v>49</v>
      </c>
      <c r="G1927" t="s">
        <v>54</v>
      </c>
      <c r="H1927" t="s">
        <v>37</v>
      </c>
      <c r="J1927" t="s">
        <v>34</v>
      </c>
      <c r="K1927">
        <v>0</v>
      </c>
      <c r="L1927" t="str">
        <f t="shared" si="26"/>
        <v>No</v>
      </c>
    </row>
    <row r="1928" spans="1:12" x14ac:dyDescent="0.3">
      <c r="A1928" s="7" t="s">
        <v>95</v>
      </c>
      <c r="B1928" t="s">
        <v>10</v>
      </c>
      <c r="C1928" t="s">
        <v>47</v>
      </c>
      <c r="G1928" t="s">
        <v>54</v>
      </c>
      <c r="H1928" t="s">
        <v>37</v>
      </c>
      <c r="J1928" t="s">
        <v>34</v>
      </c>
      <c r="K1928">
        <v>3</v>
      </c>
      <c r="L1928" t="str">
        <f t="shared" si="26"/>
        <v>Yes</v>
      </c>
    </row>
    <row r="1929" spans="1:12" x14ac:dyDescent="0.3">
      <c r="A1929" s="7" t="s">
        <v>95</v>
      </c>
      <c r="B1929" t="s">
        <v>8</v>
      </c>
      <c r="C1929" t="s">
        <v>52</v>
      </c>
      <c r="D1929" t="s">
        <v>53</v>
      </c>
      <c r="G1929" t="s">
        <v>54</v>
      </c>
      <c r="H1929" t="s">
        <v>37</v>
      </c>
      <c r="J1929" t="s">
        <v>34</v>
      </c>
      <c r="K1929">
        <v>0</v>
      </c>
      <c r="L1929" t="str">
        <f t="shared" si="26"/>
        <v>No</v>
      </c>
    </row>
    <row r="1930" spans="1:12" x14ac:dyDescent="0.3">
      <c r="A1930" s="7" t="s">
        <v>95</v>
      </c>
      <c r="B1930" t="s">
        <v>7</v>
      </c>
      <c r="C1930" t="s">
        <v>48</v>
      </c>
      <c r="D1930" t="s">
        <v>49</v>
      </c>
      <c r="G1930" t="s">
        <v>55</v>
      </c>
      <c r="H1930" t="s">
        <v>29</v>
      </c>
      <c r="J1930" t="s">
        <v>34</v>
      </c>
      <c r="K1930">
        <v>0</v>
      </c>
      <c r="L1930" t="str">
        <f t="shared" si="26"/>
        <v>No</v>
      </c>
    </row>
    <row r="1931" spans="1:12" x14ac:dyDescent="0.3">
      <c r="A1931" s="7" t="s">
        <v>95</v>
      </c>
      <c r="B1931" t="s">
        <v>10</v>
      </c>
      <c r="C1931" t="s">
        <v>47</v>
      </c>
      <c r="G1931" t="s">
        <v>54</v>
      </c>
      <c r="H1931" t="s">
        <v>37</v>
      </c>
      <c r="J1931" t="s">
        <v>34</v>
      </c>
      <c r="K1931">
        <v>3</v>
      </c>
      <c r="L1931" t="str">
        <f t="shared" ref="L1931:L1994" si="27">IF(K1931="","",IF(B1931="Foul","Yes",IF(K1931=0,"No","Yes")))</f>
        <v>Yes</v>
      </c>
    </row>
    <row r="1932" spans="1:12" x14ac:dyDescent="0.3">
      <c r="A1932" s="7" t="s">
        <v>95</v>
      </c>
      <c r="B1932" t="s">
        <v>10</v>
      </c>
      <c r="C1932" t="s">
        <v>48</v>
      </c>
      <c r="D1932" t="s">
        <v>49</v>
      </c>
      <c r="G1932" t="s">
        <v>54</v>
      </c>
      <c r="H1932" t="s">
        <v>37</v>
      </c>
      <c r="J1932" t="s">
        <v>34</v>
      </c>
      <c r="K1932">
        <v>0</v>
      </c>
      <c r="L1932" t="str">
        <f t="shared" si="27"/>
        <v>No</v>
      </c>
    </row>
    <row r="1933" spans="1:12" x14ac:dyDescent="0.3">
      <c r="A1933" s="7" t="s">
        <v>95</v>
      </c>
      <c r="B1933" t="s">
        <v>10</v>
      </c>
      <c r="C1933" t="s">
        <v>47</v>
      </c>
      <c r="G1933" t="s">
        <v>54</v>
      </c>
      <c r="H1933" t="s">
        <v>37</v>
      </c>
      <c r="J1933" t="s">
        <v>34</v>
      </c>
      <c r="K1933">
        <v>3</v>
      </c>
      <c r="L1933" t="str">
        <f t="shared" si="27"/>
        <v>Yes</v>
      </c>
    </row>
    <row r="1934" spans="1:12" x14ac:dyDescent="0.3">
      <c r="A1934" s="7" t="s">
        <v>95</v>
      </c>
      <c r="B1934" t="s">
        <v>10</v>
      </c>
      <c r="C1934" t="s">
        <v>47</v>
      </c>
      <c r="G1934" t="s">
        <v>55</v>
      </c>
      <c r="H1934" t="s">
        <v>41</v>
      </c>
      <c r="J1934" t="s">
        <v>34</v>
      </c>
      <c r="K1934">
        <v>0</v>
      </c>
      <c r="L1934" t="str">
        <f t="shared" si="27"/>
        <v>No</v>
      </c>
    </row>
    <row r="1935" spans="1:12" x14ac:dyDescent="0.3">
      <c r="A1935" s="7" t="s">
        <v>95</v>
      </c>
      <c r="B1935" t="s">
        <v>9</v>
      </c>
      <c r="C1935" t="s">
        <v>52</v>
      </c>
      <c r="D1935" t="s">
        <v>49</v>
      </c>
      <c r="G1935" t="s">
        <v>55</v>
      </c>
      <c r="H1935" t="s">
        <v>37</v>
      </c>
      <c r="J1935" t="s">
        <v>34</v>
      </c>
      <c r="K1935">
        <v>0</v>
      </c>
      <c r="L1935" t="str">
        <f t="shared" si="27"/>
        <v>No</v>
      </c>
    </row>
    <row r="1936" spans="1:12" x14ac:dyDescent="0.3">
      <c r="A1936" s="7" t="s">
        <v>95</v>
      </c>
      <c r="B1936" t="s">
        <v>9</v>
      </c>
      <c r="C1936" t="s">
        <v>52</v>
      </c>
      <c r="D1936" t="s">
        <v>49</v>
      </c>
      <c r="G1936" t="s">
        <v>54</v>
      </c>
      <c r="H1936" t="s">
        <v>37</v>
      </c>
      <c r="J1936" t="s">
        <v>34</v>
      </c>
      <c r="K1936">
        <v>0</v>
      </c>
      <c r="L1936" t="str">
        <f t="shared" si="27"/>
        <v>No</v>
      </c>
    </row>
    <row r="1937" spans="1:12" x14ac:dyDescent="0.3">
      <c r="A1937" s="7" t="s">
        <v>95</v>
      </c>
      <c r="B1937" t="s">
        <v>9</v>
      </c>
      <c r="C1937" t="s">
        <v>52</v>
      </c>
      <c r="D1937" t="s">
        <v>53</v>
      </c>
      <c r="G1937" t="s">
        <v>55</v>
      </c>
      <c r="H1937" t="s">
        <v>37</v>
      </c>
      <c r="J1937" t="s">
        <v>34</v>
      </c>
      <c r="K1937">
        <v>2</v>
      </c>
      <c r="L1937" t="str">
        <f t="shared" si="27"/>
        <v>Yes</v>
      </c>
    </row>
    <row r="1938" spans="1:12" x14ac:dyDescent="0.3">
      <c r="A1938" s="7" t="s">
        <v>95</v>
      </c>
      <c r="B1938" t="s">
        <v>10</v>
      </c>
      <c r="C1938" t="s">
        <v>47</v>
      </c>
      <c r="G1938" t="s">
        <v>54</v>
      </c>
      <c r="H1938" t="s">
        <v>37</v>
      </c>
      <c r="J1938" t="s">
        <v>34</v>
      </c>
      <c r="K1938">
        <v>0</v>
      </c>
      <c r="L1938" t="str">
        <f t="shared" si="27"/>
        <v>No</v>
      </c>
    </row>
    <row r="1939" spans="1:12" x14ac:dyDescent="0.3">
      <c r="A1939" s="7" t="s">
        <v>95</v>
      </c>
      <c r="B1939" t="s">
        <v>9</v>
      </c>
      <c r="C1939" t="s">
        <v>52</v>
      </c>
      <c r="D1939" t="s">
        <v>49</v>
      </c>
      <c r="F1939" t="s">
        <v>73</v>
      </c>
      <c r="G1939" t="s">
        <v>54</v>
      </c>
      <c r="H1939" t="s">
        <v>37</v>
      </c>
      <c r="J1939" t="s">
        <v>34</v>
      </c>
      <c r="K1939">
        <v>0</v>
      </c>
      <c r="L1939" t="str">
        <f t="shared" si="27"/>
        <v>No</v>
      </c>
    </row>
    <row r="1940" spans="1:12" x14ac:dyDescent="0.3">
      <c r="A1940" s="7" t="s">
        <v>95</v>
      </c>
      <c r="B1940" t="s">
        <v>9</v>
      </c>
      <c r="C1940" t="s">
        <v>52</v>
      </c>
      <c r="D1940" t="s">
        <v>49</v>
      </c>
      <c r="G1940" t="s">
        <v>55</v>
      </c>
      <c r="H1940" t="s">
        <v>37</v>
      </c>
      <c r="J1940" t="s">
        <v>34</v>
      </c>
      <c r="K1940">
        <v>2</v>
      </c>
      <c r="L1940" t="str">
        <f t="shared" si="27"/>
        <v>Yes</v>
      </c>
    </row>
    <row r="1941" spans="1:12" x14ac:dyDescent="0.3">
      <c r="A1941" s="7" t="s">
        <v>95</v>
      </c>
      <c r="B1941" t="s">
        <v>9</v>
      </c>
      <c r="C1941" t="s">
        <v>52</v>
      </c>
      <c r="D1941" t="s">
        <v>53</v>
      </c>
      <c r="G1941" t="s">
        <v>54</v>
      </c>
      <c r="H1941" t="s">
        <v>41</v>
      </c>
      <c r="J1941" t="s">
        <v>34</v>
      </c>
      <c r="K1941">
        <v>2</v>
      </c>
      <c r="L1941" t="str">
        <f t="shared" si="27"/>
        <v>Yes</v>
      </c>
    </row>
    <row r="1942" spans="1:12" x14ac:dyDescent="0.3">
      <c r="A1942" s="7" t="s">
        <v>95</v>
      </c>
      <c r="B1942" t="s">
        <v>10</v>
      </c>
      <c r="C1942" t="s">
        <v>47</v>
      </c>
      <c r="G1942" t="s">
        <v>55</v>
      </c>
      <c r="H1942" t="s">
        <v>37</v>
      </c>
      <c r="J1942" t="s">
        <v>34</v>
      </c>
      <c r="K1942">
        <v>0</v>
      </c>
      <c r="L1942" t="str">
        <f t="shared" si="27"/>
        <v>No</v>
      </c>
    </row>
    <row r="1943" spans="1:12" x14ac:dyDescent="0.3">
      <c r="A1943" s="7" t="s">
        <v>95</v>
      </c>
      <c r="B1943" t="s">
        <v>10</v>
      </c>
      <c r="C1943" t="s">
        <v>47</v>
      </c>
      <c r="G1943" t="s">
        <v>51</v>
      </c>
      <c r="H1943" t="s">
        <v>37</v>
      </c>
      <c r="J1943" t="s">
        <v>34</v>
      </c>
      <c r="K1943">
        <v>0</v>
      </c>
      <c r="L1943" t="str">
        <f t="shared" si="27"/>
        <v>No</v>
      </c>
    </row>
    <row r="1944" spans="1:12" x14ac:dyDescent="0.3">
      <c r="A1944" s="7" t="s">
        <v>95</v>
      </c>
      <c r="B1944" t="s">
        <v>10</v>
      </c>
      <c r="C1944" t="s">
        <v>47</v>
      </c>
      <c r="G1944" t="s">
        <v>54</v>
      </c>
      <c r="H1944" t="s">
        <v>37</v>
      </c>
      <c r="J1944" t="s">
        <v>34</v>
      </c>
      <c r="K1944">
        <v>0</v>
      </c>
      <c r="L1944" t="str">
        <f t="shared" si="27"/>
        <v>No</v>
      </c>
    </row>
    <row r="1945" spans="1:12" x14ac:dyDescent="0.3">
      <c r="A1945" s="7" t="s">
        <v>95</v>
      </c>
      <c r="B1945" t="s">
        <v>10</v>
      </c>
      <c r="C1945" t="s">
        <v>56</v>
      </c>
      <c r="D1945" t="s">
        <v>49</v>
      </c>
      <c r="G1945" t="s">
        <v>54</v>
      </c>
      <c r="H1945" t="s">
        <v>37</v>
      </c>
      <c r="J1945" t="s">
        <v>34</v>
      </c>
      <c r="K1945">
        <v>0</v>
      </c>
      <c r="L1945" t="str">
        <f t="shared" si="27"/>
        <v>No</v>
      </c>
    </row>
    <row r="1946" spans="1:12" x14ac:dyDescent="0.3">
      <c r="A1946" s="7" t="s">
        <v>95</v>
      </c>
      <c r="B1946" t="s">
        <v>10</v>
      </c>
      <c r="C1946" t="s">
        <v>47</v>
      </c>
      <c r="G1946" t="s">
        <v>54</v>
      </c>
      <c r="H1946" t="s">
        <v>37</v>
      </c>
      <c r="J1946" t="s">
        <v>35</v>
      </c>
      <c r="K1946">
        <v>0</v>
      </c>
      <c r="L1946" t="str">
        <f t="shared" si="27"/>
        <v>No</v>
      </c>
    </row>
    <row r="1947" spans="1:12" x14ac:dyDescent="0.3">
      <c r="A1947" s="7" t="s">
        <v>95</v>
      </c>
      <c r="B1947" t="s">
        <v>10</v>
      </c>
      <c r="C1947" t="s">
        <v>47</v>
      </c>
      <c r="G1947" t="s">
        <v>55</v>
      </c>
      <c r="H1947" t="s">
        <v>37</v>
      </c>
      <c r="J1947" t="s">
        <v>35</v>
      </c>
      <c r="K1947">
        <v>0</v>
      </c>
      <c r="L1947" t="str">
        <f t="shared" si="27"/>
        <v>No</v>
      </c>
    </row>
    <row r="1948" spans="1:12" x14ac:dyDescent="0.3">
      <c r="A1948" s="7" t="s">
        <v>95</v>
      </c>
      <c r="B1948" t="s">
        <v>10</v>
      </c>
      <c r="C1948" t="s">
        <v>47</v>
      </c>
      <c r="G1948" t="s">
        <v>55</v>
      </c>
      <c r="H1948" t="s">
        <v>37</v>
      </c>
      <c r="J1948" t="s">
        <v>35</v>
      </c>
      <c r="K1948">
        <v>0</v>
      </c>
      <c r="L1948" t="str">
        <f t="shared" si="27"/>
        <v>No</v>
      </c>
    </row>
    <row r="1949" spans="1:12" x14ac:dyDescent="0.3">
      <c r="A1949" s="7" t="s">
        <v>95</v>
      </c>
      <c r="B1949" t="s">
        <v>10</v>
      </c>
      <c r="C1949" t="s">
        <v>47</v>
      </c>
      <c r="G1949" t="s">
        <v>51</v>
      </c>
      <c r="H1949" t="s">
        <v>37</v>
      </c>
      <c r="J1949" t="s">
        <v>35</v>
      </c>
      <c r="K1949">
        <v>0</v>
      </c>
      <c r="L1949" t="str">
        <f t="shared" si="27"/>
        <v>No</v>
      </c>
    </row>
    <row r="1950" spans="1:12" x14ac:dyDescent="0.3">
      <c r="A1950" s="7" t="s">
        <v>95</v>
      </c>
      <c r="B1950" t="s">
        <v>10</v>
      </c>
      <c r="C1950" t="s">
        <v>47</v>
      </c>
      <c r="G1950" t="s">
        <v>54</v>
      </c>
      <c r="H1950" t="s">
        <v>37</v>
      </c>
      <c r="J1950" t="s">
        <v>35</v>
      </c>
      <c r="K1950">
        <v>0</v>
      </c>
      <c r="L1950" t="str">
        <f t="shared" si="27"/>
        <v>No</v>
      </c>
    </row>
    <row r="1951" spans="1:12" x14ac:dyDescent="0.3">
      <c r="A1951" s="7" t="s">
        <v>95</v>
      </c>
      <c r="B1951" t="s">
        <v>9</v>
      </c>
      <c r="C1951" t="s">
        <v>52</v>
      </c>
      <c r="D1951" t="s">
        <v>53</v>
      </c>
      <c r="G1951" t="s">
        <v>55</v>
      </c>
      <c r="H1951" t="s">
        <v>41</v>
      </c>
      <c r="J1951" t="s">
        <v>34</v>
      </c>
      <c r="K1951">
        <v>2</v>
      </c>
      <c r="L1951" t="str">
        <f t="shared" si="27"/>
        <v>Yes</v>
      </c>
    </row>
    <row r="1952" spans="1:12" x14ac:dyDescent="0.3">
      <c r="A1952" s="7" t="s">
        <v>95</v>
      </c>
      <c r="B1952" t="s">
        <v>10</v>
      </c>
      <c r="C1952" t="s">
        <v>47</v>
      </c>
      <c r="G1952" t="s">
        <v>55</v>
      </c>
      <c r="H1952" t="s">
        <v>37</v>
      </c>
      <c r="J1952" t="s">
        <v>35</v>
      </c>
      <c r="K1952">
        <v>3</v>
      </c>
      <c r="L1952" t="str">
        <f t="shared" si="27"/>
        <v>Yes</v>
      </c>
    </row>
    <row r="1953" spans="1:12" x14ac:dyDescent="0.3">
      <c r="A1953" s="7" t="s">
        <v>95</v>
      </c>
      <c r="B1953" t="s">
        <v>10</v>
      </c>
      <c r="C1953" t="s">
        <v>47</v>
      </c>
      <c r="G1953" t="s">
        <v>55</v>
      </c>
      <c r="H1953" t="s">
        <v>37</v>
      </c>
      <c r="J1953" t="s">
        <v>34</v>
      </c>
      <c r="K1953">
        <v>3</v>
      </c>
      <c r="L1953" t="str">
        <f t="shared" si="27"/>
        <v>Yes</v>
      </c>
    </row>
    <row r="1954" spans="1:12" x14ac:dyDescent="0.3">
      <c r="A1954" s="7" t="s">
        <v>95</v>
      </c>
      <c r="B1954" t="s">
        <v>10</v>
      </c>
      <c r="C1954" t="s">
        <v>47</v>
      </c>
      <c r="G1954" t="s">
        <v>55</v>
      </c>
      <c r="H1954" t="s">
        <v>37</v>
      </c>
      <c r="J1954" t="s">
        <v>34</v>
      </c>
      <c r="K1954">
        <v>0</v>
      </c>
      <c r="L1954" t="str">
        <f t="shared" si="27"/>
        <v>No</v>
      </c>
    </row>
    <row r="1955" spans="1:12" x14ac:dyDescent="0.3">
      <c r="A1955" s="7" t="s">
        <v>95</v>
      </c>
      <c r="B1955" t="s">
        <v>9</v>
      </c>
      <c r="C1955" t="s">
        <v>52</v>
      </c>
      <c r="D1955" t="s">
        <v>53</v>
      </c>
      <c r="G1955" t="s">
        <v>54</v>
      </c>
      <c r="H1955" t="s">
        <v>41</v>
      </c>
      <c r="J1955" t="s">
        <v>34</v>
      </c>
      <c r="K1955">
        <v>2</v>
      </c>
      <c r="L1955" t="str">
        <f t="shared" si="27"/>
        <v>Yes</v>
      </c>
    </row>
    <row r="1956" spans="1:12" x14ac:dyDescent="0.3">
      <c r="A1956" s="7" t="s">
        <v>95</v>
      </c>
      <c r="B1956" t="s">
        <v>10</v>
      </c>
      <c r="C1956" t="s">
        <v>48</v>
      </c>
      <c r="D1956" t="s">
        <v>53</v>
      </c>
      <c r="G1956" t="s">
        <v>54</v>
      </c>
      <c r="H1956" t="s">
        <v>37</v>
      </c>
      <c r="J1956" t="s">
        <v>34</v>
      </c>
      <c r="K1956">
        <v>0</v>
      </c>
      <c r="L1956" t="str">
        <f t="shared" si="27"/>
        <v>No</v>
      </c>
    </row>
    <row r="1957" spans="1:12" x14ac:dyDescent="0.3">
      <c r="A1957" s="7" t="s">
        <v>95</v>
      </c>
      <c r="B1957" t="s">
        <v>10</v>
      </c>
      <c r="C1957" t="s">
        <v>47</v>
      </c>
      <c r="G1957" t="s">
        <v>55</v>
      </c>
      <c r="H1957" t="s">
        <v>37</v>
      </c>
      <c r="J1957" t="s">
        <v>34</v>
      </c>
      <c r="K1957">
        <v>3</v>
      </c>
      <c r="L1957" t="str">
        <f t="shared" si="27"/>
        <v>Yes</v>
      </c>
    </row>
    <row r="1958" spans="1:12" x14ac:dyDescent="0.3">
      <c r="A1958" s="7" t="s">
        <v>95</v>
      </c>
      <c r="B1958" t="s">
        <v>10</v>
      </c>
      <c r="C1958" t="s">
        <v>47</v>
      </c>
      <c r="G1958" t="s">
        <v>54</v>
      </c>
      <c r="H1958" t="s">
        <v>41</v>
      </c>
      <c r="J1958" t="s">
        <v>34</v>
      </c>
      <c r="K1958">
        <v>0</v>
      </c>
      <c r="L1958" t="str">
        <f t="shared" si="27"/>
        <v>No</v>
      </c>
    </row>
    <row r="1959" spans="1:12" x14ac:dyDescent="0.3">
      <c r="A1959" s="7" t="s">
        <v>95</v>
      </c>
      <c r="B1959" t="s">
        <v>10</v>
      </c>
      <c r="C1959" t="s">
        <v>47</v>
      </c>
      <c r="G1959" t="s">
        <v>54</v>
      </c>
      <c r="H1959" t="s">
        <v>37</v>
      </c>
      <c r="J1959" t="s">
        <v>34</v>
      </c>
      <c r="K1959">
        <v>0</v>
      </c>
      <c r="L1959" t="str">
        <f t="shared" si="27"/>
        <v>No</v>
      </c>
    </row>
    <row r="1960" spans="1:12" x14ac:dyDescent="0.3">
      <c r="A1960" s="7" t="s">
        <v>95</v>
      </c>
      <c r="B1960" t="s">
        <v>10</v>
      </c>
      <c r="C1960" t="s">
        <v>48</v>
      </c>
      <c r="D1960" t="s">
        <v>53</v>
      </c>
      <c r="G1960" t="s">
        <v>55</v>
      </c>
      <c r="H1960" t="s">
        <v>37</v>
      </c>
      <c r="J1960" t="s">
        <v>34</v>
      </c>
      <c r="K1960">
        <v>0</v>
      </c>
      <c r="L1960" t="str">
        <f t="shared" si="27"/>
        <v>No</v>
      </c>
    </row>
    <row r="1961" spans="1:12" x14ac:dyDescent="0.3">
      <c r="A1961" s="7" t="s">
        <v>95</v>
      </c>
      <c r="B1961" t="s">
        <v>8</v>
      </c>
      <c r="C1961" t="s">
        <v>52</v>
      </c>
      <c r="D1961" t="s">
        <v>53</v>
      </c>
      <c r="G1961" t="s">
        <v>55</v>
      </c>
      <c r="H1961" t="s">
        <v>37</v>
      </c>
      <c r="J1961" t="s">
        <v>34</v>
      </c>
      <c r="K1961">
        <v>2</v>
      </c>
      <c r="L1961" t="str">
        <f t="shared" si="27"/>
        <v>Yes</v>
      </c>
    </row>
    <row r="1962" spans="1:12" x14ac:dyDescent="0.3">
      <c r="A1962" s="7" t="s">
        <v>95</v>
      </c>
      <c r="B1962" t="s">
        <v>10</v>
      </c>
      <c r="C1962" t="s">
        <v>47</v>
      </c>
      <c r="G1962" t="s">
        <v>54</v>
      </c>
      <c r="H1962" t="s">
        <v>37</v>
      </c>
      <c r="J1962" t="s">
        <v>34</v>
      </c>
      <c r="K1962">
        <v>0</v>
      </c>
      <c r="L1962" t="str">
        <f t="shared" si="27"/>
        <v>No</v>
      </c>
    </row>
    <row r="1963" spans="1:12" x14ac:dyDescent="0.3">
      <c r="A1963" s="7" t="s">
        <v>95</v>
      </c>
      <c r="B1963" t="s">
        <v>9</v>
      </c>
      <c r="C1963" t="s">
        <v>52</v>
      </c>
      <c r="D1963" t="s">
        <v>53</v>
      </c>
      <c r="G1963" t="s">
        <v>54</v>
      </c>
      <c r="H1963" t="s">
        <v>37</v>
      </c>
      <c r="J1963" t="s">
        <v>34</v>
      </c>
      <c r="K1963">
        <v>0</v>
      </c>
      <c r="L1963" t="str">
        <f t="shared" si="27"/>
        <v>No</v>
      </c>
    </row>
    <row r="1964" spans="1:12" x14ac:dyDescent="0.3">
      <c r="A1964" s="7" t="s">
        <v>95</v>
      </c>
      <c r="B1964" t="s">
        <v>10</v>
      </c>
      <c r="C1964" t="s">
        <v>47</v>
      </c>
      <c r="G1964" t="s">
        <v>55</v>
      </c>
      <c r="H1964" t="s">
        <v>37</v>
      </c>
      <c r="J1964" t="s">
        <v>34</v>
      </c>
      <c r="K1964">
        <v>0</v>
      </c>
      <c r="L1964" t="str">
        <f t="shared" si="27"/>
        <v>No</v>
      </c>
    </row>
    <row r="1965" spans="1:12" x14ac:dyDescent="0.3">
      <c r="A1965" s="7" t="s">
        <v>95</v>
      </c>
      <c r="B1965" t="s">
        <v>10</v>
      </c>
      <c r="C1965" t="s">
        <v>48</v>
      </c>
      <c r="D1965" t="s">
        <v>53</v>
      </c>
      <c r="G1965" t="s">
        <v>54</v>
      </c>
      <c r="H1965" t="s">
        <v>37</v>
      </c>
      <c r="J1965" t="s">
        <v>34</v>
      </c>
      <c r="K1965">
        <v>0</v>
      </c>
      <c r="L1965" t="str">
        <f t="shared" si="27"/>
        <v>No</v>
      </c>
    </row>
    <row r="1966" spans="1:12" x14ac:dyDescent="0.3">
      <c r="A1966" s="7" t="s">
        <v>95</v>
      </c>
      <c r="B1966" t="s">
        <v>7</v>
      </c>
      <c r="C1966" t="s">
        <v>56</v>
      </c>
      <c r="D1966" t="s">
        <v>49</v>
      </c>
      <c r="G1966" t="s">
        <v>54</v>
      </c>
      <c r="H1966" t="s">
        <v>37</v>
      </c>
      <c r="J1966" t="s">
        <v>34</v>
      </c>
      <c r="K1966">
        <v>0</v>
      </c>
      <c r="L1966" t="str">
        <f t="shared" si="27"/>
        <v>No</v>
      </c>
    </row>
    <row r="1967" spans="1:12" x14ac:dyDescent="0.3">
      <c r="A1967" s="7" t="s">
        <v>95</v>
      </c>
      <c r="B1967" t="s">
        <v>9</v>
      </c>
      <c r="C1967" t="s">
        <v>47</v>
      </c>
      <c r="D1967" t="s">
        <v>49</v>
      </c>
      <c r="E1967" t="s">
        <v>73</v>
      </c>
      <c r="G1967" t="s">
        <v>54</v>
      </c>
      <c r="H1967" t="s">
        <v>29</v>
      </c>
      <c r="J1967" t="s">
        <v>34</v>
      </c>
      <c r="K1967">
        <v>2</v>
      </c>
      <c r="L1967" t="str">
        <f t="shared" si="27"/>
        <v>Yes</v>
      </c>
    </row>
    <row r="1968" spans="1:12" x14ac:dyDescent="0.3">
      <c r="A1968" s="7" t="s">
        <v>95</v>
      </c>
      <c r="B1968" t="s">
        <v>10</v>
      </c>
      <c r="C1968" t="s">
        <v>47</v>
      </c>
      <c r="G1968" t="s">
        <v>54</v>
      </c>
      <c r="H1968" t="s">
        <v>37</v>
      </c>
      <c r="J1968" t="s">
        <v>34</v>
      </c>
      <c r="K1968">
        <v>0</v>
      </c>
      <c r="L1968" t="str">
        <f t="shared" si="27"/>
        <v>No</v>
      </c>
    </row>
    <row r="1969" spans="1:12" x14ac:dyDescent="0.3">
      <c r="A1969" s="7" t="s">
        <v>95</v>
      </c>
      <c r="B1969" t="s">
        <v>10</v>
      </c>
      <c r="C1969" t="s">
        <v>47</v>
      </c>
      <c r="G1969" t="s">
        <v>55</v>
      </c>
      <c r="H1969" t="s">
        <v>37</v>
      </c>
      <c r="J1969" t="s">
        <v>34</v>
      </c>
      <c r="K1969">
        <v>3</v>
      </c>
      <c r="L1969" t="str">
        <f t="shared" si="27"/>
        <v>Yes</v>
      </c>
    </row>
    <row r="1970" spans="1:12" x14ac:dyDescent="0.3">
      <c r="A1970" s="7" t="s">
        <v>83</v>
      </c>
      <c r="B1970" t="s">
        <v>9</v>
      </c>
      <c r="C1970" t="s">
        <v>47</v>
      </c>
      <c r="D1970" t="s">
        <v>49</v>
      </c>
      <c r="E1970" t="s">
        <v>73</v>
      </c>
      <c r="F1970" t="s">
        <v>73</v>
      </c>
      <c r="G1970" t="s">
        <v>54</v>
      </c>
      <c r="H1970" t="s">
        <v>37</v>
      </c>
      <c r="J1970" t="s">
        <v>34</v>
      </c>
      <c r="K1970">
        <v>0</v>
      </c>
      <c r="L1970" t="str">
        <f t="shared" si="27"/>
        <v>No</v>
      </c>
    </row>
    <row r="1971" spans="1:12" x14ac:dyDescent="0.3">
      <c r="A1971" s="7" t="s">
        <v>83</v>
      </c>
      <c r="B1971" t="s">
        <v>66</v>
      </c>
      <c r="C1971" t="s">
        <v>67</v>
      </c>
      <c r="D1971" t="s">
        <v>53</v>
      </c>
      <c r="G1971" t="s">
        <v>54</v>
      </c>
      <c r="H1971" t="s">
        <v>37</v>
      </c>
      <c r="I1971" t="s">
        <v>88</v>
      </c>
      <c r="J1971" t="s">
        <v>34</v>
      </c>
      <c r="K1971">
        <v>0</v>
      </c>
      <c r="L1971" t="str">
        <f t="shared" si="27"/>
        <v>No</v>
      </c>
    </row>
    <row r="1972" spans="1:12" x14ac:dyDescent="0.3">
      <c r="A1972" s="7" t="s">
        <v>83</v>
      </c>
      <c r="B1972" t="s">
        <v>10</v>
      </c>
      <c r="C1972" t="s">
        <v>47</v>
      </c>
      <c r="G1972" t="s">
        <v>55</v>
      </c>
      <c r="H1972" t="s">
        <v>37</v>
      </c>
      <c r="J1972" t="s">
        <v>34</v>
      </c>
      <c r="K1972">
        <v>0</v>
      </c>
      <c r="L1972" t="str">
        <f t="shared" si="27"/>
        <v>No</v>
      </c>
    </row>
    <row r="1973" spans="1:12" x14ac:dyDescent="0.3">
      <c r="A1973" s="7" t="s">
        <v>83</v>
      </c>
      <c r="B1973" t="s">
        <v>7</v>
      </c>
      <c r="C1973" t="s">
        <v>67</v>
      </c>
      <c r="G1973" t="s">
        <v>54</v>
      </c>
      <c r="H1973" t="s">
        <v>37</v>
      </c>
      <c r="I1973" t="s">
        <v>88</v>
      </c>
      <c r="J1973" t="s">
        <v>34</v>
      </c>
      <c r="K1973">
        <v>2</v>
      </c>
      <c r="L1973" t="str">
        <f t="shared" si="27"/>
        <v>Yes</v>
      </c>
    </row>
    <row r="1974" spans="1:12" x14ac:dyDescent="0.3">
      <c r="A1974" s="7" t="s">
        <v>83</v>
      </c>
      <c r="B1974" t="s">
        <v>66</v>
      </c>
      <c r="C1974" t="s">
        <v>67</v>
      </c>
      <c r="D1974" t="s">
        <v>53</v>
      </c>
      <c r="G1974" t="s">
        <v>54</v>
      </c>
      <c r="H1974" t="s">
        <v>37</v>
      </c>
      <c r="I1974" t="s">
        <v>88</v>
      </c>
      <c r="J1974" t="s">
        <v>34</v>
      </c>
      <c r="K1974">
        <v>2</v>
      </c>
      <c r="L1974" t="str">
        <f t="shared" si="27"/>
        <v>Yes</v>
      </c>
    </row>
    <row r="1975" spans="1:12" x14ac:dyDescent="0.3">
      <c r="A1975" s="7" t="s">
        <v>83</v>
      </c>
      <c r="B1975" t="s">
        <v>10</v>
      </c>
      <c r="C1975" t="s">
        <v>47</v>
      </c>
      <c r="G1975" t="s">
        <v>55</v>
      </c>
      <c r="H1975" t="s">
        <v>37</v>
      </c>
      <c r="J1975" t="s">
        <v>34</v>
      </c>
      <c r="K1975">
        <v>3</v>
      </c>
      <c r="L1975" t="str">
        <f t="shared" si="27"/>
        <v>Yes</v>
      </c>
    </row>
    <row r="1976" spans="1:12" x14ac:dyDescent="0.3">
      <c r="A1976" s="7" t="s">
        <v>83</v>
      </c>
      <c r="B1976" t="s">
        <v>7</v>
      </c>
      <c r="C1976" t="s">
        <v>67</v>
      </c>
      <c r="D1976" t="s">
        <v>49</v>
      </c>
      <c r="G1976" t="s">
        <v>51</v>
      </c>
      <c r="H1976" t="s">
        <v>37</v>
      </c>
      <c r="I1976" t="s">
        <v>88</v>
      </c>
      <c r="J1976" t="s">
        <v>34</v>
      </c>
      <c r="K1976">
        <v>2</v>
      </c>
      <c r="L1976" t="str">
        <f t="shared" si="27"/>
        <v>Yes</v>
      </c>
    </row>
    <row r="1977" spans="1:12" x14ac:dyDescent="0.3">
      <c r="A1977" s="7" t="s">
        <v>83</v>
      </c>
      <c r="B1977" t="s">
        <v>10</v>
      </c>
      <c r="C1977" t="s">
        <v>47</v>
      </c>
      <c r="G1977" t="s">
        <v>51</v>
      </c>
      <c r="H1977" t="s">
        <v>37</v>
      </c>
      <c r="J1977" t="s">
        <v>34</v>
      </c>
      <c r="K1977">
        <v>3</v>
      </c>
      <c r="L1977" t="str">
        <f t="shared" si="27"/>
        <v>Yes</v>
      </c>
    </row>
    <row r="1978" spans="1:12" x14ac:dyDescent="0.3">
      <c r="A1978" s="7" t="s">
        <v>83</v>
      </c>
      <c r="B1978" t="s">
        <v>9</v>
      </c>
      <c r="C1978" t="s">
        <v>47</v>
      </c>
      <c r="D1978" t="s">
        <v>53</v>
      </c>
      <c r="G1978" t="s">
        <v>55</v>
      </c>
      <c r="H1978" t="s">
        <v>37</v>
      </c>
      <c r="J1978" t="s">
        <v>34</v>
      </c>
      <c r="K1978">
        <v>0</v>
      </c>
      <c r="L1978" t="str">
        <f t="shared" si="27"/>
        <v>No</v>
      </c>
    </row>
    <row r="1979" spans="1:12" x14ac:dyDescent="0.3">
      <c r="A1979" s="7" t="s">
        <v>83</v>
      </c>
      <c r="B1979" t="s">
        <v>9</v>
      </c>
      <c r="C1979" t="s">
        <v>47</v>
      </c>
      <c r="D1979" t="s">
        <v>49</v>
      </c>
      <c r="E1979" t="s">
        <v>73</v>
      </c>
      <c r="G1979" t="s">
        <v>51</v>
      </c>
      <c r="H1979" t="s">
        <v>37</v>
      </c>
      <c r="J1979" t="s">
        <v>34</v>
      </c>
      <c r="K1979">
        <v>2</v>
      </c>
      <c r="L1979" t="str">
        <f t="shared" si="27"/>
        <v>Yes</v>
      </c>
    </row>
    <row r="1980" spans="1:12" x14ac:dyDescent="0.3">
      <c r="A1980" s="7" t="s">
        <v>83</v>
      </c>
      <c r="B1980" t="s">
        <v>7</v>
      </c>
      <c r="C1980" t="s">
        <v>47</v>
      </c>
      <c r="G1980" t="s">
        <v>55</v>
      </c>
      <c r="H1980" t="s">
        <v>37</v>
      </c>
      <c r="J1980" t="s">
        <v>34</v>
      </c>
      <c r="K1980">
        <v>2</v>
      </c>
      <c r="L1980" t="str">
        <f t="shared" si="27"/>
        <v>Yes</v>
      </c>
    </row>
    <row r="1981" spans="1:12" x14ac:dyDescent="0.3">
      <c r="A1981" s="7" t="s">
        <v>83</v>
      </c>
      <c r="B1981" t="s">
        <v>9</v>
      </c>
      <c r="C1981" t="s">
        <v>47</v>
      </c>
      <c r="G1981" t="s">
        <v>55</v>
      </c>
      <c r="H1981" t="s">
        <v>37</v>
      </c>
      <c r="J1981" t="s">
        <v>34</v>
      </c>
      <c r="K1981">
        <v>2</v>
      </c>
      <c r="L1981" t="str">
        <f t="shared" si="27"/>
        <v>Yes</v>
      </c>
    </row>
    <row r="1982" spans="1:12" x14ac:dyDescent="0.3">
      <c r="A1982" s="7" t="s">
        <v>83</v>
      </c>
      <c r="B1982" t="s">
        <v>10</v>
      </c>
      <c r="C1982" t="s">
        <v>47</v>
      </c>
      <c r="G1982" t="s">
        <v>51</v>
      </c>
      <c r="H1982" t="s">
        <v>37</v>
      </c>
      <c r="J1982" t="s">
        <v>34</v>
      </c>
      <c r="K1982">
        <v>3</v>
      </c>
      <c r="L1982" t="str">
        <f t="shared" si="27"/>
        <v>Yes</v>
      </c>
    </row>
    <row r="1983" spans="1:12" x14ac:dyDescent="0.3">
      <c r="A1983" s="7" t="s">
        <v>83</v>
      </c>
      <c r="B1983" t="s">
        <v>9</v>
      </c>
      <c r="C1983" t="s">
        <v>67</v>
      </c>
      <c r="D1983" t="s">
        <v>49</v>
      </c>
      <c r="G1983" t="s">
        <v>55</v>
      </c>
      <c r="H1983" t="s">
        <v>37</v>
      </c>
      <c r="I1983" t="s">
        <v>87</v>
      </c>
      <c r="J1983" t="s">
        <v>34</v>
      </c>
      <c r="K1983">
        <v>0</v>
      </c>
      <c r="L1983" t="str">
        <f t="shared" si="27"/>
        <v>No</v>
      </c>
    </row>
    <row r="1984" spans="1:12" x14ac:dyDescent="0.3">
      <c r="A1984" s="7" t="s">
        <v>83</v>
      </c>
      <c r="B1984" t="s">
        <v>10</v>
      </c>
      <c r="C1984" t="s">
        <v>47</v>
      </c>
      <c r="G1984" t="s">
        <v>55</v>
      </c>
      <c r="H1984" t="s">
        <v>37</v>
      </c>
      <c r="J1984" t="s">
        <v>34</v>
      </c>
      <c r="K1984">
        <v>0</v>
      </c>
      <c r="L1984" t="str">
        <f t="shared" si="27"/>
        <v>No</v>
      </c>
    </row>
    <row r="1985" spans="1:12" x14ac:dyDescent="0.3">
      <c r="A1985" s="7" t="s">
        <v>83</v>
      </c>
      <c r="B1985" t="s">
        <v>9</v>
      </c>
      <c r="C1985" t="s">
        <v>47</v>
      </c>
      <c r="D1985" t="s">
        <v>53</v>
      </c>
      <c r="G1985" t="s">
        <v>51</v>
      </c>
      <c r="H1985" t="s">
        <v>37</v>
      </c>
      <c r="J1985" t="s">
        <v>34</v>
      </c>
      <c r="K1985">
        <v>0</v>
      </c>
      <c r="L1985" t="str">
        <f t="shared" si="27"/>
        <v>No</v>
      </c>
    </row>
    <row r="1986" spans="1:12" x14ac:dyDescent="0.3">
      <c r="A1986" s="7" t="s">
        <v>83</v>
      </c>
      <c r="B1986" t="s">
        <v>66</v>
      </c>
      <c r="C1986" t="s">
        <v>67</v>
      </c>
      <c r="D1986" t="s">
        <v>49</v>
      </c>
      <c r="E1986" t="s">
        <v>73</v>
      </c>
      <c r="G1986" t="s">
        <v>54</v>
      </c>
      <c r="H1986" t="s">
        <v>37</v>
      </c>
      <c r="I1986" t="s">
        <v>88</v>
      </c>
      <c r="J1986" t="s">
        <v>34</v>
      </c>
      <c r="K1986">
        <v>2</v>
      </c>
      <c r="L1986" t="str">
        <f t="shared" si="27"/>
        <v>Yes</v>
      </c>
    </row>
    <row r="1987" spans="1:12" x14ac:dyDescent="0.3">
      <c r="A1987" s="7" t="s">
        <v>83</v>
      </c>
      <c r="B1987" t="s">
        <v>9</v>
      </c>
      <c r="C1987" t="s">
        <v>47</v>
      </c>
      <c r="G1987" t="s">
        <v>55</v>
      </c>
      <c r="H1987" t="s">
        <v>29</v>
      </c>
      <c r="J1987" t="s">
        <v>34</v>
      </c>
      <c r="K1987">
        <v>2</v>
      </c>
      <c r="L1987" t="str">
        <f t="shared" si="27"/>
        <v>Yes</v>
      </c>
    </row>
    <row r="1988" spans="1:12" x14ac:dyDescent="0.3">
      <c r="A1988" s="7" t="s">
        <v>83</v>
      </c>
      <c r="B1988" t="s">
        <v>9</v>
      </c>
      <c r="C1988" t="s">
        <v>47</v>
      </c>
      <c r="D1988" t="s">
        <v>49</v>
      </c>
      <c r="E1988" t="s">
        <v>73</v>
      </c>
      <c r="G1988" t="s">
        <v>55</v>
      </c>
      <c r="H1988" t="s">
        <v>37</v>
      </c>
      <c r="I1988" t="s">
        <v>89</v>
      </c>
      <c r="J1988" t="s">
        <v>34</v>
      </c>
      <c r="K1988">
        <v>2</v>
      </c>
      <c r="L1988" t="str">
        <f t="shared" si="27"/>
        <v>Yes</v>
      </c>
    </row>
    <row r="1989" spans="1:12" x14ac:dyDescent="0.3">
      <c r="A1989" s="7" t="s">
        <v>83</v>
      </c>
      <c r="B1989" t="s">
        <v>10</v>
      </c>
      <c r="C1989" t="s">
        <v>47</v>
      </c>
      <c r="G1989" t="s">
        <v>54</v>
      </c>
      <c r="H1989" t="s">
        <v>37</v>
      </c>
      <c r="J1989" t="s">
        <v>34</v>
      </c>
      <c r="K1989">
        <v>0</v>
      </c>
      <c r="L1989" t="str">
        <f t="shared" si="27"/>
        <v>No</v>
      </c>
    </row>
    <row r="1990" spans="1:12" x14ac:dyDescent="0.3">
      <c r="A1990" s="7" t="s">
        <v>83</v>
      </c>
      <c r="B1990" t="s">
        <v>9</v>
      </c>
      <c r="C1990" t="s">
        <v>47</v>
      </c>
      <c r="D1990" t="s">
        <v>53</v>
      </c>
      <c r="G1990" t="s">
        <v>55</v>
      </c>
      <c r="H1990" t="s">
        <v>37</v>
      </c>
      <c r="J1990" t="s">
        <v>34</v>
      </c>
      <c r="K1990">
        <v>2</v>
      </c>
      <c r="L1990" t="str">
        <f t="shared" si="27"/>
        <v>Yes</v>
      </c>
    </row>
    <row r="1991" spans="1:12" x14ac:dyDescent="0.3">
      <c r="A1991" s="7" t="s">
        <v>83</v>
      </c>
      <c r="B1991" t="s">
        <v>66</v>
      </c>
      <c r="C1991" t="s">
        <v>67</v>
      </c>
      <c r="D1991" t="s">
        <v>53</v>
      </c>
      <c r="F1991" t="s">
        <v>73</v>
      </c>
      <c r="G1991" t="s">
        <v>54</v>
      </c>
      <c r="H1991" t="s">
        <v>37</v>
      </c>
      <c r="I1991" t="s">
        <v>87</v>
      </c>
      <c r="J1991" t="s">
        <v>34</v>
      </c>
      <c r="K1991">
        <v>0</v>
      </c>
      <c r="L1991" t="str">
        <f t="shared" si="27"/>
        <v>No</v>
      </c>
    </row>
    <row r="1992" spans="1:12" x14ac:dyDescent="0.3">
      <c r="A1992" s="7" t="s">
        <v>83</v>
      </c>
      <c r="B1992" t="s">
        <v>66</v>
      </c>
      <c r="C1992" t="s">
        <v>67</v>
      </c>
      <c r="D1992" t="s">
        <v>53</v>
      </c>
      <c r="G1992" t="s">
        <v>54</v>
      </c>
      <c r="H1992" t="s">
        <v>37</v>
      </c>
      <c r="I1992" t="s">
        <v>87</v>
      </c>
      <c r="J1992" t="s">
        <v>34</v>
      </c>
      <c r="K1992">
        <v>2</v>
      </c>
      <c r="L1992" t="str">
        <f t="shared" si="27"/>
        <v>Yes</v>
      </c>
    </row>
    <row r="1993" spans="1:12" x14ac:dyDescent="0.3">
      <c r="A1993" s="7" t="s">
        <v>83</v>
      </c>
      <c r="B1993" t="s">
        <v>9</v>
      </c>
      <c r="C1993" t="s">
        <v>47</v>
      </c>
      <c r="D1993" t="s">
        <v>49</v>
      </c>
      <c r="E1993" t="s">
        <v>73</v>
      </c>
      <c r="G1993" t="s">
        <v>51</v>
      </c>
      <c r="H1993" t="s">
        <v>37</v>
      </c>
      <c r="J1993" t="s">
        <v>34</v>
      </c>
      <c r="K1993">
        <v>2</v>
      </c>
      <c r="L1993" t="str">
        <f t="shared" si="27"/>
        <v>Yes</v>
      </c>
    </row>
    <row r="1994" spans="1:12" x14ac:dyDescent="0.3">
      <c r="A1994" s="7" t="s">
        <v>83</v>
      </c>
      <c r="B1994" t="s">
        <v>9</v>
      </c>
      <c r="C1994" t="s">
        <v>47</v>
      </c>
      <c r="D1994" t="s">
        <v>53</v>
      </c>
      <c r="G1994" t="s">
        <v>51</v>
      </c>
      <c r="H1994" t="s">
        <v>37</v>
      </c>
      <c r="J1994" t="s">
        <v>34</v>
      </c>
      <c r="K1994">
        <v>2</v>
      </c>
      <c r="L1994" t="str">
        <f t="shared" si="27"/>
        <v>Yes</v>
      </c>
    </row>
    <row r="1995" spans="1:12" x14ac:dyDescent="0.3">
      <c r="A1995" s="7" t="s">
        <v>83</v>
      </c>
      <c r="B1995" t="s">
        <v>10</v>
      </c>
      <c r="C1995" t="s">
        <v>47</v>
      </c>
      <c r="G1995" t="s">
        <v>55</v>
      </c>
      <c r="H1995" t="s">
        <v>37</v>
      </c>
      <c r="J1995" t="s">
        <v>34</v>
      </c>
      <c r="K1995">
        <v>0</v>
      </c>
      <c r="L1995" t="str">
        <f t="shared" ref="L1995:L2058" si="28">IF(K1995="","",IF(B1995="Foul","Yes",IF(K1995=0,"No","Yes")))</f>
        <v>No</v>
      </c>
    </row>
    <row r="1996" spans="1:12" x14ac:dyDescent="0.3">
      <c r="A1996" s="7" t="s">
        <v>83</v>
      </c>
      <c r="B1996" t="s">
        <v>9</v>
      </c>
      <c r="C1996" t="s">
        <v>47</v>
      </c>
      <c r="D1996" t="s">
        <v>49</v>
      </c>
      <c r="E1996" t="s">
        <v>73</v>
      </c>
      <c r="G1996" t="s">
        <v>51</v>
      </c>
      <c r="H1996" t="s">
        <v>29</v>
      </c>
      <c r="J1996" t="s">
        <v>34</v>
      </c>
      <c r="K1996">
        <v>2</v>
      </c>
      <c r="L1996" t="str">
        <f t="shared" si="28"/>
        <v>Yes</v>
      </c>
    </row>
    <row r="1997" spans="1:12" x14ac:dyDescent="0.3">
      <c r="A1997" s="7" t="s">
        <v>83</v>
      </c>
      <c r="B1997" t="s">
        <v>9</v>
      </c>
      <c r="C1997" t="s">
        <v>67</v>
      </c>
      <c r="D1997" t="s">
        <v>49</v>
      </c>
      <c r="E1997" t="s">
        <v>73</v>
      </c>
      <c r="G1997" t="s">
        <v>55</v>
      </c>
      <c r="H1997" t="s">
        <v>37</v>
      </c>
      <c r="I1997" t="s">
        <v>87</v>
      </c>
      <c r="J1997" t="s">
        <v>34</v>
      </c>
      <c r="K1997">
        <v>2</v>
      </c>
      <c r="L1997" t="str">
        <f t="shared" si="28"/>
        <v>Yes</v>
      </c>
    </row>
    <row r="1998" spans="1:12" x14ac:dyDescent="0.3">
      <c r="A1998" s="7" t="s">
        <v>83</v>
      </c>
      <c r="B1998" t="s">
        <v>10</v>
      </c>
      <c r="C1998" t="s">
        <v>47</v>
      </c>
      <c r="G1998" t="s">
        <v>51</v>
      </c>
      <c r="H1998" t="s">
        <v>37</v>
      </c>
      <c r="J1998" t="s">
        <v>34</v>
      </c>
      <c r="K1998">
        <v>3</v>
      </c>
      <c r="L1998" t="str">
        <f t="shared" si="28"/>
        <v>Yes</v>
      </c>
    </row>
    <row r="1999" spans="1:12" x14ac:dyDescent="0.3">
      <c r="A1999" s="7" t="s">
        <v>83</v>
      </c>
      <c r="B1999" t="s">
        <v>10</v>
      </c>
      <c r="C1999" t="s">
        <v>47</v>
      </c>
      <c r="G1999" t="s">
        <v>55</v>
      </c>
      <c r="H1999" t="s">
        <v>37</v>
      </c>
      <c r="J1999" t="s">
        <v>34</v>
      </c>
      <c r="K1999">
        <v>3</v>
      </c>
      <c r="L1999" t="str">
        <f t="shared" si="28"/>
        <v>Yes</v>
      </c>
    </row>
    <row r="2000" spans="1:12" x14ac:dyDescent="0.3">
      <c r="A2000" s="7" t="s">
        <v>83</v>
      </c>
      <c r="B2000" t="s">
        <v>10</v>
      </c>
      <c r="C2000" t="s">
        <v>47</v>
      </c>
      <c r="G2000" t="s">
        <v>55</v>
      </c>
      <c r="H2000" t="s">
        <v>37</v>
      </c>
      <c r="J2000" t="s">
        <v>34</v>
      </c>
      <c r="K2000">
        <v>0</v>
      </c>
      <c r="L2000" t="str">
        <f t="shared" si="28"/>
        <v>No</v>
      </c>
    </row>
    <row r="2001" spans="1:12" x14ac:dyDescent="0.3">
      <c r="A2001" s="7" t="s">
        <v>83</v>
      </c>
      <c r="B2001" t="s">
        <v>10</v>
      </c>
      <c r="C2001" t="s">
        <v>47</v>
      </c>
      <c r="G2001" t="s">
        <v>54</v>
      </c>
      <c r="H2001" t="s">
        <v>37</v>
      </c>
      <c r="J2001" t="s">
        <v>34</v>
      </c>
      <c r="K2001">
        <v>3</v>
      </c>
      <c r="L2001" t="str">
        <f t="shared" si="28"/>
        <v>Yes</v>
      </c>
    </row>
    <row r="2002" spans="1:12" x14ac:dyDescent="0.3">
      <c r="A2002" s="7" t="s">
        <v>83</v>
      </c>
      <c r="B2002" t="s">
        <v>10</v>
      </c>
      <c r="C2002" t="s">
        <v>47</v>
      </c>
      <c r="G2002" t="s">
        <v>54</v>
      </c>
      <c r="H2002" t="s">
        <v>37</v>
      </c>
      <c r="J2002" t="s">
        <v>34</v>
      </c>
      <c r="K2002">
        <v>0</v>
      </c>
      <c r="L2002" t="str">
        <f t="shared" si="28"/>
        <v>No</v>
      </c>
    </row>
    <row r="2003" spans="1:12" x14ac:dyDescent="0.3">
      <c r="A2003" s="7" t="s">
        <v>83</v>
      </c>
      <c r="B2003" t="s">
        <v>10</v>
      </c>
      <c r="C2003" t="s">
        <v>47</v>
      </c>
      <c r="G2003" t="s">
        <v>55</v>
      </c>
      <c r="H2003" t="s">
        <v>37</v>
      </c>
      <c r="J2003" t="s">
        <v>34</v>
      </c>
      <c r="K2003">
        <v>0</v>
      </c>
      <c r="L2003" t="str">
        <f t="shared" si="28"/>
        <v>No</v>
      </c>
    </row>
    <row r="2004" spans="1:12" x14ac:dyDescent="0.3">
      <c r="A2004" s="7" t="s">
        <v>83</v>
      </c>
      <c r="B2004" t="s">
        <v>10</v>
      </c>
      <c r="C2004" t="s">
        <v>47</v>
      </c>
      <c r="G2004" t="s">
        <v>54</v>
      </c>
      <c r="H2004" t="s">
        <v>37</v>
      </c>
      <c r="J2004" t="s">
        <v>34</v>
      </c>
      <c r="K2004">
        <v>3</v>
      </c>
      <c r="L2004" t="str">
        <f t="shared" si="28"/>
        <v>Yes</v>
      </c>
    </row>
    <row r="2005" spans="1:12" x14ac:dyDescent="0.3">
      <c r="A2005" s="7" t="s">
        <v>83</v>
      </c>
      <c r="B2005" t="s">
        <v>10</v>
      </c>
      <c r="C2005" t="s">
        <v>47</v>
      </c>
      <c r="G2005" t="s">
        <v>55</v>
      </c>
      <c r="H2005" t="s">
        <v>37</v>
      </c>
      <c r="J2005" t="s">
        <v>34</v>
      </c>
      <c r="K2005">
        <v>0</v>
      </c>
      <c r="L2005" t="str">
        <f t="shared" si="28"/>
        <v>No</v>
      </c>
    </row>
    <row r="2006" spans="1:12" x14ac:dyDescent="0.3">
      <c r="A2006" s="7" t="s">
        <v>83</v>
      </c>
      <c r="B2006" t="s">
        <v>10</v>
      </c>
      <c r="C2006" t="s">
        <v>47</v>
      </c>
      <c r="G2006" t="s">
        <v>51</v>
      </c>
      <c r="H2006" t="s">
        <v>37</v>
      </c>
      <c r="J2006" t="s">
        <v>34</v>
      </c>
      <c r="K2006">
        <v>3</v>
      </c>
      <c r="L2006" t="str">
        <f t="shared" si="28"/>
        <v>Yes</v>
      </c>
    </row>
    <row r="2007" spans="1:12" x14ac:dyDescent="0.3">
      <c r="A2007" s="7" t="s">
        <v>83</v>
      </c>
      <c r="B2007" t="s">
        <v>10</v>
      </c>
      <c r="C2007" t="s">
        <v>47</v>
      </c>
      <c r="G2007" t="s">
        <v>51</v>
      </c>
      <c r="H2007" t="s">
        <v>37</v>
      </c>
      <c r="J2007" t="s">
        <v>34</v>
      </c>
      <c r="K2007">
        <v>0</v>
      </c>
      <c r="L2007" t="str">
        <f t="shared" si="28"/>
        <v>No</v>
      </c>
    </row>
    <row r="2008" spans="1:12" x14ac:dyDescent="0.3">
      <c r="A2008" s="7" t="s">
        <v>83</v>
      </c>
      <c r="B2008" t="s">
        <v>10</v>
      </c>
      <c r="C2008" t="s">
        <v>47</v>
      </c>
      <c r="G2008" t="s">
        <v>51</v>
      </c>
      <c r="H2008" t="s">
        <v>37</v>
      </c>
      <c r="J2008" t="s">
        <v>34</v>
      </c>
      <c r="K2008">
        <v>0</v>
      </c>
      <c r="L2008" t="str">
        <f t="shared" si="28"/>
        <v>No</v>
      </c>
    </row>
    <row r="2009" spans="1:12" x14ac:dyDescent="0.3">
      <c r="A2009" s="7" t="s">
        <v>83</v>
      </c>
      <c r="B2009" t="s">
        <v>10</v>
      </c>
      <c r="C2009" t="s">
        <v>47</v>
      </c>
      <c r="G2009" t="s">
        <v>54</v>
      </c>
      <c r="H2009" t="s">
        <v>37</v>
      </c>
      <c r="J2009" t="s">
        <v>34</v>
      </c>
      <c r="K2009">
        <v>0</v>
      </c>
      <c r="L2009" t="str">
        <f t="shared" si="28"/>
        <v>No</v>
      </c>
    </row>
    <row r="2010" spans="1:12" x14ac:dyDescent="0.3">
      <c r="A2010" s="7" t="s">
        <v>83</v>
      </c>
      <c r="B2010" t="s">
        <v>10</v>
      </c>
      <c r="C2010" t="s">
        <v>47</v>
      </c>
      <c r="G2010" t="s">
        <v>55</v>
      </c>
      <c r="H2010" t="s">
        <v>37</v>
      </c>
      <c r="J2010" t="s">
        <v>34</v>
      </c>
      <c r="K2010">
        <v>0</v>
      </c>
      <c r="L2010" t="str">
        <f t="shared" si="28"/>
        <v>No</v>
      </c>
    </row>
    <row r="2011" spans="1:12" x14ac:dyDescent="0.3">
      <c r="A2011" s="7" t="s">
        <v>83</v>
      </c>
      <c r="B2011" t="s">
        <v>10</v>
      </c>
      <c r="C2011" t="s">
        <v>47</v>
      </c>
      <c r="G2011" t="s">
        <v>55</v>
      </c>
      <c r="H2011" t="s">
        <v>37</v>
      </c>
      <c r="J2011" t="s">
        <v>34</v>
      </c>
      <c r="K2011">
        <v>3</v>
      </c>
      <c r="L2011" t="str">
        <f t="shared" si="28"/>
        <v>Yes</v>
      </c>
    </row>
    <row r="2012" spans="1:12" x14ac:dyDescent="0.3">
      <c r="A2012" s="7" t="s">
        <v>83</v>
      </c>
      <c r="B2012" t="s">
        <v>10</v>
      </c>
      <c r="C2012" t="s">
        <v>47</v>
      </c>
      <c r="G2012" t="s">
        <v>55</v>
      </c>
      <c r="H2012" t="s">
        <v>37</v>
      </c>
      <c r="J2012" t="s">
        <v>34</v>
      </c>
      <c r="K2012">
        <v>3</v>
      </c>
      <c r="L2012" t="str">
        <f t="shared" si="28"/>
        <v>Yes</v>
      </c>
    </row>
    <row r="2013" spans="1:12" x14ac:dyDescent="0.3">
      <c r="A2013" s="7" t="s">
        <v>83</v>
      </c>
      <c r="B2013" t="s">
        <v>10</v>
      </c>
      <c r="C2013" t="s">
        <v>47</v>
      </c>
      <c r="G2013" t="s">
        <v>54</v>
      </c>
      <c r="H2013" t="s">
        <v>37</v>
      </c>
      <c r="J2013" t="s">
        <v>34</v>
      </c>
      <c r="K2013">
        <v>0</v>
      </c>
      <c r="L2013" t="str">
        <f t="shared" si="28"/>
        <v>No</v>
      </c>
    </row>
    <row r="2014" spans="1:12" x14ac:dyDescent="0.3">
      <c r="A2014" s="7" t="s">
        <v>83</v>
      </c>
      <c r="B2014" t="s">
        <v>10</v>
      </c>
      <c r="C2014" t="s">
        <v>47</v>
      </c>
      <c r="G2014" t="s">
        <v>55</v>
      </c>
      <c r="H2014" t="s">
        <v>37</v>
      </c>
      <c r="J2014" t="s">
        <v>34</v>
      </c>
      <c r="K2014">
        <v>3</v>
      </c>
      <c r="L2014" t="str">
        <f t="shared" si="28"/>
        <v>Yes</v>
      </c>
    </row>
    <row r="2015" spans="1:12" x14ac:dyDescent="0.3">
      <c r="A2015" s="7" t="s">
        <v>83</v>
      </c>
      <c r="B2015" t="s">
        <v>10</v>
      </c>
      <c r="C2015" t="s">
        <v>47</v>
      </c>
      <c r="G2015" t="s">
        <v>55</v>
      </c>
      <c r="H2015" t="s">
        <v>37</v>
      </c>
      <c r="J2015" t="s">
        <v>34</v>
      </c>
      <c r="K2015">
        <v>3</v>
      </c>
      <c r="L2015" t="str">
        <f t="shared" si="28"/>
        <v>Yes</v>
      </c>
    </row>
    <row r="2016" spans="1:12" x14ac:dyDescent="0.3">
      <c r="A2016" s="7" t="s">
        <v>83</v>
      </c>
      <c r="B2016" t="s">
        <v>10</v>
      </c>
      <c r="C2016" t="s">
        <v>47</v>
      </c>
      <c r="G2016" t="s">
        <v>51</v>
      </c>
      <c r="H2016" t="s">
        <v>41</v>
      </c>
      <c r="J2016" t="s">
        <v>34</v>
      </c>
      <c r="K2016">
        <v>3</v>
      </c>
      <c r="L2016" t="str">
        <f t="shared" si="28"/>
        <v>Yes</v>
      </c>
    </row>
    <row r="2017" spans="1:12" x14ac:dyDescent="0.3">
      <c r="A2017" s="7" t="s">
        <v>83</v>
      </c>
      <c r="B2017" t="s">
        <v>10</v>
      </c>
      <c r="C2017" t="s">
        <v>47</v>
      </c>
      <c r="G2017" t="s">
        <v>54</v>
      </c>
      <c r="H2017" t="s">
        <v>37</v>
      </c>
      <c r="J2017" t="s">
        <v>34</v>
      </c>
      <c r="K2017">
        <v>0</v>
      </c>
      <c r="L2017" t="str">
        <f t="shared" si="28"/>
        <v>No</v>
      </c>
    </row>
    <row r="2018" spans="1:12" x14ac:dyDescent="0.3">
      <c r="A2018" s="7" t="s">
        <v>83</v>
      </c>
      <c r="B2018" t="s">
        <v>10</v>
      </c>
      <c r="C2018" t="s">
        <v>47</v>
      </c>
      <c r="G2018" t="s">
        <v>51</v>
      </c>
      <c r="H2018" t="s">
        <v>37</v>
      </c>
      <c r="J2018" t="s">
        <v>34</v>
      </c>
      <c r="K2018">
        <v>0</v>
      </c>
      <c r="L2018" t="str">
        <f t="shared" si="28"/>
        <v>No</v>
      </c>
    </row>
    <row r="2019" spans="1:12" x14ac:dyDescent="0.3">
      <c r="A2019" s="7" t="s">
        <v>83</v>
      </c>
      <c r="B2019" t="s">
        <v>10</v>
      </c>
      <c r="C2019" t="s">
        <v>47</v>
      </c>
      <c r="G2019" t="s">
        <v>51</v>
      </c>
      <c r="H2019" t="s">
        <v>41</v>
      </c>
      <c r="J2019" t="s">
        <v>34</v>
      </c>
      <c r="K2019">
        <v>0</v>
      </c>
      <c r="L2019" t="str">
        <f t="shared" si="28"/>
        <v>No</v>
      </c>
    </row>
    <row r="2020" spans="1:12" x14ac:dyDescent="0.3">
      <c r="A2020" s="7" t="s">
        <v>83</v>
      </c>
      <c r="B2020" t="s">
        <v>10</v>
      </c>
      <c r="C2020" t="s">
        <v>47</v>
      </c>
      <c r="G2020" t="s">
        <v>55</v>
      </c>
      <c r="H2020" t="s">
        <v>37</v>
      </c>
      <c r="J2020" t="s">
        <v>34</v>
      </c>
      <c r="K2020">
        <v>0</v>
      </c>
      <c r="L2020" t="str">
        <f t="shared" si="28"/>
        <v>No</v>
      </c>
    </row>
    <row r="2021" spans="1:12" x14ac:dyDescent="0.3">
      <c r="A2021" s="7" t="s">
        <v>83</v>
      </c>
      <c r="B2021" t="s">
        <v>10</v>
      </c>
      <c r="C2021" t="s">
        <v>47</v>
      </c>
      <c r="G2021" t="s">
        <v>51</v>
      </c>
      <c r="H2021" t="s">
        <v>37</v>
      </c>
      <c r="J2021" t="s">
        <v>34</v>
      </c>
      <c r="K2021">
        <v>3</v>
      </c>
      <c r="L2021" t="str">
        <f t="shared" si="28"/>
        <v>Yes</v>
      </c>
    </row>
    <row r="2022" spans="1:12" x14ac:dyDescent="0.3">
      <c r="A2022" s="7" t="s">
        <v>83</v>
      </c>
      <c r="B2022" t="s">
        <v>10</v>
      </c>
      <c r="C2022" t="s">
        <v>47</v>
      </c>
      <c r="G2022" t="s">
        <v>55</v>
      </c>
      <c r="H2022" t="s">
        <v>37</v>
      </c>
      <c r="J2022" t="s">
        <v>34</v>
      </c>
      <c r="K2022">
        <v>0</v>
      </c>
      <c r="L2022" t="str">
        <f t="shared" si="28"/>
        <v>No</v>
      </c>
    </row>
    <row r="2023" spans="1:12" x14ac:dyDescent="0.3">
      <c r="A2023" s="7" t="s">
        <v>83</v>
      </c>
      <c r="B2023" t="s">
        <v>10</v>
      </c>
      <c r="C2023" t="s">
        <v>47</v>
      </c>
      <c r="G2023" t="s">
        <v>55</v>
      </c>
      <c r="H2023" t="s">
        <v>41</v>
      </c>
      <c r="J2023" t="s">
        <v>34</v>
      </c>
      <c r="K2023">
        <v>0</v>
      </c>
      <c r="L2023" t="str">
        <f t="shared" si="28"/>
        <v>No</v>
      </c>
    </row>
    <row r="2024" spans="1:12" x14ac:dyDescent="0.3">
      <c r="A2024" s="7" t="s">
        <v>83</v>
      </c>
      <c r="B2024" t="s">
        <v>10</v>
      </c>
      <c r="C2024" t="s">
        <v>47</v>
      </c>
      <c r="G2024" t="s">
        <v>54</v>
      </c>
      <c r="H2024" t="s">
        <v>37</v>
      </c>
      <c r="J2024" t="s">
        <v>34</v>
      </c>
      <c r="K2024">
        <v>0</v>
      </c>
      <c r="L2024" t="str">
        <f t="shared" si="28"/>
        <v>No</v>
      </c>
    </row>
    <row r="2025" spans="1:12" x14ac:dyDescent="0.3">
      <c r="A2025" s="7" t="s">
        <v>83</v>
      </c>
      <c r="B2025" t="s">
        <v>10</v>
      </c>
      <c r="C2025" t="s">
        <v>47</v>
      </c>
      <c r="G2025" t="s">
        <v>55</v>
      </c>
      <c r="H2025" t="s">
        <v>37</v>
      </c>
      <c r="J2025" t="s">
        <v>34</v>
      </c>
      <c r="K2025">
        <v>0</v>
      </c>
      <c r="L2025" t="str">
        <f t="shared" si="28"/>
        <v>No</v>
      </c>
    </row>
    <row r="2026" spans="1:12" x14ac:dyDescent="0.3">
      <c r="A2026" s="7" t="s">
        <v>83</v>
      </c>
      <c r="B2026" t="s">
        <v>10</v>
      </c>
      <c r="C2026" t="s">
        <v>47</v>
      </c>
      <c r="G2026" t="s">
        <v>55</v>
      </c>
      <c r="H2026" t="s">
        <v>37</v>
      </c>
      <c r="J2026" t="s">
        <v>34</v>
      </c>
      <c r="K2026">
        <v>0</v>
      </c>
      <c r="L2026" t="str">
        <f t="shared" si="28"/>
        <v>No</v>
      </c>
    </row>
    <row r="2027" spans="1:12" x14ac:dyDescent="0.3">
      <c r="A2027" s="7" t="s">
        <v>83</v>
      </c>
      <c r="B2027" t="s">
        <v>10</v>
      </c>
      <c r="C2027" t="s">
        <v>47</v>
      </c>
      <c r="G2027" t="s">
        <v>54</v>
      </c>
      <c r="H2027" t="s">
        <v>37</v>
      </c>
      <c r="J2027" t="s">
        <v>34</v>
      </c>
      <c r="K2027">
        <v>0</v>
      </c>
      <c r="L2027" t="str">
        <f t="shared" si="28"/>
        <v>No</v>
      </c>
    </row>
    <row r="2028" spans="1:12" x14ac:dyDescent="0.3">
      <c r="A2028" s="7" t="s">
        <v>83</v>
      </c>
      <c r="B2028" t="s">
        <v>10</v>
      </c>
      <c r="C2028" t="s">
        <v>47</v>
      </c>
      <c r="G2028" t="s">
        <v>54</v>
      </c>
      <c r="H2028" t="s">
        <v>37</v>
      </c>
      <c r="J2028" t="s">
        <v>34</v>
      </c>
      <c r="K2028">
        <v>3</v>
      </c>
      <c r="L2028" t="str">
        <f t="shared" si="28"/>
        <v>Yes</v>
      </c>
    </row>
    <row r="2029" spans="1:12" x14ac:dyDescent="0.3">
      <c r="A2029" s="7" t="s">
        <v>83</v>
      </c>
      <c r="B2029" t="s">
        <v>10</v>
      </c>
      <c r="C2029" t="s">
        <v>47</v>
      </c>
      <c r="G2029" t="s">
        <v>54</v>
      </c>
      <c r="H2029" t="s">
        <v>37</v>
      </c>
      <c r="J2029" t="s">
        <v>34</v>
      </c>
      <c r="K2029">
        <v>0</v>
      </c>
      <c r="L2029" t="str">
        <f t="shared" si="28"/>
        <v>No</v>
      </c>
    </row>
    <row r="2030" spans="1:12" x14ac:dyDescent="0.3">
      <c r="A2030" s="7" t="s">
        <v>83</v>
      </c>
      <c r="B2030" t="s">
        <v>10</v>
      </c>
      <c r="C2030" t="s">
        <v>47</v>
      </c>
      <c r="G2030" t="s">
        <v>51</v>
      </c>
      <c r="H2030" t="s">
        <v>37</v>
      </c>
      <c r="J2030" t="s">
        <v>34</v>
      </c>
      <c r="K2030">
        <v>0</v>
      </c>
      <c r="L2030" t="str">
        <f t="shared" si="28"/>
        <v>No</v>
      </c>
    </row>
    <row r="2031" spans="1:12" x14ac:dyDescent="0.3">
      <c r="A2031" s="7" t="s">
        <v>83</v>
      </c>
      <c r="B2031" t="s">
        <v>10</v>
      </c>
      <c r="C2031" t="s">
        <v>47</v>
      </c>
      <c r="G2031" t="s">
        <v>51</v>
      </c>
      <c r="H2031" t="s">
        <v>37</v>
      </c>
      <c r="J2031" t="s">
        <v>34</v>
      </c>
      <c r="K2031">
        <v>3</v>
      </c>
      <c r="L2031" t="str">
        <f t="shared" si="28"/>
        <v>Yes</v>
      </c>
    </row>
    <row r="2032" spans="1:12" x14ac:dyDescent="0.3">
      <c r="A2032" s="7" t="s">
        <v>83</v>
      </c>
      <c r="B2032" t="s">
        <v>10</v>
      </c>
      <c r="C2032" t="s">
        <v>47</v>
      </c>
      <c r="G2032" t="s">
        <v>55</v>
      </c>
      <c r="H2032" t="s">
        <v>37</v>
      </c>
      <c r="J2032" t="s">
        <v>34</v>
      </c>
      <c r="K2032">
        <v>0</v>
      </c>
      <c r="L2032" t="str">
        <f t="shared" si="28"/>
        <v>No</v>
      </c>
    </row>
    <row r="2033" spans="1:12" x14ac:dyDescent="0.3">
      <c r="A2033" s="7" t="s">
        <v>83</v>
      </c>
      <c r="B2033" t="s">
        <v>10</v>
      </c>
      <c r="C2033" t="s">
        <v>47</v>
      </c>
      <c r="G2033" t="s">
        <v>54</v>
      </c>
      <c r="H2033" t="s">
        <v>37</v>
      </c>
      <c r="J2033" t="s">
        <v>34</v>
      </c>
      <c r="K2033">
        <v>3</v>
      </c>
      <c r="L2033" t="str">
        <f t="shared" si="28"/>
        <v>Yes</v>
      </c>
    </row>
    <row r="2034" spans="1:12" x14ac:dyDescent="0.3">
      <c r="A2034" s="7" t="s">
        <v>83</v>
      </c>
      <c r="B2034" t="s">
        <v>10</v>
      </c>
      <c r="C2034" t="s">
        <v>47</v>
      </c>
      <c r="G2034" t="s">
        <v>55</v>
      </c>
      <c r="H2034" t="s">
        <v>41</v>
      </c>
      <c r="J2034" t="s">
        <v>34</v>
      </c>
      <c r="K2034">
        <v>0</v>
      </c>
      <c r="L2034" t="str">
        <f t="shared" si="28"/>
        <v>No</v>
      </c>
    </row>
    <row r="2035" spans="1:12" x14ac:dyDescent="0.3">
      <c r="A2035" s="7" t="s">
        <v>83</v>
      </c>
      <c r="B2035" t="s">
        <v>10</v>
      </c>
      <c r="C2035" t="s">
        <v>47</v>
      </c>
      <c r="G2035" t="s">
        <v>51</v>
      </c>
      <c r="H2035" t="s">
        <v>37</v>
      </c>
      <c r="J2035" t="s">
        <v>34</v>
      </c>
      <c r="K2035">
        <v>0</v>
      </c>
      <c r="L2035" t="str">
        <f t="shared" si="28"/>
        <v>No</v>
      </c>
    </row>
    <row r="2036" spans="1:12" x14ac:dyDescent="0.3">
      <c r="A2036" s="7" t="s">
        <v>83</v>
      </c>
      <c r="B2036" t="s">
        <v>10</v>
      </c>
      <c r="C2036" t="s">
        <v>47</v>
      </c>
      <c r="G2036" t="s">
        <v>55</v>
      </c>
      <c r="H2036" t="s">
        <v>37</v>
      </c>
      <c r="J2036" t="s">
        <v>34</v>
      </c>
      <c r="K2036">
        <v>0</v>
      </c>
      <c r="L2036" t="str">
        <f t="shared" si="28"/>
        <v>No</v>
      </c>
    </row>
    <row r="2037" spans="1:12" x14ac:dyDescent="0.3">
      <c r="A2037" s="7" t="s">
        <v>83</v>
      </c>
      <c r="B2037" t="s">
        <v>10</v>
      </c>
      <c r="C2037" t="s">
        <v>47</v>
      </c>
      <c r="G2037" t="s">
        <v>54</v>
      </c>
      <c r="H2037" t="s">
        <v>37</v>
      </c>
      <c r="J2037" t="s">
        <v>34</v>
      </c>
      <c r="K2037">
        <v>3</v>
      </c>
      <c r="L2037" t="str">
        <f t="shared" si="28"/>
        <v>Yes</v>
      </c>
    </row>
    <row r="2038" spans="1:12" x14ac:dyDescent="0.3">
      <c r="A2038" s="7" t="s">
        <v>83</v>
      </c>
      <c r="B2038" t="s">
        <v>10</v>
      </c>
      <c r="C2038" t="s">
        <v>47</v>
      </c>
      <c r="G2038" t="s">
        <v>54</v>
      </c>
      <c r="H2038" t="s">
        <v>37</v>
      </c>
      <c r="J2038" t="s">
        <v>34</v>
      </c>
      <c r="K2038">
        <v>0</v>
      </c>
      <c r="L2038" t="str">
        <f t="shared" si="28"/>
        <v>No</v>
      </c>
    </row>
    <row r="2039" spans="1:12" x14ac:dyDescent="0.3">
      <c r="A2039" s="7" t="s">
        <v>83</v>
      </c>
      <c r="B2039" t="s">
        <v>10</v>
      </c>
      <c r="C2039" t="s">
        <v>47</v>
      </c>
      <c r="G2039" t="s">
        <v>55</v>
      </c>
      <c r="H2039" t="s">
        <v>37</v>
      </c>
      <c r="J2039" t="s">
        <v>34</v>
      </c>
      <c r="K2039">
        <v>0</v>
      </c>
      <c r="L2039" t="str">
        <f t="shared" si="28"/>
        <v>No</v>
      </c>
    </row>
    <row r="2040" spans="1:12" x14ac:dyDescent="0.3">
      <c r="A2040" s="7" t="s">
        <v>83</v>
      </c>
      <c r="B2040" t="s">
        <v>10</v>
      </c>
      <c r="C2040" t="s">
        <v>47</v>
      </c>
      <c r="G2040" t="s">
        <v>51</v>
      </c>
      <c r="H2040" t="s">
        <v>37</v>
      </c>
      <c r="J2040" t="s">
        <v>34</v>
      </c>
      <c r="K2040">
        <v>3</v>
      </c>
      <c r="L2040" t="str">
        <f t="shared" si="28"/>
        <v>Yes</v>
      </c>
    </row>
    <row r="2041" spans="1:12" x14ac:dyDescent="0.3">
      <c r="A2041" s="7" t="s">
        <v>83</v>
      </c>
      <c r="B2041" t="s">
        <v>10</v>
      </c>
      <c r="C2041" t="s">
        <v>47</v>
      </c>
      <c r="G2041" t="s">
        <v>55</v>
      </c>
      <c r="H2041" t="s">
        <v>37</v>
      </c>
      <c r="J2041" t="s">
        <v>34</v>
      </c>
      <c r="K2041">
        <v>0</v>
      </c>
      <c r="L2041" t="str">
        <f t="shared" si="28"/>
        <v>No</v>
      </c>
    </row>
    <row r="2042" spans="1:12" x14ac:dyDescent="0.3">
      <c r="A2042" s="7" t="s">
        <v>83</v>
      </c>
      <c r="B2042" t="s">
        <v>10</v>
      </c>
      <c r="C2042" t="s">
        <v>47</v>
      </c>
      <c r="G2042" t="s">
        <v>51</v>
      </c>
      <c r="H2042" t="s">
        <v>37</v>
      </c>
      <c r="J2042" t="s">
        <v>34</v>
      </c>
      <c r="K2042">
        <v>0</v>
      </c>
      <c r="L2042" t="str">
        <f t="shared" si="28"/>
        <v>No</v>
      </c>
    </row>
    <row r="2043" spans="1:12" x14ac:dyDescent="0.3">
      <c r="A2043" s="7" t="s">
        <v>83</v>
      </c>
      <c r="B2043" t="s">
        <v>10</v>
      </c>
      <c r="C2043" t="s">
        <v>47</v>
      </c>
      <c r="G2043" t="s">
        <v>51</v>
      </c>
      <c r="H2043" t="s">
        <v>37</v>
      </c>
      <c r="J2043" t="s">
        <v>34</v>
      </c>
      <c r="K2043">
        <v>0</v>
      </c>
      <c r="L2043" t="str">
        <f t="shared" si="28"/>
        <v>No</v>
      </c>
    </row>
    <row r="2044" spans="1:12" x14ac:dyDescent="0.3">
      <c r="A2044" s="7" t="s">
        <v>96</v>
      </c>
      <c r="B2044" t="s">
        <v>10</v>
      </c>
      <c r="C2044" t="s">
        <v>47</v>
      </c>
      <c r="G2044" t="s">
        <v>55</v>
      </c>
      <c r="H2044" t="s">
        <v>37</v>
      </c>
      <c r="J2044" t="s">
        <v>34</v>
      </c>
      <c r="K2044">
        <v>0</v>
      </c>
      <c r="L2044" t="str">
        <f t="shared" si="28"/>
        <v>No</v>
      </c>
    </row>
    <row r="2045" spans="1:12" x14ac:dyDescent="0.3">
      <c r="A2045" s="7" t="s">
        <v>96</v>
      </c>
      <c r="B2045" t="s">
        <v>10</v>
      </c>
      <c r="C2045" t="s">
        <v>47</v>
      </c>
      <c r="G2045" t="s">
        <v>51</v>
      </c>
      <c r="H2045" t="s">
        <v>37</v>
      </c>
      <c r="J2045" t="s">
        <v>34</v>
      </c>
      <c r="K2045">
        <v>0</v>
      </c>
      <c r="L2045" t="str">
        <f t="shared" si="28"/>
        <v>No</v>
      </c>
    </row>
    <row r="2046" spans="1:12" x14ac:dyDescent="0.3">
      <c r="A2046" s="7" t="s">
        <v>96</v>
      </c>
      <c r="B2046" t="s">
        <v>10</v>
      </c>
      <c r="C2046" t="s">
        <v>47</v>
      </c>
      <c r="G2046" t="s">
        <v>55</v>
      </c>
      <c r="H2046" t="s">
        <v>37</v>
      </c>
      <c r="J2046" t="s">
        <v>34</v>
      </c>
      <c r="K2046">
        <v>0</v>
      </c>
      <c r="L2046" t="str">
        <f t="shared" si="28"/>
        <v>No</v>
      </c>
    </row>
    <row r="2047" spans="1:12" x14ac:dyDescent="0.3">
      <c r="A2047" s="7" t="s">
        <v>96</v>
      </c>
      <c r="B2047" t="s">
        <v>10</v>
      </c>
      <c r="C2047" t="s">
        <v>47</v>
      </c>
      <c r="G2047" t="s">
        <v>51</v>
      </c>
      <c r="H2047" t="s">
        <v>37</v>
      </c>
      <c r="J2047" t="s">
        <v>34</v>
      </c>
      <c r="K2047">
        <v>0</v>
      </c>
      <c r="L2047" t="str">
        <f t="shared" si="28"/>
        <v>No</v>
      </c>
    </row>
    <row r="2048" spans="1:12" x14ac:dyDescent="0.3">
      <c r="A2048" s="7" t="s">
        <v>96</v>
      </c>
      <c r="B2048" t="s">
        <v>9</v>
      </c>
      <c r="C2048" t="s">
        <v>47</v>
      </c>
      <c r="D2048" t="s">
        <v>49</v>
      </c>
      <c r="E2048" t="s">
        <v>73</v>
      </c>
      <c r="G2048" t="s">
        <v>55</v>
      </c>
      <c r="H2048" t="s">
        <v>29</v>
      </c>
      <c r="J2048" t="s">
        <v>34</v>
      </c>
      <c r="K2048">
        <v>2</v>
      </c>
      <c r="L2048" t="str">
        <f t="shared" si="28"/>
        <v>Yes</v>
      </c>
    </row>
    <row r="2049" spans="1:12" x14ac:dyDescent="0.3">
      <c r="A2049" s="7" t="s">
        <v>96</v>
      </c>
      <c r="B2049" t="s">
        <v>7</v>
      </c>
      <c r="C2049" t="s">
        <v>57</v>
      </c>
      <c r="D2049" t="s">
        <v>49</v>
      </c>
      <c r="G2049" t="s">
        <v>54</v>
      </c>
      <c r="H2049" t="s">
        <v>37</v>
      </c>
      <c r="J2049" t="s">
        <v>34</v>
      </c>
      <c r="K2049">
        <v>0</v>
      </c>
      <c r="L2049" t="str">
        <f t="shared" si="28"/>
        <v>No</v>
      </c>
    </row>
    <row r="2050" spans="1:12" x14ac:dyDescent="0.3">
      <c r="A2050" s="7" t="s">
        <v>96</v>
      </c>
      <c r="B2050" t="s">
        <v>10</v>
      </c>
      <c r="C2050" t="s">
        <v>47</v>
      </c>
      <c r="G2050" t="s">
        <v>54</v>
      </c>
      <c r="H2050" t="s">
        <v>37</v>
      </c>
      <c r="J2050" t="s">
        <v>34</v>
      </c>
      <c r="K2050">
        <v>0</v>
      </c>
      <c r="L2050" t="str">
        <f t="shared" si="28"/>
        <v>No</v>
      </c>
    </row>
    <row r="2051" spans="1:12" x14ac:dyDescent="0.3">
      <c r="A2051" s="7" t="s">
        <v>96</v>
      </c>
      <c r="B2051" t="s">
        <v>9</v>
      </c>
      <c r="C2051" t="s">
        <v>52</v>
      </c>
      <c r="D2051" t="s">
        <v>53</v>
      </c>
      <c r="G2051" t="s">
        <v>55</v>
      </c>
      <c r="H2051" t="s">
        <v>37</v>
      </c>
      <c r="J2051" t="s">
        <v>34</v>
      </c>
      <c r="K2051">
        <v>2</v>
      </c>
      <c r="L2051" t="str">
        <f t="shared" si="28"/>
        <v>Yes</v>
      </c>
    </row>
    <row r="2052" spans="1:12" x14ac:dyDescent="0.3">
      <c r="A2052" s="7" t="s">
        <v>96</v>
      </c>
      <c r="B2052" t="s">
        <v>10</v>
      </c>
      <c r="C2052" t="s">
        <v>47</v>
      </c>
      <c r="G2052" t="s">
        <v>54</v>
      </c>
      <c r="H2052" t="s">
        <v>37</v>
      </c>
      <c r="J2052" t="s">
        <v>34</v>
      </c>
      <c r="K2052">
        <v>0</v>
      </c>
      <c r="L2052" t="str">
        <f t="shared" si="28"/>
        <v>No</v>
      </c>
    </row>
    <row r="2053" spans="1:12" x14ac:dyDescent="0.3">
      <c r="A2053" s="7" t="s">
        <v>96</v>
      </c>
      <c r="B2053" t="s">
        <v>10</v>
      </c>
      <c r="C2053" t="s">
        <v>47</v>
      </c>
      <c r="G2053" t="s">
        <v>55</v>
      </c>
      <c r="H2053" t="s">
        <v>37</v>
      </c>
      <c r="J2053" t="s">
        <v>34</v>
      </c>
      <c r="K2053">
        <v>3</v>
      </c>
      <c r="L2053" t="str">
        <f t="shared" si="28"/>
        <v>Yes</v>
      </c>
    </row>
    <row r="2054" spans="1:12" x14ac:dyDescent="0.3">
      <c r="A2054" s="7" t="s">
        <v>96</v>
      </c>
      <c r="B2054" t="s">
        <v>9</v>
      </c>
      <c r="C2054" t="s">
        <v>47</v>
      </c>
      <c r="D2054" t="s">
        <v>49</v>
      </c>
      <c r="G2054" t="s">
        <v>55</v>
      </c>
      <c r="H2054" t="s">
        <v>29</v>
      </c>
      <c r="J2054" t="s">
        <v>34</v>
      </c>
      <c r="K2054">
        <v>0</v>
      </c>
      <c r="L2054" t="str">
        <f t="shared" si="28"/>
        <v>No</v>
      </c>
    </row>
    <row r="2055" spans="1:12" x14ac:dyDescent="0.3">
      <c r="A2055" s="7" t="s">
        <v>96</v>
      </c>
      <c r="B2055" t="s">
        <v>10</v>
      </c>
      <c r="C2055" t="s">
        <v>47</v>
      </c>
      <c r="G2055" t="s">
        <v>51</v>
      </c>
      <c r="H2055" t="s">
        <v>37</v>
      </c>
      <c r="J2055" t="s">
        <v>34</v>
      </c>
      <c r="K2055">
        <v>0</v>
      </c>
      <c r="L2055" t="str">
        <f t="shared" si="28"/>
        <v>No</v>
      </c>
    </row>
    <row r="2056" spans="1:12" x14ac:dyDescent="0.3">
      <c r="A2056" s="7" t="s">
        <v>96</v>
      </c>
      <c r="B2056" t="s">
        <v>9</v>
      </c>
      <c r="C2056" t="s">
        <v>52</v>
      </c>
      <c r="D2056" t="s">
        <v>53</v>
      </c>
      <c r="G2056" t="s">
        <v>55</v>
      </c>
      <c r="H2056" t="s">
        <v>37</v>
      </c>
      <c r="J2056" t="s">
        <v>34</v>
      </c>
      <c r="K2056">
        <v>2</v>
      </c>
      <c r="L2056" t="str">
        <f t="shared" si="28"/>
        <v>Yes</v>
      </c>
    </row>
    <row r="2057" spans="1:12" x14ac:dyDescent="0.3">
      <c r="A2057" s="7" t="s">
        <v>96</v>
      </c>
      <c r="B2057" t="s">
        <v>10</v>
      </c>
      <c r="C2057" t="s">
        <v>47</v>
      </c>
      <c r="G2057" t="s">
        <v>55</v>
      </c>
      <c r="H2057" t="s">
        <v>37</v>
      </c>
      <c r="J2057" t="s">
        <v>34</v>
      </c>
      <c r="K2057">
        <v>3</v>
      </c>
      <c r="L2057" t="str">
        <f t="shared" si="28"/>
        <v>Yes</v>
      </c>
    </row>
    <row r="2058" spans="1:12" x14ac:dyDescent="0.3">
      <c r="A2058" s="7" t="s">
        <v>96</v>
      </c>
      <c r="B2058" t="s">
        <v>7</v>
      </c>
      <c r="C2058" t="s">
        <v>48</v>
      </c>
      <c r="D2058" t="s">
        <v>49</v>
      </c>
      <c r="G2058" t="s">
        <v>51</v>
      </c>
      <c r="H2058" t="s">
        <v>37</v>
      </c>
      <c r="J2058" t="s">
        <v>34</v>
      </c>
      <c r="K2058">
        <v>2</v>
      </c>
      <c r="L2058" t="str">
        <f t="shared" si="28"/>
        <v>Yes</v>
      </c>
    </row>
    <row r="2059" spans="1:12" x14ac:dyDescent="0.3">
      <c r="A2059" s="7" t="s">
        <v>96</v>
      </c>
      <c r="B2059" t="s">
        <v>10</v>
      </c>
      <c r="C2059" t="s">
        <v>48</v>
      </c>
      <c r="D2059" t="s">
        <v>53</v>
      </c>
      <c r="G2059" t="s">
        <v>55</v>
      </c>
      <c r="H2059" t="s">
        <v>37</v>
      </c>
      <c r="J2059" t="s">
        <v>34</v>
      </c>
      <c r="K2059">
        <v>3</v>
      </c>
      <c r="L2059" t="str">
        <f t="shared" ref="L2059:L2122" si="29">IF(K2059="","",IF(B2059="Foul","Yes",IF(K2059=0,"No","Yes")))</f>
        <v>Yes</v>
      </c>
    </row>
    <row r="2060" spans="1:12" x14ac:dyDescent="0.3">
      <c r="A2060" s="7" t="s">
        <v>96</v>
      </c>
      <c r="B2060" t="s">
        <v>9</v>
      </c>
      <c r="C2060" t="s">
        <v>47</v>
      </c>
      <c r="D2060" t="s">
        <v>49</v>
      </c>
      <c r="G2060" t="s">
        <v>54</v>
      </c>
      <c r="H2060" t="s">
        <v>29</v>
      </c>
      <c r="J2060" t="s">
        <v>34</v>
      </c>
      <c r="K2060">
        <v>2</v>
      </c>
      <c r="L2060" t="str">
        <f t="shared" si="29"/>
        <v>Yes</v>
      </c>
    </row>
    <row r="2061" spans="1:12" x14ac:dyDescent="0.3">
      <c r="A2061" s="7" t="s">
        <v>96</v>
      </c>
      <c r="B2061" t="s">
        <v>10</v>
      </c>
      <c r="C2061" t="s">
        <v>47</v>
      </c>
      <c r="G2061" t="s">
        <v>55</v>
      </c>
      <c r="H2061" t="s">
        <v>37</v>
      </c>
      <c r="J2061" t="s">
        <v>34</v>
      </c>
      <c r="K2061">
        <v>0</v>
      </c>
      <c r="L2061" t="str">
        <f t="shared" si="29"/>
        <v>No</v>
      </c>
    </row>
    <row r="2062" spans="1:12" x14ac:dyDescent="0.3">
      <c r="A2062" s="7" t="s">
        <v>96</v>
      </c>
      <c r="B2062" t="s">
        <v>11</v>
      </c>
      <c r="C2062" t="s">
        <v>47</v>
      </c>
      <c r="G2062" t="s">
        <v>51</v>
      </c>
      <c r="H2062" t="s">
        <v>37</v>
      </c>
      <c r="J2062" t="s">
        <v>34</v>
      </c>
      <c r="K2062">
        <v>2</v>
      </c>
      <c r="L2062" t="str">
        <f t="shared" si="29"/>
        <v>Yes</v>
      </c>
    </row>
    <row r="2063" spans="1:12" x14ac:dyDescent="0.3">
      <c r="A2063" s="7" t="s">
        <v>96</v>
      </c>
      <c r="B2063" t="s">
        <v>10</v>
      </c>
      <c r="C2063" t="s">
        <v>47</v>
      </c>
      <c r="G2063" t="s">
        <v>55</v>
      </c>
      <c r="H2063" t="s">
        <v>37</v>
      </c>
      <c r="J2063" t="s">
        <v>34</v>
      </c>
      <c r="K2063">
        <v>0</v>
      </c>
      <c r="L2063" t="str">
        <f t="shared" si="29"/>
        <v>No</v>
      </c>
    </row>
    <row r="2064" spans="1:12" x14ac:dyDescent="0.3">
      <c r="A2064" s="7" t="s">
        <v>96</v>
      </c>
      <c r="B2064" t="s">
        <v>10</v>
      </c>
      <c r="C2064" t="s">
        <v>48</v>
      </c>
      <c r="D2064" t="s">
        <v>49</v>
      </c>
      <c r="G2064" t="s">
        <v>54</v>
      </c>
      <c r="H2064" t="s">
        <v>37</v>
      </c>
      <c r="J2064" t="s">
        <v>34</v>
      </c>
      <c r="K2064">
        <v>0</v>
      </c>
      <c r="L2064" t="str">
        <f t="shared" si="29"/>
        <v>No</v>
      </c>
    </row>
    <row r="2065" spans="1:12" x14ac:dyDescent="0.3">
      <c r="A2065" s="7" t="s">
        <v>96</v>
      </c>
      <c r="B2065" t="s">
        <v>11</v>
      </c>
      <c r="C2065" t="s">
        <v>52</v>
      </c>
      <c r="D2065" t="s">
        <v>53</v>
      </c>
      <c r="G2065" t="s">
        <v>51</v>
      </c>
      <c r="H2065" t="s">
        <v>41</v>
      </c>
      <c r="J2065" t="s">
        <v>34</v>
      </c>
      <c r="K2065">
        <v>2</v>
      </c>
      <c r="L2065" t="str">
        <f t="shared" si="29"/>
        <v>Yes</v>
      </c>
    </row>
    <row r="2066" spans="1:12" x14ac:dyDescent="0.3">
      <c r="A2066" s="7" t="s">
        <v>96</v>
      </c>
      <c r="B2066" t="s">
        <v>10</v>
      </c>
      <c r="C2066" t="s">
        <v>47</v>
      </c>
      <c r="G2066" t="s">
        <v>55</v>
      </c>
      <c r="H2066" t="s">
        <v>37</v>
      </c>
      <c r="J2066" t="s">
        <v>34</v>
      </c>
      <c r="K2066">
        <v>0</v>
      </c>
      <c r="L2066" t="str">
        <f t="shared" si="29"/>
        <v>No</v>
      </c>
    </row>
    <row r="2067" spans="1:12" x14ac:dyDescent="0.3">
      <c r="A2067" s="7" t="s">
        <v>96</v>
      </c>
      <c r="B2067" t="s">
        <v>7</v>
      </c>
      <c r="C2067" t="s">
        <v>67</v>
      </c>
      <c r="D2067" t="s">
        <v>49</v>
      </c>
      <c r="G2067" t="s">
        <v>54</v>
      </c>
      <c r="H2067" t="s">
        <v>37</v>
      </c>
      <c r="I2067" t="s">
        <v>87</v>
      </c>
      <c r="J2067" t="s">
        <v>34</v>
      </c>
      <c r="K2067">
        <v>0</v>
      </c>
      <c r="L2067" t="str">
        <f t="shared" si="29"/>
        <v>No</v>
      </c>
    </row>
    <row r="2068" spans="1:12" x14ac:dyDescent="0.3">
      <c r="A2068" s="7" t="s">
        <v>96</v>
      </c>
      <c r="B2068" t="s">
        <v>10</v>
      </c>
      <c r="C2068" t="s">
        <v>47</v>
      </c>
      <c r="G2068" t="s">
        <v>55</v>
      </c>
      <c r="H2068" t="s">
        <v>37</v>
      </c>
      <c r="J2068" t="s">
        <v>34</v>
      </c>
      <c r="K2068">
        <v>0</v>
      </c>
      <c r="L2068" t="str">
        <f t="shared" si="29"/>
        <v>No</v>
      </c>
    </row>
    <row r="2069" spans="1:12" x14ac:dyDescent="0.3">
      <c r="A2069" s="7" t="s">
        <v>96</v>
      </c>
      <c r="B2069" t="s">
        <v>10</v>
      </c>
      <c r="C2069" t="s">
        <v>47</v>
      </c>
      <c r="G2069" t="s">
        <v>51</v>
      </c>
      <c r="H2069" t="s">
        <v>37</v>
      </c>
      <c r="J2069" t="s">
        <v>34</v>
      </c>
      <c r="K2069">
        <v>0</v>
      </c>
      <c r="L2069" t="str">
        <f t="shared" si="29"/>
        <v>No</v>
      </c>
    </row>
    <row r="2070" spans="1:12" x14ac:dyDescent="0.3">
      <c r="A2070" s="7" t="s">
        <v>96</v>
      </c>
      <c r="B2070" t="s">
        <v>7</v>
      </c>
      <c r="C2070" t="s">
        <v>48</v>
      </c>
      <c r="D2070" t="s">
        <v>49</v>
      </c>
      <c r="G2070" t="s">
        <v>55</v>
      </c>
      <c r="H2070" t="s">
        <v>37</v>
      </c>
      <c r="J2070" t="s">
        <v>34</v>
      </c>
      <c r="K2070">
        <v>0</v>
      </c>
      <c r="L2070" t="str">
        <f t="shared" si="29"/>
        <v>No</v>
      </c>
    </row>
    <row r="2071" spans="1:12" x14ac:dyDescent="0.3">
      <c r="A2071" s="7" t="s">
        <v>96</v>
      </c>
      <c r="B2071" t="s">
        <v>10</v>
      </c>
      <c r="C2071" t="s">
        <v>47</v>
      </c>
      <c r="G2071" t="s">
        <v>55</v>
      </c>
      <c r="H2071" t="s">
        <v>29</v>
      </c>
      <c r="J2071" t="s">
        <v>34</v>
      </c>
      <c r="K2071">
        <v>3</v>
      </c>
      <c r="L2071" t="str">
        <f t="shared" si="29"/>
        <v>Yes</v>
      </c>
    </row>
    <row r="2072" spans="1:12" x14ac:dyDescent="0.3">
      <c r="A2072" s="7" t="s">
        <v>96</v>
      </c>
      <c r="B2072" t="s">
        <v>66</v>
      </c>
      <c r="C2072" t="s">
        <v>52</v>
      </c>
      <c r="D2072" t="s">
        <v>53</v>
      </c>
      <c r="G2072" t="s">
        <v>54</v>
      </c>
      <c r="H2072" t="s">
        <v>37</v>
      </c>
      <c r="J2072" t="s">
        <v>34</v>
      </c>
      <c r="K2072">
        <v>2</v>
      </c>
      <c r="L2072" t="str">
        <f t="shared" si="29"/>
        <v>Yes</v>
      </c>
    </row>
    <row r="2073" spans="1:12" x14ac:dyDescent="0.3">
      <c r="A2073" s="7" t="s">
        <v>96</v>
      </c>
      <c r="B2073" t="s">
        <v>9</v>
      </c>
      <c r="C2073" t="s">
        <v>52</v>
      </c>
      <c r="D2073" t="s">
        <v>49</v>
      </c>
      <c r="E2073" t="s">
        <v>73</v>
      </c>
      <c r="G2073" t="s">
        <v>54</v>
      </c>
      <c r="H2073" t="s">
        <v>41</v>
      </c>
      <c r="J2073" t="s">
        <v>34</v>
      </c>
      <c r="K2073">
        <v>0</v>
      </c>
      <c r="L2073" t="str">
        <f t="shared" si="29"/>
        <v>No</v>
      </c>
    </row>
    <row r="2074" spans="1:12" x14ac:dyDescent="0.3">
      <c r="A2074" s="7" t="s">
        <v>96</v>
      </c>
      <c r="B2074" t="s">
        <v>9</v>
      </c>
      <c r="C2074" t="s">
        <v>47</v>
      </c>
      <c r="D2074" t="s">
        <v>49</v>
      </c>
      <c r="G2074" t="s">
        <v>55</v>
      </c>
      <c r="H2074" t="s">
        <v>29</v>
      </c>
      <c r="J2074" t="s">
        <v>34</v>
      </c>
      <c r="K2074">
        <v>0</v>
      </c>
      <c r="L2074" t="str">
        <f t="shared" si="29"/>
        <v>No</v>
      </c>
    </row>
    <row r="2075" spans="1:12" x14ac:dyDescent="0.3">
      <c r="A2075" s="7" t="s">
        <v>96</v>
      </c>
      <c r="B2075" t="s">
        <v>9</v>
      </c>
      <c r="C2075" t="s">
        <v>52</v>
      </c>
      <c r="D2075" t="s">
        <v>49</v>
      </c>
      <c r="E2075" t="s">
        <v>73</v>
      </c>
      <c r="F2075" t="s">
        <v>73</v>
      </c>
      <c r="G2075" t="s">
        <v>55</v>
      </c>
      <c r="H2075" t="s">
        <v>37</v>
      </c>
      <c r="J2075" t="s">
        <v>34</v>
      </c>
      <c r="K2075">
        <v>0</v>
      </c>
      <c r="L2075" t="str">
        <f t="shared" si="29"/>
        <v>No</v>
      </c>
    </row>
    <row r="2076" spans="1:12" x14ac:dyDescent="0.3">
      <c r="A2076" s="7" t="s">
        <v>96</v>
      </c>
      <c r="B2076" t="s">
        <v>10</v>
      </c>
      <c r="C2076" t="s">
        <v>47</v>
      </c>
      <c r="G2076" t="s">
        <v>55</v>
      </c>
      <c r="H2076" t="s">
        <v>37</v>
      </c>
      <c r="J2076" t="s">
        <v>34</v>
      </c>
      <c r="K2076">
        <v>0</v>
      </c>
      <c r="L2076" t="str">
        <f t="shared" si="29"/>
        <v>No</v>
      </c>
    </row>
    <row r="2077" spans="1:12" x14ac:dyDescent="0.3">
      <c r="A2077" s="7" t="s">
        <v>96</v>
      </c>
      <c r="B2077" t="s">
        <v>10</v>
      </c>
      <c r="C2077" t="s">
        <v>47</v>
      </c>
      <c r="G2077" t="s">
        <v>51</v>
      </c>
      <c r="H2077" t="s">
        <v>37</v>
      </c>
      <c r="J2077" t="s">
        <v>34</v>
      </c>
      <c r="K2077">
        <v>0</v>
      </c>
      <c r="L2077" t="str">
        <f t="shared" si="29"/>
        <v>No</v>
      </c>
    </row>
    <row r="2078" spans="1:12" x14ac:dyDescent="0.3">
      <c r="A2078" s="7" t="s">
        <v>96</v>
      </c>
      <c r="B2078" t="s">
        <v>11</v>
      </c>
      <c r="C2078" t="s">
        <v>47</v>
      </c>
      <c r="G2078" t="s">
        <v>51</v>
      </c>
      <c r="H2078" t="s">
        <v>41</v>
      </c>
      <c r="J2078" t="s">
        <v>34</v>
      </c>
      <c r="K2078">
        <v>2</v>
      </c>
      <c r="L2078" t="str">
        <f t="shared" si="29"/>
        <v>Yes</v>
      </c>
    </row>
    <row r="2079" spans="1:12" x14ac:dyDescent="0.3">
      <c r="A2079" s="7" t="s">
        <v>96</v>
      </c>
      <c r="B2079" t="s">
        <v>10</v>
      </c>
      <c r="C2079" t="s">
        <v>47</v>
      </c>
      <c r="G2079" t="s">
        <v>55</v>
      </c>
      <c r="H2079" t="s">
        <v>37</v>
      </c>
      <c r="J2079" t="s">
        <v>34</v>
      </c>
      <c r="K2079">
        <v>3</v>
      </c>
      <c r="L2079" t="str">
        <f t="shared" si="29"/>
        <v>Yes</v>
      </c>
    </row>
    <row r="2080" spans="1:12" x14ac:dyDescent="0.3">
      <c r="A2080" s="7" t="s">
        <v>96</v>
      </c>
      <c r="B2080" t="s">
        <v>9</v>
      </c>
      <c r="C2080" t="s">
        <v>47</v>
      </c>
      <c r="D2080" t="s">
        <v>49</v>
      </c>
      <c r="G2080" t="s">
        <v>51</v>
      </c>
      <c r="H2080" t="s">
        <v>37</v>
      </c>
      <c r="J2080" t="s">
        <v>34</v>
      </c>
      <c r="K2080">
        <v>2</v>
      </c>
      <c r="L2080" t="str">
        <f t="shared" si="29"/>
        <v>Yes</v>
      </c>
    </row>
    <row r="2081" spans="1:12" x14ac:dyDescent="0.3">
      <c r="A2081" s="7" t="s">
        <v>96</v>
      </c>
      <c r="B2081" t="s">
        <v>10</v>
      </c>
      <c r="C2081" t="s">
        <v>47</v>
      </c>
      <c r="G2081" t="s">
        <v>55</v>
      </c>
      <c r="H2081" t="s">
        <v>41</v>
      </c>
      <c r="J2081" t="s">
        <v>34</v>
      </c>
      <c r="K2081">
        <v>0</v>
      </c>
      <c r="L2081" t="str">
        <f t="shared" si="29"/>
        <v>No</v>
      </c>
    </row>
    <row r="2082" spans="1:12" x14ac:dyDescent="0.3">
      <c r="A2082" s="7" t="s">
        <v>96</v>
      </c>
      <c r="B2082" t="s">
        <v>66</v>
      </c>
      <c r="C2082" t="s">
        <v>67</v>
      </c>
      <c r="D2082" t="s">
        <v>53</v>
      </c>
      <c r="G2082" t="s">
        <v>54</v>
      </c>
      <c r="H2082" t="s">
        <v>37</v>
      </c>
      <c r="I2082" t="s">
        <v>88</v>
      </c>
      <c r="J2082" t="s">
        <v>34</v>
      </c>
      <c r="K2082">
        <v>0</v>
      </c>
      <c r="L2082" t="str">
        <f t="shared" si="29"/>
        <v>No</v>
      </c>
    </row>
    <row r="2083" spans="1:12" x14ac:dyDescent="0.3">
      <c r="A2083" s="7" t="s">
        <v>96</v>
      </c>
      <c r="B2083" t="s">
        <v>9</v>
      </c>
      <c r="C2083" t="s">
        <v>47</v>
      </c>
      <c r="D2083" t="s">
        <v>53</v>
      </c>
      <c r="G2083" t="s">
        <v>54</v>
      </c>
      <c r="H2083" t="s">
        <v>29</v>
      </c>
      <c r="J2083" t="s">
        <v>34</v>
      </c>
      <c r="K2083">
        <v>2</v>
      </c>
      <c r="L2083" t="str">
        <f t="shared" si="29"/>
        <v>Yes</v>
      </c>
    </row>
    <row r="2084" spans="1:12" x14ac:dyDescent="0.3">
      <c r="A2084" s="7" t="s">
        <v>96</v>
      </c>
      <c r="B2084" t="s">
        <v>9</v>
      </c>
      <c r="C2084" t="s">
        <v>47</v>
      </c>
      <c r="D2084" t="s">
        <v>49</v>
      </c>
      <c r="G2084" t="s">
        <v>55</v>
      </c>
      <c r="H2084" t="s">
        <v>41</v>
      </c>
      <c r="J2084" t="s">
        <v>34</v>
      </c>
      <c r="K2084">
        <v>2</v>
      </c>
      <c r="L2084" t="str">
        <f t="shared" si="29"/>
        <v>Yes</v>
      </c>
    </row>
    <row r="2085" spans="1:12" x14ac:dyDescent="0.3">
      <c r="A2085" s="7" t="s">
        <v>96</v>
      </c>
      <c r="B2085" t="s">
        <v>10</v>
      </c>
      <c r="C2085" t="s">
        <v>47</v>
      </c>
      <c r="G2085" t="s">
        <v>51</v>
      </c>
      <c r="H2085" t="s">
        <v>37</v>
      </c>
      <c r="J2085" t="s">
        <v>34</v>
      </c>
      <c r="K2085">
        <v>0</v>
      </c>
      <c r="L2085" t="str">
        <f t="shared" si="29"/>
        <v>No</v>
      </c>
    </row>
    <row r="2086" spans="1:12" x14ac:dyDescent="0.3">
      <c r="A2086" s="7" t="s">
        <v>96</v>
      </c>
      <c r="B2086" t="s">
        <v>9</v>
      </c>
      <c r="C2086" t="s">
        <v>52</v>
      </c>
      <c r="D2086" t="s">
        <v>49</v>
      </c>
      <c r="G2086" t="s">
        <v>55</v>
      </c>
      <c r="H2086" t="s">
        <v>37</v>
      </c>
      <c r="J2086" t="s">
        <v>34</v>
      </c>
      <c r="K2086">
        <v>2</v>
      </c>
      <c r="L2086" t="str">
        <f t="shared" si="29"/>
        <v>Yes</v>
      </c>
    </row>
    <row r="2087" spans="1:12" x14ac:dyDescent="0.3">
      <c r="A2087" s="7" t="s">
        <v>96</v>
      </c>
      <c r="B2087" t="s">
        <v>9</v>
      </c>
      <c r="C2087" t="s">
        <v>47</v>
      </c>
      <c r="D2087" t="s">
        <v>53</v>
      </c>
      <c r="G2087" t="s">
        <v>51</v>
      </c>
      <c r="H2087" t="s">
        <v>37</v>
      </c>
      <c r="J2087" t="s">
        <v>34</v>
      </c>
      <c r="K2087">
        <v>2</v>
      </c>
      <c r="L2087" t="str">
        <f t="shared" si="29"/>
        <v>Yes</v>
      </c>
    </row>
    <row r="2088" spans="1:12" x14ac:dyDescent="0.3">
      <c r="A2088" s="7" t="s">
        <v>96</v>
      </c>
      <c r="B2088" t="s">
        <v>10</v>
      </c>
      <c r="C2088" t="s">
        <v>47</v>
      </c>
      <c r="G2088" t="s">
        <v>54</v>
      </c>
      <c r="H2088" t="s">
        <v>37</v>
      </c>
      <c r="J2088" t="s">
        <v>34</v>
      </c>
      <c r="K2088">
        <v>0</v>
      </c>
      <c r="L2088" t="str">
        <f t="shared" si="29"/>
        <v>No</v>
      </c>
    </row>
    <row r="2089" spans="1:12" x14ac:dyDescent="0.3">
      <c r="A2089" s="7" t="s">
        <v>96</v>
      </c>
      <c r="B2089" t="s">
        <v>9</v>
      </c>
      <c r="C2089" t="s">
        <v>47</v>
      </c>
      <c r="G2089" t="s">
        <v>55</v>
      </c>
      <c r="H2089" t="s">
        <v>41</v>
      </c>
      <c r="J2089" t="s">
        <v>34</v>
      </c>
      <c r="K2089">
        <v>2</v>
      </c>
      <c r="L2089" t="str">
        <f t="shared" si="29"/>
        <v>Yes</v>
      </c>
    </row>
    <row r="2090" spans="1:12" x14ac:dyDescent="0.3">
      <c r="A2090" s="7" t="s">
        <v>96</v>
      </c>
      <c r="B2090" t="s">
        <v>9</v>
      </c>
      <c r="C2090" t="s">
        <v>52</v>
      </c>
      <c r="D2090" t="s">
        <v>49</v>
      </c>
      <c r="G2090" t="s">
        <v>55</v>
      </c>
      <c r="H2090" t="s">
        <v>37</v>
      </c>
      <c r="J2090" t="s">
        <v>34</v>
      </c>
      <c r="K2090">
        <v>2</v>
      </c>
      <c r="L2090" t="str">
        <f t="shared" si="29"/>
        <v>Yes</v>
      </c>
    </row>
    <row r="2091" spans="1:12" x14ac:dyDescent="0.3">
      <c r="A2091" s="7" t="s">
        <v>96</v>
      </c>
      <c r="B2091" t="s">
        <v>9</v>
      </c>
      <c r="C2091" t="s">
        <v>52</v>
      </c>
      <c r="D2091" t="s">
        <v>49</v>
      </c>
      <c r="G2091" t="s">
        <v>55</v>
      </c>
      <c r="H2091" t="s">
        <v>37</v>
      </c>
      <c r="J2091" t="s">
        <v>34</v>
      </c>
      <c r="K2091">
        <v>2</v>
      </c>
      <c r="L2091" t="str">
        <f t="shared" si="29"/>
        <v>Yes</v>
      </c>
    </row>
    <row r="2092" spans="1:12" x14ac:dyDescent="0.3">
      <c r="A2092" s="7" t="s">
        <v>96</v>
      </c>
      <c r="B2092" t="s">
        <v>9</v>
      </c>
      <c r="C2092" t="s">
        <v>52</v>
      </c>
      <c r="D2092" t="s">
        <v>49</v>
      </c>
      <c r="G2092" t="s">
        <v>55</v>
      </c>
      <c r="H2092" t="s">
        <v>37</v>
      </c>
      <c r="J2092" t="s">
        <v>34</v>
      </c>
      <c r="K2092">
        <v>2</v>
      </c>
      <c r="L2092" t="str">
        <f t="shared" si="29"/>
        <v>Yes</v>
      </c>
    </row>
    <row r="2093" spans="1:12" x14ac:dyDescent="0.3">
      <c r="A2093" s="7" t="s">
        <v>96</v>
      </c>
      <c r="B2093" t="s">
        <v>9</v>
      </c>
      <c r="C2093" t="s">
        <v>47</v>
      </c>
      <c r="D2093" t="s">
        <v>49</v>
      </c>
      <c r="G2093" t="s">
        <v>54</v>
      </c>
      <c r="H2093" t="s">
        <v>37</v>
      </c>
      <c r="J2093" t="s">
        <v>34</v>
      </c>
      <c r="K2093">
        <v>2</v>
      </c>
      <c r="L2093" t="str">
        <f t="shared" si="29"/>
        <v>Yes</v>
      </c>
    </row>
    <row r="2094" spans="1:12" x14ac:dyDescent="0.3">
      <c r="A2094" s="7" t="s">
        <v>96</v>
      </c>
      <c r="B2094" t="s">
        <v>8</v>
      </c>
      <c r="C2094" t="s">
        <v>67</v>
      </c>
      <c r="D2094" t="s">
        <v>49</v>
      </c>
      <c r="G2094" t="s">
        <v>54</v>
      </c>
      <c r="H2094" t="s">
        <v>37</v>
      </c>
      <c r="J2094" t="s">
        <v>34</v>
      </c>
      <c r="K2094">
        <v>0</v>
      </c>
      <c r="L2094" t="str">
        <f t="shared" si="29"/>
        <v>No</v>
      </c>
    </row>
    <row r="2095" spans="1:12" x14ac:dyDescent="0.3">
      <c r="A2095" s="7" t="s">
        <v>96</v>
      </c>
      <c r="B2095" t="s">
        <v>11</v>
      </c>
      <c r="C2095" t="s">
        <v>47</v>
      </c>
      <c r="G2095" t="s">
        <v>55</v>
      </c>
      <c r="H2095" t="s">
        <v>37</v>
      </c>
      <c r="J2095" t="s">
        <v>34</v>
      </c>
      <c r="K2095">
        <v>0</v>
      </c>
      <c r="L2095" t="str">
        <f t="shared" si="29"/>
        <v>No</v>
      </c>
    </row>
    <row r="2096" spans="1:12" x14ac:dyDescent="0.3">
      <c r="A2096" s="7" t="s">
        <v>97</v>
      </c>
      <c r="B2096" t="s">
        <v>7</v>
      </c>
      <c r="C2096" t="s">
        <v>48</v>
      </c>
      <c r="D2096" t="s">
        <v>53</v>
      </c>
      <c r="G2096" t="s">
        <v>54</v>
      </c>
      <c r="H2096" t="s">
        <v>37</v>
      </c>
      <c r="J2096" t="s">
        <v>34</v>
      </c>
      <c r="K2096">
        <v>2</v>
      </c>
      <c r="L2096" t="str">
        <f t="shared" si="29"/>
        <v>Yes</v>
      </c>
    </row>
    <row r="2097" spans="1:12" x14ac:dyDescent="0.3">
      <c r="A2097" s="7" t="s">
        <v>97</v>
      </c>
      <c r="B2097" t="s">
        <v>10</v>
      </c>
      <c r="C2097" t="s">
        <v>47</v>
      </c>
      <c r="G2097" t="s">
        <v>55</v>
      </c>
      <c r="H2097" t="s">
        <v>37</v>
      </c>
      <c r="J2097" t="s">
        <v>34</v>
      </c>
      <c r="K2097">
        <v>0</v>
      </c>
      <c r="L2097" t="str">
        <f t="shared" si="29"/>
        <v>No</v>
      </c>
    </row>
    <row r="2098" spans="1:12" x14ac:dyDescent="0.3">
      <c r="A2098" s="7" t="s">
        <v>97</v>
      </c>
      <c r="B2098" t="s">
        <v>7</v>
      </c>
      <c r="C2098" t="s">
        <v>48</v>
      </c>
      <c r="D2098" t="s">
        <v>53</v>
      </c>
      <c r="G2098" t="s">
        <v>51</v>
      </c>
      <c r="H2098" t="s">
        <v>37</v>
      </c>
      <c r="J2098" t="s">
        <v>34</v>
      </c>
      <c r="K2098">
        <v>2</v>
      </c>
      <c r="L2098" t="str">
        <f t="shared" si="29"/>
        <v>Yes</v>
      </c>
    </row>
    <row r="2099" spans="1:12" x14ac:dyDescent="0.3">
      <c r="A2099" s="7" t="s">
        <v>97</v>
      </c>
      <c r="B2099" t="s">
        <v>7</v>
      </c>
      <c r="C2099" t="s">
        <v>48</v>
      </c>
      <c r="D2099" t="s">
        <v>53</v>
      </c>
      <c r="G2099" t="s">
        <v>54</v>
      </c>
      <c r="H2099" t="s">
        <v>37</v>
      </c>
      <c r="J2099" t="s">
        <v>34</v>
      </c>
      <c r="K2099">
        <v>0</v>
      </c>
      <c r="L2099" t="str">
        <f t="shared" si="29"/>
        <v>No</v>
      </c>
    </row>
    <row r="2100" spans="1:12" x14ac:dyDescent="0.3">
      <c r="A2100" s="7" t="s">
        <v>97</v>
      </c>
      <c r="B2100" t="s">
        <v>7</v>
      </c>
      <c r="C2100" t="s">
        <v>57</v>
      </c>
      <c r="D2100" t="s">
        <v>53</v>
      </c>
      <c r="G2100" t="s">
        <v>54</v>
      </c>
      <c r="H2100" t="s">
        <v>37</v>
      </c>
      <c r="J2100" t="s">
        <v>34</v>
      </c>
      <c r="K2100">
        <v>2</v>
      </c>
      <c r="L2100" t="str">
        <f t="shared" si="29"/>
        <v>Yes</v>
      </c>
    </row>
    <row r="2101" spans="1:12" x14ac:dyDescent="0.3">
      <c r="A2101" s="7" t="s">
        <v>97</v>
      </c>
      <c r="B2101" t="s">
        <v>9</v>
      </c>
      <c r="C2101" t="s">
        <v>52</v>
      </c>
      <c r="D2101" t="s">
        <v>49</v>
      </c>
      <c r="G2101" t="s">
        <v>55</v>
      </c>
      <c r="H2101" t="s">
        <v>41</v>
      </c>
      <c r="J2101" t="s">
        <v>34</v>
      </c>
      <c r="K2101">
        <v>2</v>
      </c>
      <c r="L2101" t="str">
        <f t="shared" si="29"/>
        <v>Yes</v>
      </c>
    </row>
    <row r="2102" spans="1:12" x14ac:dyDescent="0.3">
      <c r="A2102" s="7" t="s">
        <v>97</v>
      </c>
      <c r="B2102" t="s">
        <v>10</v>
      </c>
      <c r="C2102" t="s">
        <v>93</v>
      </c>
      <c r="G2102" t="s">
        <v>54</v>
      </c>
      <c r="H2102" t="s">
        <v>37</v>
      </c>
      <c r="J2102" t="s">
        <v>34</v>
      </c>
      <c r="K2102">
        <v>3</v>
      </c>
      <c r="L2102" t="str">
        <f t="shared" si="29"/>
        <v>Yes</v>
      </c>
    </row>
    <row r="2103" spans="1:12" x14ac:dyDescent="0.3">
      <c r="A2103" s="7" t="s">
        <v>97</v>
      </c>
      <c r="B2103" t="s">
        <v>9</v>
      </c>
      <c r="C2103" t="s">
        <v>52</v>
      </c>
      <c r="D2103" t="s">
        <v>49</v>
      </c>
      <c r="E2103" t="s">
        <v>73</v>
      </c>
      <c r="G2103" t="s">
        <v>54</v>
      </c>
      <c r="H2103" t="s">
        <v>41</v>
      </c>
      <c r="J2103" t="s">
        <v>34</v>
      </c>
      <c r="K2103">
        <v>2</v>
      </c>
      <c r="L2103" t="str">
        <f t="shared" si="29"/>
        <v>Yes</v>
      </c>
    </row>
    <row r="2104" spans="1:12" x14ac:dyDescent="0.3">
      <c r="A2104" s="7" t="s">
        <v>97</v>
      </c>
      <c r="B2104" t="s">
        <v>10</v>
      </c>
      <c r="C2104" t="s">
        <v>47</v>
      </c>
      <c r="G2104" t="s">
        <v>55</v>
      </c>
      <c r="H2104" t="s">
        <v>37</v>
      </c>
      <c r="J2104" t="s">
        <v>34</v>
      </c>
      <c r="K2104">
        <v>3</v>
      </c>
      <c r="L2104" t="str">
        <f t="shared" si="29"/>
        <v>Yes</v>
      </c>
    </row>
    <row r="2105" spans="1:12" x14ac:dyDescent="0.3">
      <c r="A2105" s="7" t="s">
        <v>97</v>
      </c>
      <c r="B2105" t="s">
        <v>10</v>
      </c>
      <c r="C2105" t="s">
        <v>56</v>
      </c>
      <c r="D2105" t="s">
        <v>49</v>
      </c>
      <c r="G2105" t="s">
        <v>54</v>
      </c>
      <c r="H2105" t="s">
        <v>37</v>
      </c>
      <c r="J2105" t="s">
        <v>34</v>
      </c>
      <c r="K2105">
        <v>0</v>
      </c>
      <c r="L2105" t="str">
        <f t="shared" si="29"/>
        <v>No</v>
      </c>
    </row>
    <row r="2106" spans="1:12" x14ac:dyDescent="0.3">
      <c r="A2106" s="7" t="s">
        <v>97</v>
      </c>
      <c r="B2106" t="s">
        <v>7</v>
      </c>
      <c r="C2106" t="s">
        <v>56</v>
      </c>
      <c r="D2106" t="s">
        <v>49</v>
      </c>
      <c r="G2106" t="s">
        <v>55</v>
      </c>
      <c r="H2106" t="s">
        <v>37</v>
      </c>
      <c r="J2106" t="s">
        <v>34</v>
      </c>
      <c r="K2106">
        <v>0</v>
      </c>
      <c r="L2106" t="str">
        <f t="shared" si="29"/>
        <v>No</v>
      </c>
    </row>
    <row r="2107" spans="1:12" x14ac:dyDescent="0.3">
      <c r="A2107" s="7" t="s">
        <v>97</v>
      </c>
      <c r="B2107" t="s">
        <v>7</v>
      </c>
      <c r="C2107" t="s">
        <v>56</v>
      </c>
      <c r="D2107" t="s">
        <v>53</v>
      </c>
      <c r="G2107" t="s">
        <v>55</v>
      </c>
      <c r="H2107" t="s">
        <v>37</v>
      </c>
      <c r="J2107" t="s">
        <v>34</v>
      </c>
      <c r="K2107">
        <v>2</v>
      </c>
      <c r="L2107" t="str">
        <f t="shared" si="29"/>
        <v>Yes</v>
      </c>
    </row>
    <row r="2108" spans="1:12" x14ac:dyDescent="0.3">
      <c r="A2108" s="7" t="s">
        <v>97</v>
      </c>
      <c r="B2108" t="s">
        <v>7</v>
      </c>
      <c r="C2108" t="s">
        <v>48</v>
      </c>
      <c r="D2108" t="s">
        <v>53</v>
      </c>
      <c r="G2108" t="s">
        <v>55</v>
      </c>
      <c r="H2108" t="s">
        <v>37</v>
      </c>
      <c r="J2108" t="s">
        <v>34</v>
      </c>
      <c r="K2108">
        <v>0</v>
      </c>
      <c r="L2108" t="str">
        <f t="shared" si="29"/>
        <v>No</v>
      </c>
    </row>
    <row r="2109" spans="1:12" x14ac:dyDescent="0.3">
      <c r="A2109" s="7" t="s">
        <v>97</v>
      </c>
      <c r="B2109" t="s">
        <v>10</v>
      </c>
      <c r="C2109" t="s">
        <v>47</v>
      </c>
      <c r="G2109" t="s">
        <v>54</v>
      </c>
      <c r="H2109" t="s">
        <v>29</v>
      </c>
      <c r="J2109" t="s">
        <v>34</v>
      </c>
      <c r="K2109">
        <v>0</v>
      </c>
      <c r="L2109" t="str">
        <f t="shared" si="29"/>
        <v>No</v>
      </c>
    </row>
    <row r="2110" spans="1:12" x14ac:dyDescent="0.3">
      <c r="A2110" s="7" t="s">
        <v>97</v>
      </c>
      <c r="B2110" t="s">
        <v>10</v>
      </c>
      <c r="C2110" t="s">
        <v>47</v>
      </c>
      <c r="G2110" t="s">
        <v>54</v>
      </c>
      <c r="H2110" t="s">
        <v>37</v>
      </c>
      <c r="J2110" t="s">
        <v>34</v>
      </c>
      <c r="K2110">
        <v>0</v>
      </c>
      <c r="L2110" t="str">
        <f t="shared" si="29"/>
        <v>No</v>
      </c>
    </row>
    <row r="2111" spans="1:12" x14ac:dyDescent="0.3">
      <c r="A2111" s="7" t="s">
        <v>97</v>
      </c>
      <c r="B2111" t="s">
        <v>7</v>
      </c>
      <c r="C2111" t="s">
        <v>67</v>
      </c>
      <c r="D2111" t="s">
        <v>49</v>
      </c>
      <c r="G2111" t="s">
        <v>54</v>
      </c>
      <c r="H2111" t="s">
        <v>37</v>
      </c>
      <c r="I2111" t="s">
        <v>87</v>
      </c>
      <c r="J2111" t="s">
        <v>34</v>
      </c>
      <c r="K2111">
        <v>0</v>
      </c>
      <c r="L2111" t="str">
        <f t="shared" si="29"/>
        <v>No</v>
      </c>
    </row>
    <row r="2112" spans="1:12" x14ac:dyDescent="0.3">
      <c r="A2112" s="7" t="s">
        <v>97</v>
      </c>
      <c r="B2112" t="s">
        <v>9</v>
      </c>
      <c r="C2112" t="s">
        <v>52</v>
      </c>
      <c r="D2112" t="s">
        <v>53</v>
      </c>
      <c r="G2112" t="s">
        <v>55</v>
      </c>
      <c r="H2112" t="s">
        <v>41</v>
      </c>
      <c r="J2112" t="s">
        <v>34</v>
      </c>
      <c r="K2112">
        <v>2</v>
      </c>
      <c r="L2112" t="str">
        <f t="shared" si="29"/>
        <v>Yes</v>
      </c>
    </row>
    <row r="2113" spans="1:12" x14ac:dyDescent="0.3">
      <c r="A2113" s="7" t="s">
        <v>97</v>
      </c>
      <c r="B2113" t="s">
        <v>7</v>
      </c>
      <c r="C2113" t="s">
        <v>57</v>
      </c>
      <c r="D2113" t="s">
        <v>53</v>
      </c>
      <c r="G2113" t="s">
        <v>54</v>
      </c>
      <c r="H2113" t="s">
        <v>37</v>
      </c>
      <c r="J2113" t="s">
        <v>34</v>
      </c>
      <c r="K2113">
        <v>2</v>
      </c>
      <c r="L2113" t="str">
        <f t="shared" si="29"/>
        <v>Yes</v>
      </c>
    </row>
    <row r="2114" spans="1:12" x14ac:dyDescent="0.3">
      <c r="A2114" s="7" t="s">
        <v>97</v>
      </c>
      <c r="B2114" t="s">
        <v>10</v>
      </c>
      <c r="C2114" t="s">
        <v>48</v>
      </c>
      <c r="D2114" t="s">
        <v>49</v>
      </c>
      <c r="G2114" t="s">
        <v>54</v>
      </c>
      <c r="H2114" t="s">
        <v>37</v>
      </c>
      <c r="J2114" t="s">
        <v>34</v>
      </c>
      <c r="K2114">
        <v>0</v>
      </c>
      <c r="L2114" t="str">
        <f t="shared" si="29"/>
        <v>No</v>
      </c>
    </row>
    <row r="2115" spans="1:12" x14ac:dyDescent="0.3">
      <c r="A2115" s="7" t="s">
        <v>97</v>
      </c>
      <c r="B2115" t="s">
        <v>9</v>
      </c>
      <c r="C2115" t="s">
        <v>52</v>
      </c>
      <c r="D2115" t="s">
        <v>53</v>
      </c>
      <c r="G2115" t="s">
        <v>54</v>
      </c>
      <c r="H2115" t="s">
        <v>37</v>
      </c>
      <c r="J2115" t="s">
        <v>34</v>
      </c>
      <c r="K2115">
        <v>2</v>
      </c>
      <c r="L2115" t="str">
        <f t="shared" si="29"/>
        <v>Yes</v>
      </c>
    </row>
    <row r="2116" spans="1:12" x14ac:dyDescent="0.3">
      <c r="A2116" s="7" t="s">
        <v>97</v>
      </c>
      <c r="B2116" t="s">
        <v>7</v>
      </c>
      <c r="C2116" t="s">
        <v>57</v>
      </c>
      <c r="D2116" t="s">
        <v>53</v>
      </c>
      <c r="G2116" t="s">
        <v>54</v>
      </c>
      <c r="H2116" t="s">
        <v>37</v>
      </c>
      <c r="J2116" t="s">
        <v>34</v>
      </c>
      <c r="K2116">
        <v>2</v>
      </c>
      <c r="L2116" t="str">
        <f t="shared" si="29"/>
        <v>Yes</v>
      </c>
    </row>
    <row r="2117" spans="1:12" x14ac:dyDescent="0.3">
      <c r="A2117" s="7" t="s">
        <v>97</v>
      </c>
      <c r="B2117" t="s">
        <v>7</v>
      </c>
      <c r="C2117" t="s">
        <v>57</v>
      </c>
      <c r="D2117" t="s">
        <v>53</v>
      </c>
      <c r="G2117" t="s">
        <v>54</v>
      </c>
      <c r="H2117" t="s">
        <v>37</v>
      </c>
      <c r="J2117" t="s">
        <v>34</v>
      </c>
      <c r="K2117">
        <v>2</v>
      </c>
      <c r="L2117" t="str">
        <f t="shared" si="29"/>
        <v>Yes</v>
      </c>
    </row>
    <row r="2118" spans="1:12" x14ac:dyDescent="0.3">
      <c r="A2118" s="7" t="s">
        <v>97</v>
      </c>
      <c r="B2118" t="s">
        <v>10</v>
      </c>
      <c r="C2118" t="s">
        <v>56</v>
      </c>
      <c r="D2118" t="s">
        <v>53</v>
      </c>
      <c r="G2118" t="s">
        <v>55</v>
      </c>
      <c r="H2118" t="s">
        <v>37</v>
      </c>
      <c r="J2118" t="s">
        <v>34</v>
      </c>
      <c r="K2118">
        <v>3</v>
      </c>
      <c r="L2118" t="str">
        <f t="shared" si="29"/>
        <v>Yes</v>
      </c>
    </row>
    <row r="2119" spans="1:12" x14ac:dyDescent="0.3">
      <c r="A2119" s="7" t="s">
        <v>97</v>
      </c>
      <c r="B2119" t="s">
        <v>10</v>
      </c>
      <c r="C2119" t="s">
        <v>56</v>
      </c>
      <c r="D2119" t="s">
        <v>49</v>
      </c>
      <c r="G2119" t="s">
        <v>54</v>
      </c>
      <c r="H2119" t="s">
        <v>37</v>
      </c>
      <c r="J2119" t="s">
        <v>34</v>
      </c>
      <c r="K2119">
        <v>0</v>
      </c>
      <c r="L2119" t="str">
        <f t="shared" si="29"/>
        <v>No</v>
      </c>
    </row>
    <row r="2120" spans="1:12" x14ac:dyDescent="0.3">
      <c r="A2120" s="7" t="s">
        <v>97</v>
      </c>
      <c r="B2120" t="s">
        <v>8</v>
      </c>
      <c r="C2120" t="s">
        <v>52</v>
      </c>
      <c r="D2120" t="s">
        <v>53</v>
      </c>
      <c r="G2120" t="s">
        <v>54</v>
      </c>
      <c r="H2120" t="s">
        <v>41</v>
      </c>
      <c r="J2120" t="s">
        <v>34</v>
      </c>
      <c r="K2120">
        <v>2</v>
      </c>
      <c r="L2120" t="str">
        <f t="shared" si="29"/>
        <v>Yes</v>
      </c>
    </row>
    <row r="2121" spans="1:12" x14ac:dyDescent="0.3">
      <c r="A2121" s="7" t="s">
        <v>97</v>
      </c>
      <c r="B2121" t="s">
        <v>10</v>
      </c>
      <c r="C2121" t="s">
        <v>56</v>
      </c>
      <c r="D2121" t="s">
        <v>49</v>
      </c>
      <c r="G2121" t="s">
        <v>54</v>
      </c>
      <c r="H2121" t="s">
        <v>37</v>
      </c>
      <c r="J2121" t="s">
        <v>34</v>
      </c>
      <c r="K2121">
        <v>0</v>
      </c>
      <c r="L2121" t="str">
        <f t="shared" si="29"/>
        <v>No</v>
      </c>
    </row>
    <row r="2122" spans="1:12" x14ac:dyDescent="0.3">
      <c r="A2122" s="7" t="s">
        <v>97</v>
      </c>
      <c r="B2122" t="s">
        <v>7</v>
      </c>
      <c r="C2122" t="s">
        <v>48</v>
      </c>
      <c r="D2122" t="s">
        <v>53</v>
      </c>
      <c r="G2122" t="s">
        <v>55</v>
      </c>
      <c r="H2122" t="s">
        <v>37</v>
      </c>
      <c r="J2122" t="s">
        <v>34</v>
      </c>
      <c r="K2122">
        <v>0</v>
      </c>
      <c r="L2122" t="str">
        <f t="shared" si="29"/>
        <v>No</v>
      </c>
    </row>
    <row r="2123" spans="1:12" x14ac:dyDescent="0.3">
      <c r="A2123" s="7" t="s">
        <v>97</v>
      </c>
      <c r="B2123" t="s">
        <v>10</v>
      </c>
      <c r="C2123" t="s">
        <v>56</v>
      </c>
      <c r="D2123" t="s">
        <v>49</v>
      </c>
      <c r="G2123" t="s">
        <v>54</v>
      </c>
      <c r="H2123" t="s">
        <v>37</v>
      </c>
      <c r="J2123" t="s">
        <v>34</v>
      </c>
      <c r="K2123">
        <v>0</v>
      </c>
      <c r="L2123" t="str">
        <f t="shared" ref="L2123:L2186" si="30">IF(K2123="","",IF(B2123="Foul","Yes",IF(K2123=0,"No","Yes")))</f>
        <v>No</v>
      </c>
    </row>
    <row r="2124" spans="1:12" x14ac:dyDescent="0.3">
      <c r="A2124" s="7" t="s">
        <v>97</v>
      </c>
      <c r="B2124" t="s">
        <v>7</v>
      </c>
      <c r="C2124" t="s">
        <v>57</v>
      </c>
      <c r="D2124" t="s">
        <v>53</v>
      </c>
      <c r="G2124" t="s">
        <v>54</v>
      </c>
      <c r="H2124" t="s">
        <v>37</v>
      </c>
      <c r="J2124" t="s">
        <v>34</v>
      </c>
      <c r="K2124">
        <v>0</v>
      </c>
      <c r="L2124" t="str">
        <f t="shared" si="30"/>
        <v>No</v>
      </c>
    </row>
    <row r="2125" spans="1:12" x14ac:dyDescent="0.3">
      <c r="A2125" s="7" t="s">
        <v>97</v>
      </c>
      <c r="B2125" t="s">
        <v>9</v>
      </c>
      <c r="C2125" t="s">
        <v>52</v>
      </c>
      <c r="D2125" t="s">
        <v>53</v>
      </c>
      <c r="G2125" t="s">
        <v>55</v>
      </c>
      <c r="H2125" t="s">
        <v>37</v>
      </c>
      <c r="J2125" t="s">
        <v>34</v>
      </c>
      <c r="K2125">
        <v>0</v>
      </c>
      <c r="L2125" t="str">
        <f t="shared" si="30"/>
        <v>No</v>
      </c>
    </row>
    <row r="2126" spans="1:12" x14ac:dyDescent="0.3">
      <c r="A2126" s="7" t="s">
        <v>97</v>
      </c>
      <c r="B2126" t="s">
        <v>7</v>
      </c>
      <c r="C2126" t="s">
        <v>57</v>
      </c>
      <c r="D2126" t="s">
        <v>53</v>
      </c>
      <c r="G2126" t="s">
        <v>54</v>
      </c>
      <c r="H2126" t="s">
        <v>37</v>
      </c>
      <c r="J2126" t="s">
        <v>34</v>
      </c>
      <c r="K2126">
        <v>2</v>
      </c>
      <c r="L2126" t="str">
        <f t="shared" si="30"/>
        <v>Yes</v>
      </c>
    </row>
    <row r="2127" spans="1:12" x14ac:dyDescent="0.3">
      <c r="A2127" s="7" t="s">
        <v>97</v>
      </c>
      <c r="B2127" t="s">
        <v>9</v>
      </c>
      <c r="C2127" t="s">
        <v>52</v>
      </c>
      <c r="D2127" t="s">
        <v>53</v>
      </c>
      <c r="F2127" t="s">
        <v>73</v>
      </c>
      <c r="G2127" t="s">
        <v>54</v>
      </c>
      <c r="H2127" t="s">
        <v>37</v>
      </c>
      <c r="J2127" t="s">
        <v>34</v>
      </c>
      <c r="K2127">
        <v>0</v>
      </c>
      <c r="L2127" t="str">
        <f t="shared" si="30"/>
        <v>No</v>
      </c>
    </row>
    <row r="2128" spans="1:12" x14ac:dyDescent="0.3">
      <c r="A2128" s="7" t="s">
        <v>97</v>
      </c>
      <c r="B2128" t="s">
        <v>10</v>
      </c>
      <c r="C2128" t="s">
        <v>56</v>
      </c>
      <c r="D2128" t="s">
        <v>49</v>
      </c>
      <c r="G2128" t="s">
        <v>54</v>
      </c>
      <c r="H2128" t="s">
        <v>37</v>
      </c>
      <c r="J2128" t="s">
        <v>34</v>
      </c>
      <c r="K2128">
        <v>0</v>
      </c>
      <c r="L2128" t="str">
        <f t="shared" si="30"/>
        <v>No</v>
      </c>
    </row>
    <row r="2129" spans="1:12" x14ac:dyDescent="0.3">
      <c r="A2129" s="7" t="s">
        <v>97</v>
      </c>
      <c r="B2129" t="s">
        <v>7</v>
      </c>
      <c r="C2129" t="s">
        <v>67</v>
      </c>
      <c r="D2129" t="s">
        <v>53</v>
      </c>
      <c r="G2129" t="s">
        <v>54</v>
      </c>
      <c r="H2129" t="s">
        <v>37</v>
      </c>
      <c r="I2129" t="s">
        <v>88</v>
      </c>
      <c r="J2129" t="s">
        <v>34</v>
      </c>
      <c r="K2129">
        <v>0</v>
      </c>
      <c r="L2129" t="str">
        <f t="shared" si="30"/>
        <v>No</v>
      </c>
    </row>
    <row r="2130" spans="1:12" x14ac:dyDescent="0.3">
      <c r="A2130" s="7" t="s">
        <v>97</v>
      </c>
      <c r="B2130" t="s">
        <v>10</v>
      </c>
      <c r="C2130" t="s">
        <v>47</v>
      </c>
      <c r="G2130" t="s">
        <v>55</v>
      </c>
      <c r="H2130" t="s">
        <v>37</v>
      </c>
      <c r="J2130" t="s">
        <v>34</v>
      </c>
      <c r="K2130">
        <v>3</v>
      </c>
      <c r="L2130" t="str">
        <f t="shared" si="30"/>
        <v>Yes</v>
      </c>
    </row>
    <row r="2131" spans="1:12" x14ac:dyDescent="0.3">
      <c r="A2131" s="7" t="s">
        <v>97</v>
      </c>
      <c r="B2131" t="s">
        <v>9</v>
      </c>
      <c r="C2131" t="s">
        <v>52</v>
      </c>
      <c r="D2131" t="s">
        <v>53</v>
      </c>
      <c r="G2131" t="s">
        <v>55</v>
      </c>
      <c r="H2131" t="s">
        <v>37</v>
      </c>
      <c r="J2131" t="s">
        <v>34</v>
      </c>
      <c r="K2131">
        <v>2</v>
      </c>
      <c r="L2131" t="str">
        <f t="shared" si="30"/>
        <v>Yes</v>
      </c>
    </row>
    <row r="2132" spans="1:12" x14ac:dyDescent="0.3">
      <c r="A2132" s="7" t="s">
        <v>97</v>
      </c>
      <c r="B2132" t="s">
        <v>9</v>
      </c>
      <c r="C2132" t="s">
        <v>52</v>
      </c>
      <c r="D2132" t="s">
        <v>49</v>
      </c>
      <c r="E2132" t="s">
        <v>73</v>
      </c>
      <c r="G2132" t="s">
        <v>54</v>
      </c>
      <c r="H2132" t="s">
        <v>37</v>
      </c>
      <c r="J2132" t="s">
        <v>34</v>
      </c>
      <c r="K2132">
        <v>0</v>
      </c>
      <c r="L2132" t="str">
        <f t="shared" si="30"/>
        <v>No</v>
      </c>
    </row>
    <row r="2133" spans="1:12" x14ac:dyDescent="0.3">
      <c r="A2133" s="7" t="s">
        <v>97</v>
      </c>
      <c r="B2133" t="s">
        <v>8</v>
      </c>
      <c r="C2133" t="s">
        <v>52</v>
      </c>
      <c r="D2133" t="s">
        <v>53</v>
      </c>
      <c r="G2133" t="s">
        <v>54</v>
      </c>
      <c r="H2133" t="s">
        <v>37</v>
      </c>
      <c r="J2133" t="s">
        <v>34</v>
      </c>
      <c r="K2133">
        <v>2</v>
      </c>
      <c r="L2133" t="str">
        <f t="shared" si="30"/>
        <v>Yes</v>
      </c>
    </row>
    <row r="2134" spans="1:12" x14ac:dyDescent="0.3">
      <c r="A2134" s="7" t="s">
        <v>97</v>
      </c>
      <c r="B2134" t="s">
        <v>10</v>
      </c>
      <c r="C2134" t="s">
        <v>56</v>
      </c>
      <c r="D2134" t="s">
        <v>49</v>
      </c>
      <c r="G2134" t="s">
        <v>54</v>
      </c>
      <c r="H2134" t="s">
        <v>37</v>
      </c>
      <c r="J2134" t="s">
        <v>34</v>
      </c>
      <c r="K2134">
        <v>0</v>
      </c>
      <c r="L2134" t="str">
        <f t="shared" si="30"/>
        <v>No</v>
      </c>
    </row>
    <row r="2135" spans="1:12" x14ac:dyDescent="0.3">
      <c r="A2135" s="7" t="s">
        <v>97</v>
      </c>
      <c r="B2135" t="s">
        <v>10</v>
      </c>
      <c r="C2135" t="s">
        <v>56</v>
      </c>
      <c r="D2135" t="s">
        <v>49</v>
      </c>
      <c r="G2135" t="s">
        <v>54</v>
      </c>
      <c r="H2135" t="s">
        <v>37</v>
      </c>
      <c r="J2135" t="s">
        <v>34</v>
      </c>
      <c r="K2135">
        <v>0</v>
      </c>
      <c r="L2135" t="str">
        <f t="shared" si="30"/>
        <v>No</v>
      </c>
    </row>
    <row r="2136" spans="1:12" x14ac:dyDescent="0.3">
      <c r="A2136" s="7" t="s">
        <v>97</v>
      </c>
      <c r="B2136" t="s">
        <v>9</v>
      </c>
      <c r="C2136" t="s">
        <v>52</v>
      </c>
      <c r="D2136" t="s">
        <v>53</v>
      </c>
      <c r="G2136" t="s">
        <v>54</v>
      </c>
      <c r="H2136" t="s">
        <v>37</v>
      </c>
      <c r="J2136" t="s">
        <v>34</v>
      </c>
      <c r="K2136">
        <v>0</v>
      </c>
      <c r="L2136" t="str">
        <f t="shared" si="30"/>
        <v>No</v>
      </c>
    </row>
    <row r="2137" spans="1:12" x14ac:dyDescent="0.3">
      <c r="A2137" s="7" t="s">
        <v>97</v>
      </c>
      <c r="B2137" t="s">
        <v>7</v>
      </c>
      <c r="C2137" t="s">
        <v>56</v>
      </c>
      <c r="D2137" t="s">
        <v>49</v>
      </c>
      <c r="G2137" t="s">
        <v>54</v>
      </c>
      <c r="H2137" t="s">
        <v>37</v>
      </c>
      <c r="J2137" t="s">
        <v>34</v>
      </c>
      <c r="K2137">
        <v>0</v>
      </c>
      <c r="L2137" t="str">
        <f t="shared" si="30"/>
        <v>No</v>
      </c>
    </row>
    <row r="2138" spans="1:12" x14ac:dyDescent="0.3">
      <c r="A2138" s="7" t="s">
        <v>97</v>
      </c>
      <c r="B2138" t="s">
        <v>10</v>
      </c>
      <c r="C2138" t="s">
        <v>56</v>
      </c>
      <c r="D2138" t="s">
        <v>49</v>
      </c>
      <c r="G2138" t="s">
        <v>54</v>
      </c>
      <c r="H2138" t="s">
        <v>37</v>
      </c>
      <c r="J2138" t="s">
        <v>34</v>
      </c>
      <c r="K2138">
        <v>3</v>
      </c>
      <c r="L2138" t="str">
        <f t="shared" si="30"/>
        <v>Yes</v>
      </c>
    </row>
    <row r="2139" spans="1:12" x14ac:dyDescent="0.3">
      <c r="A2139" s="7" t="s">
        <v>97</v>
      </c>
      <c r="B2139" t="s">
        <v>10</v>
      </c>
      <c r="C2139" t="s">
        <v>56</v>
      </c>
      <c r="D2139" t="s">
        <v>53</v>
      </c>
      <c r="G2139" t="s">
        <v>54</v>
      </c>
      <c r="H2139" t="s">
        <v>37</v>
      </c>
      <c r="J2139" t="s">
        <v>34</v>
      </c>
      <c r="K2139">
        <v>3</v>
      </c>
      <c r="L2139" t="str">
        <f t="shared" si="30"/>
        <v>Yes</v>
      </c>
    </row>
    <row r="2140" spans="1:12" x14ac:dyDescent="0.3">
      <c r="A2140" s="7" t="s">
        <v>97</v>
      </c>
      <c r="B2140" t="s">
        <v>10</v>
      </c>
      <c r="C2140" t="s">
        <v>56</v>
      </c>
      <c r="G2140" t="s">
        <v>54</v>
      </c>
      <c r="H2140" t="s">
        <v>37</v>
      </c>
      <c r="J2140" t="s">
        <v>34</v>
      </c>
      <c r="K2140">
        <v>0</v>
      </c>
      <c r="L2140" t="str">
        <f t="shared" si="30"/>
        <v>No</v>
      </c>
    </row>
    <row r="2141" spans="1:12" x14ac:dyDescent="0.3">
      <c r="A2141" s="7" t="s">
        <v>97</v>
      </c>
      <c r="B2141" t="s">
        <v>9</v>
      </c>
      <c r="C2141" t="s">
        <v>52</v>
      </c>
      <c r="D2141" t="s">
        <v>53</v>
      </c>
      <c r="F2141" t="s">
        <v>73</v>
      </c>
      <c r="G2141" t="s">
        <v>54</v>
      </c>
      <c r="H2141" t="s">
        <v>37</v>
      </c>
      <c r="J2141" t="s">
        <v>34</v>
      </c>
      <c r="K2141">
        <v>0</v>
      </c>
      <c r="L2141" t="str">
        <f t="shared" si="30"/>
        <v>No</v>
      </c>
    </row>
    <row r="2142" spans="1:12" x14ac:dyDescent="0.3">
      <c r="A2142" s="7" t="s">
        <v>97</v>
      </c>
      <c r="B2142" t="s">
        <v>8</v>
      </c>
      <c r="C2142" t="s">
        <v>52</v>
      </c>
      <c r="D2142" t="s">
        <v>53</v>
      </c>
      <c r="G2142" t="s">
        <v>54</v>
      </c>
      <c r="H2142" t="s">
        <v>37</v>
      </c>
      <c r="J2142" t="s">
        <v>34</v>
      </c>
      <c r="K2142">
        <v>0</v>
      </c>
      <c r="L2142" t="str">
        <f t="shared" si="30"/>
        <v>No</v>
      </c>
    </row>
    <row r="2143" spans="1:12" x14ac:dyDescent="0.3">
      <c r="A2143" s="7" t="s">
        <v>97</v>
      </c>
      <c r="B2143" t="s">
        <v>9</v>
      </c>
      <c r="C2143" t="s">
        <v>52</v>
      </c>
      <c r="D2143" t="s">
        <v>49</v>
      </c>
      <c r="G2143" t="s">
        <v>51</v>
      </c>
      <c r="H2143" t="s">
        <v>37</v>
      </c>
      <c r="J2143" t="s">
        <v>34</v>
      </c>
      <c r="K2143">
        <v>2</v>
      </c>
      <c r="L2143" t="str">
        <f t="shared" si="30"/>
        <v>Yes</v>
      </c>
    </row>
    <row r="2144" spans="1:12" x14ac:dyDescent="0.3">
      <c r="A2144" s="7" t="s">
        <v>97</v>
      </c>
      <c r="B2144" t="s">
        <v>7</v>
      </c>
      <c r="C2144" t="s">
        <v>48</v>
      </c>
      <c r="D2144" t="s">
        <v>53</v>
      </c>
      <c r="G2144" t="s">
        <v>54</v>
      </c>
      <c r="H2144" t="s">
        <v>37</v>
      </c>
      <c r="J2144" t="s">
        <v>34</v>
      </c>
      <c r="K2144">
        <v>0</v>
      </c>
      <c r="L2144" t="str">
        <f t="shared" si="30"/>
        <v>No</v>
      </c>
    </row>
    <row r="2145" spans="1:12" x14ac:dyDescent="0.3">
      <c r="A2145" s="7" t="s">
        <v>97</v>
      </c>
      <c r="B2145" t="s">
        <v>10</v>
      </c>
      <c r="C2145" t="s">
        <v>56</v>
      </c>
      <c r="D2145" t="s">
        <v>49</v>
      </c>
      <c r="G2145" t="s">
        <v>55</v>
      </c>
      <c r="H2145" t="s">
        <v>37</v>
      </c>
      <c r="J2145" t="s">
        <v>34</v>
      </c>
      <c r="K2145">
        <v>3</v>
      </c>
      <c r="L2145" t="str">
        <f t="shared" si="30"/>
        <v>Yes</v>
      </c>
    </row>
    <row r="2146" spans="1:12" x14ac:dyDescent="0.3">
      <c r="A2146" s="7" t="s">
        <v>97</v>
      </c>
      <c r="B2146" t="s">
        <v>10</v>
      </c>
      <c r="C2146" t="s">
        <v>48</v>
      </c>
      <c r="D2146" t="s">
        <v>49</v>
      </c>
      <c r="G2146" t="s">
        <v>54</v>
      </c>
      <c r="H2146" t="s">
        <v>37</v>
      </c>
      <c r="J2146" t="s">
        <v>34</v>
      </c>
      <c r="K2146">
        <v>0</v>
      </c>
      <c r="L2146" t="str">
        <f t="shared" si="30"/>
        <v>No</v>
      </c>
    </row>
    <row r="2147" spans="1:12" x14ac:dyDescent="0.3">
      <c r="A2147" s="7" t="s">
        <v>97</v>
      </c>
      <c r="B2147" t="s">
        <v>7</v>
      </c>
      <c r="C2147" t="s">
        <v>56</v>
      </c>
      <c r="D2147" t="s">
        <v>49</v>
      </c>
      <c r="G2147" t="s">
        <v>55</v>
      </c>
      <c r="H2147" t="s">
        <v>37</v>
      </c>
      <c r="J2147" t="s">
        <v>34</v>
      </c>
      <c r="K2147">
        <v>0</v>
      </c>
      <c r="L2147" t="str">
        <f t="shared" si="30"/>
        <v>No</v>
      </c>
    </row>
    <row r="2148" spans="1:12" x14ac:dyDescent="0.3">
      <c r="A2148" s="7" t="s">
        <v>97</v>
      </c>
      <c r="B2148" t="s">
        <v>9</v>
      </c>
      <c r="C2148" t="s">
        <v>52</v>
      </c>
      <c r="D2148" t="s">
        <v>49</v>
      </c>
      <c r="G2148" t="s">
        <v>55</v>
      </c>
      <c r="H2148" t="s">
        <v>37</v>
      </c>
      <c r="J2148" t="s">
        <v>34</v>
      </c>
      <c r="K2148">
        <v>2</v>
      </c>
      <c r="L2148" t="str">
        <f t="shared" si="30"/>
        <v>Yes</v>
      </c>
    </row>
    <row r="2149" spans="1:12" x14ac:dyDescent="0.3">
      <c r="A2149" s="7" t="s">
        <v>97</v>
      </c>
      <c r="B2149" t="s">
        <v>10</v>
      </c>
      <c r="C2149" t="s">
        <v>47</v>
      </c>
      <c r="G2149" t="s">
        <v>51</v>
      </c>
      <c r="H2149" t="s">
        <v>29</v>
      </c>
      <c r="J2149" t="s">
        <v>34</v>
      </c>
      <c r="K2149">
        <v>3</v>
      </c>
      <c r="L2149" t="str">
        <f t="shared" si="30"/>
        <v>Yes</v>
      </c>
    </row>
    <row r="2150" spans="1:12" x14ac:dyDescent="0.3">
      <c r="A2150" s="7" t="s">
        <v>97</v>
      </c>
      <c r="B2150" t="s">
        <v>10</v>
      </c>
      <c r="C2150" t="s">
        <v>56</v>
      </c>
      <c r="D2150" t="s">
        <v>53</v>
      </c>
      <c r="G2150" t="s">
        <v>54</v>
      </c>
      <c r="H2150" t="s">
        <v>37</v>
      </c>
      <c r="J2150" t="s">
        <v>34</v>
      </c>
      <c r="K2150">
        <v>0</v>
      </c>
      <c r="L2150" t="str">
        <f t="shared" si="30"/>
        <v>No</v>
      </c>
    </row>
    <row r="2151" spans="1:12" x14ac:dyDescent="0.3">
      <c r="A2151" s="7" t="s">
        <v>97</v>
      </c>
      <c r="B2151" t="s">
        <v>7</v>
      </c>
      <c r="C2151" t="s">
        <v>48</v>
      </c>
      <c r="D2151" t="s">
        <v>53</v>
      </c>
      <c r="G2151" t="s">
        <v>54</v>
      </c>
      <c r="H2151" t="s">
        <v>43</v>
      </c>
      <c r="J2151" t="s">
        <v>34</v>
      </c>
      <c r="K2151">
        <v>2</v>
      </c>
      <c r="L2151" t="str">
        <f t="shared" si="30"/>
        <v>Yes</v>
      </c>
    </row>
    <row r="2152" spans="1:12" x14ac:dyDescent="0.3">
      <c r="A2152" s="7" t="s">
        <v>97</v>
      </c>
      <c r="B2152" t="s">
        <v>7</v>
      </c>
      <c r="C2152" t="s">
        <v>56</v>
      </c>
      <c r="D2152" t="s">
        <v>49</v>
      </c>
      <c r="G2152" t="s">
        <v>54</v>
      </c>
      <c r="H2152" t="s">
        <v>37</v>
      </c>
      <c r="J2152" t="s">
        <v>34</v>
      </c>
      <c r="K2152">
        <v>0</v>
      </c>
      <c r="L2152" t="str">
        <f t="shared" si="30"/>
        <v>No</v>
      </c>
    </row>
    <row r="2153" spans="1:12" x14ac:dyDescent="0.3">
      <c r="A2153" s="7" t="s">
        <v>97</v>
      </c>
      <c r="B2153" t="s">
        <v>7</v>
      </c>
      <c r="C2153" t="s">
        <v>57</v>
      </c>
      <c r="D2153" t="s">
        <v>49</v>
      </c>
      <c r="G2153" t="s">
        <v>54</v>
      </c>
      <c r="H2153" t="s">
        <v>37</v>
      </c>
      <c r="J2153" t="s">
        <v>34</v>
      </c>
      <c r="K2153">
        <v>0</v>
      </c>
      <c r="L2153" t="str">
        <f t="shared" si="30"/>
        <v>No</v>
      </c>
    </row>
    <row r="2154" spans="1:12" x14ac:dyDescent="0.3">
      <c r="A2154" s="7" t="s">
        <v>97</v>
      </c>
      <c r="B2154" t="s">
        <v>7</v>
      </c>
      <c r="C2154" t="s">
        <v>48</v>
      </c>
      <c r="D2154" t="s">
        <v>49</v>
      </c>
      <c r="G2154" t="s">
        <v>55</v>
      </c>
      <c r="H2154" t="s">
        <v>37</v>
      </c>
      <c r="J2154" t="s">
        <v>34</v>
      </c>
      <c r="K2154">
        <v>0</v>
      </c>
      <c r="L2154" t="str">
        <f t="shared" si="30"/>
        <v>No</v>
      </c>
    </row>
    <row r="2155" spans="1:12" x14ac:dyDescent="0.3">
      <c r="A2155" s="7" t="s">
        <v>97</v>
      </c>
      <c r="B2155" t="s">
        <v>7</v>
      </c>
      <c r="C2155" t="s">
        <v>56</v>
      </c>
      <c r="D2155" t="s">
        <v>53</v>
      </c>
      <c r="G2155" t="s">
        <v>55</v>
      </c>
      <c r="H2155" t="s">
        <v>37</v>
      </c>
      <c r="J2155" t="s">
        <v>34</v>
      </c>
      <c r="K2155">
        <v>2</v>
      </c>
      <c r="L2155" t="str">
        <f t="shared" si="30"/>
        <v>Yes</v>
      </c>
    </row>
    <row r="2156" spans="1:12" x14ac:dyDescent="0.3">
      <c r="A2156" s="7" t="s">
        <v>97</v>
      </c>
      <c r="B2156" t="s">
        <v>9</v>
      </c>
      <c r="C2156" t="s">
        <v>52</v>
      </c>
      <c r="D2156" t="s">
        <v>53</v>
      </c>
      <c r="G2156" t="s">
        <v>55</v>
      </c>
      <c r="H2156" t="s">
        <v>37</v>
      </c>
      <c r="J2156" t="s">
        <v>34</v>
      </c>
      <c r="K2156">
        <v>2</v>
      </c>
      <c r="L2156" t="str">
        <f t="shared" si="30"/>
        <v>Yes</v>
      </c>
    </row>
    <row r="2157" spans="1:12" x14ac:dyDescent="0.3">
      <c r="A2157" s="7" t="s">
        <v>97</v>
      </c>
      <c r="B2157" t="s">
        <v>10</v>
      </c>
      <c r="C2157" t="s">
        <v>56</v>
      </c>
      <c r="G2157" t="s">
        <v>54</v>
      </c>
      <c r="H2157" t="s">
        <v>37</v>
      </c>
      <c r="J2157" t="s">
        <v>34</v>
      </c>
      <c r="K2157">
        <v>3</v>
      </c>
      <c r="L2157" t="str">
        <f t="shared" si="30"/>
        <v>Yes</v>
      </c>
    </row>
    <row r="2158" spans="1:12" x14ac:dyDescent="0.3">
      <c r="A2158" s="7" t="s">
        <v>97</v>
      </c>
      <c r="B2158" t="s">
        <v>10</v>
      </c>
      <c r="C2158" t="s">
        <v>47</v>
      </c>
      <c r="G2158" t="s">
        <v>54</v>
      </c>
      <c r="H2158" t="s">
        <v>37</v>
      </c>
      <c r="J2158" t="s">
        <v>34</v>
      </c>
      <c r="K2158">
        <v>3</v>
      </c>
      <c r="L2158" t="str">
        <f t="shared" si="30"/>
        <v>Yes</v>
      </c>
    </row>
    <row r="2159" spans="1:12" x14ac:dyDescent="0.3">
      <c r="A2159" s="7" t="s">
        <v>97</v>
      </c>
      <c r="B2159" t="s">
        <v>11</v>
      </c>
      <c r="C2159" t="s">
        <v>47</v>
      </c>
      <c r="G2159" t="s">
        <v>51</v>
      </c>
      <c r="H2159" t="s">
        <v>41</v>
      </c>
      <c r="J2159" t="s">
        <v>34</v>
      </c>
      <c r="K2159">
        <v>2</v>
      </c>
      <c r="L2159" t="str">
        <f t="shared" si="30"/>
        <v>Yes</v>
      </c>
    </row>
    <row r="2160" spans="1:12" x14ac:dyDescent="0.3">
      <c r="A2160" s="7" t="s">
        <v>97</v>
      </c>
      <c r="B2160" t="s">
        <v>9</v>
      </c>
      <c r="C2160" t="s">
        <v>52</v>
      </c>
      <c r="D2160" t="s">
        <v>53</v>
      </c>
      <c r="G2160" t="s">
        <v>54</v>
      </c>
      <c r="H2160" t="s">
        <v>37</v>
      </c>
      <c r="J2160" t="s">
        <v>34</v>
      </c>
      <c r="K2160">
        <v>0</v>
      </c>
      <c r="L2160" t="str">
        <f t="shared" si="30"/>
        <v>No</v>
      </c>
    </row>
    <row r="2161" spans="1:12" x14ac:dyDescent="0.3">
      <c r="A2161" s="7" t="s">
        <v>97</v>
      </c>
      <c r="B2161" t="s">
        <v>10</v>
      </c>
      <c r="C2161" t="s">
        <v>56</v>
      </c>
      <c r="D2161" t="s">
        <v>53</v>
      </c>
      <c r="G2161" t="s">
        <v>55</v>
      </c>
      <c r="H2161" t="s">
        <v>37</v>
      </c>
      <c r="J2161" t="s">
        <v>34</v>
      </c>
      <c r="K2161">
        <v>0</v>
      </c>
      <c r="L2161" t="str">
        <f t="shared" si="30"/>
        <v>No</v>
      </c>
    </row>
    <row r="2162" spans="1:12" x14ac:dyDescent="0.3">
      <c r="A2162" s="7" t="s">
        <v>97</v>
      </c>
      <c r="B2162" t="s">
        <v>9</v>
      </c>
      <c r="C2162" t="s">
        <v>52</v>
      </c>
      <c r="D2162" t="s">
        <v>49</v>
      </c>
      <c r="F2162" t="s">
        <v>73</v>
      </c>
      <c r="G2162" t="s">
        <v>54</v>
      </c>
      <c r="H2162" t="s">
        <v>41</v>
      </c>
      <c r="J2162" t="s">
        <v>34</v>
      </c>
      <c r="K2162">
        <v>0</v>
      </c>
      <c r="L2162" t="str">
        <f t="shared" si="30"/>
        <v>No</v>
      </c>
    </row>
    <row r="2163" spans="1:12" x14ac:dyDescent="0.3">
      <c r="A2163" s="7" t="s">
        <v>97</v>
      </c>
      <c r="B2163" t="s">
        <v>7</v>
      </c>
      <c r="C2163" t="s">
        <v>56</v>
      </c>
      <c r="D2163" t="s">
        <v>53</v>
      </c>
      <c r="G2163" t="s">
        <v>55</v>
      </c>
      <c r="H2163" t="s">
        <v>37</v>
      </c>
      <c r="J2163" t="s">
        <v>34</v>
      </c>
      <c r="K2163">
        <v>2</v>
      </c>
      <c r="L2163" t="str">
        <f t="shared" si="30"/>
        <v>Yes</v>
      </c>
    </row>
    <row r="2164" spans="1:12" x14ac:dyDescent="0.3">
      <c r="A2164" s="7" t="s">
        <v>97</v>
      </c>
      <c r="B2164" t="s">
        <v>7</v>
      </c>
      <c r="C2164" t="s">
        <v>56</v>
      </c>
      <c r="D2164" t="s">
        <v>53</v>
      </c>
      <c r="G2164" t="s">
        <v>55</v>
      </c>
      <c r="H2164" t="s">
        <v>37</v>
      </c>
      <c r="J2164" t="s">
        <v>34</v>
      </c>
      <c r="K2164">
        <v>2</v>
      </c>
      <c r="L2164" t="str">
        <f t="shared" si="30"/>
        <v>Yes</v>
      </c>
    </row>
    <row r="2165" spans="1:12" x14ac:dyDescent="0.3">
      <c r="A2165" s="7" t="s">
        <v>97</v>
      </c>
      <c r="B2165" t="s">
        <v>8</v>
      </c>
      <c r="C2165" t="s">
        <v>52</v>
      </c>
      <c r="D2165" t="s">
        <v>53</v>
      </c>
      <c r="G2165" t="s">
        <v>54</v>
      </c>
      <c r="H2165" t="s">
        <v>37</v>
      </c>
      <c r="J2165" t="s">
        <v>34</v>
      </c>
      <c r="K2165">
        <v>0</v>
      </c>
      <c r="L2165" t="str">
        <f t="shared" si="30"/>
        <v>No</v>
      </c>
    </row>
    <row r="2166" spans="1:12" x14ac:dyDescent="0.3">
      <c r="A2166" s="7" t="s">
        <v>97</v>
      </c>
      <c r="B2166" t="s">
        <v>7</v>
      </c>
      <c r="C2166" t="s">
        <v>48</v>
      </c>
      <c r="D2166" t="s">
        <v>53</v>
      </c>
      <c r="G2166" t="s">
        <v>55</v>
      </c>
      <c r="H2166" t="s">
        <v>37</v>
      </c>
      <c r="J2166" t="s">
        <v>34</v>
      </c>
      <c r="K2166">
        <v>2</v>
      </c>
      <c r="L2166" t="str">
        <f t="shared" si="30"/>
        <v>Yes</v>
      </c>
    </row>
    <row r="2167" spans="1:12" x14ac:dyDescent="0.3">
      <c r="A2167" s="7" t="s">
        <v>97</v>
      </c>
      <c r="B2167" t="s">
        <v>7</v>
      </c>
      <c r="C2167" t="s">
        <v>56</v>
      </c>
      <c r="D2167" t="s">
        <v>53</v>
      </c>
      <c r="G2167" t="s">
        <v>54</v>
      </c>
      <c r="H2167" t="s">
        <v>37</v>
      </c>
      <c r="J2167" t="s">
        <v>34</v>
      </c>
      <c r="K2167">
        <v>2</v>
      </c>
      <c r="L2167" t="str">
        <f t="shared" si="30"/>
        <v>Yes</v>
      </c>
    </row>
    <row r="2168" spans="1:12" x14ac:dyDescent="0.3">
      <c r="A2168" s="7" t="s">
        <v>97</v>
      </c>
      <c r="B2168" t="s">
        <v>10</v>
      </c>
      <c r="C2168" t="s">
        <v>47</v>
      </c>
      <c r="G2168" t="s">
        <v>54</v>
      </c>
      <c r="H2168" t="s">
        <v>37</v>
      </c>
      <c r="J2168" t="s">
        <v>34</v>
      </c>
      <c r="K2168">
        <v>0</v>
      </c>
      <c r="L2168" t="str">
        <f t="shared" si="30"/>
        <v>No</v>
      </c>
    </row>
    <row r="2169" spans="1:12" x14ac:dyDescent="0.3">
      <c r="A2169" s="7" t="s">
        <v>97</v>
      </c>
      <c r="B2169" t="s">
        <v>9</v>
      </c>
      <c r="C2169" t="s">
        <v>52</v>
      </c>
      <c r="D2169" t="s">
        <v>49</v>
      </c>
      <c r="E2169" t="s">
        <v>73</v>
      </c>
      <c r="G2169" t="s">
        <v>54</v>
      </c>
      <c r="H2169" t="s">
        <v>37</v>
      </c>
      <c r="J2169" t="s">
        <v>34</v>
      </c>
      <c r="K2169">
        <v>0</v>
      </c>
      <c r="L2169" t="str">
        <f t="shared" si="30"/>
        <v>No</v>
      </c>
    </row>
    <row r="2170" spans="1:12" x14ac:dyDescent="0.3">
      <c r="A2170" s="7" t="s">
        <v>97</v>
      </c>
      <c r="B2170" t="s">
        <v>7</v>
      </c>
      <c r="C2170" t="s">
        <v>48</v>
      </c>
      <c r="D2170" t="s">
        <v>53</v>
      </c>
      <c r="G2170" t="s">
        <v>55</v>
      </c>
      <c r="H2170" t="s">
        <v>37</v>
      </c>
      <c r="J2170" t="s">
        <v>34</v>
      </c>
      <c r="K2170">
        <v>0</v>
      </c>
      <c r="L2170" t="str">
        <f t="shared" si="30"/>
        <v>No</v>
      </c>
    </row>
    <row r="2171" spans="1:12" x14ac:dyDescent="0.3">
      <c r="A2171" s="7" t="s">
        <v>97</v>
      </c>
      <c r="B2171" t="s">
        <v>7</v>
      </c>
      <c r="C2171" t="s">
        <v>48</v>
      </c>
      <c r="D2171" t="s">
        <v>53</v>
      </c>
      <c r="G2171" t="s">
        <v>55</v>
      </c>
      <c r="H2171" t="s">
        <v>37</v>
      </c>
      <c r="J2171" t="s">
        <v>34</v>
      </c>
      <c r="K2171">
        <v>2</v>
      </c>
      <c r="L2171" t="str">
        <f t="shared" si="30"/>
        <v>Yes</v>
      </c>
    </row>
    <row r="2172" spans="1:12" x14ac:dyDescent="0.3">
      <c r="A2172" s="7" t="s">
        <v>97</v>
      </c>
      <c r="B2172" t="s">
        <v>7</v>
      </c>
      <c r="C2172" t="s">
        <v>57</v>
      </c>
      <c r="D2172" t="s">
        <v>53</v>
      </c>
      <c r="G2172" t="s">
        <v>54</v>
      </c>
      <c r="H2172" t="s">
        <v>37</v>
      </c>
      <c r="J2172" t="s">
        <v>34</v>
      </c>
      <c r="K2172">
        <v>2</v>
      </c>
      <c r="L2172" t="str">
        <f t="shared" si="30"/>
        <v>Yes</v>
      </c>
    </row>
    <row r="2173" spans="1:12" x14ac:dyDescent="0.3">
      <c r="A2173" s="7" t="s">
        <v>97</v>
      </c>
      <c r="B2173" t="s">
        <v>7</v>
      </c>
      <c r="C2173" t="s">
        <v>48</v>
      </c>
      <c r="D2173" t="s">
        <v>49</v>
      </c>
      <c r="G2173" t="s">
        <v>55</v>
      </c>
      <c r="H2173" t="s">
        <v>37</v>
      </c>
      <c r="J2173" t="s">
        <v>34</v>
      </c>
      <c r="K2173">
        <v>0</v>
      </c>
      <c r="L2173" t="str">
        <f t="shared" si="30"/>
        <v>No</v>
      </c>
    </row>
    <row r="2174" spans="1:12" x14ac:dyDescent="0.3">
      <c r="A2174" s="7" t="s">
        <v>97</v>
      </c>
      <c r="B2174" t="s">
        <v>7</v>
      </c>
      <c r="C2174" t="s">
        <v>47</v>
      </c>
      <c r="G2174" t="s">
        <v>55</v>
      </c>
      <c r="H2174" t="s">
        <v>37</v>
      </c>
      <c r="J2174" t="s">
        <v>34</v>
      </c>
      <c r="K2174">
        <v>0</v>
      </c>
      <c r="L2174" t="str">
        <f t="shared" si="30"/>
        <v>No</v>
      </c>
    </row>
    <row r="2175" spans="1:12" x14ac:dyDescent="0.3">
      <c r="A2175" s="7" t="s">
        <v>97</v>
      </c>
      <c r="B2175" t="s">
        <v>7</v>
      </c>
      <c r="C2175" t="s">
        <v>56</v>
      </c>
      <c r="D2175" t="s">
        <v>49</v>
      </c>
      <c r="G2175" t="s">
        <v>55</v>
      </c>
      <c r="H2175" t="s">
        <v>37</v>
      </c>
      <c r="J2175" t="s">
        <v>34</v>
      </c>
      <c r="K2175">
        <v>2</v>
      </c>
      <c r="L2175" t="str">
        <f t="shared" si="30"/>
        <v>Yes</v>
      </c>
    </row>
    <row r="2176" spans="1:12" x14ac:dyDescent="0.3">
      <c r="A2176" s="7" t="s">
        <v>97</v>
      </c>
      <c r="B2176" t="s">
        <v>10</v>
      </c>
      <c r="C2176" t="s">
        <v>47</v>
      </c>
      <c r="G2176" t="s">
        <v>54</v>
      </c>
      <c r="H2176" t="s">
        <v>37</v>
      </c>
      <c r="J2176" t="s">
        <v>34</v>
      </c>
      <c r="K2176">
        <v>3</v>
      </c>
      <c r="L2176" t="str">
        <f t="shared" si="30"/>
        <v>Yes</v>
      </c>
    </row>
    <row r="2177" spans="1:12" x14ac:dyDescent="0.3">
      <c r="A2177" s="7" t="s">
        <v>97</v>
      </c>
      <c r="B2177" t="s">
        <v>9</v>
      </c>
      <c r="C2177" t="s">
        <v>47</v>
      </c>
      <c r="D2177" t="s">
        <v>53</v>
      </c>
      <c r="G2177" t="s">
        <v>55</v>
      </c>
      <c r="H2177" t="s">
        <v>29</v>
      </c>
      <c r="J2177" t="s">
        <v>34</v>
      </c>
      <c r="K2177">
        <v>2</v>
      </c>
      <c r="L2177" t="str">
        <f t="shared" si="30"/>
        <v>Yes</v>
      </c>
    </row>
    <row r="2178" spans="1:12" x14ac:dyDescent="0.3">
      <c r="A2178" s="7" t="s">
        <v>97</v>
      </c>
      <c r="B2178" t="s">
        <v>7</v>
      </c>
      <c r="C2178" t="s">
        <v>47</v>
      </c>
      <c r="G2178" t="s">
        <v>55</v>
      </c>
      <c r="H2178" t="s">
        <v>37</v>
      </c>
      <c r="J2178" t="s">
        <v>34</v>
      </c>
      <c r="K2178">
        <v>2</v>
      </c>
      <c r="L2178" t="str">
        <f t="shared" si="30"/>
        <v>Yes</v>
      </c>
    </row>
    <row r="2179" spans="1:12" x14ac:dyDescent="0.3">
      <c r="A2179" s="7" t="s">
        <v>97</v>
      </c>
      <c r="B2179" t="s">
        <v>7</v>
      </c>
      <c r="C2179" t="s">
        <v>48</v>
      </c>
      <c r="D2179" t="s">
        <v>53</v>
      </c>
      <c r="G2179" t="s">
        <v>55</v>
      </c>
      <c r="H2179" t="s">
        <v>37</v>
      </c>
      <c r="J2179" t="s">
        <v>34</v>
      </c>
      <c r="K2179">
        <v>2</v>
      </c>
      <c r="L2179" t="str">
        <f t="shared" si="30"/>
        <v>Yes</v>
      </c>
    </row>
    <row r="2180" spans="1:12" x14ac:dyDescent="0.3">
      <c r="A2180" s="7" t="s">
        <v>97</v>
      </c>
      <c r="B2180" t="s">
        <v>7</v>
      </c>
      <c r="C2180" t="s">
        <v>57</v>
      </c>
      <c r="D2180" t="s">
        <v>53</v>
      </c>
      <c r="G2180" t="s">
        <v>54</v>
      </c>
      <c r="H2180" t="s">
        <v>37</v>
      </c>
      <c r="J2180" t="s">
        <v>34</v>
      </c>
      <c r="K2180">
        <v>0</v>
      </c>
      <c r="L2180" t="str">
        <f t="shared" si="30"/>
        <v>No</v>
      </c>
    </row>
    <row r="2181" spans="1:12" x14ac:dyDescent="0.3">
      <c r="A2181" s="7" t="s">
        <v>97</v>
      </c>
      <c r="B2181" t="s">
        <v>10</v>
      </c>
      <c r="C2181" t="s">
        <v>47</v>
      </c>
      <c r="G2181" t="s">
        <v>51</v>
      </c>
      <c r="H2181" t="s">
        <v>41</v>
      </c>
      <c r="J2181" t="s">
        <v>34</v>
      </c>
      <c r="K2181">
        <v>3</v>
      </c>
      <c r="L2181" t="str">
        <f t="shared" si="30"/>
        <v>Yes</v>
      </c>
    </row>
    <row r="2182" spans="1:12" x14ac:dyDescent="0.3">
      <c r="A2182" s="7" t="s">
        <v>97</v>
      </c>
      <c r="B2182" t="s">
        <v>7</v>
      </c>
      <c r="C2182" t="s">
        <v>48</v>
      </c>
      <c r="D2182" t="s">
        <v>53</v>
      </c>
      <c r="G2182" t="s">
        <v>55</v>
      </c>
      <c r="H2182" t="s">
        <v>37</v>
      </c>
      <c r="J2182" t="s">
        <v>34</v>
      </c>
      <c r="K2182">
        <v>0</v>
      </c>
      <c r="L2182" t="str">
        <f t="shared" si="30"/>
        <v>No</v>
      </c>
    </row>
    <row r="2183" spans="1:12" x14ac:dyDescent="0.3">
      <c r="A2183" s="7" t="s">
        <v>97</v>
      </c>
      <c r="B2183" t="s">
        <v>10</v>
      </c>
      <c r="C2183" t="s">
        <v>56</v>
      </c>
      <c r="D2183" t="s">
        <v>53</v>
      </c>
      <c r="G2183" t="s">
        <v>54</v>
      </c>
      <c r="H2183" t="s">
        <v>37</v>
      </c>
      <c r="J2183" t="s">
        <v>34</v>
      </c>
      <c r="K2183">
        <v>0</v>
      </c>
      <c r="L2183" t="str">
        <f t="shared" si="30"/>
        <v>No</v>
      </c>
    </row>
    <row r="2184" spans="1:12" x14ac:dyDescent="0.3">
      <c r="A2184" s="7" t="s">
        <v>97</v>
      </c>
      <c r="B2184" t="s">
        <v>9</v>
      </c>
      <c r="C2184" t="s">
        <v>47</v>
      </c>
      <c r="D2184" t="s">
        <v>53</v>
      </c>
      <c r="G2184" t="s">
        <v>51</v>
      </c>
      <c r="H2184" t="s">
        <v>29</v>
      </c>
      <c r="J2184" t="s">
        <v>34</v>
      </c>
      <c r="K2184">
        <v>2</v>
      </c>
      <c r="L2184" t="str">
        <f t="shared" si="30"/>
        <v>Yes</v>
      </c>
    </row>
    <row r="2185" spans="1:12" x14ac:dyDescent="0.3">
      <c r="A2185" s="7" t="s">
        <v>97</v>
      </c>
      <c r="B2185" t="s">
        <v>9</v>
      </c>
      <c r="C2185" t="s">
        <v>52</v>
      </c>
      <c r="D2185" t="s">
        <v>53</v>
      </c>
      <c r="G2185" t="s">
        <v>54</v>
      </c>
      <c r="H2185" t="s">
        <v>37</v>
      </c>
      <c r="J2185" t="s">
        <v>34</v>
      </c>
      <c r="K2185">
        <v>0</v>
      </c>
      <c r="L2185" t="str">
        <f t="shared" si="30"/>
        <v>No</v>
      </c>
    </row>
    <row r="2186" spans="1:12" x14ac:dyDescent="0.3">
      <c r="A2186" s="7" t="s">
        <v>97</v>
      </c>
      <c r="B2186" t="s">
        <v>7</v>
      </c>
      <c r="C2186" t="s">
        <v>48</v>
      </c>
      <c r="D2186" t="s">
        <v>53</v>
      </c>
      <c r="G2186" t="s">
        <v>51</v>
      </c>
      <c r="H2186" t="s">
        <v>37</v>
      </c>
      <c r="J2186" t="s">
        <v>34</v>
      </c>
      <c r="K2186">
        <v>2</v>
      </c>
      <c r="L2186" t="str">
        <f t="shared" si="30"/>
        <v>Yes</v>
      </c>
    </row>
    <row r="2187" spans="1:12" x14ac:dyDescent="0.3">
      <c r="A2187" s="7" t="s">
        <v>97</v>
      </c>
      <c r="B2187" t="s">
        <v>11</v>
      </c>
      <c r="C2187" t="s">
        <v>52</v>
      </c>
      <c r="G2187" t="s">
        <v>51</v>
      </c>
      <c r="H2187" t="s">
        <v>41</v>
      </c>
      <c r="J2187" t="s">
        <v>34</v>
      </c>
      <c r="K2187">
        <v>2</v>
      </c>
      <c r="L2187" t="str">
        <f t="shared" ref="L2187:L2250" si="31">IF(K2187="","",IF(B2187="Foul","Yes",IF(K2187=0,"No","Yes")))</f>
        <v>Yes</v>
      </c>
    </row>
    <row r="2188" spans="1:12" x14ac:dyDescent="0.3">
      <c r="A2188" s="7" t="s">
        <v>97</v>
      </c>
      <c r="B2188" t="s">
        <v>10</v>
      </c>
      <c r="C2188" t="s">
        <v>47</v>
      </c>
      <c r="G2188" t="s">
        <v>55</v>
      </c>
      <c r="H2188" t="s">
        <v>37</v>
      </c>
      <c r="J2188" t="s">
        <v>34</v>
      </c>
      <c r="K2188">
        <v>3</v>
      </c>
      <c r="L2188" t="str">
        <f t="shared" si="31"/>
        <v>Yes</v>
      </c>
    </row>
    <row r="2189" spans="1:12" x14ac:dyDescent="0.3">
      <c r="A2189" s="7" t="s">
        <v>97</v>
      </c>
      <c r="B2189" t="s">
        <v>8</v>
      </c>
      <c r="C2189" t="s">
        <v>52</v>
      </c>
      <c r="D2189" t="s">
        <v>49</v>
      </c>
      <c r="G2189" t="s">
        <v>54</v>
      </c>
      <c r="H2189" t="s">
        <v>37</v>
      </c>
      <c r="J2189" t="s">
        <v>34</v>
      </c>
      <c r="K2189">
        <v>0</v>
      </c>
      <c r="L2189" t="str">
        <f t="shared" si="31"/>
        <v>No</v>
      </c>
    </row>
    <row r="2190" spans="1:12" x14ac:dyDescent="0.3">
      <c r="A2190" s="7" t="s">
        <v>97</v>
      </c>
      <c r="B2190" t="s">
        <v>8</v>
      </c>
      <c r="C2190" t="s">
        <v>47</v>
      </c>
      <c r="F2190" t="s">
        <v>73</v>
      </c>
      <c r="G2190" t="s">
        <v>54</v>
      </c>
      <c r="H2190" t="s">
        <v>37</v>
      </c>
      <c r="J2190" t="s">
        <v>34</v>
      </c>
      <c r="K2190">
        <v>0</v>
      </c>
      <c r="L2190" t="str">
        <f t="shared" si="31"/>
        <v>No</v>
      </c>
    </row>
    <row r="2191" spans="1:12" x14ac:dyDescent="0.3">
      <c r="A2191" s="7" t="s">
        <v>97</v>
      </c>
      <c r="B2191" t="s">
        <v>9</v>
      </c>
      <c r="C2191" t="s">
        <v>52</v>
      </c>
      <c r="D2191" t="s">
        <v>53</v>
      </c>
      <c r="F2191" t="s">
        <v>73</v>
      </c>
      <c r="G2191" t="s">
        <v>54</v>
      </c>
      <c r="H2191" t="s">
        <v>37</v>
      </c>
      <c r="J2191" t="s">
        <v>34</v>
      </c>
      <c r="K2191">
        <v>0</v>
      </c>
      <c r="L2191" t="str">
        <f t="shared" si="31"/>
        <v>No</v>
      </c>
    </row>
    <row r="2192" spans="1:12" x14ac:dyDescent="0.3">
      <c r="A2192" s="7" t="s">
        <v>97</v>
      </c>
      <c r="B2192" t="s">
        <v>9</v>
      </c>
      <c r="C2192" t="s">
        <v>52</v>
      </c>
      <c r="D2192" t="s">
        <v>53</v>
      </c>
      <c r="G2192" t="s">
        <v>55</v>
      </c>
      <c r="H2192" t="s">
        <v>41</v>
      </c>
      <c r="J2192" t="s">
        <v>34</v>
      </c>
      <c r="K2192">
        <v>2</v>
      </c>
      <c r="L2192" t="str">
        <f t="shared" si="31"/>
        <v>Yes</v>
      </c>
    </row>
    <row r="2193" spans="1:12" x14ac:dyDescent="0.3">
      <c r="A2193" s="7" t="s">
        <v>97</v>
      </c>
      <c r="B2193" t="s">
        <v>9</v>
      </c>
      <c r="C2193" t="s">
        <v>47</v>
      </c>
      <c r="D2193" t="s">
        <v>49</v>
      </c>
      <c r="E2193" t="s">
        <v>73</v>
      </c>
      <c r="G2193" t="s">
        <v>54</v>
      </c>
      <c r="H2193" t="s">
        <v>41</v>
      </c>
      <c r="J2193" t="s">
        <v>34</v>
      </c>
      <c r="K2193">
        <v>0</v>
      </c>
      <c r="L2193" t="str">
        <f t="shared" si="31"/>
        <v>No</v>
      </c>
    </row>
    <row r="2194" spans="1:12" x14ac:dyDescent="0.3">
      <c r="A2194" s="7" t="s">
        <v>97</v>
      </c>
      <c r="B2194" t="s">
        <v>10</v>
      </c>
      <c r="C2194" t="s">
        <v>48</v>
      </c>
      <c r="D2194" t="s">
        <v>53</v>
      </c>
      <c r="G2194" t="s">
        <v>55</v>
      </c>
      <c r="H2194" t="s">
        <v>41</v>
      </c>
      <c r="J2194" t="s">
        <v>34</v>
      </c>
      <c r="K2194">
        <v>0</v>
      </c>
      <c r="L2194" t="str">
        <f t="shared" si="31"/>
        <v>No</v>
      </c>
    </row>
    <row r="2195" spans="1:12" x14ac:dyDescent="0.3">
      <c r="A2195" s="7" t="s">
        <v>97</v>
      </c>
      <c r="B2195" t="s">
        <v>7</v>
      </c>
      <c r="C2195" t="s">
        <v>47</v>
      </c>
      <c r="G2195" t="s">
        <v>51</v>
      </c>
      <c r="H2195" t="s">
        <v>43</v>
      </c>
      <c r="J2195" t="s">
        <v>34</v>
      </c>
      <c r="K2195">
        <v>2</v>
      </c>
      <c r="L2195" t="str">
        <f t="shared" si="31"/>
        <v>Yes</v>
      </c>
    </row>
    <row r="2196" spans="1:12" x14ac:dyDescent="0.3">
      <c r="A2196" s="7" t="s">
        <v>97</v>
      </c>
      <c r="B2196" t="s">
        <v>7</v>
      </c>
      <c r="C2196" t="s">
        <v>56</v>
      </c>
      <c r="D2196" t="s">
        <v>49</v>
      </c>
      <c r="G2196" t="s">
        <v>54</v>
      </c>
      <c r="H2196" t="s">
        <v>37</v>
      </c>
      <c r="J2196" t="s">
        <v>34</v>
      </c>
      <c r="K2196">
        <v>0</v>
      </c>
      <c r="L2196" t="str">
        <f t="shared" si="31"/>
        <v>No</v>
      </c>
    </row>
    <row r="2197" spans="1:12" x14ac:dyDescent="0.3">
      <c r="A2197" s="7" t="s">
        <v>97</v>
      </c>
      <c r="B2197" t="s">
        <v>7</v>
      </c>
      <c r="C2197" t="s">
        <v>47</v>
      </c>
      <c r="G2197" t="s">
        <v>51</v>
      </c>
      <c r="H2197" t="s">
        <v>43</v>
      </c>
      <c r="J2197" t="s">
        <v>34</v>
      </c>
      <c r="K2197">
        <v>0</v>
      </c>
      <c r="L2197" t="str">
        <f t="shared" si="31"/>
        <v>No</v>
      </c>
    </row>
    <row r="2198" spans="1:12" x14ac:dyDescent="0.3">
      <c r="A2198" s="7" t="s">
        <v>97</v>
      </c>
      <c r="B2198" t="s">
        <v>9</v>
      </c>
      <c r="C2198" t="s">
        <v>52</v>
      </c>
      <c r="D2198" t="s">
        <v>53</v>
      </c>
      <c r="F2198" t="s">
        <v>73</v>
      </c>
      <c r="G2198" t="s">
        <v>54</v>
      </c>
      <c r="H2198" t="s">
        <v>37</v>
      </c>
      <c r="J2198" t="s">
        <v>34</v>
      </c>
      <c r="K2198">
        <v>0</v>
      </c>
      <c r="L2198" t="str">
        <f t="shared" si="31"/>
        <v>No</v>
      </c>
    </row>
    <row r="2199" spans="1:12" x14ac:dyDescent="0.3">
      <c r="A2199" s="7" t="s">
        <v>97</v>
      </c>
      <c r="B2199" t="s">
        <v>10</v>
      </c>
      <c r="C2199" t="s">
        <v>47</v>
      </c>
      <c r="G2199" t="s">
        <v>54</v>
      </c>
      <c r="H2199" t="s">
        <v>37</v>
      </c>
      <c r="J2199" t="s">
        <v>34</v>
      </c>
      <c r="K2199">
        <v>0</v>
      </c>
      <c r="L2199" t="str">
        <f t="shared" si="31"/>
        <v>No</v>
      </c>
    </row>
    <row r="2200" spans="1:12" x14ac:dyDescent="0.3">
      <c r="A2200" s="7" t="s">
        <v>97</v>
      </c>
      <c r="B2200" t="s">
        <v>10</v>
      </c>
      <c r="C2200" t="s">
        <v>56</v>
      </c>
      <c r="D2200" t="s">
        <v>49</v>
      </c>
      <c r="G2200" t="s">
        <v>54</v>
      </c>
      <c r="H2200" t="s">
        <v>37</v>
      </c>
      <c r="J2200" t="s">
        <v>34</v>
      </c>
      <c r="K2200">
        <v>3</v>
      </c>
      <c r="L2200" t="str">
        <f t="shared" si="31"/>
        <v>Yes</v>
      </c>
    </row>
    <row r="2201" spans="1:12" x14ac:dyDescent="0.3">
      <c r="A2201" s="7" t="s">
        <v>97</v>
      </c>
      <c r="B2201" t="s">
        <v>7</v>
      </c>
      <c r="C2201" t="s">
        <v>48</v>
      </c>
      <c r="D2201" t="s">
        <v>49</v>
      </c>
      <c r="G2201" t="s">
        <v>54</v>
      </c>
      <c r="H2201" t="s">
        <v>37</v>
      </c>
      <c r="J2201" t="s">
        <v>34</v>
      </c>
      <c r="K2201">
        <v>0</v>
      </c>
      <c r="L2201" t="str">
        <f t="shared" si="31"/>
        <v>No</v>
      </c>
    </row>
    <row r="2202" spans="1:12" x14ac:dyDescent="0.3">
      <c r="A2202" s="7" t="s">
        <v>97</v>
      </c>
      <c r="B2202" t="s">
        <v>10</v>
      </c>
      <c r="C2202" t="s">
        <v>48</v>
      </c>
      <c r="D2202" t="s">
        <v>49</v>
      </c>
      <c r="G2202" t="s">
        <v>55</v>
      </c>
      <c r="H2202" t="s">
        <v>37</v>
      </c>
      <c r="J2202" t="s">
        <v>34</v>
      </c>
      <c r="K2202">
        <v>0</v>
      </c>
      <c r="L2202" t="str">
        <f t="shared" si="31"/>
        <v>No</v>
      </c>
    </row>
    <row r="2203" spans="1:12" x14ac:dyDescent="0.3">
      <c r="A2203" s="7" t="s">
        <v>97</v>
      </c>
      <c r="B2203" t="s">
        <v>10</v>
      </c>
      <c r="C2203" t="s">
        <v>47</v>
      </c>
      <c r="G2203" t="s">
        <v>55</v>
      </c>
      <c r="H2203" t="s">
        <v>37</v>
      </c>
      <c r="J2203" t="s">
        <v>34</v>
      </c>
      <c r="K2203">
        <v>3</v>
      </c>
      <c r="L2203" t="str">
        <f t="shared" si="31"/>
        <v>Yes</v>
      </c>
    </row>
    <row r="2204" spans="1:12" x14ac:dyDescent="0.3">
      <c r="A2204" s="7" t="s">
        <v>97</v>
      </c>
      <c r="B2204" t="s">
        <v>7</v>
      </c>
      <c r="C2204" t="s">
        <v>48</v>
      </c>
      <c r="D2204" t="s">
        <v>53</v>
      </c>
      <c r="G2204" t="s">
        <v>55</v>
      </c>
      <c r="H2204" t="s">
        <v>37</v>
      </c>
      <c r="J2204" t="s">
        <v>34</v>
      </c>
      <c r="K2204">
        <v>0</v>
      </c>
      <c r="L2204" t="str">
        <f t="shared" si="31"/>
        <v>No</v>
      </c>
    </row>
    <row r="2205" spans="1:12" x14ac:dyDescent="0.3">
      <c r="A2205" s="7" t="s">
        <v>97</v>
      </c>
      <c r="B2205" t="s">
        <v>8</v>
      </c>
      <c r="C2205" t="s">
        <v>52</v>
      </c>
      <c r="D2205" t="s">
        <v>53</v>
      </c>
      <c r="G2205" t="s">
        <v>54</v>
      </c>
      <c r="H2205" t="s">
        <v>37</v>
      </c>
      <c r="J2205" t="s">
        <v>34</v>
      </c>
      <c r="K2205">
        <v>2</v>
      </c>
      <c r="L2205" t="str">
        <f t="shared" si="31"/>
        <v>Yes</v>
      </c>
    </row>
    <row r="2206" spans="1:12" x14ac:dyDescent="0.3">
      <c r="A2206" s="7" t="s">
        <v>97</v>
      </c>
      <c r="B2206" t="s">
        <v>7</v>
      </c>
      <c r="C2206" t="s">
        <v>47</v>
      </c>
      <c r="G2206" t="s">
        <v>55</v>
      </c>
      <c r="H2206" t="s">
        <v>43</v>
      </c>
      <c r="J2206" t="s">
        <v>34</v>
      </c>
      <c r="K2206">
        <v>2</v>
      </c>
      <c r="L2206" t="str">
        <f t="shared" si="31"/>
        <v>Yes</v>
      </c>
    </row>
    <row r="2207" spans="1:12" x14ac:dyDescent="0.3">
      <c r="A2207" s="7" t="s">
        <v>97</v>
      </c>
      <c r="B2207" t="s">
        <v>10</v>
      </c>
      <c r="C2207" t="s">
        <v>93</v>
      </c>
      <c r="G2207" t="s">
        <v>54</v>
      </c>
      <c r="H2207" t="s">
        <v>37</v>
      </c>
      <c r="J2207" t="s">
        <v>34</v>
      </c>
      <c r="K2207">
        <v>0</v>
      </c>
      <c r="L2207" t="str">
        <f t="shared" si="31"/>
        <v>No</v>
      </c>
    </row>
    <row r="2208" spans="1:12" x14ac:dyDescent="0.3">
      <c r="A2208" s="7" t="s">
        <v>97</v>
      </c>
      <c r="B2208" t="s">
        <v>9</v>
      </c>
      <c r="C2208" t="s">
        <v>52</v>
      </c>
      <c r="D2208" t="s">
        <v>53</v>
      </c>
      <c r="G2208" t="s">
        <v>55</v>
      </c>
      <c r="H2208" t="s">
        <v>37</v>
      </c>
      <c r="J2208" t="s">
        <v>34</v>
      </c>
      <c r="K2208">
        <v>2</v>
      </c>
      <c r="L2208" t="str">
        <f t="shared" si="31"/>
        <v>Yes</v>
      </c>
    </row>
    <row r="2209" spans="1:12" x14ac:dyDescent="0.3">
      <c r="A2209" s="7" t="s">
        <v>97</v>
      </c>
      <c r="B2209" t="s">
        <v>9</v>
      </c>
      <c r="C2209" t="s">
        <v>52</v>
      </c>
      <c r="D2209" t="s">
        <v>53</v>
      </c>
      <c r="G2209" t="s">
        <v>54</v>
      </c>
      <c r="H2209" t="s">
        <v>37</v>
      </c>
      <c r="J2209" t="s">
        <v>34</v>
      </c>
      <c r="K2209">
        <v>0</v>
      </c>
      <c r="L2209" t="str">
        <f t="shared" si="31"/>
        <v>No</v>
      </c>
    </row>
    <row r="2210" spans="1:12" x14ac:dyDescent="0.3">
      <c r="A2210" s="7" t="s">
        <v>97</v>
      </c>
      <c r="B2210" t="s">
        <v>10</v>
      </c>
      <c r="C2210" t="s">
        <v>48</v>
      </c>
      <c r="D2210" t="s">
        <v>53</v>
      </c>
      <c r="G2210" t="s">
        <v>55</v>
      </c>
      <c r="H2210" t="s">
        <v>41</v>
      </c>
      <c r="J2210" t="s">
        <v>34</v>
      </c>
      <c r="K2210">
        <v>0</v>
      </c>
      <c r="L2210" t="str">
        <f t="shared" si="31"/>
        <v>No</v>
      </c>
    </row>
    <row r="2211" spans="1:12" x14ac:dyDescent="0.3">
      <c r="A2211" s="7" t="s">
        <v>97</v>
      </c>
      <c r="B2211" t="s">
        <v>10</v>
      </c>
      <c r="C2211" t="s">
        <v>47</v>
      </c>
      <c r="G2211" t="s">
        <v>54</v>
      </c>
      <c r="H2211" t="s">
        <v>37</v>
      </c>
      <c r="J2211" t="s">
        <v>34</v>
      </c>
      <c r="K2211">
        <v>3</v>
      </c>
      <c r="L2211" t="str">
        <f t="shared" si="31"/>
        <v>Yes</v>
      </c>
    </row>
    <row r="2212" spans="1:12" x14ac:dyDescent="0.3">
      <c r="A2212" s="7" t="s">
        <v>97</v>
      </c>
      <c r="B2212" t="s">
        <v>9</v>
      </c>
      <c r="C2212" t="s">
        <v>52</v>
      </c>
      <c r="D2212" t="s">
        <v>53</v>
      </c>
      <c r="G2212" t="s">
        <v>51</v>
      </c>
      <c r="H2212" t="s">
        <v>41</v>
      </c>
      <c r="J2212" t="s">
        <v>34</v>
      </c>
      <c r="K2212">
        <v>2</v>
      </c>
      <c r="L2212" t="str">
        <f t="shared" si="31"/>
        <v>Yes</v>
      </c>
    </row>
    <row r="2213" spans="1:12" x14ac:dyDescent="0.3">
      <c r="A2213" s="7" t="s">
        <v>97</v>
      </c>
      <c r="B2213" t="s">
        <v>7</v>
      </c>
      <c r="C2213" t="s">
        <v>56</v>
      </c>
      <c r="D2213" t="s">
        <v>49</v>
      </c>
      <c r="G2213" t="s">
        <v>54</v>
      </c>
      <c r="H2213" t="s">
        <v>37</v>
      </c>
      <c r="J2213" t="s">
        <v>34</v>
      </c>
      <c r="K2213">
        <v>0</v>
      </c>
      <c r="L2213" t="str">
        <f t="shared" si="31"/>
        <v>No</v>
      </c>
    </row>
    <row r="2214" spans="1:12" x14ac:dyDescent="0.3">
      <c r="A2214" s="7" t="s">
        <v>97</v>
      </c>
      <c r="B2214" t="s">
        <v>10</v>
      </c>
      <c r="C2214" t="s">
        <v>48</v>
      </c>
      <c r="D2214" t="s">
        <v>49</v>
      </c>
      <c r="G2214" t="s">
        <v>54</v>
      </c>
      <c r="H2214" t="s">
        <v>37</v>
      </c>
      <c r="J2214" t="s">
        <v>34</v>
      </c>
      <c r="K2214">
        <v>3</v>
      </c>
      <c r="L2214" t="str">
        <f t="shared" si="31"/>
        <v>Yes</v>
      </c>
    </row>
    <row r="2215" spans="1:12" x14ac:dyDescent="0.3">
      <c r="A2215" s="7" t="s">
        <v>97</v>
      </c>
      <c r="B2215" t="s">
        <v>9</v>
      </c>
      <c r="C2215" t="s">
        <v>52</v>
      </c>
      <c r="D2215" t="s">
        <v>53</v>
      </c>
      <c r="F2215" t="s">
        <v>73</v>
      </c>
      <c r="G2215" t="s">
        <v>54</v>
      </c>
      <c r="H2215" t="s">
        <v>41</v>
      </c>
      <c r="J2215" t="s">
        <v>34</v>
      </c>
      <c r="K2215">
        <v>0</v>
      </c>
      <c r="L2215" t="str">
        <f t="shared" si="31"/>
        <v>No</v>
      </c>
    </row>
    <row r="2216" spans="1:12" x14ac:dyDescent="0.3">
      <c r="A2216" s="7" t="s">
        <v>97</v>
      </c>
      <c r="B2216" t="s">
        <v>7</v>
      </c>
      <c r="C2216" t="s">
        <v>47</v>
      </c>
      <c r="G2216" t="s">
        <v>51</v>
      </c>
      <c r="H2216" t="s">
        <v>43</v>
      </c>
      <c r="J2216" t="s">
        <v>34</v>
      </c>
      <c r="K2216">
        <v>2</v>
      </c>
      <c r="L2216" t="str">
        <f t="shared" si="31"/>
        <v>Yes</v>
      </c>
    </row>
    <row r="2217" spans="1:12" x14ac:dyDescent="0.3">
      <c r="A2217" s="7" t="s">
        <v>97</v>
      </c>
      <c r="B2217" t="s">
        <v>10</v>
      </c>
      <c r="C2217" t="s">
        <v>56</v>
      </c>
      <c r="D2217" t="s">
        <v>49</v>
      </c>
      <c r="G2217" t="s">
        <v>54</v>
      </c>
      <c r="H2217" t="s">
        <v>37</v>
      </c>
      <c r="J2217" t="s">
        <v>34</v>
      </c>
      <c r="K2217">
        <v>0</v>
      </c>
      <c r="L2217" t="str">
        <f t="shared" si="31"/>
        <v>No</v>
      </c>
    </row>
    <row r="2218" spans="1:12" x14ac:dyDescent="0.3">
      <c r="A2218" s="7" t="s">
        <v>97</v>
      </c>
      <c r="B2218" t="s">
        <v>9</v>
      </c>
      <c r="C2218" t="s">
        <v>52</v>
      </c>
      <c r="D2218" t="s">
        <v>53</v>
      </c>
      <c r="G2218" t="s">
        <v>55</v>
      </c>
      <c r="H2218" t="s">
        <v>37</v>
      </c>
      <c r="J2218" t="s">
        <v>34</v>
      </c>
      <c r="K2218">
        <v>2</v>
      </c>
      <c r="L2218" t="str">
        <f t="shared" si="31"/>
        <v>Yes</v>
      </c>
    </row>
    <row r="2219" spans="1:12" x14ac:dyDescent="0.3">
      <c r="A2219" s="7" t="s">
        <v>97</v>
      </c>
      <c r="B2219" t="s">
        <v>10</v>
      </c>
      <c r="C2219" t="s">
        <v>56</v>
      </c>
      <c r="D2219" t="s">
        <v>49</v>
      </c>
      <c r="G2219" t="s">
        <v>54</v>
      </c>
      <c r="H2219" t="s">
        <v>37</v>
      </c>
      <c r="J2219" t="s">
        <v>34</v>
      </c>
      <c r="K2219">
        <v>0</v>
      </c>
      <c r="L2219" t="str">
        <f t="shared" si="31"/>
        <v>No</v>
      </c>
    </row>
    <row r="2220" spans="1:12" x14ac:dyDescent="0.3">
      <c r="A2220" s="7" t="s">
        <v>97</v>
      </c>
      <c r="B2220" t="s">
        <v>10</v>
      </c>
      <c r="C2220" t="s">
        <v>47</v>
      </c>
      <c r="G2220" t="s">
        <v>55</v>
      </c>
      <c r="H2220" t="s">
        <v>37</v>
      </c>
      <c r="J2220" t="s">
        <v>34</v>
      </c>
      <c r="K2220">
        <v>0</v>
      </c>
      <c r="L2220" t="str">
        <f t="shared" si="31"/>
        <v>No</v>
      </c>
    </row>
    <row r="2221" spans="1:12" x14ac:dyDescent="0.3">
      <c r="A2221" s="7" t="s">
        <v>97</v>
      </c>
      <c r="B2221" t="s">
        <v>7</v>
      </c>
      <c r="C2221" t="s">
        <v>57</v>
      </c>
      <c r="D2221" t="s">
        <v>53</v>
      </c>
      <c r="G2221" t="s">
        <v>54</v>
      </c>
      <c r="H2221" t="s">
        <v>37</v>
      </c>
      <c r="J2221" t="s">
        <v>34</v>
      </c>
      <c r="K2221">
        <v>0</v>
      </c>
      <c r="L2221" t="str">
        <f t="shared" si="31"/>
        <v>No</v>
      </c>
    </row>
    <row r="2222" spans="1:12" x14ac:dyDescent="0.3">
      <c r="A2222" s="7" t="s">
        <v>97</v>
      </c>
      <c r="B2222" t="s">
        <v>7</v>
      </c>
      <c r="C2222" t="s">
        <v>48</v>
      </c>
      <c r="D2222" t="s">
        <v>49</v>
      </c>
      <c r="G2222" t="s">
        <v>55</v>
      </c>
      <c r="H2222" t="s">
        <v>37</v>
      </c>
      <c r="J2222" t="s">
        <v>34</v>
      </c>
      <c r="K2222">
        <v>0</v>
      </c>
      <c r="L2222" t="str">
        <f t="shared" si="31"/>
        <v>No</v>
      </c>
    </row>
    <row r="2223" spans="1:12" x14ac:dyDescent="0.3">
      <c r="A2223" s="7" t="s">
        <v>97</v>
      </c>
      <c r="B2223" t="s">
        <v>7</v>
      </c>
      <c r="C2223" t="s">
        <v>57</v>
      </c>
      <c r="D2223" t="s">
        <v>53</v>
      </c>
      <c r="G2223" t="s">
        <v>55</v>
      </c>
      <c r="H2223" t="s">
        <v>37</v>
      </c>
      <c r="J2223" t="s">
        <v>34</v>
      </c>
      <c r="K2223">
        <v>0</v>
      </c>
      <c r="L2223" t="str">
        <f t="shared" si="31"/>
        <v>No</v>
      </c>
    </row>
    <row r="2224" spans="1:12" x14ac:dyDescent="0.3">
      <c r="A2224" s="7" t="s">
        <v>97</v>
      </c>
      <c r="B2224" t="s">
        <v>9</v>
      </c>
      <c r="C2224" t="s">
        <v>52</v>
      </c>
      <c r="D2224" t="s">
        <v>53</v>
      </c>
      <c r="G2224" t="s">
        <v>51</v>
      </c>
      <c r="H2224" t="s">
        <v>37</v>
      </c>
      <c r="J2224" t="s">
        <v>34</v>
      </c>
      <c r="K2224">
        <v>2</v>
      </c>
      <c r="L2224" t="str">
        <f t="shared" si="31"/>
        <v>Yes</v>
      </c>
    </row>
    <row r="2225" spans="1:12" x14ac:dyDescent="0.3">
      <c r="A2225" s="7" t="s">
        <v>97</v>
      </c>
      <c r="B2225" t="s">
        <v>10</v>
      </c>
      <c r="C2225" t="s">
        <v>56</v>
      </c>
      <c r="D2225" t="s">
        <v>53</v>
      </c>
      <c r="G2225" t="s">
        <v>54</v>
      </c>
      <c r="H2225" t="s">
        <v>37</v>
      </c>
      <c r="J2225" t="s">
        <v>34</v>
      </c>
      <c r="K2225">
        <v>3</v>
      </c>
      <c r="L2225" t="str">
        <f t="shared" si="31"/>
        <v>Yes</v>
      </c>
    </row>
    <row r="2226" spans="1:12" x14ac:dyDescent="0.3">
      <c r="A2226" s="7" t="s">
        <v>97</v>
      </c>
      <c r="B2226" t="s">
        <v>10</v>
      </c>
      <c r="C2226" t="s">
        <v>48</v>
      </c>
      <c r="D2226" t="s">
        <v>49</v>
      </c>
      <c r="G2226" t="s">
        <v>54</v>
      </c>
      <c r="H2226" t="s">
        <v>41</v>
      </c>
      <c r="J2226" t="s">
        <v>34</v>
      </c>
      <c r="K2226">
        <v>0</v>
      </c>
      <c r="L2226" t="str">
        <f t="shared" si="31"/>
        <v>No</v>
      </c>
    </row>
    <row r="2227" spans="1:12" x14ac:dyDescent="0.3">
      <c r="A2227" s="7" t="s">
        <v>97</v>
      </c>
      <c r="B2227" t="s">
        <v>9</v>
      </c>
      <c r="C2227" t="s">
        <v>52</v>
      </c>
      <c r="D2227" t="s">
        <v>53</v>
      </c>
      <c r="G2227" t="s">
        <v>55</v>
      </c>
      <c r="H2227" t="s">
        <v>37</v>
      </c>
      <c r="J2227" t="s">
        <v>34</v>
      </c>
      <c r="K2227">
        <v>0</v>
      </c>
      <c r="L2227" t="str">
        <f t="shared" si="31"/>
        <v>No</v>
      </c>
    </row>
    <row r="2228" spans="1:12" x14ac:dyDescent="0.3">
      <c r="A2228" s="7" t="s">
        <v>97</v>
      </c>
      <c r="B2228" t="s">
        <v>10</v>
      </c>
      <c r="C2228" t="s">
        <v>48</v>
      </c>
      <c r="D2228" t="s">
        <v>49</v>
      </c>
      <c r="G2228" t="s">
        <v>54</v>
      </c>
      <c r="H2228" t="s">
        <v>37</v>
      </c>
      <c r="J2228" t="s">
        <v>34</v>
      </c>
      <c r="K2228">
        <v>0</v>
      </c>
      <c r="L2228" t="str">
        <f t="shared" si="31"/>
        <v>No</v>
      </c>
    </row>
    <row r="2229" spans="1:12" x14ac:dyDescent="0.3">
      <c r="A2229" s="7" t="s">
        <v>97</v>
      </c>
      <c r="B2229" t="s">
        <v>9</v>
      </c>
      <c r="C2229" t="s">
        <v>52</v>
      </c>
      <c r="D2229" t="s">
        <v>49</v>
      </c>
      <c r="F2229" t="s">
        <v>73</v>
      </c>
      <c r="G2229" t="s">
        <v>54</v>
      </c>
      <c r="H2229" t="s">
        <v>41</v>
      </c>
      <c r="J2229" t="s">
        <v>34</v>
      </c>
      <c r="K2229">
        <v>0</v>
      </c>
      <c r="L2229" t="str">
        <f t="shared" si="31"/>
        <v>No</v>
      </c>
    </row>
    <row r="2230" spans="1:12" x14ac:dyDescent="0.3">
      <c r="A2230" s="7" t="s">
        <v>97</v>
      </c>
      <c r="B2230" t="s">
        <v>7</v>
      </c>
      <c r="C2230" t="s">
        <v>57</v>
      </c>
      <c r="D2230" t="s">
        <v>53</v>
      </c>
      <c r="G2230" t="s">
        <v>55</v>
      </c>
      <c r="H2230" t="s">
        <v>37</v>
      </c>
      <c r="J2230" t="s">
        <v>34</v>
      </c>
      <c r="K2230">
        <v>2</v>
      </c>
      <c r="L2230" t="str">
        <f t="shared" si="31"/>
        <v>Yes</v>
      </c>
    </row>
    <row r="2231" spans="1:12" x14ac:dyDescent="0.3">
      <c r="A2231" s="7" t="s">
        <v>97</v>
      </c>
      <c r="B2231" t="s">
        <v>9</v>
      </c>
      <c r="C2231" t="s">
        <v>52</v>
      </c>
      <c r="D2231" t="s">
        <v>53</v>
      </c>
      <c r="G2231" t="s">
        <v>54</v>
      </c>
      <c r="H2231" t="s">
        <v>37</v>
      </c>
      <c r="J2231" t="s">
        <v>34</v>
      </c>
      <c r="K2231">
        <v>0</v>
      </c>
      <c r="L2231" t="str">
        <f t="shared" si="31"/>
        <v>No</v>
      </c>
    </row>
    <row r="2232" spans="1:12" x14ac:dyDescent="0.3">
      <c r="A2232" s="7" t="s">
        <v>97</v>
      </c>
      <c r="B2232" t="s">
        <v>7</v>
      </c>
      <c r="C2232" t="s">
        <v>48</v>
      </c>
      <c r="D2232" t="s">
        <v>49</v>
      </c>
      <c r="G2232" t="s">
        <v>54</v>
      </c>
      <c r="H2232" t="s">
        <v>37</v>
      </c>
      <c r="J2232" t="s">
        <v>34</v>
      </c>
      <c r="K2232">
        <v>2</v>
      </c>
      <c r="L2232" t="str">
        <f t="shared" si="31"/>
        <v>Yes</v>
      </c>
    </row>
    <row r="2233" spans="1:12" x14ac:dyDescent="0.3">
      <c r="A2233" s="7" t="s">
        <v>97</v>
      </c>
      <c r="B2233" t="s">
        <v>10</v>
      </c>
      <c r="C2233" t="s">
        <v>56</v>
      </c>
      <c r="D2233" t="s">
        <v>49</v>
      </c>
      <c r="G2233" t="s">
        <v>54</v>
      </c>
      <c r="H2233" t="s">
        <v>37</v>
      </c>
      <c r="J2233" t="s">
        <v>34</v>
      </c>
      <c r="K2233">
        <v>3</v>
      </c>
      <c r="L2233" t="str">
        <f t="shared" si="31"/>
        <v>Yes</v>
      </c>
    </row>
    <row r="2234" spans="1:12" x14ac:dyDescent="0.3">
      <c r="A2234" s="7" t="s">
        <v>97</v>
      </c>
      <c r="B2234" t="s">
        <v>9</v>
      </c>
      <c r="C2234" t="s">
        <v>52</v>
      </c>
      <c r="D2234" t="s">
        <v>53</v>
      </c>
      <c r="G2234" t="s">
        <v>55</v>
      </c>
      <c r="H2234" t="s">
        <v>37</v>
      </c>
      <c r="J2234" t="s">
        <v>34</v>
      </c>
      <c r="K2234">
        <v>0</v>
      </c>
      <c r="L2234" t="str">
        <f t="shared" si="31"/>
        <v>No</v>
      </c>
    </row>
    <row r="2235" spans="1:12" x14ac:dyDescent="0.3">
      <c r="A2235" s="7" t="s">
        <v>97</v>
      </c>
      <c r="B2235" t="s">
        <v>10</v>
      </c>
      <c r="C2235" t="s">
        <v>47</v>
      </c>
      <c r="G2235" t="s">
        <v>55</v>
      </c>
      <c r="H2235" t="s">
        <v>41</v>
      </c>
      <c r="J2235" t="s">
        <v>34</v>
      </c>
      <c r="K2235">
        <v>3</v>
      </c>
      <c r="L2235" t="str">
        <f t="shared" si="31"/>
        <v>Yes</v>
      </c>
    </row>
    <row r="2236" spans="1:12" x14ac:dyDescent="0.3">
      <c r="A2236" s="7" t="s">
        <v>97</v>
      </c>
      <c r="B2236" t="s">
        <v>10</v>
      </c>
      <c r="C2236" t="s">
        <v>47</v>
      </c>
      <c r="G2236" t="s">
        <v>54</v>
      </c>
      <c r="H2236" t="s">
        <v>37</v>
      </c>
      <c r="J2236" t="s">
        <v>34</v>
      </c>
      <c r="K2236">
        <v>0</v>
      </c>
      <c r="L2236" t="str">
        <f t="shared" si="31"/>
        <v>No</v>
      </c>
    </row>
    <row r="2237" spans="1:12" x14ac:dyDescent="0.3">
      <c r="A2237" s="7" t="s">
        <v>97</v>
      </c>
      <c r="B2237" t="s">
        <v>10</v>
      </c>
      <c r="C2237" t="s">
        <v>93</v>
      </c>
      <c r="G2237" t="s">
        <v>55</v>
      </c>
      <c r="H2237" t="s">
        <v>37</v>
      </c>
      <c r="J2237" t="s">
        <v>34</v>
      </c>
      <c r="K2237">
        <v>3</v>
      </c>
      <c r="L2237" t="str">
        <f t="shared" si="31"/>
        <v>Yes</v>
      </c>
    </row>
    <row r="2238" spans="1:12" x14ac:dyDescent="0.3">
      <c r="A2238" s="7" t="s">
        <v>97</v>
      </c>
      <c r="B2238" t="s">
        <v>10</v>
      </c>
      <c r="C2238" t="s">
        <v>56</v>
      </c>
      <c r="D2238" t="s">
        <v>53</v>
      </c>
      <c r="G2238" t="s">
        <v>55</v>
      </c>
      <c r="H2238" t="s">
        <v>37</v>
      </c>
      <c r="J2238" t="s">
        <v>34</v>
      </c>
      <c r="K2238">
        <v>3</v>
      </c>
      <c r="L2238" t="str">
        <f t="shared" si="31"/>
        <v>Yes</v>
      </c>
    </row>
    <row r="2239" spans="1:12" x14ac:dyDescent="0.3">
      <c r="A2239" s="7" t="s">
        <v>97</v>
      </c>
      <c r="B2239" t="s">
        <v>9</v>
      </c>
      <c r="C2239" t="s">
        <v>52</v>
      </c>
      <c r="D2239" t="s">
        <v>53</v>
      </c>
      <c r="G2239" t="s">
        <v>51</v>
      </c>
      <c r="H2239" t="s">
        <v>41</v>
      </c>
      <c r="J2239" t="s">
        <v>34</v>
      </c>
      <c r="K2239">
        <v>2</v>
      </c>
      <c r="L2239" t="str">
        <f t="shared" si="31"/>
        <v>Yes</v>
      </c>
    </row>
    <row r="2240" spans="1:12" x14ac:dyDescent="0.3">
      <c r="A2240" s="7" t="s">
        <v>97</v>
      </c>
      <c r="B2240" t="s">
        <v>10</v>
      </c>
      <c r="C2240" t="s">
        <v>48</v>
      </c>
      <c r="G2240" t="s">
        <v>54</v>
      </c>
      <c r="H2240" t="s">
        <v>37</v>
      </c>
      <c r="J2240" t="s">
        <v>34</v>
      </c>
      <c r="K2240">
        <v>3</v>
      </c>
      <c r="L2240" t="str">
        <f t="shared" si="31"/>
        <v>Yes</v>
      </c>
    </row>
    <row r="2241" spans="1:12" x14ac:dyDescent="0.3">
      <c r="A2241" s="7" t="s">
        <v>97</v>
      </c>
      <c r="B2241" t="s">
        <v>10</v>
      </c>
      <c r="C2241" t="s">
        <v>47</v>
      </c>
      <c r="G2241" t="s">
        <v>54</v>
      </c>
      <c r="H2241" t="s">
        <v>41</v>
      </c>
      <c r="J2241" t="s">
        <v>34</v>
      </c>
      <c r="K2241">
        <v>0</v>
      </c>
      <c r="L2241" t="str">
        <f t="shared" si="31"/>
        <v>No</v>
      </c>
    </row>
    <row r="2242" spans="1:12" x14ac:dyDescent="0.3">
      <c r="A2242" s="7" t="s">
        <v>97</v>
      </c>
      <c r="B2242" t="s">
        <v>10</v>
      </c>
      <c r="C2242" t="s">
        <v>56</v>
      </c>
      <c r="D2242" t="s">
        <v>49</v>
      </c>
      <c r="G2242" t="s">
        <v>54</v>
      </c>
      <c r="H2242" t="s">
        <v>37</v>
      </c>
      <c r="J2242" t="s">
        <v>34</v>
      </c>
      <c r="K2242">
        <v>0</v>
      </c>
      <c r="L2242" t="str">
        <f t="shared" si="31"/>
        <v>No</v>
      </c>
    </row>
    <row r="2243" spans="1:12" x14ac:dyDescent="0.3">
      <c r="A2243" s="7" t="s">
        <v>97</v>
      </c>
      <c r="B2243" t="s">
        <v>9</v>
      </c>
      <c r="C2243" t="s">
        <v>52</v>
      </c>
      <c r="D2243" t="s">
        <v>53</v>
      </c>
      <c r="G2243" t="s">
        <v>55</v>
      </c>
      <c r="H2243" t="s">
        <v>37</v>
      </c>
      <c r="J2243" t="s">
        <v>34</v>
      </c>
      <c r="K2243">
        <v>0</v>
      </c>
      <c r="L2243" t="str">
        <f t="shared" si="31"/>
        <v>No</v>
      </c>
    </row>
    <row r="2244" spans="1:12" x14ac:dyDescent="0.3">
      <c r="A2244" s="7" t="s">
        <v>97</v>
      </c>
      <c r="B2244" t="s">
        <v>9</v>
      </c>
      <c r="C2244" t="s">
        <v>52</v>
      </c>
      <c r="D2244" t="s">
        <v>53</v>
      </c>
      <c r="G2244" t="s">
        <v>54</v>
      </c>
      <c r="H2244" t="s">
        <v>37</v>
      </c>
      <c r="J2244" t="s">
        <v>34</v>
      </c>
      <c r="K2244">
        <v>0</v>
      </c>
      <c r="L2244" t="str">
        <f t="shared" si="31"/>
        <v>No</v>
      </c>
    </row>
    <row r="2245" spans="1:12" x14ac:dyDescent="0.3">
      <c r="A2245" s="7" t="s">
        <v>97</v>
      </c>
      <c r="B2245" t="s">
        <v>8</v>
      </c>
      <c r="C2245" t="s">
        <v>52</v>
      </c>
      <c r="D2245" t="s">
        <v>53</v>
      </c>
      <c r="G2245" t="s">
        <v>55</v>
      </c>
      <c r="H2245" t="s">
        <v>37</v>
      </c>
      <c r="J2245" t="s">
        <v>34</v>
      </c>
      <c r="K2245">
        <v>0</v>
      </c>
      <c r="L2245" t="str">
        <f t="shared" si="31"/>
        <v>No</v>
      </c>
    </row>
    <row r="2246" spans="1:12" x14ac:dyDescent="0.3">
      <c r="A2246" s="7" t="s">
        <v>97</v>
      </c>
      <c r="B2246" t="s">
        <v>8</v>
      </c>
      <c r="C2246" t="s">
        <v>52</v>
      </c>
      <c r="D2246" t="s">
        <v>49</v>
      </c>
      <c r="G2246" t="s">
        <v>54</v>
      </c>
      <c r="H2246" t="s">
        <v>37</v>
      </c>
      <c r="J2246" t="s">
        <v>34</v>
      </c>
      <c r="K2246">
        <v>0</v>
      </c>
      <c r="L2246" t="str">
        <f t="shared" si="31"/>
        <v>No</v>
      </c>
    </row>
    <row r="2247" spans="1:12" x14ac:dyDescent="0.3">
      <c r="A2247" s="7" t="s">
        <v>97</v>
      </c>
      <c r="B2247" t="s">
        <v>7</v>
      </c>
      <c r="C2247" t="s">
        <v>48</v>
      </c>
      <c r="D2247" t="s">
        <v>53</v>
      </c>
      <c r="G2247" t="s">
        <v>55</v>
      </c>
      <c r="H2247" t="s">
        <v>37</v>
      </c>
      <c r="J2247" t="s">
        <v>34</v>
      </c>
      <c r="K2247">
        <v>0</v>
      </c>
      <c r="L2247" t="str">
        <f t="shared" si="31"/>
        <v>No</v>
      </c>
    </row>
    <row r="2248" spans="1:12" x14ac:dyDescent="0.3">
      <c r="A2248" s="7" t="s">
        <v>97</v>
      </c>
      <c r="B2248" t="s">
        <v>9</v>
      </c>
      <c r="C2248" t="s">
        <v>52</v>
      </c>
      <c r="D2248" t="s">
        <v>53</v>
      </c>
      <c r="F2248" t="s">
        <v>73</v>
      </c>
      <c r="G2248" t="s">
        <v>54</v>
      </c>
      <c r="H2248" t="s">
        <v>37</v>
      </c>
      <c r="J2248" t="s">
        <v>34</v>
      </c>
      <c r="K2248">
        <v>0</v>
      </c>
      <c r="L2248" t="str">
        <f t="shared" si="31"/>
        <v>No</v>
      </c>
    </row>
    <row r="2249" spans="1:12" x14ac:dyDescent="0.3">
      <c r="A2249" s="7" t="s">
        <v>97</v>
      </c>
      <c r="B2249" t="s">
        <v>10</v>
      </c>
      <c r="C2249" t="s">
        <v>47</v>
      </c>
      <c r="G2249" t="s">
        <v>54</v>
      </c>
      <c r="H2249" t="s">
        <v>41</v>
      </c>
      <c r="J2249" t="s">
        <v>34</v>
      </c>
      <c r="K2249">
        <v>3</v>
      </c>
      <c r="L2249" t="str">
        <f t="shared" si="31"/>
        <v>Yes</v>
      </c>
    </row>
    <row r="2250" spans="1:12" x14ac:dyDescent="0.3">
      <c r="A2250" s="7" t="s">
        <v>97</v>
      </c>
      <c r="B2250" t="s">
        <v>10</v>
      </c>
      <c r="C2250" t="s">
        <v>48</v>
      </c>
      <c r="D2250" t="s">
        <v>49</v>
      </c>
      <c r="G2250" t="s">
        <v>54</v>
      </c>
      <c r="H2250" t="s">
        <v>37</v>
      </c>
      <c r="J2250" t="s">
        <v>34</v>
      </c>
      <c r="K2250">
        <v>0</v>
      </c>
      <c r="L2250" t="str">
        <f t="shared" si="31"/>
        <v>No</v>
      </c>
    </row>
    <row r="2251" spans="1:12" x14ac:dyDescent="0.3">
      <c r="A2251" s="7" t="s">
        <v>97</v>
      </c>
      <c r="B2251" t="s">
        <v>10</v>
      </c>
      <c r="C2251" t="s">
        <v>47</v>
      </c>
      <c r="G2251" t="s">
        <v>55</v>
      </c>
      <c r="H2251" t="s">
        <v>37</v>
      </c>
      <c r="J2251" t="s">
        <v>34</v>
      </c>
      <c r="K2251">
        <v>3</v>
      </c>
      <c r="L2251" t="str">
        <f t="shared" ref="L2251:L2314" si="32">IF(K2251="","",IF(B2251="Foul","Yes",IF(K2251=0,"No","Yes")))</f>
        <v>Yes</v>
      </c>
    </row>
    <row r="2252" spans="1:12" x14ac:dyDescent="0.3">
      <c r="A2252" s="7" t="s">
        <v>97</v>
      </c>
      <c r="B2252" t="s">
        <v>10</v>
      </c>
      <c r="C2252" t="s">
        <v>47</v>
      </c>
      <c r="G2252" t="s">
        <v>51</v>
      </c>
      <c r="H2252" t="s">
        <v>29</v>
      </c>
      <c r="J2252" t="s">
        <v>34</v>
      </c>
      <c r="K2252">
        <v>0</v>
      </c>
      <c r="L2252" t="str">
        <f t="shared" si="32"/>
        <v>No</v>
      </c>
    </row>
    <row r="2253" spans="1:12" x14ac:dyDescent="0.3">
      <c r="A2253" s="7" t="s">
        <v>97</v>
      </c>
      <c r="B2253" t="s">
        <v>10</v>
      </c>
      <c r="C2253" t="s">
        <v>48</v>
      </c>
      <c r="G2253" t="s">
        <v>55</v>
      </c>
      <c r="H2253" t="s">
        <v>37</v>
      </c>
      <c r="J2253" t="s">
        <v>35</v>
      </c>
      <c r="K2253">
        <v>0</v>
      </c>
      <c r="L2253" t="str">
        <f t="shared" si="32"/>
        <v>No</v>
      </c>
    </row>
    <row r="2254" spans="1:12" x14ac:dyDescent="0.3">
      <c r="A2254" s="7" t="s">
        <v>97</v>
      </c>
      <c r="B2254" t="s">
        <v>10</v>
      </c>
      <c r="C2254" t="s">
        <v>47</v>
      </c>
      <c r="G2254" t="s">
        <v>51</v>
      </c>
      <c r="H2254" t="s">
        <v>37</v>
      </c>
      <c r="J2254" t="s">
        <v>35</v>
      </c>
      <c r="K2254">
        <v>0</v>
      </c>
      <c r="L2254" t="str">
        <f t="shared" si="32"/>
        <v>No</v>
      </c>
    </row>
    <row r="2255" spans="1:12" x14ac:dyDescent="0.3">
      <c r="A2255" s="7" t="s">
        <v>97</v>
      </c>
      <c r="B2255" t="s">
        <v>10</v>
      </c>
      <c r="C2255" t="s">
        <v>48</v>
      </c>
      <c r="G2255" t="s">
        <v>54</v>
      </c>
      <c r="H2255" t="s">
        <v>37</v>
      </c>
      <c r="J2255" t="s">
        <v>35</v>
      </c>
      <c r="K2255">
        <v>3</v>
      </c>
      <c r="L2255" t="str">
        <f t="shared" si="32"/>
        <v>Yes</v>
      </c>
    </row>
    <row r="2256" spans="1:12" x14ac:dyDescent="0.3">
      <c r="A2256" s="7" t="s">
        <v>97</v>
      </c>
      <c r="B2256" t="s">
        <v>7</v>
      </c>
      <c r="C2256" t="s">
        <v>57</v>
      </c>
      <c r="D2256" t="s">
        <v>53</v>
      </c>
      <c r="G2256" t="s">
        <v>54</v>
      </c>
      <c r="H2256" t="s">
        <v>37</v>
      </c>
      <c r="J2256" t="s">
        <v>35</v>
      </c>
      <c r="K2256">
        <v>0</v>
      </c>
      <c r="L2256" t="str">
        <f t="shared" si="32"/>
        <v>No</v>
      </c>
    </row>
    <row r="2257" spans="1:12" x14ac:dyDescent="0.3">
      <c r="A2257" s="7" t="s">
        <v>97</v>
      </c>
      <c r="B2257" t="s">
        <v>10</v>
      </c>
      <c r="C2257" t="s">
        <v>48</v>
      </c>
      <c r="D2257" t="s">
        <v>53</v>
      </c>
      <c r="G2257" t="s">
        <v>54</v>
      </c>
      <c r="H2257" t="s">
        <v>37</v>
      </c>
      <c r="J2257" t="s">
        <v>35</v>
      </c>
      <c r="K2257">
        <v>0</v>
      </c>
      <c r="L2257" t="str">
        <f t="shared" si="32"/>
        <v>No</v>
      </c>
    </row>
    <row r="2258" spans="1:12" x14ac:dyDescent="0.3">
      <c r="A2258" s="7" t="s">
        <v>97</v>
      </c>
      <c r="B2258" t="s">
        <v>7</v>
      </c>
      <c r="C2258" t="s">
        <v>48</v>
      </c>
      <c r="D2258" t="s">
        <v>53</v>
      </c>
      <c r="G2258" t="s">
        <v>55</v>
      </c>
      <c r="H2258" t="s">
        <v>37</v>
      </c>
      <c r="J2258" t="s">
        <v>35</v>
      </c>
      <c r="K2258">
        <v>0</v>
      </c>
      <c r="L2258" t="str">
        <f t="shared" si="32"/>
        <v>No</v>
      </c>
    </row>
    <row r="2259" spans="1:12" x14ac:dyDescent="0.3">
      <c r="A2259" s="7" t="s">
        <v>97</v>
      </c>
      <c r="B2259" t="s">
        <v>8</v>
      </c>
      <c r="C2259" t="s">
        <v>52</v>
      </c>
      <c r="D2259" t="s">
        <v>49</v>
      </c>
      <c r="G2259" t="s">
        <v>54</v>
      </c>
      <c r="H2259" t="s">
        <v>37</v>
      </c>
      <c r="J2259" t="s">
        <v>34</v>
      </c>
      <c r="K2259">
        <v>0</v>
      </c>
      <c r="L2259" t="str">
        <f t="shared" si="32"/>
        <v>No</v>
      </c>
    </row>
    <row r="2260" spans="1:12" x14ac:dyDescent="0.3">
      <c r="A2260" s="7" t="s">
        <v>97</v>
      </c>
      <c r="B2260" t="s">
        <v>9</v>
      </c>
      <c r="C2260" t="s">
        <v>52</v>
      </c>
      <c r="D2260" t="s">
        <v>53</v>
      </c>
      <c r="G2260" t="s">
        <v>55</v>
      </c>
      <c r="H2260" t="s">
        <v>37</v>
      </c>
      <c r="J2260" t="s">
        <v>34</v>
      </c>
      <c r="K2260">
        <v>2</v>
      </c>
      <c r="L2260" t="str">
        <f t="shared" si="32"/>
        <v>Yes</v>
      </c>
    </row>
    <row r="2261" spans="1:12" x14ac:dyDescent="0.3">
      <c r="A2261" s="7" t="s">
        <v>97</v>
      </c>
      <c r="B2261" t="s">
        <v>10</v>
      </c>
      <c r="C2261" t="s">
        <v>48</v>
      </c>
      <c r="D2261" t="s">
        <v>53</v>
      </c>
      <c r="G2261" t="s">
        <v>55</v>
      </c>
      <c r="H2261" t="s">
        <v>41</v>
      </c>
      <c r="J2261" t="s">
        <v>34</v>
      </c>
      <c r="K2261">
        <v>3</v>
      </c>
      <c r="L2261" t="str">
        <f t="shared" si="32"/>
        <v>Yes</v>
      </c>
    </row>
    <row r="2262" spans="1:12" x14ac:dyDescent="0.3">
      <c r="A2262" s="7" t="s">
        <v>97</v>
      </c>
      <c r="B2262" t="s">
        <v>7</v>
      </c>
      <c r="C2262" t="s">
        <v>48</v>
      </c>
      <c r="G2262" t="s">
        <v>54</v>
      </c>
      <c r="H2262" t="s">
        <v>37</v>
      </c>
      <c r="J2262" t="s">
        <v>34</v>
      </c>
      <c r="K2262">
        <v>2</v>
      </c>
      <c r="L2262" t="str">
        <f t="shared" si="32"/>
        <v>Yes</v>
      </c>
    </row>
    <row r="2263" spans="1:12" x14ac:dyDescent="0.3">
      <c r="A2263" s="7" t="s">
        <v>97</v>
      </c>
      <c r="B2263" t="s">
        <v>10</v>
      </c>
      <c r="C2263" t="s">
        <v>48</v>
      </c>
      <c r="D2263" t="s">
        <v>53</v>
      </c>
      <c r="G2263" t="s">
        <v>54</v>
      </c>
      <c r="H2263" t="s">
        <v>37</v>
      </c>
      <c r="J2263" t="s">
        <v>34</v>
      </c>
      <c r="K2263">
        <v>0</v>
      </c>
      <c r="L2263" t="str">
        <f t="shared" si="32"/>
        <v>No</v>
      </c>
    </row>
    <row r="2264" spans="1:12" x14ac:dyDescent="0.3">
      <c r="A2264" s="7" t="s">
        <v>97</v>
      </c>
      <c r="B2264" t="s">
        <v>9</v>
      </c>
      <c r="C2264" t="s">
        <v>52</v>
      </c>
      <c r="D2264" t="s">
        <v>53</v>
      </c>
      <c r="G2264" t="s">
        <v>54</v>
      </c>
      <c r="H2264" t="s">
        <v>37</v>
      </c>
      <c r="J2264" t="s">
        <v>34</v>
      </c>
      <c r="K2264">
        <v>2</v>
      </c>
      <c r="L2264" t="str">
        <f t="shared" si="32"/>
        <v>Yes</v>
      </c>
    </row>
    <row r="2265" spans="1:12" x14ac:dyDescent="0.3">
      <c r="A2265" s="7" t="s">
        <v>97</v>
      </c>
      <c r="B2265" t="s">
        <v>9</v>
      </c>
      <c r="C2265" t="s">
        <v>52</v>
      </c>
      <c r="D2265" t="s">
        <v>49</v>
      </c>
      <c r="G2265" t="s">
        <v>55</v>
      </c>
      <c r="H2265" t="s">
        <v>37</v>
      </c>
      <c r="J2265" t="s">
        <v>34</v>
      </c>
      <c r="K2265">
        <v>2</v>
      </c>
      <c r="L2265" t="str">
        <f t="shared" si="32"/>
        <v>Yes</v>
      </c>
    </row>
    <row r="2266" spans="1:12" x14ac:dyDescent="0.3">
      <c r="A2266" s="7" t="s">
        <v>97</v>
      </c>
      <c r="B2266" t="s">
        <v>10</v>
      </c>
      <c r="C2266" t="s">
        <v>56</v>
      </c>
      <c r="D2266" t="s">
        <v>49</v>
      </c>
      <c r="G2266" t="s">
        <v>55</v>
      </c>
      <c r="H2266" t="s">
        <v>37</v>
      </c>
      <c r="J2266" t="s">
        <v>34</v>
      </c>
      <c r="K2266">
        <v>3</v>
      </c>
      <c r="L2266" t="str">
        <f t="shared" si="32"/>
        <v>Yes</v>
      </c>
    </row>
    <row r="2267" spans="1:12" x14ac:dyDescent="0.3">
      <c r="A2267" s="7" t="s">
        <v>97</v>
      </c>
      <c r="B2267" t="s">
        <v>9</v>
      </c>
      <c r="C2267" t="s">
        <v>52</v>
      </c>
      <c r="D2267" t="s">
        <v>53</v>
      </c>
      <c r="F2267" t="s">
        <v>73</v>
      </c>
      <c r="G2267" t="s">
        <v>54</v>
      </c>
      <c r="H2267" t="s">
        <v>37</v>
      </c>
      <c r="J2267" t="s">
        <v>34</v>
      </c>
      <c r="K2267">
        <v>0</v>
      </c>
      <c r="L2267" t="str">
        <f t="shared" si="32"/>
        <v>No</v>
      </c>
    </row>
    <row r="2268" spans="1:12" x14ac:dyDescent="0.3">
      <c r="A2268" s="7" t="s">
        <v>97</v>
      </c>
      <c r="B2268" t="s">
        <v>11</v>
      </c>
      <c r="C2268" t="s">
        <v>47</v>
      </c>
      <c r="G2268" t="s">
        <v>51</v>
      </c>
      <c r="H2268" t="s">
        <v>37</v>
      </c>
      <c r="J2268" t="s">
        <v>34</v>
      </c>
      <c r="K2268">
        <v>2</v>
      </c>
      <c r="L2268" t="str">
        <f t="shared" si="32"/>
        <v>Yes</v>
      </c>
    </row>
    <row r="2269" spans="1:12" x14ac:dyDescent="0.3">
      <c r="A2269" s="7" t="s">
        <v>97</v>
      </c>
      <c r="B2269" t="s">
        <v>7</v>
      </c>
      <c r="C2269" t="s">
        <v>57</v>
      </c>
      <c r="D2269" t="s">
        <v>53</v>
      </c>
      <c r="G2269" t="s">
        <v>54</v>
      </c>
      <c r="H2269" t="s">
        <v>37</v>
      </c>
      <c r="J2269" t="s">
        <v>34</v>
      </c>
      <c r="K2269">
        <v>0</v>
      </c>
      <c r="L2269" t="str">
        <f t="shared" si="32"/>
        <v>No</v>
      </c>
    </row>
    <row r="2270" spans="1:12" x14ac:dyDescent="0.3">
      <c r="A2270" s="7" t="s">
        <v>97</v>
      </c>
      <c r="B2270" t="s">
        <v>7</v>
      </c>
      <c r="C2270" t="s">
        <v>48</v>
      </c>
      <c r="D2270" t="s">
        <v>53</v>
      </c>
      <c r="G2270" t="s">
        <v>54</v>
      </c>
      <c r="H2270" t="s">
        <v>37</v>
      </c>
      <c r="J2270" t="s">
        <v>34</v>
      </c>
      <c r="K2270">
        <v>2</v>
      </c>
      <c r="L2270" t="str">
        <f t="shared" si="32"/>
        <v>Yes</v>
      </c>
    </row>
    <row r="2271" spans="1:12" x14ac:dyDescent="0.3">
      <c r="A2271" s="7" t="s">
        <v>97</v>
      </c>
      <c r="B2271" t="s">
        <v>9</v>
      </c>
      <c r="C2271" t="s">
        <v>52</v>
      </c>
      <c r="D2271" t="s">
        <v>49</v>
      </c>
      <c r="G2271" t="s">
        <v>55</v>
      </c>
      <c r="H2271" t="s">
        <v>37</v>
      </c>
      <c r="J2271" t="s">
        <v>34</v>
      </c>
      <c r="K2271">
        <v>2</v>
      </c>
      <c r="L2271" t="str">
        <f t="shared" si="32"/>
        <v>Yes</v>
      </c>
    </row>
    <row r="2272" spans="1:12" x14ac:dyDescent="0.3">
      <c r="A2272" s="7" t="s">
        <v>97</v>
      </c>
      <c r="B2272" t="s">
        <v>7</v>
      </c>
      <c r="C2272" t="s">
        <v>57</v>
      </c>
      <c r="D2272" t="s">
        <v>53</v>
      </c>
      <c r="G2272" t="s">
        <v>54</v>
      </c>
      <c r="H2272" t="s">
        <v>37</v>
      </c>
      <c r="J2272" t="s">
        <v>34</v>
      </c>
      <c r="K2272">
        <v>2</v>
      </c>
      <c r="L2272" t="str">
        <f t="shared" si="32"/>
        <v>Yes</v>
      </c>
    </row>
    <row r="2273" spans="1:12" x14ac:dyDescent="0.3">
      <c r="A2273" s="7" t="s">
        <v>97</v>
      </c>
      <c r="B2273" t="s">
        <v>10</v>
      </c>
      <c r="C2273" t="s">
        <v>47</v>
      </c>
      <c r="G2273" t="s">
        <v>51</v>
      </c>
      <c r="H2273" t="s">
        <v>37</v>
      </c>
      <c r="J2273" t="s">
        <v>34</v>
      </c>
      <c r="K2273">
        <v>3</v>
      </c>
      <c r="L2273" t="str">
        <f t="shared" si="32"/>
        <v>Yes</v>
      </c>
    </row>
    <row r="2274" spans="1:12" x14ac:dyDescent="0.3">
      <c r="A2274" s="7" t="s">
        <v>97</v>
      </c>
      <c r="B2274" t="s">
        <v>8</v>
      </c>
      <c r="C2274" t="s">
        <v>52</v>
      </c>
      <c r="D2274" t="s">
        <v>53</v>
      </c>
      <c r="G2274" t="s">
        <v>51</v>
      </c>
      <c r="H2274" t="s">
        <v>37</v>
      </c>
      <c r="J2274" t="s">
        <v>34</v>
      </c>
      <c r="K2274">
        <v>2</v>
      </c>
      <c r="L2274" t="str">
        <f t="shared" si="32"/>
        <v>Yes</v>
      </c>
    </row>
    <row r="2275" spans="1:12" x14ac:dyDescent="0.3">
      <c r="A2275" s="7" t="s">
        <v>97</v>
      </c>
      <c r="B2275" t="s">
        <v>10</v>
      </c>
      <c r="C2275" t="s">
        <v>47</v>
      </c>
      <c r="G2275" t="s">
        <v>55</v>
      </c>
      <c r="H2275" t="s">
        <v>37</v>
      </c>
      <c r="J2275" t="s">
        <v>35</v>
      </c>
      <c r="K2275">
        <v>3</v>
      </c>
      <c r="L2275" t="str">
        <f t="shared" si="32"/>
        <v>Yes</v>
      </c>
    </row>
    <row r="2276" spans="1:12" x14ac:dyDescent="0.3">
      <c r="A2276" s="7" t="s">
        <v>97</v>
      </c>
      <c r="B2276" t="s">
        <v>10</v>
      </c>
      <c r="C2276" t="s">
        <v>47</v>
      </c>
      <c r="G2276" t="s">
        <v>54</v>
      </c>
      <c r="H2276" t="s">
        <v>37</v>
      </c>
      <c r="J2276" t="s">
        <v>35</v>
      </c>
      <c r="K2276">
        <v>3</v>
      </c>
      <c r="L2276" t="str">
        <f t="shared" si="32"/>
        <v>Yes</v>
      </c>
    </row>
    <row r="2277" spans="1:12" x14ac:dyDescent="0.3">
      <c r="A2277" s="7" t="s">
        <v>97</v>
      </c>
      <c r="B2277" t="s">
        <v>10</v>
      </c>
      <c r="C2277" t="s">
        <v>48</v>
      </c>
      <c r="D2277" t="s">
        <v>53</v>
      </c>
      <c r="G2277" t="s">
        <v>55</v>
      </c>
      <c r="H2277" t="s">
        <v>41</v>
      </c>
      <c r="J2277" t="s">
        <v>35</v>
      </c>
      <c r="K2277">
        <v>0</v>
      </c>
      <c r="L2277" t="str">
        <f t="shared" si="32"/>
        <v>No</v>
      </c>
    </row>
    <row r="2278" spans="1:12" x14ac:dyDescent="0.3">
      <c r="A2278" s="7" t="s">
        <v>97</v>
      </c>
      <c r="B2278" t="s">
        <v>10</v>
      </c>
      <c r="C2278" t="s">
        <v>47</v>
      </c>
      <c r="G2278" t="s">
        <v>54</v>
      </c>
      <c r="H2278" t="s">
        <v>37</v>
      </c>
      <c r="J2278" t="s">
        <v>35</v>
      </c>
      <c r="K2278">
        <v>0</v>
      </c>
      <c r="L2278" t="str">
        <f t="shared" si="32"/>
        <v>No</v>
      </c>
    </row>
    <row r="2279" spans="1:12" x14ac:dyDescent="0.3">
      <c r="A2279" s="7" t="s">
        <v>97</v>
      </c>
      <c r="B2279" t="s">
        <v>10</v>
      </c>
      <c r="C2279" t="s">
        <v>47</v>
      </c>
      <c r="G2279" t="s">
        <v>55</v>
      </c>
      <c r="H2279" t="s">
        <v>37</v>
      </c>
      <c r="J2279" t="s">
        <v>35</v>
      </c>
      <c r="K2279">
        <v>0</v>
      </c>
      <c r="L2279" t="str">
        <f t="shared" si="32"/>
        <v>No</v>
      </c>
    </row>
    <row r="2280" spans="1:12" x14ac:dyDescent="0.3">
      <c r="A2280" s="7" t="s">
        <v>97</v>
      </c>
      <c r="B2280" t="s">
        <v>10</v>
      </c>
      <c r="C2280" t="s">
        <v>47</v>
      </c>
      <c r="G2280" t="s">
        <v>55</v>
      </c>
      <c r="H2280" t="s">
        <v>41</v>
      </c>
      <c r="J2280" t="s">
        <v>34</v>
      </c>
      <c r="K2280">
        <v>0</v>
      </c>
      <c r="L2280" t="str">
        <f t="shared" si="32"/>
        <v>No</v>
      </c>
    </row>
    <row r="2281" spans="1:12" x14ac:dyDescent="0.3">
      <c r="A2281" s="7" t="s">
        <v>97</v>
      </c>
      <c r="B2281" t="s">
        <v>8</v>
      </c>
      <c r="C2281" t="s">
        <v>52</v>
      </c>
      <c r="D2281" t="s">
        <v>53</v>
      </c>
      <c r="G2281" t="s">
        <v>54</v>
      </c>
      <c r="H2281" t="s">
        <v>37</v>
      </c>
      <c r="J2281" t="s">
        <v>35</v>
      </c>
      <c r="K2281">
        <v>0</v>
      </c>
      <c r="L2281" t="str">
        <f t="shared" si="32"/>
        <v>No</v>
      </c>
    </row>
    <row r="2282" spans="1:12" x14ac:dyDescent="0.3">
      <c r="A2282" s="7" t="s">
        <v>97</v>
      </c>
      <c r="B2282" t="s">
        <v>10</v>
      </c>
      <c r="C2282" t="s">
        <v>47</v>
      </c>
      <c r="G2282" t="s">
        <v>55</v>
      </c>
      <c r="H2282" t="s">
        <v>37</v>
      </c>
      <c r="J2282" t="s">
        <v>35</v>
      </c>
      <c r="K2282">
        <v>0</v>
      </c>
      <c r="L2282" t="str">
        <f t="shared" si="32"/>
        <v>No</v>
      </c>
    </row>
    <row r="2283" spans="1:12" x14ac:dyDescent="0.3">
      <c r="A2283" s="7" t="s">
        <v>97</v>
      </c>
      <c r="B2283" t="s">
        <v>9</v>
      </c>
      <c r="C2283" t="s">
        <v>52</v>
      </c>
      <c r="D2283" t="s">
        <v>53</v>
      </c>
      <c r="G2283" t="s">
        <v>54</v>
      </c>
      <c r="H2283" t="s">
        <v>29</v>
      </c>
      <c r="J2283" t="s">
        <v>34</v>
      </c>
      <c r="K2283">
        <v>2</v>
      </c>
      <c r="L2283" t="str">
        <f t="shared" si="32"/>
        <v>Yes</v>
      </c>
    </row>
    <row r="2284" spans="1:12" x14ac:dyDescent="0.3">
      <c r="A2284" s="7" t="s">
        <v>97</v>
      </c>
      <c r="B2284" t="s">
        <v>10</v>
      </c>
      <c r="C2284" t="s">
        <v>47</v>
      </c>
      <c r="G2284" t="s">
        <v>54</v>
      </c>
      <c r="H2284" t="s">
        <v>37</v>
      </c>
      <c r="J2284" t="s">
        <v>35</v>
      </c>
      <c r="K2284">
        <v>0</v>
      </c>
      <c r="L2284" t="str">
        <f t="shared" si="32"/>
        <v>No</v>
      </c>
    </row>
    <row r="2285" spans="1:12" x14ac:dyDescent="0.3">
      <c r="A2285" s="7" t="s">
        <v>97</v>
      </c>
      <c r="B2285" t="s">
        <v>9</v>
      </c>
      <c r="C2285" t="s">
        <v>47</v>
      </c>
      <c r="D2285" t="s">
        <v>49</v>
      </c>
      <c r="G2285" t="s">
        <v>55</v>
      </c>
      <c r="H2285" t="s">
        <v>41</v>
      </c>
      <c r="J2285" t="s">
        <v>34</v>
      </c>
      <c r="K2285">
        <v>0</v>
      </c>
      <c r="L2285" t="str">
        <f t="shared" si="32"/>
        <v>No</v>
      </c>
    </row>
    <row r="2286" spans="1:12" x14ac:dyDescent="0.3">
      <c r="A2286" s="7" t="s">
        <v>97</v>
      </c>
      <c r="B2286" t="s">
        <v>10</v>
      </c>
      <c r="C2286" t="s">
        <v>56</v>
      </c>
      <c r="D2286" t="s">
        <v>49</v>
      </c>
      <c r="G2286" t="s">
        <v>54</v>
      </c>
      <c r="H2286" t="s">
        <v>37</v>
      </c>
      <c r="J2286" t="s">
        <v>35</v>
      </c>
      <c r="K2286">
        <v>0</v>
      </c>
      <c r="L2286" t="str">
        <f t="shared" si="32"/>
        <v>No</v>
      </c>
    </row>
    <row r="2287" spans="1:12" x14ac:dyDescent="0.3">
      <c r="A2287" s="7" t="s">
        <v>97</v>
      </c>
      <c r="B2287" t="s">
        <v>10</v>
      </c>
      <c r="C2287" t="s">
        <v>47</v>
      </c>
      <c r="G2287" t="s">
        <v>55</v>
      </c>
      <c r="H2287" t="s">
        <v>37</v>
      </c>
      <c r="J2287" t="s">
        <v>35</v>
      </c>
      <c r="K2287">
        <v>0</v>
      </c>
      <c r="L2287" t="str">
        <f t="shared" si="32"/>
        <v>No</v>
      </c>
    </row>
    <row r="2288" spans="1:12" x14ac:dyDescent="0.3">
      <c r="A2288" s="7" t="s">
        <v>97</v>
      </c>
      <c r="B2288" t="s">
        <v>10</v>
      </c>
      <c r="C2288" t="s">
        <v>56</v>
      </c>
      <c r="D2288" t="s">
        <v>49</v>
      </c>
      <c r="G2288" t="s">
        <v>54</v>
      </c>
      <c r="H2288" t="s">
        <v>37</v>
      </c>
      <c r="J2288" t="s">
        <v>35</v>
      </c>
      <c r="K2288">
        <v>0</v>
      </c>
      <c r="L2288" t="str">
        <f t="shared" si="32"/>
        <v>No</v>
      </c>
    </row>
    <row r="2289" spans="1:12" x14ac:dyDescent="0.3">
      <c r="A2289" s="7" t="s">
        <v>97</v>
      </c>
      <c r="B2289" t="s">
        <v>10</v>
      </c>
      <c r="C2289" t="s">
        <v>47</v>
      </c>
      <c r="G2289" t="s">
        <v>54</v>
      </c>
      <c r="H2289" t="s">
        <v>29</v>
      </c>
      <c r="J2289" t="s">
        <v>34</v>
      </c>
      <c r="K2289">
        <v>0</v>
      </c>
      <c r="L2289" t="str">
        <f t="shared" si="32"/>
        <v>No</v>
      </c>
    </row>
    <row r="2290" spans="1:12" x14ac:dyDescent="0.3">
      <c r="A2290" s="7" t="s">
        <v>97</v>
      </c>
      <c r="B2290" t="s">
        <v>9</v>
      </c>
      <c r="C2290" t="s">
        <v>47</v>
      </c>
      <c r="D2290" t="s">
        <v>53</v>
      </c>
      <c r="G2290" t="s">
        <v>55</v>
      </c>
      <c r="H2290" t="s">
        <v>41</v>
      </c>
      <c r="J2290" t="s">
        <v>34</v>
      </c>
      <c r="K2290">
        <v>0</v>
      </c>
      <c r="L2290" t="str">
        <f t="shared" si="32"/>
        <v>No</v>
      </c>
    </row>
    <row r="2291" spans="1:12" x14ac:dyDescent="0.3">
      <c r="A2291" s="7" t="s">
        <v>97</v>
      </c>
      <c r="B2291" t="s">
        <v>10</v>
      </c>
      <c r="C2291" t="s">
        <v>47</v>
      </c>
      <c r="G2291" t="s">
        <v>55</v>
      </c>
      <c r="H2291" t="s">
        <v>37</v>
      </c>
      <c r="J2291" t="s">
        <v>35</v>
      </c>
      <c r="K2291">
        <v>0</v>
      </c>
      <c r="L2291" t="str">
        <f t="shared" si="32"/>
        <v>No</v>
      </c>
    </row>
    <row r="2292" spans="1:12" x14ac:dyDescent="0.3">
      <c r="A2292" s="7" t="s">
        <v>97</v>
      </c>
      <c r="B2292" t="s">
        <v>8</v>
      </c>
      <c r="C2292" t="s">
        <v>93</v>
      </c>
      <c r="D2292" t="s">
        <v>53</v>
      </c>
      <c r="G2292" t="s">
        <v>54</v>
      </c>
      <c r="H2292" t="s">
        <v>37</v>
      </c>
      <c r="J2292" t="s">
        <v>35</v>
      </c>
      <c r="K2292">
        <v>0</v>
      </c>
      <c r="L2292" t="str">
        <f t="shared" si="32"/>
        <v>No</v>
      </c>
    </row>
    <row r="2293" spans="1:12" x14ac:dyDescent="0.3">
      <c r="A2293" s="7" t="s">
        <v>97</v>
      </c>
      <c r="B2293" t="s">
        <v>10</v>
      </c>
      <c r="C2293" t="s">
        <v>47</v>
      </c>
      <c r="G2293" t="s">
        <v>51</v>
      </c>
      <c r="H2293" t="s">
        <v>41</v>
      </c>
      <c r="J2293" t="s">
        <v>34</v>
      </c>
      <c r="K2293">
        <v>0</v>
      </c>
      <c r="L2293" t="str">
        <f t="shared" si="32"/>
        <v>No</v>
      </c>
    </row>
    <row r="2294" spans="1:12" x14ac:dyDescent="0.3">
      <c r="A2294" s="7" t="s">
        <v>97</v>
      </c>
      <c r="B2294" t="s">
        <v>9</v>
      </c>
      <c r="C2294" t="s">
        <v>52</v>
      </c>
      <c r="D2294" t="s">
        <v>53</v>
      </c>
      <c r="G2294" t="s">
        <v>54</v>
      </c>
      <c r="H2294" t="s">
        <v>41</v>
      </c>
      <c r="J2294" t="s">
        <v>34</v>
      </c>
      <c r="K2294">
        <v>2</v>
      </c>
      <c r="L2294" t="str">
        <f t="shared" si="32"/>
        <v>Yes</v>
      </c>
    </row>
    <row r="2295" spans="1:12" x14ac:dyDescent="0.3">
      <c r="A2295" s="7" t="s">
        <v>97</v>
      </c>
      <c r="B2295" t="s">
        <v>9</v>
      </c>
      <c r="C2295" t="s">
        <v>52</v>
      </c>
      <c r="D2295" t="s">
        <v>53</v>
      </c>
      <c r="G2295" t="s">
        <v>55</v>
      </c>
      <c r="H2295" t="s">
        <v>37</v>
      </c>
      <c r="J2295" t="s">
        <v>35</v>
      </c>
      <c r="K2295">
        <v>2</v>
      </c>
      <c r="L2295" t="str">
        <f t="shared" si="32"/>
        <v>Yes</v>
      </c>
    </row>
    <row r="2296" spans="1:12" x14ac:dyDescent="0.3">
      <c r="A2296" s="7" t="s">
        <v>97</v>
      </c>
      <c r="B2296" t="s">
        <v>9</v>
      </c>
      <c r="C2296" t="s">
        <v>52</v>
      </c>
      <c r="D2296" t="s">
        <v>53</v>
      </c>
      <c r="G2296" t="s">
        <v>55</v>
      </c>
      <c r="H2296" t="s">
        <v>37</v>
      </c>
      <c r="J2296" t="s">
        <v>35</v>
      </c>
      <c r="K2296">
        <v>2</v>
      </c>
      <c r="L2296" t="str">
        <f t="shared" si="32"/>
        <v>Yes</v>
      </c>
    </row>
    <row r="2297" spans="1:12" x14ac:dyDescent="0.3">
      <c r="A2297" s="7" t="s">
        <v>97</v>
      </c>
      <c r="B2297" t="s">
        <v>9</v>
      </c>
      <c r="C2297" t="s">
        <v>52</v>
      </c>
      <c r="D2297" t="s">
        <v>53</v>
      </c>
      <c r="F2297" t="s">
        <v>73</v>
      </c>
      <c r="G2297" t="s">
        <v>54</v>
      </c>
      <c r="H2297" t="s">
        <v>37</v>
      </c>
      <c r="J2297" t="s">
        <v>35</v>
      </c>
      <c r="K2297">
        <v>0</v>
      </c>
      <c r="L2297" t="str">
        <f t="shared" si="32"/>
        <v>No</v>
      </c>
    </row>
    <row r="2298" spans="1:12" x14ac:dyDescent="0.3">
      <c r="A2298" s="7" t="s">
        <v>97</v>
      </c>
      <c r="B2298" t="s">
        <v>9</v>
      </c>
      <c r="C2298" t="s">
        <v>52</v>
      </c>
      <c r="D2298" t="s">
        <v>53</v>
      </c>
      <c r="G2298" t="s">
        <v>54</v>
      </c>
      <c r="H2298" t="s">
        <v>41</v>
      </c>
      <c r="J2298" t="s">
        <v>34</v>
      </c>
      <c r="K2298">
        <v>2</v>
      </c>
      <c r="L2298" t="str">
        <f t="shared" si="32"/>
        <v>Yes</v>
      </c>
    </row>
    <row r="2299" spans="1:12" x14ac:dyDescent="0.3">
      <c r="A2299" s="7" t="s">
        <v>97</v>
      </c>
      <c r="B2299" t="s">
        <v>10</v>
      </c>
      <c r="C2299" t="s">
        <v>56</v>
      </c>
      <c r="D2299" t="s">
        <v>49</v>
      </c>
      <c r="G2299" t="s">
        <v>54</v>
      </c>
      <c r="H2299" t="s">
        <v>37</v>
      </c>
      <c r="J2299" t="s">
        <v>35</v>
      </c>
      <c r="K2299">
        <v>0</v>
      </c>
      <c r="L2299" t="str">
        <f t="shared" si="32"/>
        <v>No</v>
      </c>
    </row>
    <row r="2300" spans="1:12" x14ac:dyDescent="0.3">
      <c r="A2300" s="7" t="s">
        <v>97</v>
      </c>
      <c r="B2300" t="s">
        <v>10</v>
      </c>
      <c r="C2300" t="s">
        <v>47</v>
      </c>
      <c r="G2300" t="s">
        <v>55</v>
      </c>
      <c r="H2300" t="s">
        <v>37</v>
      </c>
      <c r="J2300" t="s">
        <v>35</v>
      </c>
      <c r="K2300">
        <v>0</v>
      </c>
      <c r="L2300" t="str">
        <f t="shared" si="32"/>
        <v>No</v>
      </c>
    </row>
    <row r="2301" spans="1:12" x14ac:dyDescent="0.3">
      <c r="A2301" s="7" t="s">
        <v>97</v>
      </c>
      <c r="B2301" t="s">
        <v>7</v>
      </c>
      <c r="C2301" t="s">
        <v>57</v>
      </c>
      <c r="D2301" t="s">
        <v>53</v>
      </c>
      <c r="G2301" t="s">
        <v>54</v>
      </c>
      <c r="H2301" t="s">
        <v>37</v>
      </c>
      <c r="J2301" t="s">
        <v>34</v>
      </c>
      <c r="K2301">
        <v>2</v>
      </c>
      <c r="L2301" t="str">
        <f t="shared" si="32"/>
        <v>Yes</v>
      </c>
    </row>
    <row r="2302" spans="1:12" x14ac:dyDescent="0.3">
      <c r="A2302" s="7" t="s">
        <v>97</v>
      </c>
      <c r="B2302" t="s">
        <v>10</v>
      </c>
      <c r="C2302" t="s">
        <v>56</v>
      </c>
      <c r="D2302" t="s">
        <v>49</v>
      </c>
      <c r="G2302" t="s">
        <v>54</v>
      </c>
      <c r="H2302" t="s">
        <v>41</v>
      </c>
      <c r="J2302" t="s">
        <v>34</v>
      </c>
      <c r="K2302">
        <v>3</v>
      </c>
      <c r="L2302" t="str">
        <f t="shared" si="32"/>
        <v>Yes</v>
      </c>
    </row>
    <row r="2303" spans="1:12" x14ac:dyDescent="0.3">
      <c r="A2303" s="7" t="s">
        <v>97</v>
      </c>
      <c r="B2303" t="s">
        <v>9</v>
      </c>
      <c r="C2303" t="s">
        <v>52</v>
      </c>
      <c r="D2303" t="s">
        <v>53</v>
      </c>
      <c r="G2303" t="s">
        <v>54</v>
      </c>
      <c r="H2303" t="s">
        <v>37</v>
      </c>
      <c r="J2303" t="s">
        <v>34</v>
      </c>
      <c r="K2303">
        <v>2</v>
      </c>
      <c r="L2303" t="str">
        <f t="shared" si="32"/>
        <v>Yes</v>
      </c>
    </row>
    <row r="2304" spans="1:12" x14ac:dyDescent="0.3">
      <c r="A2304" s="7" t="s">
        <v>97</v>
      </c>
      <c r="B2304" t="s">
        <v>9</v>
      </c>
      <c r="C2304" t="s">
        <v>52</v>
      </c>
      <c r="D2304" t="s">
        <v>49</v>
      </c>
      <c r="F2304" t="s">
        <v>73</v>
      </c>
      <c r="G2304" t="s">
        <v>54</v>
      </c>
      <c r="H2304" t="s">
        <v>37</v>
      </c>
      <c r="J2304" t="s">
        <v>34</v>
      </c>
      <c r="K2304">
        <v>0</v>
      </c>
      <c r="L2304" t="str">
        <f t="shared" si="32"/>
        <v>No</v>
      </c>
    </row>
    <row r="2305" spans="1:12" x14ac:dyDescent="0.3">
      <c r="A2305" s="7" t="s">
        <v>97</v>
      </c>
      <c r="B2305" t="s">
        <v>9</v>
      </c>
      <c r="C2305" t="s">
        <v>52</v>
      </c>
      <c r="D2305" t="s">
        <v>53</v>
      </c>
      <c r="G2305" t="s">
        <v>55</v>
      </c>
      <c r="H2305" t="s">
        <v>41</v>
      </c>
      <c r="J2305" t="s">
        <v>34</v>
      </c>
      <c r="K2305">
        <v>2</v>
      </c>
      <c r="L2305" t="str">
        <f t="shared" si="32"/>
        <v>Yes</v>
      </c>
    </row>
    <row r="2306" spans="1:12" x14ac:dyDescent="0.3">
      <c r="A2306" s="7" t="s">
        <v>97</v>
      </c>
      <c r="B2306" t="s">
        <v>8</v>
      </c>
      <c r="D2306" t="s">
        <v>53</v>
      </c>
      <c r="G2306" t="s">
        <v>54</v>
      </c>
      <c r="H2306" t="s">
        <v>37</v>
      </c>
      <c r="J2306" t="s">
        <v>34</v>
      </c>
      <c r="K2306">
        <v>0</v>
      </c>
      <c r="L2306" t="str">
        <f t="shared" si="32"/>
        <v>No</v>
      </c>
    </row>
    <row r="2307" spans="1:12" x14ac:dyDescent="0.3">
      <c r="A2307" s="7" t="s">
        <v>97</v>
      </c>
      <c r="B2307" t="s">
        <v>10</v>
      </c>
      <c r="C2307" t="s">
        <v>47</v>
      </c>
      <c r="G2307" t="s">
        <v>54</v>
      </c>
      <c r="H2307" t="s">
        <v>37</v>
      </c>
      <c r="J2307" t="s">
        <v>34</v>
      </c>
      <c r="K2307">
        <v>3</v>
      </c>
      <c r="L2307" t="str">
        <f t="shared" si="32"/>
        <v>Yes</v>
      </c>
    </row>
    <row r="2308" spans="1:12" x14ac:dyDescent="0.3">
      <c r="A2308" s="7" t="s">
        <v>97</v>
      </c>
      <c r="B2308" t="s">
        <v>10</v>
      </c>
      <c r="C2308" t="s">
        <v>56</v>
      </c>
      <c r="D2308" t="s">
        <v>49</v>
      </c>
      <c r="G2308" t="s">
        <v>54</v>
      </c>
      <c r="H2308" t="s">
        <v>37</v>
      </c>
      <c r="J2308" t="s">
        <v>34</v>
      </c>
      <c r="K2308">
        <v>0</v>
      </c>
      <c r="L2308" t="str">
        <f t="shared" si="32"/>
        <v>No</v>
      </c>
    </row>
    <row r="2309" spans="1:12" x14ac:dyDescent="0.3">
      <c r="A2309" s="7" t="s">
        <v>97</v>
      </c>
      <c r="B2309" t="s">
        <v>9</v>
      </c>
      <c r="C2309" t="s">
        <v>47</v>
      </c>
      <c r="D2309" t="s">
        <v>49</v>
      </c>
      <c r="G2309" t="s">
        <v>55</v>
      </c>
      <c r="H2309" t="s">
        <v>37</v>
      </c>
      <c r="J2309" t="s">
        <v>34</v>
      </c>
      <c r="K2309">
        <v>2</v>
      </c>
      <c r="L2309" t="str">
        <f t="shared" si="32"/>
        <v>Yes</v>
      </c>
    </row>
    <row r="2310" spans="1:12" x14ac:dyDescent="0.3">
      <c r="A2310" s="7" t="s">
        <v>97</v>
      </c>
      <c r="B2310" t="s">
        <v>9</v>
      </c>
      <c r="C2310" t="s">
        <v>52</v>
      </c>
      <c r="D2310" t="s">
        <v>49</v>
      </c>
      <c r="F2310" t="s">
        <v>73</v>
      </c>
      <c r="G2310" t="s">
        <v>54</v>
      </c>
      <c r="H2310" t="s">
        <v>37</v>
      </c>
      <c r="J2310" t="s">
        <v>34</v>
      </c>
      <c r="K2310">
        <v>0</v>
      </c>
      <c r="L2310" t="str">
        <f t="shared" si="32"/>
        <v>No</v>
      </c>
    </row>
    <row r="2311" spans="1:12" x14ac:dyDescent="0.3">
      <c r="A2311" s="7" t="s">
        <v>97</v>
      </c>
      <c r="B2311" t="s">
        <v>9</v>
      </c>
      <c r="C2311" t="s">
        <v>47</v>
      </c>
      <c r="D2311" t="s">
        <v>53</v>
      </c>
      <c r="G2311" t="s">
        <v>55</v>
      </c>
      <c r="H2311" t="s">
        <v>41</v>
      </c>
      <c r="J2311" t="s">
        <v>34</v>
      </c>
      <c r="K2311">
        <v>2</v>
      </c>
      <c r="L2311" t="str">
        <f t="shared" si="32"/>
        <v>Yes</v>
      </c>
    </row>
    <row r="2312" spans="1:12" x14ac:dyDescent="0.3">
      <c r="A2312" s="7" t="s">
        <v>97</v>
      </c>
      <c r="B2312" t="s">
        <v>8</v>
      </c>
      <c r="C2312" t="s">
        <v>52</v>
      </c>
      <c r="D2312" t="s">
        <v>53</v>
      </c>
      <c r="G2312" t="s">
        <v>54</v>
      </c>
      <c r="H2312" t="s">
        <v>37</v>
      </c>
      <c r="J2312" t="s">
        <v>34</v>
      </c>
      <c r="K2312">
        <v>0</v>
      </c>
      <c r="L2312" t="str">
        <f t="shared" si="32"/>
        <v>No</v>
      </c>
    </row>
    <row r="2313" spans="1:12" x14ac:dyDescent="0.3">
      <c r="A2313" s="7" t="s">
        <v>97</v>
      </c>
      <c r="B2313" t="s">
        <v>7</v>
      </c>
      <c r="C2313" t="s">
        <v>48</v>
      </c>
      <c r="D2313" t="s">
        <v>49</v>
      </c>
      <c r="G2313" t="s">
        <v>55</v>
      </c>
      <c r="H2313" t="s">
        <v>37</v>
      </c>
      <c r="J2313" t="s">
        <v>34</v>
      </c>
      <c r="K2313">
        <v>0</v>
      </c>
      <c r="L2313" t="str">
        <f t="shared" si="32"/>
        <v>No</v>
      </c>
    </row>
    <row r="2314" spans="1:12" x14ac:dyDescent="0.3">
      <c r="A2314" s="7" t="s">
        <v>100</v>
      </c>
      <c r="B2314" t="s">
        <v>10</v>
      </c>
      <c r="C2314" t="s">
        <v>47</v>
      </c>
      <c r="G2314" t="s">
        <v>54</v>
      </c>
      <c r="H2314" t="s">
        <v>41</v>
      </c>
      <c r="J2314" t="s">
        <v>34</v>
      </c>
      <c r="K2314">
        <v>0</v>
      </c>
      <c r="L2314" t="str">
        <f t="shared" si="32"/>
        <v>No</v>
      </c>
    </row>
    <row r="2315" spans="1:12" x14ac:dyDescent="0.3">
      <c r="A2315" s="7" t="s">
        <v>100</v>
      </c>
      <c r="B2315" t="s">
        <v>10</v>
      </c>
      <c r="C2315" t="s">
        <v>48</v>
      </c>
      <c r="D2315" t="s">
        <v>53</v>
      </c>
      <c r="G2315" t="s">
        <v>54</v>
      </c>
      <c r="H2315" t="s">
        <v>37</v>
      </c>
      <c r="J2315" t="s">
        <v>34</v>
      </c>
      <c r="K2315">
        <v>3</v>
      </c>
      <c r="L2315" t="str">
        <f t="shared" ref="L2315:L2378" si="33">IF(K2315="","",IF(B2315="Foul","Yes",IF(K2315=0,"No","Yes")))</f>
        <v>Yes</v>
      </c>
    </row>
    <row r="2316" spans="1:12" x14ac:dyDescent="0.3">
      <c r="A2316" s="7" t="s">
        <v>100</v>
      </c>
      <c r="B2316" t="s">
        <v>10</v>
      </c>
      <c r="C2316" t="s">
        <v>47</v>
      </c>
      <c r="G2316" t="s">
        <v>54</v>
      </c>
      <c r="H2316" t="s">
        <v>37</v>
      </c>
      <c r="J2316" t="s">
        <v>34</v>
      </c>
      <c r="K2316">
        <v>0</v>
      </c>
      <c r="L2316" t="str">
        <f t="shared" si="33"/>
        <v>No</v>
      </c>
    </row>
    <row r="2317" spans="1:12" x14ac:dyDescent="0.3">
      <c r="A2317" s="7" t="s">
        <v>100</v>
      </c>
      <c r="B2317" t="s">
        <v>9</v>
      </c>
      <c r="C2317" t="s">
        <v>52</v>
      </c>
      <c r="D2317" t="s">
        <v>53</v>
      </c>
      <c r="G2317" t="s">
        <v>55</v>
      </c>
      <c r="H2317" t="s">
        <v>37</v>
      </c>
      <c r="J2317" t="s">
        <v>34</v>
      </c>
      <c r="K2317">
        <v>2</v>
      </c>
      <c r="L2317" t="str">
        <f t="shared" si="33"/>
        <v>Yes</v>
      </c>
    </row>
    <row r="2318" spans="1:12" x14ac:dyDescent="0.3">
      <c r="A2318" s="7" t="s">
        <v>100</v>
      </c>
      <c r="B2318" t="s">
        <v>9</v>
      </c>
      <c r="C2318" t="s">
        <v>52</v>
      </c>
      <c r="D2318" t="s">
        <v>53</v>
      </c>
      <c r="G2318" t="s">
        <v>55</v>
      </c>
      <c r="H2318" t="s">
        <v>37</v>
      </c>
      <c r="J2318" t="s">
        <v>34</v>
      </c>
      <c r="K2318">
        <v>0</v>
      </c>
      <c r="L2318" t="str">
        <f t="shared" si="33"/>
        <v>No</v>
      </c>
    </row>
    <row r="2319" spans="1:12" x14ac:dyDescent="0.3">
      <c r="A2319" s="7" t="s">
        <v>100</v>
      </c>
      <c r="B2319" t="s">
        <v>10</v>
      </c>
      <c r="C2319" t="s">
        <v>56</v>
      </c>
      <c r="D2319" t="s">
        <v>49</v>
      </c>
      <c r="G2319" t="s">
        <v>54</v>
      </c>
      <c r="H2319" t="s">
        <v>37</v>
      </c>
      <c r="J2319" t="s">
        <v>34</v>
      </c>
      <c r="K2319">
        <v>0</v>
      </c>
      <c r="L2319" t="str">
        <f t="shared" si="33"/>
        <v>No</v>
      </c>
    </row>
    <row r="2320" spans="1:12" x14ac:dyDescent="0.3">
      <c r="A2320" s="7" t="s">
        <v>100</v>
      </c>
      <c r="B2320" t="s">
        <v>7</v>
      </c>
      <c r="C2320" t="s">
        <v>47</v>
      </c>
      <c r="G2320" t="s">
        <v>55</v>
      </c>
      <c r="H2320" t="s">
        <v>43</v>
      </c>
      <c r="J2320" t="s">
        <v>34</v>
      </c>
      <c r="K2320">
        <v>2</v>
      </c>
      <c r="L2320" t="str">
        <f t="shared" si="33"/>
        <v>Yes</v>
      </c>
    </row>
    <row r="2321" spans="1:12" x14ac:dyDescent="0.3">
      <c r="A2321" s="7" t="s">
        <v>100</v>
      </c>
      <c r="B2321" t="s">
        <v>10</v>
      </c>
      <c r="C2321" t="s">
        <v>56</v>
      </c>
      <c r="D2321" t="s">
        <v>53</v>
      </c>
      <c r="G2321" t="s">
        <v>54</v>
      </c>
      <c r="H2321" t="s">
        <v>37</v>
      </c>
      <c r="J2321" t="s">
        <v>34</v>
      </c>
      <c r="K2321">
        <v>0</v>
      </c>
      <c r="L2321" t="str">
        <f t="shared" si="33"/>
        <v>No</v>
      </c>
    </row>
    <row r="2322" spans="1:12" x14ac:dyDescent="0.3">
      <c r="A2322" s="7" t="s">
        <v>100</v>
      </c>
      <c r="B2322" t="s">
        <v>9</v>
      </c>
      <c r="C2322" t="s">
        <v>52</v>
      </c>
      <c r="D2322" t="s">
        <v>53</v>
      </c>
      <c r="G2322" t="s">
        <v>55</v>
      </c>
      <c r="H2322" t="s">
        <v>37</v>
      </c>
      <c r="J2322" t="s">
        <v>34</v>
      </c>
      <c r="K2322">
        <v>2</v>
      </c>
      <c r="L2322" t="str">
        <f t="shared" si="33"/>
        <v>Yes</v>
      </c>
    </row>
    <row r="2323" spans="1:12" x14ac:dyDescent="0.3">
      <c r="A2323" s="7" t="s">
        <v>100</v>
      </c>
      <c r="B2323" t="s">
        <v>10</v>
      </c>
      <c r="C2323" t="s">
        <v>48</v>
      </c>
      <c r="D2323" t="s">
        <v>49</v>
      </c>
      <c r="G2323" t="s">
        <v>54</v>
      </c>
      <c r="H2323" t="s">
        <v>37</v>
      </c>
      <c r="J2323" t="s">
        <v>34</v>
      </c>
      <c r="K2323">
        <v>0</v>
      </c>
      <c r="L2323" t="str">
        <f t="shared" si="33"/>
        <v>No</v>
      </c>
    </row>
    <row r="2324" spans="1:12" x14ac:dyDescent="0.3">
      <c r="A2324" s="7" t="s">
        <v>100</v>
      </c>
      <c r="B2324" t="s">
        <v>10</v>
      </c>
      <c r="C2324" t="s">
        <v>48</v>
      </c>
      <c r="D2324" t="s">
        <v>49</v>
      </c>
      <c r="G2324" t="s">
        <v>55</v>
      </c>
      <c r="H2324" t="s">
        <v>37</v>
      </c>
      <c r="J2324" t="s">
        <v>34</v>
      </c>
      <c r="K2324">
        <v>0</v>
      </c>
      <c r="L2324" t="str">
        <f t="shared" si="33"/>
        <v>No</v>
      </c>
    </row>
    <row r="2325" spans="1:12" x14ac:dyDescent="0.3">
      <c r="A2325" s="7" t="s">
        <v>100</v>
      </c>
      <c r="B2325" t="s">
        <v>7</v>
      </c>
      <c r="C2325" t="s">
        <v>56</v>
      </c>
      <c r="D2325" t="s">
        <v>53</v>
      </c>
      <c r="G2325" t="s">
        <v>51</v>
      </c>
      <c r="H2325" t="s">
        <v>37</v>
      </c>
      <c r="J2325" t="s">
        <v>34</v>
      </c>
      <c r="K2325">
        <v>0</v>
      </c>
      <c r="L2325" t="str">
        <f t="shared" si="33"/>
        <v>No</v>
      </c>
    </row>
    <row r="2326" spans="1:12" x14ac:dyDescent="0.3">
      <c r="A2326" s="7" t="s">
        <v>100</v>
      </c>
      <c r="B2326" t="s">
        <v>9</v>
      </c>
      <c r="C2326" t="s">
        <v>52</v>
      </c>
      <c r="D2326" t="s">
        <v>53</v>
      </c>
      <c r="G2326" t="s">
        <v>55</v>
      </c>
      <c r="H2326" t="s">
        <v>41</v>
      </c>
      <c r="J2326" t="s">
        <v>34</v>
      </c>
      <c r="K2326">
        <v>0</v>
      </c>
      <c r="L2326" t="str">
        <f t="shared" si="33"/>
        <v>No</v>
      </c>
    </row>
    <row r="2327" spans="1:12" x14ac:dyDescent="0.3">
      <c r="A2327" s="7" t="s">
        <v>100</v>
      </c>
      <c r="B2327" t="s">
        <v>7</v>
      </c>
      <c r="C2327" t="s">
        <v>48</v>
      </c>
      <c r="G2327" t="s">
        <v>54</v>
      </c>
      <c r="H2327" t="s">
        <v>37</v>
      </c>
      <c r="J2327" t="s">
        <v>34</v>
      </c>
      <c r="K2327">
        <v>0</v>
      </c>
      <c r="L2327" t="str">
        <f t="shared" si="33"/>
        <v>No</v>
      </c>
    </row>
    <row r="2328" spans="1:12" x14ac:dyDescent="0.3">
      <c r="A2328" s="7" t="s">
        <v>100</v>
      </c>
      <c r="B2328" t="s">
        <v>10</v>
      </c>
      <c r="C2328" t="s">
        <v>48</v>
      </c>
      <c r="G2328" t="s">
        <v>51</v>
      </c>
      <c r="H2328" t="s">
        <v>41</v>
      </c>
      <c r="J2328" t="s">
        <v>34</v>
      </c>
      <c r="K2328">
        <v>3</v>
      </c>
      <c r="L2328" t="str">
        <f t="shared" si="33"/>
        <v>Yes</v>
      </c>
    </row>
    <row r="2329" spans="1:12" x14ac:dyDescent="0.3">
      <c r="A2329" s="7" t="s">
        <v>100</v>
      </c>
      <c r="B2329" t="s">
        <v>9</v>
      </c>
      <c r="C2329" t="s">
        <v>47</v>
      </c>
      <c r="G2329" t="s">
        <v>51</v>
      </c>
      <c r="H2329" t="s">
        <v>37</v>
      </c>
      <c r="J2329" t="s">
        <v>34</v>
      </c>
      <c r="K2329">
        <v>2</v>
      </c>
      <c r="L2329" t="str">
        <f t="shared" si="33"/>
        <v>Yes</v>
      </c>
    </row>
    <row r="2330" spans="1:12" x14ac:dyDescent="0.3">
      <c r="A2330" s="7" t="s">
        <v>100</v>
      </c>
      <c r="B2330" t="s">
        <v>9</v>
      </c>
      <c r="C2330" t="s">
        <v>52</v>
      </c>
      <c r="D2330" t="s">
        <v>53</v>
      </c>
      <c r="G2330" t="s">
        <v>55</v>
      </c>
      <c r="H2330" t="s">
        <v>37</v>
      </c>
      <c r="J2330" t="s">
        <v>34</v>
      </c>
      <c r="K2330">
        <v>2</v>
      </c>
      <c r="L2330" t="str">
        <f t="shared" si="33"/>
        <v>Yes</v>
      </c>
    </row>
    <row r="2331" spans="1:12" x14ac:dyDescent="0.3">
      <c r="A2331" s="7" t="s">
        <v>100</v>
      </c>
      <c r="B2331" t="s">
        <v>10</v>
      </c>
      <c r="C2331" t="s">
        <v>56</v>
      </c>
      <c r="D2331" t="s">
        <v>49</v>
      </c>
      <c r="G2331" t="s">
        <v>54</v>
      </c>
      <c r="H2331" t="s">
        <v>37</v>
      </c>
      <c r="J2331" t="s">
        <v>34</v>
      </c>
      <c r="K2331">
        <v>0</v>
      </c>
      <c r="L2331" t="str">
        <f t="shared" si="33"/>
        <v>No</v>
      </c>
    </row>
    <row r="2332" spans="1:12" x14ac:dyDescent="0.3">
      <c r="A2332" s="7" t="s">
        <v>100</v>
      </c>
      <c r="B2332" t="s">
        <v>8</v>
      </c>
      <c r="C2332" t="s">
        <v>52</v>
      </c>
      <c r="D2332" t="s">
        <v>49</v>
      </c>
      <c r="G2332" t="s">
        <v>54</v>
      </c>
      <c r="H2332" t="s">
        <v>37</v>
      </c>
      <c r="J2332" t="s">
        <v>34</v>
      </c>
      <c r="K2332">
        <v>2</v>
      </c>
      <c r="L2332" t="str">
        <f t="shared" si="33"/>
        <v>Yes</v>
      </c>
    </row>
    <row r="2333" spans="1:12" x14ac:dyDescent="0.3">
      <c r="A2333" s="7" t="s">
        <v>100</v>
      </c>
      <c r="B2333" t="s">
        <v>7</v>
      </c>
      <c r="C2333" t="s">
        <v>48</v>
      </c>
      <c r="D2333" t="s">
        <v>53</v>
      </c>
      <c r="G2333" t="s">
        <v>55</v>
      </c>
      <c r="H2333" t="s">
        <v>37</v>
      </c>
      <c r="J2333" t="s">
        <v>34</v>
      </c>
      <c r="K2333">
        <v>0</v>
      </c>
      <c r="L2333" t="str">
        <f t="shared" si="33"/>
        <v>No</v>
      </c>
    </row>
    <row r="2334" spans="1:12" x14ac:dyDescent="0.3">
      <c r="A2334" s="7" t="s">
        <v>100</v>
      </c>
      <c r="B2334" t="s">
        <v>9</v>
      </c>
      <c r="C2334" t="s">
        <v>52</v>
      </c>
      <c r="D2334" t="s">
        <v>53</v>
      </c>
      <c r="G2334" t="s">
        <v>55</v>
      </c>
      <c r="H2334" t="s">
        <v>37</v>
      </c>
      <c r="J2334" t="s">
        <v>34</v>
      </c>
      <c r="K2334">
        <v>2</v>
      </c>
      <c r="L2334" t="str">
        <f t="shared" si="33"/>
        <v>Yes</v>
      </c>
    </row>
    <row r="2335" spans="1:12" x14ac:dyDescent="0.3">
      <c r="A2335" s="7" t="s">
        <v>100</v>
      </c>
      <c r="B2335" t="s">
        <v>7</v>
      </c>
      <c r="C2335" t="s">
        <v>48</v>
      </c>
      <c r="D2335" t="s">
        <v>49</v>
      </c>
      <c r="G2335" t="s">
        <v>55</v>
      </c>
      <c r="H2335" t="s">
        <v>37</v>
      </c>
      <c r="J2335" t="s">
        <v>34</v>
      </c>
      <c r="K2335">
        <v>0</v>
      </c>
      <c r="L2335" t="str">
        <f t="shared" si="33"/>
        <v>No</v>
      </c>
    </row>
    <row r="2336" spans="1:12" x14ac:dyDescent="0.3">
      <c r="A2336" s="7" t="s">
        <v>100</v>
      </c>
      <c r="B2336" t="s">
        <v>10</v>
      </c>
      <c r="C2336" t="s">
        <v>47</v>
      </c>
      <c r="G2336" t="s">
        <v>55</v>
      </c>
      <c r="H2336" t="s">
        <v>41</v>
      </c>
      <c r="J2336" t="s">
        <v>34</v>
      </c>
      <c r="K2336">
        <v>0</v>
      </c>
      <c r="L2336" t="str">
        <f t="shared" si="33"/>
        <v>No</v>
      </c>
    </row>
    <row r="2337" spans="1:12" x14ac:dyDescent="0.3">
      <c r="A2337" s="7" t="s">
        <v>100</v>
      </c>
      <c r="B2337" t="s">
        <v>8</v>
      </c>
      <c r="C2337" t="s">
        <v>52</v>
      </c>
      <c r="D2337" t="s">
        <v>49</v>
      </c>
      <c r="G2337" t="s">
        <v>54</v>
      </c>
      <c r="H2337" t="s">
        <v>37</v>
      </c>
      <c r="J2337" t="s">
        <v>34</v>
      </c>
      <c r="K2337">
        <v>0</v>
      </c>
      <c r="L2337" t="str">
        <f t="shared" si="33"/>
        <v>No</v>
      </c>
    </row>
    <row r="2338" spans="1:12" x14ac:dyDescent="0.3">
      <c r="A2338" s="7" t="s">
        <v>100</v>
      </c>
      <c r="B2338" t="s">
        <v>7</v>
      </c>
      <c r="C2338" t="s">
        <v>47</v>
      </c>
      <c r="G2338" t="s">
        <v>55</v>
      </c>
      <c r="H2338" t="s">
        <v>43</v>
      </c>
      <c r="J2338" t="s">
        <v>34</v>
      </c>
      <c r="K2338">
        <v>2</v>
      </c>
      <c r="L2338" t="str">
        <f t="shared" si="33"/>
        <v>Yes</v>
      </c>
    </row>
    <row r="2339" spans="1:12" x14ac:dyDescent="0.3">
      <c r="A2339" s="7" t="s">
        <v>100</v>
      </c>
      <c r="B2339" t="s">
        <v>10</v>
      </c>
      <c r="C2339" t="s">
        <v>47</v>
      </c>
      <c r="G2339" t="s">
        <v>55</v>
      </c>
      <c r="H2339" t="s">
        <v>37</v>
      </c>
      <c r="J2339" t="s">
        <v>34</v>
      </c>
      <c r="K2339">
        <v>0</v>
      </c>
      <c r="L2339" t="str">
        <f t="shared" si="33"/>
        <v>No</v>
      </c>
    </row>
    <row r="2340" spans="1:12" x14ac:dyDescent="0.3">
      <c r="A2340" s="7" t="s">
        <v>100</v>
      </c>
      <c r="B2340" t="s">
        <v>10</v>
      </c>
      <c r="C2340" t="s">
        <v>48</v>
      </c>
      <c r="D2340" t="s">
        <v>49</v>
      </c>
      <c r="G2340" t="s">
        <v>55</v>
      </c>
      <c r="H2340" t="s">
        <v>37</v>
      </c>
      <c r="J2340" t="s">
        <v>34</v>
      </c>
      <c r="K2340">
        <v>3</v>
      </c>
      <c r="L2340" t="str">
        <f t="shared" si="33"/>
        <v>Yes</v>
      </c>
    </row>
    <row r="2341" spans="1:12" x14ac:dyDescent="0.3">
      <c r="A2341" s="7" t="s">
        <v>100</v>
      </c>
      <c r="B2341" t="s">
        <v>10</v>
      </c>
      <c r="C2341" t="s">
        <v>48</v>
      </c>
      <c r="D2341" t="s">
        <v>53</v>
      </c>
      <c r="G2341" t="s">
        <v>54</v>
      </c>
      <c r="H2341" t="s">
        <v>37</v>
      </c>
      <c r="J2341" t="s">
        <v>34</v>
      </c>
      <c r="K2341">
        <v>0</v>
      </c>
      <c r="L2341" t="str">
        <f t="shared" si="33"/>
        <v>No</v>
      </c>
    </row>
    <row r="2342" spans="1:12" x14ac:dyDescent="0.3">
      <c r="A2342" s="7" t="s">
        <v>100</v>
      </c>
      <c r="B2342" t="s">
        <v>7</v>
      </c>
      <c r="C2342" t="s">
        <v>56</v>
      </c>
      <c r="D2342" t="s">
        <v>53</v>
      </c>
      <c r="G2342" t="s">
        <v>55</v>
      </c>
      <c r="H2342" t="s">
        <v>37</v>
      </c>
      <c r="J2342" t="s">
        <v>34</v>
      </c>
      <c r="K2342">
        <v>2</v>
      </c>
      <c r="L2342" t="str">
        <f t="shared" si="33"/>
        <v>Yes</v>
      </c>
    </row>
    <row r="2343" spans="1:12" x14ac:dyDescent="0.3">
      <c r="A2343" s="7" t="s">
        <v>100</v>
      </c>
      <c r="B2343" t="s">
        <v>7</v>
      </c>
      <c r="C2343" t="s">
        <v>56</v>
      </c>
      <c r="D2343" t="s">
        <v>53</v>
      </c>
      <c r="G2343" t="s">
        <v>54</v>
      </c>
      <c r="H2343" t="s">
        <v>37</v>
      </c>
      <c r="J2343" t="s">
        <v>34</v>
      </c>
      <c r="K2343">
        <v>0</v>
      </c>
      <c r="L2343" t="str">
        <f t="shared" si="33"/>
        <v>No</v>
      </c>
    </row>
    <row r="2344" spans="1:12" x14ac:dyDescent="0.3">
      <c r="A2344" s="7" t="s">
        <v>100</v>
      </c>
      <c r="B2344" t="s">
        <v>9</v>
      </c>
      <c r="C2344" t="s">
        <v>47</v>
      </c>
      <c r="D2344" t="s">
        <v>53</v>
      </c>
      <c r="G2344" t="s">
        <v>55</v>
      </c>
      <c r="H2344" t="s">
        <v>37</v>
      </c>
      <c r="J2344" t="s">
        <v>34</v>
      </c>
      <c r="K2344">
        <v>0</v>
      </c>
      <c r="L2344" t="str">
        <f t="shared" si="33"/>
        <v>No</v>
      </c>
    </row>
    <row r="2345" spans="1:12" x14ac:dyDescent="0.3">
      <c r="A2345" s="7" t="s">
        <v>100</v>
      </c>
      <c r="B2345" t="s">
        <v>9</v>
      </c>
      <c r="C2345" t="s">
        <v>52</v>
      </c>
      <c r="D2345" t="s">
        <v>53</v>
      </c>
      <c r="G2345" t="s">
        <v>54</v>
      </c>
      <c r="H2345" t="s">
        <v>37</v>
      </c>
      <c r="J2345" t="s">
        <v>34</v>
      </c>
      <c r="K2345">
        <v>2</v>
      </c>
      <c r="L2345" t="str">
        <f t="shared" si="33"/>
        <v>Yes</v>
      </c>
    </row>
    <row r="2346" spans="1:12" x14ac:dyDescent="0.3">
      <c r="A2346" s="7" t="s">
        <v>100</v>
      </c>
      <c r="B2346" t="s">
        <v>10</v>
      </c>
      <c r="C2346" t="s">
        <v>48</v>
      </c>
      <c r="G2346" t="s">
        <v>54</v>
      </c>
      <c r="H2346" t="s">
        <v>37</v>
      </c>
      <c r="J2346" t="s">
        <v>34</v>
      </c>
      <c r="K2346">
        <v>0</v>
      </c>
      <c r="L2346" t="str">
        <f t="shared" si="33"/>
        <v>No</v>
      </c>
    </row>
    <row r="2347" spans="1:12" x14ac:dyDescent="0.3">
      <c r="A2347" s="7" t="s">
        <v>100</v>
      </c>
      <c r="B2347" t="s">
        <v>10</v>
      </c>
      <c r="C2347" t="s">
        <v>47</v>
      </c>
      <c r="G2347" t="s">
        <v>54</v>
      </c>
      <c r="H2347" t="s">
        <v>37</v>
      </c>
      <c r="J2347" t="s">
        <v>34</v>
      </c>
      <c r="K2347">
        <v>3</v>
      </c>
      <c r="L2347" t="str">
        <f t="shared" si="33"/>
        <v>Yes</v>
      </c>
    </row>
    <row r="2348" spans="1:12" x14ac:dyDescent="0.3">
      <c r="A2348" s="7" t="s">
        <v>100</v>
      </c>
      <c r="B2348" t="s">
        <v>10</v>
      </c>
      <c r="C2348" t="s">
        <v>48</v>
      </c>
      <c r="D2348" t="s">
        <v>49</v>
      </c>
      <c r="G2348" t="s">
        <v>55</v>
      </c>
      <c r="H2348" t="s">
        <v>37</v>
      </c>
      <c r="J2348" t="s">
        <v>34</v>
      </c>
      <c r="K2348">
        <v>0</v>
      </c>
      <c r="L2348" t="str">
        <f t="shared" si="33"/>
        <v>No</v>
      </c>
    </row>
    <row r="2349" spans="1:12" x14ac:dyDescent="0.3">
      <c r="A2349" s="7" t="s">
        <v>100</v>
      </c>
      <c r="B2349" t="s">
        <v>10</v>
      </c>
      <c r="C2349" t="s">
        <v>48</v>
      </c>
      <c r="D2349" t="s">
        <v>49</v>
      </c>
      <c r="G2349" t="s">
        <v>55</v>
      </c>
      <c r="H2349" t="s">
        <v>37</v>
      </c>
      <c r="J2349" t="s">
        <v>34</v>
      </c>
      <c r="K2349">
        <v>0</v>
      </c>
      <c r="L2349" t="str">
        <f t="shared" si="33"/>
        <v>No</v>
      </c>
    </row>
    <row r="2350" spans="1:12" x14ac:dyDescent="0.3">
      <c r="A2350" s="7" t="s">
        <v>100</v>
      </c>
      <c r="B2350" t="s">
        <v>9</v>
      </c>
      <c r="C2350" t="s">
        <v>52</v>
      </c>
      <c r="D2350" t="s">
        <v>53</v>
      </c>
      <c r="G2350" t="s">
        <v>51</v>
      </c>
      <c r="H2350" t="s">
        <v>37</v>
      </c>
      <c r="J2350" t="s">
        <v>34</v>
      </c>
      <c r="K2350">
        <v>2</v>
      </c>
      <c r="L2350" t="str">
        <f t="shared" si="33"/>
        <v>Yes</v>
      </c>
    </row>
    <row r="2351" spans="1:12" x14ac:dyDescent="0.3">
      <c r="A2351" s="7" t="s">
        <v>100</v>
      </c>
      <c r="B2351" t="s">
        <v>10</v>
      </c>
      <c r="C2351" t="s">
        <v>47</v>
      </c>
      <c r="G2351" t="s">
        <v>55</v>
      </c>
      <c r="H2351" t="s">
        <v>29</v>
      </c>
      <c r="J2351" t="s">
        <v>34</v>
      </c>
      <c r="K2351">
        <v>0</v>
      </c>
      <c r="L2351" t="str">
        <f t="shared" si="33"/>
        <v>No</v>
      </c>
    </row>
    <row r="2352" spans="1:12" x14ac:dyDescent="0.3">
      <c r="A2352" s="7" t="s">
        <v>100</v>
      </c>
      <c r="B2352" t="s">
        <v>9</v>
      </c>
      <c r="C2352" t="s">
        <v>52</v>
      </c>
      <c r="D2352" t="s">
        <v>49</v>
      </c>
      <c r="G2352" t="s">
        <v>55</v>
      </c>
      <c r="H2352" t="s">
        <v>37</v>
      </c>
      <c r="J2352" t="s">
        <v>34</v>
      </c>
      <c r="K2352">
        <v>0</v>
      </c>
      <c r="L2352" t="str">
        <f t="shared" si="33"/>
        <v>No</v>
      </c>
    </row>
    <row r="2353" spans="1:12" x14ac:dyDescent="0.3">
      <c r="A2353" s="7" t="s">
        <v>100</v>
      </c>
      <c r="B2353" t="s">
        <v>9</v>
      </c>
      <c r="C2353" t="s">
        <v>52</v>
      </c>
      <c r="D2353" t="s">
        <v>49</v>
      </c>
      <c r="G2353" t="s">
        <v>55</v>
      </c>
      <c r="H2353" t="s">
        <v>37</v>
      </c>
      <c r="J2353" t="s">
        <v>34</v>
      </c>
      <c r="K2353">
        <v>2</v>
      </c>
      <c r="L2353" t="str">
        <f t="shared" si="33"/>
        <v>Yes</v>
      </c>
    </row>
    <row r="2354" spans="1:12" x14ac:dyDescent="0.3">
      <c r="A2354" s="7" t="s">
        <v>100</v>
      </c>
      <c r="B2354" t="s">
        <v>10</v>
      </c>
      <c r="C2354" t="s">
        <v>48</v>
      </c>
      <c r="D2354" t="s">
        <v>53</v>
      </c>
      <c r="G2354" t="s">
        <v>54</v>
      </c>
      <c r="H2354" t="s">
        <v>37</v>
      </c>
      <c r="J2354" t="s">
        <v>34</v>
      </c>
      <c r="K2354">
        <v>0</v>
      </c>
      <c r="L2354" t="str">
        <f t="shared" si="33"/>
        <v>No</v>
      </c>
    </row>
    <row r="2355" spans="1:12" x14ac:dyDescent="0.3">
      <c r="A2355" s="7" t="s">
        <v>100</v>
      </c>
      <c r="B2355" t="s">
        <v>9</v>
      </c>
      <c r="C2355" t="s">
        <v>52</v>
      </c>
      <c r="D2355" t="s">
        <v>53</v>
      </c>
      <c r="G2355" t="s">
        <v>55</v>
      </c>
      <c r="H2355" t="s">
        <v>37</v>
      </c>
      <c r="J2355" t="s">
        <v>34</v>
      </c>
      <c r="K2355">
        <v>2</v>
      </c>
      <c r="L2355" t="str">
        <f t="shared" si="33"/>
        <v>Yes</v>
      </c>
    </row>
    <row r="2356" spans="1:12" x14ac:dyDescent="0.3">
      <c r="A2356" s="7" t="s">
        <v>100</v>
      </c>
      <c r="B2356" t="s">
        <v>10</v>
      </c>
      <c r="C2356" t="s">
        <v>56</v>
      </c>
      <c r="D2356" t="s">
        <v>53</v>
      </c>
      <c r="G2356" t="s">
        <v>54</v>
      </c>
      <c r="H2356" t="s">
        <v>37</v>
      </c>
      <c r="J2356" t="s">
        <v>34</v>
      </c>
      <c r="K2356">
        <v>3</v>
      </c>
      <c r="L2356" t="str">
        <f t="shared" si="33"/>
        <v>Yes</v>
      </c>
    </row>
    <row r="2357" spans="1:12" x14ac:dyDescent="0.3">
      <c r="A2357" s="7" t="s">
        <v>100</v>
      </c>
      <c r="B2357" t="s">
        <v>10</v>
      </c>
      <c r="C2357" t="s">
        <v>56</v>
      </c>
      <c r="D2357" t="s">
        <v>49</v>
      </c>
      <c r="G2357" t="s">
        <v>54</v>
      </c>
      <c r="H2357" t="s">
        <v>37</v>
      </c>
      <c r="J2357" t="s">
        <v>34</v>
      </c>
      <c r="K2357">
        <v>0</v>
      </c>
      <c r="L2357" t="str">
        <f t="shared" si="33"/>
        <v>No</v>
      </c>
    </row>
    <row r="2358" spans="1:12" x14ac:dyDescent="0.3">
      <c r="A2358" s="7" t="s">
        <v>100</v>
      </c>
      <c r="B2358" t="s">
        <v>9</v>
      </c>
      <c r="C2358" t="s">
        <v>52</v>
      </c>
      <c r="D2358" t="s">
        <v>49</v>
      </c>
      <c r="G2358" t="s">
        <v>51</v>
      </c>
      <c r="H2358" t="s">
        <v>37</v>
      </c>
      <c r="J2358" t="s">
        <v>34</v>
      </c>
      <c r="K2358">
        <v>0</v>
      </c>
      <c r="L2358" t="str">
        <f t="shared" si="33"/>
        <v>No</v>
      </c>
    </row>
    <row r="2359" spans="1:12" x14ac:dyDescent="0.3">
      <c r="A2359" s="7" t="s">
        <v>100</v>
      </c>
      <c r="B2359" t="s">
        <v>9</v>
      </c>
      <c r="C2359" t="s">
        <v>52</v>
      </c>
      <c r="D2359" t="s">
        <v>53</v>
      </c>
      <c r="F2359" t="s">
        <v>73</v>
      </c>
      <c r="G2359" t="s">
        <v>54</v>
      </c>
      <c r="H2359" t="s">
        <v>37</v>
      </c>
      <c r="J2359" t="s">
        <v>34</v>
      </c>
      <c r="K2359">
        <v>0</v>
      </c>
      <c r="L2359" t="str">
        <f t="shared" si="33"/>
        <v>No</v>
      </c>
    </row>
    <row r="2360" spans="1:12" x14ac:dyDescent="0.3">
      <c r="A2360" s="7" t="s">
        <v>100</v>
      </c>
      <c r="B2360" t="s">
        <v>7</v>
      </c>
      <c r="C2360" t="s">
        <v>56</v>
      </c>
      <c r="D2360" t="s">
        <v>49</v>
      </c>
      <c r="G2360" t="s">
        <v>55</v>
      </c>
      <c r="H2360" t="s">
        <v>37</v>
      </c>
      <c r="J2360" t="s">
        <v>34</v>
      </c>
      <c r="K2360">
        <v>0</v>
      </c>
      <c r="L2360" t="str">
        <f t="shared" si="33"/>
        <v>No</v>
      </c>
    </row>
    <row r="2361" spans="1:12" x14ac:dyDescent="0.3">
      <c r="A2361" s="7" t="s">
        <v>100</v>
      </c>
      <c r="B2361" t="s">
        <v>7</v>
      </c>
      <c r="C2361" t="s">
        <v>48</v>
      </c>
      <c r="D2361" t="s">
        <v>49</v>
      </c>
      <c r="G2361" t="s">
        <v>55</v>
      </c>
      <c r="H2361" t="s">
        <v>37</v>
      </c>
      <c r="J2361" t="s">
        <v>34</v>
      </c>
      <c r="K2361">
        <v>2</v>
      </c>
      <c r="L2361" t="str">
        <f t="shared" si="33"/>
        <v>Yes</v>
      </c>
    </row>
    <row r="2362" spans="1:12" x14ac:dyDescent="0.3">
      <c r="A2362" s="7" t="s">
        <v>100</v>
      </c>
      <c r="B2362" t="s">
        <v>10</v>
      </c>
      <c r="C2362" t="s">
        <v>48</v>
      </c>
      <c r="D2362" t="s">
        <v>53</v>
      </c>
      <c r="G2362" t="s">
        <v>54</v>
      </c>
      <c r="H2362" t="s">
        <v>37</v>
      </c>
      <c r="J2362" t="s">
        <v>34</v>
      </c>
      <c r="K2362">
        <v>0</v>
      </c>
      <c r="L2362" t="str">
        <f t="shared" si="33"/>
        <v>No</v>
      </c>
    </row>
    <row r="2363" spans="1:12" x14ac:dyDescent="0.3">
      <c r="A2363" s="7" t="s">
        <v>100</v>
      </c>
      <c r="B2363" t="s">
        <v>8</v>
      </c>
      <c r="C2363" t="s">
        <v>52</v>
      </c>
      <c r="D2363" t="s">
        <v>53</v>
      </c>
      <c r="G2363" t="s">
        <v>55</v>
      </c>
      <c r="H2363" t="s">
        <v>37</v>
      </c>
      <c r="J2363" t="s">
        <v>34</v>
      </c>
      <c r="K2363">
        <v>2</v>
      </c>
      <c r="L2363" t="str">
        <f t="shared" si="33"/>
        <v>Yes</v>
      </c>
    </row>
    <row r="2364" spans="1:12" x14ac:dyDescent="0.3">
      <c r="A2364" s="7" t="s">
        <v>100</v>
      </c>
      <c r="B2364" t="s">
        <v>7</v>
      </c>
      <c r="C2364" t="s">
        <v>48</v>
      </c>
      <c r="D2364" t="s">
        <v>53</v>
      </c>
      <c r="G2364" t="s">
        <v>55</v>
      </c>
      <c r="H2364" t="s">
        <v>37</v>
      </c>
      <c r="J2364" t="s">
        <v>34</v>
      </c>
      <c r="K2364">
        <v>0</v>
      </c>
      <c r="L2364" t="str">
        <f t="shared" si="33"/>
        <v>No</v>
      </c>
    </row>
    <row r="2365" spans="1:12" x14ac:dyDescent="0.3">
      <c r="A2365" s="7" t="s">
        <v>100</v>
      </c>
      <c r="B2365" t="s">
        <v>10</v>
      </c>
      <c r="C2365" t="s">
        <v>48</v>
      </c>
      <c r="D2365" t="s">
        <v>53</v>
      </c>
      <c r="G2365" t="s">
        <v>55</v>
      </c>
      <c r="H2365" t="s">
        <v>37</v>
      </c>
      <c r="J2365" t="s">
        <v>34</v>
      </c>
      <c r="K2365">
        <v>3</v>
      </c>
      <c r="L2365" t="str">
        <f t="shared" si="33"/>
        <v>Yes</v>
      </c>
    </row>
    <row r="2366" spans="1:12" x14ac:dyDescent="0.3">
      <c r="A2366" s="7" t="s">
        <v>100</v>
      </c>
      <c r="B2366" t="s">
        <v>10</v>
      </c>
      <c r="C2366" t="s">
        <v>47</v>
      </c>
      <c r="G2366" t="s">
        <v>55</v>
      </c>
      <c r="H2366" t="s">
        <v>37</v>
      </c>
      <c r="J2366" t="s">
        <v>34</v>
      </c>
      <c r="K2366">
        <v>0</v>
      </c>
      <c r="L2366" t="str">
        <f t="shared" si="33"/>
        <v>No</v>
      </c>
    </row>
    <row r="2367" spans="1:12" x14ac:dyDescent="0.3">
      <c r="A2367" s="7" t="s">
        <v>100</v>
      </c>
      <c r="B2367" t="s">
        <v>10</v>
      </c>
      <c r="C2367" t="s">
        <v>48</v>
      </c>
      <c r="D2367" t="s">
        <v>53</v>
      </c>
      <c r="G2367" t="s">
        <v>55</v>
      </c>
      <c r="H2367" t="s">
        <v>41</v>
      </c>
      <c r="J2367" t="s">
        <v>34</v>
      </c>
      <c r="K2367">
        <v>3</v>
      </c>
      <c r="L2367" t="str">
        <f t="shared" si="33"/>
        <v>Yes</v>
      </c>
    </row>
    <row r="2368" spans="1:12" x14ac:dyDescent="0.3">
      <c r="A2368" s="7" t="s">
        <v>100</v>
      </c>
      <c r="B2368" t="s">
        <v>9</v>
      </c>
      <c r="C2368" t="s">
        <v>52</v>
      </c>
      <c r="D2368" t="s">
        <v>53</v>
      </c>
      <c r="G2368" t="s">
        <v>54</v>
      </c>
      <c r="H2368" t="s">
        <v>37</v>
      </c>
      <c r="J2368" t="s">
        <v>34</v>
      </c>
      <c r="K2368">
        <v>0</v>
      </c>
      <c r="L2368" t="str">
        <f t="shared" si="33"/>
        <v>No</v>
      </c>
    </row>
    <row r="2369" spans="1:12" x14ac:dyDescent="0.3">
      <c r="A2369" s="7" t="s">
        <v>100</v>
      </c>
      <c r="B2369" t="s">
        <v>7</v>
      </c>
      <c r="C2369" t="s">
        <v>48</v>
      </c>
      <c r="D2369" t="s">
        <v>53</v>
      </c>
      <c r="G2369" t="s">
        <v>54</v>
      </c>
      <c r="H2369" t="s">
        <v>37</v>
      </c>
      <c r="J2369" t="s">
        <v>34</v>
      </c>
      <c r="K2369">
        <v>2</v>
      </c>
      <c r="L2369" t="str">
        <f t="shared" si="33"/>
        <v>Yes</v>
      </c>
    </row>
    <row r="2370" spans="1:12" x14ac:dyDescent="0.3">
      <c r="A2370" s="7" t="s">
        <v>100</v>
      </c>
      <c r="B2370" t="s">
        <v>11</v>
      </c>
      <c r="C2370" t="s">
        <v>52</v>
      </c>
      <c r="G2370" t="s">
        <v>51</v>
      </c>
      <c r="H2370" t="s">
        <v>41</v>
      </c>
      <c r="J2370" t="s">
        <v>34</v>
      </c>
      <c r="K2370">
        <v>2</v>
      </c>
      <c r="L2370" t="str">
        <f t="shared" si="33"/>
        <v>Yes</v>
      </c>
    </row>
    <row r="2371" spans="1:12" x14ac:dyDescent="0.3">
      <c r="A2371" s="7" t="s">
        <v>100</v>
      </c>
      <c r="B2371" t="s">
        <v>10</v>
      </c>
      <c r="C2371" t="s">
        <v>56</v>
      </c>
      <c r="D2371" t="s">
        <v>49</v>
      </c>
      <c r="G2371" t="s">
        <v>54</v>
      </c>
      <c r="H2371" t="s">
        <v>37</v>
      </c>
      <c r="J2371" t="s">
        <v>34</v>
      </c>
      <c r="K2371">
        <v>0</v>
      </c>
      <c r="L2371" t="str">
        <f t="shared" si="33"/>
        <v>No</v>
      </c>
    </row>
    <row r="2372" spans="1:12" x14ac:dyDescent="0.3">
      <c r="A2372" s="7" t="s">
        <v>100</v>
      </c>
      <c r="B2372" t="s">
        <v>10</v>
      </c>
      <c r="C2372" t="s">
        <v>48</v>
      </c>
      <c r="D2372" t="s">
        <v>53</v>
      </c>
      <c r="G2372" t="s">
        <v>54</v>
      </c>
      <c r="H2372" t="s">
        <v>37</v>
      </c>
      <c r="J2372" t="s">
        <v>34</v>
      </c>
      <c r="K2372">
        <v>0</v>
      </c>
      <c r="L2372" t="str">
        <f t="shared" si="33"/>
        <v>No</v>
      </c>
    </row>
    <row r="2373" spans="1:12" x14ac:dyDescent="0.3">
      <c r="A2373" s="7" t="s">
        <v>100</v>
      </c>
      <c r="B2373" t="s">
        <v>10</v>
      </c>
      <c r="C2373" t="s">
        <v>47</v>
      </c>
      <c r="G2373" t="s">
        <v>51</v>
      </c>
      <c r="H2373" t="s">
        <v>41</v>
      </c>
      <c r="J2373" t="s">
        <v>34</v>
      </c>
      <c r="K2373">
        <v>3</v>
      </c>
      <c r="L2373" t="str">
        <f t="shared" si="33"/>
        <v>Yes</v>
      </c>
    </row>
    <row r="2374" spans="1:12" x14ac:dyDescent="0.3">
      <c r="A2374" s="7" t="s">
        <v>100</v>
      </c>
      <c r="B2374" t="s">
        <v>10</v>
      </c>
      <c r="C2374" t="s">
        <v>93</v>
      </c>
      <c r="G2374" t="s">
        <v>55</v>
      </c>
      <c r="H2374" t="s">
        <v>37</v>
      </c>
      <c r="J2374" t="s">
        <v>34</v>
      </c>
      <c r="K2374">
        <v>3</v>
      </c>
      <c r="L2374" t="str">
        <f t="shared" si="33"/>
        <v>Yes</v>
      </c>
    </row>
    <row r="2375" spans="1:12" x14ac:dyDescent="0.3">
      <c r="A2375" s="7" t="s">
        <v>100</v>
      </c>
      <c r="B2375" t="s">
        <v>8</v>
      </c>
      <c r="C2375" t="s">
        <v>52</v>
      </c>
      <c r="D2375" t="s">
        <v>53</v>
      </c>
      <c r="G2375" t="s">
        <v>54</v>
      </c>
      <c r="H2375" t="s">
        <v>37</v>
      </c>
      <c r="J2375" t="s">
        <v>34</v>
      </c>
      <c r="K2375">
        <v>0</v>
      </c>
      <c r="L2375" t="str">
        <f t="shared" si="33"/>
        <v>No</v>
      </c>
    </row>
    <row r="2376" spans="1:12" x14ac:dyDescent="0.3">
      <c r="A2376" s="7" t="s">
        <v>100</v>
      </c>
      <c r="B2376" t="s">
        <v>7</v>
      </c>
      <c r="C2376" t="s">
        <v>48</v>
      </c>
      <c r="D2376" t="s">
        <v>53</v>
      </c>
      <c r="G2376" t="s">
        <v>55</v>
      </c>
      <c r="H2376" t="s">
        <v>37</v>
      </c>
      <c r="J2376" t="s">
        <v>34</v>
      </c>
      <c r="K2376">
        <v>0</v>
      </c>
      <c r="L2376" t="str">
        <f t="shared" si="33"/>
        <v>No</v>
      </c>
    </row>
    <row r="2377" spans="1:12" x14ac:dyDescent="0.3">
      <c r="A2377" s="7" t="s">
        <v>100</v>
      </c>
      <c r="B2377" t="s">
        <v>8</v>
      </c>
      <c r="C2377" t="s">
        <v>52</v>
      </c>
      <c r="D2377" t="s">
        <v>53</v>
      </c>
      <c r="G2377" t="s">
        <v>55</v>
      </c>
      <c r="H2377" t="s">
        <v>37</v>
      </c>
      <c r="J2377" t="s">
        <v>34</v>
      </c>
      <c r="K2377">
        <v>0</v>
      </c>
      <c r="L2377" t="str">
        <f t="shared" si="33"/>
        <v>No</v>
      </c>
    </row>
    <row r="2378" spans="1:12" x14ac:dyDescent="0.3">
      <c r="A2378" s="7" t="s">
        <v>100</v>
      </c>
      <c r="B2378" t="s">
        <v>10</v>
      </c>
      <c r="C2378" t="s">
        <v>47</v>
      </c>
      <c r="G2378" t="s">
        <v>51</v>
      </c>
      <c r="H2378" t="s">
        <v>37</v>
      </c>
      <c r="J2378" t="s">
        <v>34</v>
      </c>
      <c r="K2378">
        <v>3</v>
      </c>
      <c r="L2378" t="str">
        <f t="shared" si="33"/>
        <v>Yes</v>
      </c>
    </row>
    <row r="2379" spans="1:12" x14ac:dyDescent="0.3">
      <c r="A2379" s="7" t="s">
        <v>100</v>
      </c>
      <c r="B2379" t="s">
        <v>10</v>
      </c>
      <c r="C2379" t="s">
        <v>48</v>
      </c>
      <c r="D2379" t="s">
        <v>49</v>
      </c>
      <c r="G2379" t="s">
        <v>54</v>
      </c>
      <c r="H2379" t="s">
        <v>37</v>
      </c>
      <c r="J2379" t="s">
        <v>34</v>
      </c>
      <c r="K2379">
        <v>0</v>
      </c>
      <c r="L2379" t="str">
        <f t="shared" ref="L2379:L2442" si="34">IF(K2379="","",IF(B2379="Foul","Yes",IF(K2379=0,"No","Yes")))</f>
        <v>No</v>
      </c>
    </row>
    <row r="2380" spans="1:12" x14ac:dyDescent="0.3">
      <c r="A2380" s="7" t="s">
        <v>100</v>
      </c>
      <c r="B2380" t="s">
        <v>9</v>
      </c>
      <c r="C2380" t="s">
        <v>52</v>
      </c>
      <c r="D2380" t="s">
        <v>53</v>
      </c>
      <c r="G2380" t="s">
        <v>55</v>
      </c>
      <c r="H2380" t="s">
        <v>37</v>
      </c>
      <c r="J2380" t="s">
        <v>34</v>
      </c>
      <c r="K2380">
        <v>2</v>
      </c>
      <c r="L2380" t="str">
        <f t="shared" si="34"/>
        <v>Yes</v>
      </c>
    </row>
    <row r="2381" spans="1:12" x14ac:dyDescent="0.3">
      <c r="A2381" s="7" t="s">
        <v>100</v>
      </c>
      <c r="B2381" t="s">
        <v>10</v>
      </c>
      <c r="C2381" t="s">
        <v>47</v>
      </c>
      <c r="G2381" t="s">
        <v>54</v>
      </c>
      <c r="H2381" t="s">
        <v>37</v>
      </c>
      <c r="J2381" t="s">
        <v>34</v>
      </c>
      <c r="K2381">
        <v>3</v>
      </c>
      <c r="L2381" t="str">
        <f t="shared" si="34"/>
        <v>Yes</v>
      </c>
    </row>
    <row r="2382" spans="1:12" x14ac:dyDescent="0.3">
      <c r="A2382" s="7" t="s">
        <v>100</v>
      </c>
      <c r="B2382" t="s">
        <v>10</v>
      </c>
      <c r="C2382" t="s">
        <v>47</v>
      </c>
      <c r="G2382" t="s">
        <v>55</v>
      </c>
      <c r="H2382" t="s">
        <v>37</v>
      </c>
      <c r="J2382" t="s">
        <v>34</v>
      </c>
      <c r="K2382">
        <v>3</v>
      </c>
      <c r="L2382" t="str">
        <f t="shared" si="34"/>
        <v>Yes</v>
      </c>
    </row>
    <row r="2383" spans="1:12" x14ac:dyDescent="0.3">
      <c r="A2383" s="7" t="s">
        <v>100</v>
      </c>
      <c r="B2383" t="s">
        <v>10</v>
      </c>
      <c r="C2383" t="s">
        <v>48</v>
      </c>
      <c r="D2383" t="s">
        <v>49</v>
      </c>
      <c r="G2383" t="s">
        <v>54</v>
      </c>
      <c r="H2383" t="s">
        <v>41</v>
      </c>
      <c r="J2383" t="s">
        <v>34</v>
      </c>
      <c r="K2383">
        <v>0</v>
      </c>
      <c r="L2383" t="str">
        <f t="shared" si="34"/>
        <v>No</v>
      </c>
    </row>
    <row r="2384" spans="1:12" x14ac:dyDescent="0.3">
      <c r="A2384" s="7" t="s">
        <v>100</v>
      </c>
      <c r="B2384" t="s">
        <v>10</v>
      </c>
      <c r="C2384" t="s">
        <v>56</v>
      </c>
      <c r="D2384" t="s">
        <v>49</v>
      </c>
      <c r="G2384" t="s">
        <v>55</v>
      </c>
      <c r="H2384" t="s">
        <v>37</v>
      </c>
      <c r="J2384" t="s">
        <v>34</v>
      </c>
      <c r="K2384">
        <v>3</v>
      </c>
      <c r="L2384" t="str">
        <f t="shared" si="34"/>
        <v>Yes</v>
      </c>
    </row>
    <row r="2385" spans="1:12" x14ac:dyDescent="0.3">
      <c r="A2385" s="7" t="s">
        <v>100</v>
      </c>
      <c r="B2385" t="s">
        <v>9</v>
      </c>
      <c r="C2385" t="s">
        <v>52</v>
      </c>
      <c r="D2385" t="s">
        <v>49</v>
      </c>
      <c r="E2385" t="s">
        <v>73</v>
      </c>
      <c r="G2385" t="s">
        <v>51</v>
      </c>
      <c r="H2385" t="s">
        <v>37</v>
      </c>
      <c r="J2385" t="s">
        <v>34</v>
      </c>
      <c r="K2385">
        <v>2</v>
      </c>
      <c r="L2385" t="str">
        <f t="shared" si="34"/>
        <v>Yes</v>
      </c>
    </row>
    <row r="2386" spans="1:12" x14ac:dyDescent="0.3">
      <c r="A2386" s="7" t="s">
        <v>100</v>
      </c>
      <c r="B2386" t="s">
        <v>9</v>
      </c>
      <c r="C2386" t="s">
        <v>47</v>
      </c>
      <c r="D2386" t="s">
        <v>49</v>
      </c>
      <c r="E2386" t="s">
        <v>73</v>
      </c>
      <c r="G2386" t="s">
        <v>54</v>
      </c>
      <c r="H2386" t="s">
        <v>41</v>
      </c>
      <c r="J2386" t="s">
        <v>34</v>
      </c>
      <c r="K2386">
        <v>2</v>
      </c>
      <c r="L2386" t="str">
        <f t="shared" si="34"/>
        <v>Yes</v>
      </c>
    </row>
    <row r="2387" spans="1:12" x14ac:dyDescent="0.3">
      <c r="A2387" s="7" t="s">
        <v>100</v>
      </c>
      <c r="B2387" t="s">
        <v>10</v>
      </c>
      <c r="C2387" t="s">
        <v>47</v>
      </c>
      <c r="G2387" t="s">
        <v>51</v>
      </c>
      <c r="H2387" t="s">
        <v>29</v>
      </c>
      <c r="J2387" t="s">
        <v>34</v>
      </c>
      <c r="K2387">
        <v>3</v>
      </c>
      <c r="L2387" t="str">
        <f t="shared" si="34"/>
        <v>Yes</v>
      </c>
    </row>
    <row r="2388" spans="1:12" x14ac:dyDescent="0.3">
      <c r="A2388" s="7" t="s">
        <v>100</v>
      </c>
      <c r="B2388" t="s">
        <v>10</v>
      </c>
      <c r="C2388" t="s">
        <v>47</v>
      </c>
      <c r="G2388" t="s">
        <v>51</v>
      </c>
      <c r="H2388" t="s">
        <v>41</v>
      </c>
      <c r="J2388" t="s">
        <v>34</v>
      </c>
      <c r="K2388">
        <v>0</v>
      </c>
      <c r="L2388" t="str">
        <f t="shared" si="34"/>
        <v>No</v>
      </c>
    </row>
    <row r="2389" spans="1:12" x14ac:dyDescent="0.3">
      <c r="A2389" s="7" t="s">
        <v>100</v>
      </c>
      <c r="B2389" t="s">
        <v>7</v>
      </c>
      <c r="C2389" t="s">
        <v>48</v>
      </c>
      <c r="D2389" t="s">
        <v>49</v>
      </c>
      <c r="G2389" t="s">
        <v>54</v>
      </c>
      <c r="H2389" t="s">
        <v>37</v>
      </c>
      <c r="J2389" t="s">
        <v>34</v>
      </c>
      <c r="K2389">
        <v>0</v>
      </c>
      <c r="L2389" t="str">
        <f t="shared" si="34"/>
        <v>No</v>
      </c>
    </row>
    <row r="2390" spans="1:12" x14ac:dyDescent="0.3">
      <c r="A2390" s="7" t="s">
        <v>100</v>
      </c>
      <c r="B2390" t="s">
        <v>10</v>
      </c>
      <c r="C2390" t="s">
        <v>47</v>
      </c>
      <c r="G2390" t="s">
        <v>55</v>
      </c>
      <c r="H2390" t="s">
        <v>37</v>
      </c>
      <c r="J2390" t="s">
        <v>34</v>
      </c>
      <c r="K2390">
        <v>3</v>
      </c>
      <c r="L2390" t="str">
        <f t="shared" si="34"/>
        <v>Yes</v>
      </c>
    </row>
    <row r="2391" spans="1:12" x14ac:dyDescent="0.3">
      <c r="A2391" s="7" t="s">
        <v>100</v>
      </c>
      <c r="B2391" t="s">
        <v>10</v>
      </c>
      <c r="C2391" t="s">
        <v>48</v>
      </c>
      <c r="D2391" t="s">
        <v>53</v>
      </c>
      <c r="G2391" t="s">
        <v>54</v>
      </c>
      <c r="H2391" t="s">
        <v>37</v>
      </c>
      <c r="J2391" t="s">
        <v>34</v>
      </c>
      <c r="K2391">
        <v>0</v>
      </c>
      <c r="L2391" t="str">
        <f t="shared" si="34"/>
        <v>No</v>
      </c>
    </row>
    <row r="2392" spans="1:12" x14ac:dyDescent="0.3">
      <c r="A2392" s="7" t="s">
        <v>100</v>
      </c>
      <c r="B2392" t="s">
        <v>10</v>
      </c>
      <c r="C2392" t="s">
        <v>56</v>
      </c>
      <c r="D2392" t="s">
        <v>49</v>
      </c>
      <c r="G2392" t="s">
        <v>55</v>
      </c>
      <c r="H2392" t="s">
        <v>29</v>
      </c>
      <c r="J2392" t="s">
        <v>34</v>
      </c>
      <c r="K2392">
        <v>0</v>
      </c>
      <c r="L2392" t="str">
        <f t="shared" si="34"/>
        <v>No</v>
      </c>
    </row>
    <row r="2393" spans="1:12" x14ac:dyDescent="0.3">
      <c r="A2393" s="7" t="s">
        <v>100</v>
      </c>
      <c r="B2393" t="s">
        <v>9</v>
      </c>
      <c r="C2393" t="s">
        <v>52</v>
      </c>
      <c r="D2393" t="s">
        <v>53</v>
      </c>
      <c r="G2393" t="s">
        <v>54</v>
      </c>
      <c r="H2393" t="s">
        <v>37</v>
      </c>
      <c r="J2393" t="s">
        <v>34</v>
      </c>
      <c r="K2393">
        <v>2</v>
      </c>
      <c r="L2393" t="str">
        <f t="shared" si="34"/>
        <v>Yes</v>
      </c>
    </row>
    <row r="2394" spans="1:12" x14ac:dyDescent="0.3">
      <c r="A2394" s="7" t="s">
        <v>100</v>
      </c>
      <c r="B2394" t="s">
        <v>9</v>
      </c>
      <c r="C2394" t="s">
        <v>47</v>
      </c>
      <c r="G2394" t="s">
        <v>51</v>
      </c>
      <c r="H2394" t="s">
        <v>41</v>
      </c>
      <c r="J2394" t="s">
        <v>34</v>
      </c>
      <c r="K2394">
        <v>2</v>
      </c>
      <c r="L2394" t="str">
        <f t="shared" si="34"/>
        <v>Yes</v>
      </c>
    </row>
    <row r="2395" spans="1:12" x14ac:dyDescent="0.3">
      <c r="A2395" s="7" t="s">
        <v>100</v>
      </c>
      <c r="B2395" t="s">
        <v>10</v>
      </c>
      <c r="C2395" t="s">
        <v>47</v>
      </c>
      <c r="G2395" t="s">
        <v>51</v>
      </c>
      <c r="H2395" t="s">
        <v>29</v>
      </c>
      <c r="J2395" t="s">
        <v>34</v>
      </c>
      <c r="K2395">
        <v>3</v>
      </c>
      <c r="L2395" t="str">
        <f t="shared" si="34"/>
        <v>Yes</v>
      </c>
    </row>
    <row r="2396" spans="1:12" x14ac:dyDescent="0.3">
      <c r="A2396" s="7" t="s">
        <v>100</v>
      </c>
      <c r="B2396" t="s">
        <v>7</v>
      </c>
      <c r="C2396" t="s">
        <v>47</v>
      </c>
      <c r="G2396" t="s">
        <v>51</v>
      </c>
      <c r="H2396" t="s">
        <v>37</v>
      </c>
      <c r="J2396" t="s">
        <v>34</v>
      </c>
      <c r="K2396">
        <v>2</v>
      </c>
      <c r="L2396" t="str">
        <f t="shared" si="34"/>
        <v>Yes</v>
      </c>
    </row>
    <row r="2397" spans="1:12" x14ac:dyDescent="0.3">
      <c r="A2397" s="7" t="s">
        <v>100</v>
      </c>
      <c r="B2397" t="s">
        <v>10</v>
      </c>
      <c r="C2397" t="s">
        <v>56</v>
      </c>
      <c r="D2397" t="s">
        <v>53</v>
      </c>
      <c r="G2397" t="s">
        <v>54</v>
      </c>
      <c r="H2397" t="s">
        <v>37</v>
      </c>
      <c r="J2397" t="s">
        <v>34</v>
      </c>
      <c r="K2397">
        <v>0</v>
      </c>
      <c r="L2397" t="str">
        <f t="shared" si="34"/>
        <v>No</v>
      </c>
    </row>
    <row r="2398" spans="1:12" x14ac:dyDescent="0.3">
      <c r="A2398" s="7" t="s">
        <v>100</v>
      </c>
      <c r="B2398" t="s">
        <v>9</v>
      </c>
      <c r="C2398" t="s">
        <v>47</v>
      </c>
      <c r="G2398" t="s">
        <v>54</v>
      </c>
      <c r="H2398" t="s">
        <v>41</v>
      </c>
      <c r="J2398" t="s">
        <v>34</v>
      </c>
      <c r="K2398">
        <v>2</v>
      </c>
      <c r="L2398" t="str">
        <f t="shared" si="34"/>
        <v>Yes</v>
      </c>
    </row>
    <row r="2399" spans="1:12" x14ac:dyDescent="0.3">
      <c r="A2399" s="7" t="s">
        <v>100</v>
      </c>
      <c r="B2399" t="s">
        <v>10</v>
      </c>
      <c r="C2399" t="s">
        <v>47</v>
      </c>
      <c r="G2399" t="s">
        <v>55</v>
      </c>
      <c r="H2399" t="s">
        <v>37</v>
      </c>
      <c r="J2399" t="s">
        <v>34</v>
      </c>
      <c r="K2399">
        <v>3</v>
      </c>
      <c r="L2399" t="str">
        <f t="shared" si="34"/>
        <v>Yes</v>
      </c>
    </row>
    <row r="2400" spans="1:12" x14ac:dyDescent="0.3">
      <c r="A2400" s="7" t="s">
        <v>100</v>
      </c>
      <c r="B2400" t="s">
        <v>10</v>
      </c>
      <c r="C2400" t="s">
        <v>47</v>
      </c>
      <c r="G2400" t="s">
        <v>55</v>
      </c>
      <c r="H2400" t="s">
        <v>37</v>
      </c>
      <c r="J2400" t="s">
        <v>34</v>
      </c>
      <c r="K2400">
        <v>0</v>
      </c>
      <c r="L2400" t="str">
        <f t="shared" si="34"/>
        <v>No</v>
      </c>
    </row>
    <row r="2401" spans="1:12" x14ac:dyDescent="0.3">
      <c r="A2401" s="7" t="s">
        <v>100</v>
      </c>
      <c r="B2401" t="s">
        <v>10</v>
      </c>
      <c r="C2401" t="s">
        <v>56</v>
      </c>
      <c r="D2401" t="s">
        <v>49</v>
      </c>
      <c r="G2401" t="s">
        <v>54</v>
      </c>
      <c r="H2401" t="s">
        <v>37</v>
      </c>
      <c r="J2401" t="s">
        <v>34</v>
      </c>
      <c r="K2401">
        <v>0</v>
      </c>
      <c r="L2401" t="str">
        <f t="shared" si="34"/>
        <v>No</v>
      </c>
    </row>
    <row r="2402" spans="1:12" x14ac:dyDescent="0.3">
      <c r="A2402" s="7" t="s">
        <v>100</v>
      </c>
      <c r="B2402" t="s">
        <v>10</v>
      </c>
      <c r="C2402" t="s">
        <v>93</v>
      </c>
      <c r="G2402" t="s">
        <v>54</v>
      </c>
      <c r="H2402" t="s">
        <v>37</v>
      </c>
      <c r="J2402" t="s">
        <v>34</v>
      </c>
      <c r="K2402">
        <v>0</v>
      </c>
      <c r="L2402" t="str">
        <f t="shared" si="34"/>
        <v>No</v>
      </c>
    </row>
    <row r="2403" spans="1:12" x14ac:dyDescent="0.3">
      <c r="A2403" s="7" t="s">
        <v>100</v>
      </c>
      <c r="B2403" t="s">
        <v>7</v>
      </c>
      <c r="C2403" t="s">
        <v>56</v>
      </c>
      <c r="D2403" t="s">
        <v>53</v>
      </c>
      <c r="G2403" t="s">
        <v>54</v>
      </c>
      <c r="H2403" t="s">
        <v>37</v>
      </c>
      <c r="J2403" t="s">
        <v>34</v>
      </c>
      <c r="K2403">
        <v>0</v>
      </c>
      <c r="L2403" t="str">
        <f t="shared" si="34"/>
        <v>No</v>
      </c>
    </row>
    <row r="2404" spans="1:12" x14ac:dyDescent="0.3">
      <c r="A2404" s="7" t="s">
        <v>100</v>
      </c>
      <c r="B2404" t="s">
        <v>8</v>
      </c>
      <c r="C2404" t="s">
        <v>52</v>
      </c>
      <c r="D2404" t="s">
        <v>53</v>
      </c>
      <c r="G2404" t="s">
        <v>54</v>
      </c>
      <c r="H2404" t="s">
        <v>29</v>
      </c>
      <c r="J2404" t="s">
        <v>34</v>
      </c>
      <c r="K2404">
        <v>2</v>
      </c>
      <c r="L2404" t="str">
        <f t="shared" si="34"/>
        <v>Yes</v>
      </c>
    </row>
    <row r="2405" spans="1:12" x14ac:dyDescent="0.3">
      <c r="A2405" s="7" t="s">
        <v>100</v>
      </c>
      <c r="B2405" t="s">
        <v>8</v>
      </c>
      <c r="C2405" t="s">
        <v>52</v>
      </c>
      <c r="D2405" t="s">
        <v>49</v>
      </c>
      <c r="G2405" t="s">
        <v>54</v>
      </c>
      <c r="H2405" t="s">
        <v>37</v>
      </c>
      <c r="J2405" t="s">
        <v>34</v>
      </c>
      <c r="K2405">
        <v>0</v>
      </c>
      <c r="L2405" t="str">
        <f t="shared" si="34"/>
        <v>No</v>
      </c>
    </row>
    <row r="2406" spans="1:12" x14ac:dyDescent="0.3">
      <c r="A2406" s="7" t="s">
        <v>100</v>
      </c>
      <c r="B2406" t="s">
        <v>7</v>
      </c>
      <c r="C2406" t="s">
        <v>56</v>
      </c>
      <c r="D2406" t="s">
        <v>49</v>
      </c>
      <c r="G2406" t="s">
        <v>55</v>
      </c>
      <c r="H2406" t="s">
        <v>37</v>
      </c>
      <c r="J2406" t="s">
        <v>34</v>
      </c>
      <c r="K2406">
        <v>0</v>
      </c>
      <c r="L2406" t="str">
        <f t="shared" si="34"/>
        <v>No</v>
      </c>
    </row>
    <row r="2407" spans="1:12" x14ac:dyDescent="0.3">
      <c r="A2407" s="7" t="s">
        <v>100</v>
      </c>
      <c r="B2407" t="s">
        <v>11</v>
      </c>
      <c r="C2407" t="s">
        <v>47</v>
      </c>
      <c r="G2407" t="s">
        <v>51</v>
      </c>
      <c r="H2407" t="s">
        <v>29</v>
      </c>
      <c r="J2407" t="s">
        <v>34</v>
      </c>
      <c r="K2407">
        <v>2</v>
      </c>
      <c r="L2407" t="str">
        <f t="shared" si="34"/>
        <v>Yes</v>
      </c>
    </row>
    <row r="2408" spans="1:12" x14ac:dyDescent="0.3">
      <c r="A2408" s="7" t="s">
        <v>100</v>
      </c>
      <c r="B2408" t="s">
        <v>9</v>
      </c>
      <c r="C2408" t="s">
        <v>52</v>
      </c>
      <c r="D2408" t="s">
        <v>53</v>
      </c>
      <c r="G2408" t="s">
        <v>51</v>
      </c>
      <c r="H2408" t="s">
        <v>41</v>
      </c>
      <c r="J2408" t="s">
        <v>34</v>
      </c>
      <c r="K2408">
        <v>2</v>
      </c>
      <c r="L2408" t="str">
        <f t="shared" si="34"/>
        <v>Yes</v>
      </c>
    </row>
    <row r="2409" spans="1:12" x14ac:dyDescent="0.3">
      <c r="A2409" s="7" t="s">
        <v>100</v>
      </c>
      <c r="B2409" t="s">
        <v>10</v>
      </c>
      <c r="C2409" t="s">
        <v>47</v>
      </c>
      <c r="G2409" t="s">
        <v>54</v>
      </c>
      <c r="H2409" t="s">
        <v>37</v>
      </c>
      <c r="J2409" t="s">
        <v>34</v>
      </c>
      <c r="K2409">
        <v>0</v>
      </c>
      <c r="L2409" t="str">
        <f t="shared" si="34"/>
        <v>No</v>
      </c>
    </row>
    <row r="2410" spans="1:12" x14ac:dyDescent="0.3">
      <c r="A2410" s="7" t="s">
        <v>100</v>
      </c>
      <c r="B2410" t="s">
        <v>10</v>
      </c>
      <c r="C2410" t="s">
        <v>47</v>
      </c>
      <c r="G2410" t="s">
        <v>54</v>
      </c>
      <c r="H2410" t="s">
        <v>37</v>
      </c>
      <c r="J2410" t="s">
        <v>34</v>
      </c>
      <c r="K2410">
        <v>0</v>
      </c>
      <c r="L2410" t="str">
        <f t="shared" si="34"/>
        <v>No</v>
      </c>
    </row>
    <row r="2411" spans="1:12" x14ac:dyDescent="0.3">
      <c r="A2411" s="7" t="s">
        <v>100</v>
      </c>
      <c r="B2411" t="s">
        <v>7</v>
      </c>
      <c r="C2411" t="s">
        <v>93</v>
      </c>
      <c r="D2411" t="s">
        <v>49</v>
      </c>
      <c r="G2411" t="s">
        <v>54</v>
      </c>
      <c r="H2411" t="s">
        <v>37</v>
      </c>
      <c r="J2411" t="s">
        <v>34</v>
      </c>
      <c r="K2411">
        <v>2</v>
      </c>
      <c r="L2411" t="str">
        <f t="shared" si="34"/>
        <v>Yes</v>
      </c>
    </row>
    <row r="2412" spans="1:12" x14ac:dyDescent="0.3">
      <c r="A2412" s="7" t="s">
        <v>100</v>
      </c>
      <c r="B2412" t="s">
        <v>9</v>
      </c>
      <c r="C2412" t="s">
        <v>52</v>
      </c>
      <c r="D2412" t="s">
        <v>49</v>
      </c>
      <c r="E2412" t="s">
        <v>73</v>
      </c>
      <c r="F2412" t="s">
        <v>73</v>
      </c>
      <c r="G2412" t="s">
        <v>54</v>
      </c>
      <c r="H2412" t="s">
        <v>37</v>
      </c>
      <c r="J2412" t="s">
        <v>34</v>
      </c>
      <c r="K2412">
        <v>0</v>
      </c>
      <c r="L2412" t="str">
        <f t="shared" si="34"/>
        <v>No</v>
      </c>
    </row>
    <row r="2413" spans="1:12" x14ac:dyDescent="0.3">
      <c r="A2413" s="7" t="s">
        <v>100</v>
      </c>
      <c r="B2413" t="s">
        <v>9</v>
      </c>
      <c r="C2413" t="s">
        <v>47</v>
      </c>
      <c r="D2413" t="s">
        <v>53</v>
      </c>
      <c r="G2413" t="s">
        <v>51</v>
      </c>
      <c r="H2413" t="s">
        <v>37</v>
      </c>
      <c r="J2413" t="s">
        <v>34</v>
      </c>
      <c r="K2413">
        <v>2</v>
      </c>
      <c r="L2413" t="str">
        <f t="shared" si="34"/>
        <v>Yes</v>
      </c>
    </row>
    <row r="2414" spans="1:12" x14ac:dyDescent="0.3">
      <c r="A2414" s="7" t="s">
        <v>100</v>
      </c>
      <c r="B2414" t="s">
        <v>10</v>
      </c>
      <c r="C2414" t="s">
        <v>56</v>
      </c>
      <c r="D2414" t="s">
        <v>49</v>
      </c>
      <c r="G2414" t="s">
        <v>55</v>
      </c>
      <c r="H2414" t="s">
        <v>41</v>
      </c>
      <c r="J2414" t="s">
        <v>34</v>
      </c>
      <c r="K2414">
        <v>0</v>
      </c>
      <c r="L2414" t="str">
        <f t="shared" si="34"/>
        <v>No</v>
      </c>
    </row>
    <row r="2415" spans="1:12" x14ac:dyDescent="0.3">
      <c r="A2415" s="7" t="s">
        <v>100</v>
      </c>
      <c r="B2415" t="s">
        <v>10</v>
      </c>
      <c r="C2415" t="s">
        <v>47</v>
      </c>
      <c r="G2415" t="s">
        <v>54</v>
      </c>
      <c r="H2415" t="s">
        <v>37</v>
      </c>
      <c r="J2415" t="s">
        <v>34</v>
      </c>
      <c r="K2415">
        <v>3</v>
      </c>
      <c r="L2415" t="str">
        <f t="shared" si="34"/>
        <v>Yes</v>
      </c>
    </row>
    <row r="2416" spans="1:12" x14ac:dyDescent="0.3">
      <c r="A2416" s="7" t="s">
        <v>100</v>
      </c>
      <c r="B2416" t="s">
        <v>9</v>
      </c>
      <c r="C2416" t="s">
        <v>52</v>
      </c>
      <c r="D2416" t="s">
        <v>49</v>
      </c>
      <c r="F2416" t="s">
        <v>73</v>
      </c>
      <c r="G2416" t="s">
        <v>54</v>
      </c>
      <c r="H2416" t="s">
        <v>37</v>
      </c>
      <c r="J2416" t="s">
        <v>34</v>
      </c>
      <c r="K2416">
        <v>0</v>
      </c>
      <c r="L2416" t="str">
        <f t="shared" si="34"/>
        <v>No</v>
      </c>
    </row>
    <row r="2417" spans="1:12" x14ac:dyDescent="0.3">
      <c r="A2417" s="7" t="s">
        <v>100</v>
      </c>
      <c r="B2417" t="s">
        <v>7</v>
      </c>
      <c r="C2417" t="s">
        <v>56</v>
      </c>
      <c r="D2417" t="s">
        <v>53</v>
      </c>
      <c r="G2417" t="s">
        <v>55</v>
      </c>
      <c r="H2417" t="s">
        <v>37</v>
      </c>
      <c r="J2417" t="s">
        <v>34</v>
      </c>
      <c r="K2417">
        <v>0</v>
      </c>
      <c r="L2417" t="str">
        <f t="shared" si="34"/>
        <v>No</v>
      </c>
    </row>
    <row r="2418" spans="1:12" x14ac:dyDescent="0.3">
      <c r="A2418" s="7" t="s">
        <v>100</v>
      </c>
      <c r="B2418" t="s">
        <v>10</v>
      </c>
      <c r="C2418" t="s">
        <v>56</v>
      </c>
      <c r="D2418" t="s">
        <v>53</v>
      </c>
      <c r="G2418" t="s">
        <v>55</v>
      </c>
      <c r="H2418" t="s">
        <v>37</v>
      </c>
      <c r="J2418" t="s">
        <v>34</v>
      </c>
      <c r="K2418">
        <v>3</v>
      </c>
      <c r="L2418" t="str">
        <f t="shared" si="34"/>
        <v>Yes</v>
      </c>
    </row>
    <row r="2419" spans="1:12" x14ac:dyDescent="0.3">
      <c r="A2419" s="7" t="s">
        <v>100</v>
      </c>
      <c r="B2419" t="s">
        <v>10</v>
      </c>
      <c r="C2419" t="s">
        <v>47</v>
      </c>
      <c r="G2419" t="s">
        <v>55</v>
      </c>
      <c r="H2419" t="s">
        <v>37</v>
      </c>
      <c r="J2419" t="s">
        <v>34</v>
      </c>
      <c r="K2419">
        <v>3</v>
      </c>
      <c r="L2419" t="str">
        <f t="shared" si="34"/>
        <v>Yes</v>
      </c>
    </row>
    <row r="2420" spans="1:12" x14ac:dyDescent="0.3">
      <c r="A2420" s="7" t="s">
        <v>100</v>
      </c>
      <c r="B2420" t="s">
        <v>10</v>
      </c>
      <c r="C2420" t="s">
        <v>48</v>
      </c>
      <c r="D2420" t="s">
        <v>49</v>
      </c>
      <c r="G2420" t="s">
        <v>55</v>
      </c>
      <c r="H2420" t="s">
        <v>37</v>
      </c>
      <c r="J2420" t="s">
        <v>34</v>
      </c>
      <c r="K2420">
        <v>0</v>
      </c>
      <c r="L2420" t="str">
        <f t="shared" si="34"/>
        <v>No</v>
      </c>
    </row>
    <row r="2421" spans="1:12" x14ac:dyDescent="0.3">
      <c r="A2421" s="7" t="s">
        <v>100</v>
      </c>
      <c r="B2421" t="s">
        <v>9</v>
      </c>
      <c r="C2421" t="s">
        <v>52</v>
      </c>
      <c r="D2421" t="s">
        <v>53</v>
      </c>
      <c r="G2421" t="s">
        <v>54</v>
      </c>
      <c r="H2421" t="s">
        <v>37</v>
      </c>
      <c r="J2421" t="s">
        <v>34</v>
      </c>
      <c r="K2421">
        <v>2</v>
      </c>
      <c r="L2421" t="str">
        <f t="shared" si="34"/>
        <v>Yes</v>
      </c>
    </row>
    <row r="2422" spans="1:12" x14ac:dyDescent="0.3">
      <c r="A2422" s="7" t="s">
        <v>100</v>
      </c>
      <c r="B2422" t="s">
        <v>10</v>
      </c>
      <c r="C2422" t="s">
        <v>47</v>
      </c>
      <c r="G2422" t="s">
        <v>55</v>
      </c>
      <c r="H2422" t="s">
        <v>37</v>
      </c>
      <c r="J2422" t="s">
        <v>34</v>
      </c>
      <c r="K2422">
        <v>0</v>
      </c>
      <c r="L2422" t="str">
        <f t="shared" si="34"/>
        <v>No</v>
      </c>
    </row>
    <row r="2423" spans="1:12" x14ac:dyDescent="0.3">
      <c r="A2423" s="7" t="s">
        <v>100</v>
      </c>
      <c r="B2423" t="s">
        <v>10</v>
      </c>
      <c r="C2423" t="s">
        <v>47</v>
      </c>
      <c r="G2423" t="s">
        <v>55</v>
      </c>
      <c r="H2423" t="s">
        <v>37</v>
      </c>
      <c r="J2423" t="s">
        <v>34</v>
      </c>
      <c r="K2423">
        <v>3</v>
      </c>
      <c r="L2423" t="str">
        <f t="shared" si="34"/>
        <v>Yes</v>
      </c>
    </row>
    <row r="2424" spans="1:12" x14ac:dyDescent="0.3">
      <c r="A2424" s="7" t="s">
        <v>100</v>
      </c>
      <c r="B2424" t="s">
        <v>10</v>
      </c>
      <c r="C2424" t="s">
        <v>47</v>
      </c>
      <c r="G2424" t="s">
        <v>51</v>
      </c>
      <c r="H2424" t="s">
        <v>41</v>
      </c>
      <c r="J2424" t="s">
        <v>34</v>
      </c>
      <c r="K2424">
        <v>3</v>
      </c>
      <c r="L2424" t="str">
        <f t="shared" si="34"/>
        <v>Yes</v>
      </c>
    </row>
    <row r="2425" spans="1:12" x14ac:dyDescent="0.3">
      <c r="A2425" s="7" t="s">
        <v>100</v>
      </c>
      <c r="B2425" t="s">
        <v>10</v>
      </c>
      <c r="C2425" t="s">
        <v>47</v>
      </c>
      <c r="G2425" t="s">
        <v>55</v>
      </c>
      <c r="H2425" t="s">
        <v>37</v>
      </c>
      <c r="J2425" t="s">
        <v>34</v>
      </c>
      <c r="K2425">
        <v>3</v>
      </c>
      <c r="L2425" t="str">
        <f t="shared" si="34"/>
        <v>Yes</v>
      </c>
    </row>
    <row r="2426" spans="1:12" x14ac:dyDescent="0.3">
      <c r="A2426" s="7" t="s">
        <v>100</v>
      </c>
      <c r="B2426" t="s">
        <v>9</v>
      </c>
      <c r="C2426" t="s">
        <v>52</v>
      </c>
      <c r="D2426" t="s">
        <v>49</v>
      </c>
      <c r="G2426" t="s">
        <v>51</v>
      </c>
      <c r="H2426" t="s">
        <v>41</v>
      </c>
      <c r="J2426" t="s">
        <v>34</v>
      </c>
      <c r="K2426">
        <v>2</v>
      </c>
      <c r="L2426" t="str">
        <f t="shared" si="34"/>
        <v>Yes</v>
      </c>
    </row>
    <row r="2427" spans="1:12" x14ac:dyDescent="0.3">
      <c r="A2427" s="7" t="s">
        <v>100</v>
      </c>
      <c r="B2427" t="s">
        <v>10</v>
      </c>
      <c r="C2427" t="s">
        <v>48</v>
      </c>
      <c r="D2427" t="s">
        <v>49</v>
      </c>
      <c r="G2427" t="s">
        <v>54</v>
      </c>
      <c r="H2427" t="s">
        <v>37</v>
      </c>
      <c r="J2427" t="s">
        <v>34</v>
      </c>
      <c r="K2427">
        <v>3</v>
      </c>
      <c r="L2427" t="str">
        <f t="shared" si="34"/>
        <v>Yes</v>
      </c>
    </row>
    <row r="2428" spans="1:12" x14ac:dyDescent="0.3">
      <c r="A2428" s="7" t="s">
        <v>100</v>
      </c>
      <c r="B2428" t="s">
        <v>10</v>
      </c>
      <c r="C2428" t="s">
        <v>48</v>
      </c>
      <c r="D2428" t="s">
        <v>53</v>
      </c>
      <c r="G2428" t="s">
        <v>51</v>
      </c>
      <c r="H2428" t="s">
        <v>41</v>
      </c>
      <c r="J2428" t="s">
        <v>34</v>
      </c>
      <c r="K2428">
        <v>3</v>
      </c>
      <c r="L2428" t="str">
        <f t="shared" si="34"/>
        <v>Yes</v>
      </c>
    </row>
    <row r="2429" spans="1:12" x14ac:dyDescent="0.3">
      <c r="A2429" s="7" t="s">
        <v>100</v>
      </c>
      <c r="B2429" t="s">
        <v>10</v>
      </c>
      <c r="C2429" t="s">
        <v>56</v>
      </c>
      <c r="D2429" t="s">
        <v>49</v>
      </c>
      <c r="G2429" t="s">
        <v>55</v>
      </c>
      <c r="H2429" t="s">
        <v>37</v>
      </c>
      <c r="J2429" t="s">
        <v>34</v>
      </c>
      <c r="K2429">
        <v>0</v>
      </c>
      <c r="L2429" t="str">
        <f t="shared" si="34"/>
        <v>No</v>
      </c>
    </row>
    <row r="2430" spans="1:12" x14ac:dyDescent="0.3">
      <c r="A2430" s="7" t="s">
        <v>100</v>
      </c>
      <c r="B2430" t="s">
        <v>10</v>
      </c>
      <c r="C2430" t="s">
        <v>48</v>
      </c>
      <c r="D2430" t="s">
        <v>49</v>
      </c>
      <c r="G2430" t="s">
        <v>55</v>
      </c>
      <c r="H2430" t="s">
        <v>37</v>
      </c>
      <c r="J2430" t="s">
        <v>34</v>
      </c>
      <c r="K2430">
        <v>0</v>
      </c>
      <c r="L2430" t="str">
        <f t="shared" si="34"/>
        <v>No</v>
      </c>
    </row>
    <row r="2431" spans="1:12" x14ac:dyDescent="0.3">
      <c r="A2431" s="7" t="s">
        <v>100</v>
      </c>
      <c r="B2431" t="s">
        <v>8</v>
      </c>
      <c r="C2431" t="s">
        <v>52</v>
      </c>
      <c r="D2431" t="s">
        <v>53</v>
      </c>
      <c r="F2431" t="s">
        <v>73</v>
      </c>
      <c r="G2431" t="s">
        <v>54</v>
      </c>
      <c r="H2431" t="s">
        <v>37</v>
      </c>
      <c r="J2431" t="s">
        <v>34</v>
      </c>
      <c r="K2431">
        <v>0</v>
      </c>
      <c r="L2431" t="str">
        <f t="shared" si="34"/>
        <v>No</v>
      </c>
    </row>
    <row r="2432" spans="1:12" x14ac:dyDescent="0.3">
      <c r="A2432" s="7" t="s">
        <v>100</v>
      </c>
      <c r="B2432" t="s">
        <v>10</v>
      </c>
      <c r="C2432" t="s">
        <v>47</v>
      </c>
      <c r="G2432" t="s">
        <v>55</v>
      </c>
      <c r="H2432" t="s">
        <v>37</v>
      </c>
      <c r="J2432" t="s">
        <v>34</v>
      </c>
      <c r="K2432">
        <v>3</v>
      </c>
      <c r="L2432" t="str">
        <f t="shared" si="34"/>
        <v>Yes</v>
      </c>
    </row>
    <row r="2433" spans="1:12" x14ac:dyDescent="0.3">
      <c r="A2433" s="7" t="s">
        <v>100</v>
      </c>
      <c r="B2433" t="s">
        <v>10</v>
      </c>
      <c r="C2433" t="s">
        <v>47</v>
      </c>
      <c r="G2433" t="s">
        <v>51</v>
      </c>
      <c r="H2433" t="s">
        <v>37</v>
      </c>
      <c r="J2433" t="s">
        <v>34</v>
      </c>
      <c r="K2433">
        <v>3</v>
      </c>
      <c r="L2433" t="str">
        <f t="shared" si="34"/>
        <v>Yes</v>
      </c>
    </row>
    <row r="2434" spans="1:12" x14ac:dyDescent="0.3">
      <c r="A2434" s="7" t="s">
        <v>100</v>
      </c>
      <c r="B2434" t="s">
        <v>10</v>
      </c>
      <c r="C2434" t="s">
        <v>47</v>
      </c>
      <c r="G2434" t="s">
        <v>55</v>
      </c>
      <c r="H2434" t="s">
        <v>37</v>
      </c>
      <c r="J2434" t="s">
        <v>34</v>
      </c>
      <c r="K2434">
        <v>0</v>
      </c>
      <c r="L2434" t="str">
        <f t="shared" si="34"/>
        <v>No</v>
      </c>
    </row>
    <row r="2435" spans="1:12" x14ac:dyDescent="0.3">
      <c r="A2435" s="7" t="s">
        <v>100</v>
      </c>
      <c r="B2435" t="s">
        <v>8</v>
      </c>
      <c r="C2435" t="s">
        <v>52</v>
      </c>
      <c r="D2435" t="s">
        <v>53</v>
      </c>
      <c r="G2435" t="s">
        <v>54</v>
      </c>
      <c r="H2435" t="s">
        <v>37</v>
      </c>
      <c r="J2435" t="s">
        <v>34</v>
      </c>
      <c r="K2435">
        <v>0</v>
      </c>
      <c r="L2435" t="str">
        <f t="shared" si="34"/>
        <v>No</v>
      </c>
    </row>
    <row r="2436" spans="1:12" x14ac:dyDescent="0.3">
      <c r="A2436" s="7" t="s">
        <v>100</v>
      </c>
      <c r="B2436" t="s">
        <v>10</v>
      </c>
      <c r="C2436" t="s">
        <v>48</v>
      </c>
      <c r="G2436" t="s">
        <v>55</v>
      </c>
      <c r="H2436" t="s">
        <v>41</v>
      </c>
      <c r="J2436" t="s">
        <v>34</v>
      </c>
      <c r="K2436">
        <v>3</v>
      </c>
      <c r="L2436" t="str">
        <f t="shared" si="34"/>
        <v>Yes</v>
      </c>
    </row>
    <row r="2437" spans="1:12" x14ac:dyDescent="0.3">
      <c r="A2437" s="7" t="s">
        <v>100</v>
      </c>
      <c r="B2437" t="s">
        <v>10</v>
      </c>
      <c r="C2437" t="s">
        <v>47</v>
      </c>
      <c r="G2437" t="s">
        <v>55</v>
      </c>
      <c r="H2437" t="s">
        <v>29</v>
      </c>
      <c r="J2437" t="s">
        <v>34</v>
      </c>
      <c r="K2437">
        <v>3</v>
      </c>
      <c r="L2437" t="str">
        <f t="shared" si="34"/>
        <v>Yes</v>
      </c>
    </row>
    <row r="2438" spans="1:12" x14ac:dyDescent="0.3">
      <c r="A2438" s="7" t="s">
        <v>100</v>
      </c>
      <c r="B2438" t="s">
        <v>10</v>
      </c>
      <c r="C2438" t="s">
        <v>47</v>
      </c>
      <c r="G2438" t="s">
        <v>54</v>
      </c>
      <c r="H2438" t="s">
        <v>41</v>
      </c>
      <c r="J2438" t="s">
        <v>34</v>
      </c>
      <c r="K2438">
        <v>3</v>
      </c>
      <c r="L2438" t="str">
        <f t="shared" si="34"/>
        <v>Yes</v>
      </c>
    </row>
    <row r="2439" spans="1:12" x14ac:dyDescent="0.3">
      <c r="A2439" s="7" t="s">
        <v>100</v>
      </c>
      <c r="B2439" t="s">
        <v>7</v>
      </c>
      <c r="C2439" t="s">
        <v>48</v>
      </c>
      <c r="D2439" t="s">
        <v>53</v>
      </c>
      <c r="G2439" t="s">
        <v>55</v>
      </c>
      <c r="H2439" t="s">
        <v>37</v>
      </c>
      <c r="J2439" t="s">
        <v>34</v>
      </c>
      <c r="K2439">
        <v>0</v>
      </c>
      <c r="L2439" t="str">
        <f t="shared" si="34"/>
        <v>No</v>
      </c>
    </row>
    <row r="2440" spans="1:12" x14ac:dyDescent="0.3">
      <c r="A2440" s="7" t="s">
        <v>100</v>
      </c>
      <c r="B2440" t="s">
        <v>9</v>
      </c>
      <c r="C2440" t="s">
        <v>52</v>
      </c>
      <c r="D2440" t="s">
        <v>49</v>
      </c>
      <c r="G2440" t="s">
        <v>55</v>
      </c>
      <c r="H2440" t="s">
        <v>37</v>
      </c>
      <c r="J2440" t="s">
        <v>34</v>
      </c>
      <c r="K2440">
        <v>2</v>
      </c>
      <c r="L2440" t="str">
        <f t="shared" si="34"/>
        <v>Yes</v>
      </c>
    </row>
    <row r="2441" spans="1:12" x14ac:dyDescent="0.3">
      <c r="A2441" s="7" t="s">
        <v>100</v>
      </c>
      <c r="B2441" t="s">
        <v>10</v>
      </c>
      <c r="C2441" t="s">
        <v>47</v>
      </c>
      <c r="G2441" t="s">
        <v>55</v>
      </c>
      <c r="H2441" t="s">
        <v>37</v>
      </c>
      <c r="J2441" t="s">
        <v>34</v>
      </c>
      <c r="K2441">
        <v>3</v>
      </c>
      <c r="L2441" t="str">
        <f t="shared" si="34"/>
        <v>Yes</v>
      </c>
    </row>
    <row r="2442" spans="1:12" x14ac:dyDescent="0.3">
      <c r="A2442" s="7" t="s">
        <v>100</v>
      </c>
      <c r="B2442" t="s">
        <v>10</v>
      </c>
      <c r="C2442" t="s">
        <v>47</v>
      </c>
      <c r="G2442" t="s">
        <v>54</v>
      </c>
      <c r="H2442" t="s">
        <v>37</v>
      </c>
      <c r="J2442" t="s">
        <v>34</v>
      </c>
      <c r="K2442">
        <v>0</v>
      </c>
      <c r="L2442" t="str">
        <f t="shared" si="34"/>
        <v>No</v>
      </c>
    </row>
    <row r="2443" spans="1:12" x14ac:dyDescent="0.3">
      <c r="A2443" s="7" t="s">
        <v>100</v>
      </c>
      <c r="B2443" t="s">
        <v>9</v>
      </c>
      <c r="C2443" t="s">
        <v>52</v>
      </c>
      <c r="D2443" t="s">
        <v>53</v>
      </c>
      <c r="G2443" t="s">
        <v>55</v>
      </c>
      <c r="H2443" t="s">
        <v>37</v>
      </c>
      <c r="J2443" t="s">
        <v>34</v>
      </c>
      <c r="K2443">
        <v>2</v>
      </c>
      <c r="L2443" t="str">
        <f t="shared" ref="L2443:L2506" si="35">IF(K2443="","",IF(B2443="Foul","Yes",IF(K2443=0,"No","Yes")))</f>
        <v>Yes</v>
      </c>
    </row>
    <row r="2444" spans="1:12" x14ac:dyDescent="0.3">
      <c r="A2444" s="7" t="s">
        <v>100</v>
      </c>
      <c r="B2444" t="s">
        <v>10</v>
      </c>
      <c r="C2444" t="s">
        <v>56</v>
      </c>
      <c r="D2444" t="s">
        <v>49</v>
      </c>
      <c r="G2444" t="s">
        <v>54</v>
      </c>
      <c r="H2444" t="s">
        <v>37</v>
      </c>
      <c r="J2444" t="s">
        <v>34</v>
      </c>
      <c r="K2444">
        <v>0</v>
      </c>
      <c r="L2444" t="str">
        <f t="shared" si="35"/>
        <v>No</v>
      </c>
    </row>
    <row r="2445" spans="1:12" x14ac:dyDescent="0.3">
      <c r="A2445" s="7" t="s">
        <v>100</v>
      </c>
      <c r="B2445" t="s">
        <v>10</v>
      </c>
      <c r="C2445" t="s">
        <v>48</v>
      </c>
      <c r="G2445" t="s">
        <v>54</v>
      </c>
      <c r="H2445" t="s">
        <v>37</v>
      </c>
      <c r="J2445" t="s">
        <v>34</v>
      </c>
      <c r="K2445">
        <v>0</v>
      </c>
      <c r="L2445" t="str">
        <f t="shared" si="35"/>
        <v>No</v>
      </c>
    </row>
    <row r="2446" spans="1:12" x14ac:dyDescent="0.3">
      <c r="A2446" s="7" t="s">
        <v>100</v>
      </c>
      <c r="B2446" t="s">
        <v>10</v>
      </c>
      <c r="C2446" t="s">
        <v>48</v>
      </c>
      <c r="D2446" t="s">
        <v>53</v>
      </c>
      <c r="G2446" t="s">
        <v>51</v>
      </c>
      <c r="H2446" t="s">
        <v>37</v>
      </c>
      <c r="J2446" t="s">
        <v>34</v>
      </c>
      <c r="K2446">
        <v>3</v>
      </c>
      <c r="L2446" t="str">
        <f t="shared" si="35"/>
        <v>Yes</v>
      </c>
    </row>
    <row r="2447" spans="1:12" x14ac:dyDescent="0.3">
      <c r="A2447" s="7" t="s">
        <v>100</v>
      </c>
      <c r="B2447" t="s">
        <v>10</v>
      </c>
      <c r="C2447" t="s">
        <v>56</v>
      </c>
      <c r="D2447" t="s">
        <v>53</v>
      </c>
      <c r="G2447" t="s">
        <v>55</v>
      </c>
      <c r="H2447" t="s">
        <v>37</v>
      </c>
      <c r="J2447" t="s">
        <v>34</v>
      </c>
      <c r="K2447">
        <v>3</v>
      </c>
      <c r="L2447" t="str">
        <f t="shared" si="35"/>
        <v>Yes</v>
      </c>
    </row>
    <row r="2448" spans="1:12" x14ac:dyDescent="0.3">
      <c r="A2448" s="7" t="s">
        <v>100</v>
      </c>
      <c r="B2448" t="s">
        <v>10</v>
      </c>
      <c r="C2448" t="s">
        <v>47</v>
      </c>
      <c r="G2448" t="s">
        <v>54</v>
      </c>
      <c r="H2448" t="s">
        <v>37</v>
      </c>
      <c r="J2448" t="s">
        <v>34</v>
      </c>
      <c r="K2448">
        <v>3</v>
      </c>
      <c r="L2448" t="str">
        <f t="shared" si="35"/>
        <v>Yes</v>
      </c>
    </row>
    <row r="2449" spans="1:12" x14ac:dyDescent="0.3">
      <c r="A2449" s="7" t="s">
        <v>100</v>
      </c>
      <c r="B2449" t="s">
        <v>7</v>
      </c>
      <c r="C2449" t="s">
        <v>48</v>
      </c>
      <c r="D2449" t="s">
        <v>53</v>
      </c>
      <c r="G2449" t="s">
        <v>54</v>
      </c>
      <c r="H2449" t="s">
        <v>37</v>
      </c>
      <c r="J2449" t="s">
        <v>34</v>
      </c>
      <c r="K2449">
        <v>0</v>
      </c>
      <c r="L2449" t="str">
        <f t="shared" si="35"/>
        <v>No</v>
      </c>
    </row>
    <row r="2450" spans="1:12" x14ac:dyDescent="0.3">
      <c r="A2450" s="7" t="s">
        <v>100</v>
      </c>
      <c r="B2450" t="s">
        <v>10</v>
      </c>
      <c r="C2450" t="s">
        <v>47</v>
      </c>
      <c r="G2450" t="s">
        <v>54</v>
      </c>
      <c r="H2450" t="s">
        <v>37</v>
      </c>
      <c r="J2450" t="s">
        <v>34</v>
      </c>
      <c r="K2450">
        <v>0</v>
      </c>
      <c r="L2450" t="str">
        <f t="shared" si="35"/>
        <v>No</v>
      </c>
    </row>
    <row r="2451" spans="1:12" x14ac:dyDescent="0.3">
      <c r="A2451" s="7" t="s">
        <v>100</v>
      </c>
      <c r="B2451" t="s">
        <v>10</v>
      </c>
      <c r="C2451" t="s">
        <v>56</v>
      </c>
      <c r="D2451" t="s">
        <v>53</v>
      </c>
      <c r="G2451" t="s">
        <v>55</v>
      </c>
      <c r="H2451" t="s">
        <v>37</v>
      </c>
      <c r="J2451" t="s">
        <v>34</v>
      </c>
      <c r="K2451">
        <v>3</v>
      </c>
      <c r="L2451" t="str">
        <f t="shared" si="35"/>
        <v>Yes</v>
      </c>
    </row>
    <row r="2452" spans="1:12" x14ac:dyDescent="0.3">
      <c r="A2452" s="7" t="s">
        <v>100</v>
      </c>
      <c r="B2452" t="s">
        <v>10</v>
      </c>
      <c r="C2452" t="s">
        <v>47</v>
      </c>
      <c r="G2452" t="s">
        <v>55</v>
      </c>
      <c r="H2452" t="s">
        <v>37</v>
      </c>
      <c r="J2452" t="s">
        <v>35</v>
      </c>
      <c r="K2452">
        <v>0</v>
      </c>
      <c r="L2452" t="str">
        <f t="shared" si="35"/>
        <v>No</v>
      </c>
    </row>
    <row r="2453" spans="1:12" x14ac:dyDescent="0.3">
      <c r="A2453" s="7" t="s">
        <v>100</v>
      </c>
      <c r="B2453" t="s">
        <v>10</v>
      </c>
      <c r="C2453" t="s">
        <v>47</v>
      </c>
      <c r="G2453" t="s">
        <v>54</v>
      </c>
      <c r="H2453" t="s">
        <v>37</v>
      </c>
      <c r="J2453" t="s">
        <v>34</v>
      </c>
      <c r="K2453">
        <v>0</v>
      </c>
      <c r="L2453" t="str">
        <f t="shared" si="35"/>
        <v>No</v>
      </c>
    </row>
    <row r="2454" spans="1:12" x14ac:dyDescent="0.3">
      <c r="A2454" s="7" t="s">
        <v>100</v>
      </c>
      <c r="B2454" t="s">
        <v>9</v>
      </c>
      <c r="C2454" t="s">
        <v>52</v>
      </c>
      <c r="D2454" t="s">
        <v>49</v>
      </c>
      <c r="E2454" t="s">
        <v>73</v>
      </c>
      <c r="G2454" t="s">
        <v>54</v>
      </c>
      <c r="H2454" t="s">
        <v>37</v>
      </c>
      <c r="J2454" t="s">
        <v>34</v>
      </c>
      <c r="K2454">
        <v>0</v>
      </c>
      <c r="L2454" t="str">
        <f t="shared" si="35"/>
        <v>No</v>
      </c>
    </row>
    <row r="2455" spans="1:12" x14ac:dyDescent="0.3">
      <c r="A2455" s="7" t="s">
        <v>100</v>
      </c>
      <c r="B2455" t="s">
        <v>9</v>
      </c>
      <c r="C2455" t="s">
        <v>52</v>
      </c>
      <c r="D2455" t="s">
        <v>53</v>
      </c>
      <c r="G2455" t="s">
        <v>55</v>
      </c>
      <c r="H2455" t="s">
        <v>37</v>
      </c>
      <c r="J2455" t="s">
        <v>34</v>
      </c>
      <c r="K2455">
        <v>2</v>
      </c>
      <c r="L2455" t="str">
        <f t="shared" si="35"/>
        <v>Yes</v>
      </c>
    </row>
    <row r="2456" spans="1:12" x14ac:dyDescent="0.3">
      <c r="A2456" s="7" t="s">
        <v>100</v>
      </c>
      <c r="B2456" t="s">
        <v>10</v>
      </c>
      <c r="C2456" t="s">
        <v>47</v>
      </c>
      <c r="G2456" t="s">
        <v>55</v>
      </c>
      <c r="H2456" t="s">
        <v>29</v>
      </c>
      <c r="J2456" t="s">
        <v>34</v>
      </c>
      <c r="K2456">
        <v>0</v>
      </c>
      <c r="L2456" t="str">
        <f t="shared" si="35"/>
        <v>No</v>
      </c>
    </row>
    <row r="2457" spans="1:12" x14ac:dyDescent="0.3">
      <c r="A2457" s="7" t="s">
        <v>100</v>
      </c>
      <c r="B2457" t="s">
        <v>10</v>
      </c>
      <c r="C2457" t="s">
        <v>47</v>
      </c>
      <c r="G2457" t="s">
        <v>51</v>
      </c>
      <c r="H2457" t="s">
        <v>37</v>
      </c>
      <c r="J2457" t="s">
        <v>34</v>
      </c>
      <c r="K2457">
        <v>0</v>
      </c>
      <c r="L2457" t="str">
        <f t="shared" si="35"/>
        <v>No</v>
      </c>
    </row>
    <row r="2458" spans="1:12" x14ac:dyDescent="0.3">
      <c r="A2458" s="7" t="s">
        <v>100</v>
      </c>
      <c r="B2458" t="s">
        <v>9</v>
      </c>
      <c r="C2458" t="s">
        <v>52</v>
      </c>
      <c r="D2458" t="s">
        <v>49</v>
      </c>
      <c r="G2458" t="s">
        <v>54</v>
      </c>
      <c r="H2458" t="s">
        <v>37</v>
      </c>
      <c r="J2458" t="s">
        <v>34</v>
      </c>
      <c r="K2458">
        <v>0</v>
      </c>
      <c r="L2458" t="str">
        <f t="shared" si="35"/>
        <v>No</v>
      </c>
    </row>
    <row r="2459" spans="1:12" x14ac:dyDescent="0.3">
      <c r="A2459" s="7" t="s">
        <v>100</v>
      </c>
      <c r="B2459" t="s">
        <v>8</v>
      </c>
      <c r="C2459" t="s">
        <v>52</v>
      </c>
      <c r="D2459" t="s">
        <v>53</v>
      </c>
      <c r="G2459" t="s">
        <v>55</v>
      </c>
      <c r="H2459" t="s">
        <v>37</v>
      </c>
      <c r="J2459" t="s">
        <v>34</v>
      </c>
      <c r="K2459">
        <v>0</v>
      </c>
      <c r="L2459" t="str">
        <f t="shared" si="35"/>
        <v>No</v>
      </c>
    </row>
    <row r="2460" spans="1:12" x14ac:dyDescent="0.3">
      <c r="A2460" s="7" t="s">
        <v>100</v>
      </c>
      <c r="B2460" t="s">
        <v>9</v>
      </c>
      <c r="C2460" t="s">
        <v>52</v>
      </c>
      <c r="D2460" t="s">
        <v>53</v>
      </c>
      <c r="G2460" t="s">
        <v>55</v>
      </c>
      <c r="H2460" t="s">
        <v>41</v>
      </c>
      <c r="J2460" t="s">
        <v>34</v>
      </c>
      <c r="K2460">
        <v>2</v>
      </c>
      <c r="L2460" t="str">
        <f t="shared" si="35"/>
        <v>Yes</v>
      </c>
    </row>
    <row r="2461" spans="1:12" x14ac:dyDescent="0.3">
      <c r="A2461" s="7" t="s">
        <v>100</v>
      </c>
      <c r="B2461" t="s">
        <v>10</v>
      </c>
      <c r="C2461" t="s">
        <v>47</v>
      </c>
      <c r="G2461" t="s">
        <v>55</v>
      </c>
      <c r="H2461" t="s">
        <v>37</v>
      </c>
      <c r="J2461" t="s">
        <v>35</v>
      </c>
      <c r="K2461">
        <v>3</v>
      </c>
      <c r="L2461" t="str">
        <f t="shared" si="35"/>
        <v>Yes</v>
      </c>
    </row>
    <row r="2462" spans="1:12" x14ac:dyDescent="0.3">
      <c r="A2462" s="7" t="s">
        <v>100</v>
      </c>
      <c r="B2462" t="s">
        <v>10</v>
      </c>
      <c r="C2462" t="s">
        <v>47</v>
      </c>
      <c r="G2462" t="s">
        <v>54</v>
      </c>
      <c r="H2462" t="s">
        <v>37</v>
      </c>
      <c r="J2462" t="s">
        <v>35</v>
      </c>
      <c r="K2462">
        <v>0</v>
      </c>
      <c r="L2462" t="str">
        <f t="shared" si="35"/>
        <v>No</v>
      </c>
    </row>
    <row r="2463" spans="1:12" x14ac:dyDescent="0.3">
      <c r="A2463" s="7" t="s">
        <v>100</v>
      </c>
      <c r="B2463" t="s">
        <v>10</v>
      </c>
      <c r="C2463" t="s">
        <v>47</v>
      </c>
      <c r="G2463" t="s">
        <v>51</v>
      </c>
      <c r="H2463" t="s">
        <v>37</v>
      </c>
      <c r="J2463" t="s">
        <v>35</v>
      </c>
      <c r="K2463">
        <v>3</v>
      </c>
      <c r="L2463" t="str">
        <f t="shared" si="35"/>
        <v>Yes</v>
      </c>
    </row>
    <row r="2464" spans="1:12" x14ac:dyDescent="0.3">
      <c r="A2464" s="7" t="s">
        <v>100</v>
      </c>
      <c r="B2464" t="s">
        <v>10</v>
      </c>
      <c r="C2464" t="s">
        <v>48</v>
      </c>
      <c r="D2464" t="s">
        <v>49</v>
      </c>
      <c r="G2464" t="s">
        <v>54</v>
      </c>
      <c r="H2464" t="s">
        <v>37</v>
      </c>
      <c r="J2464" t="s">
        <v>35</v>
      </c>
      <c r="K2464">
        <v>0</v>
      </c>
      <c r="L2464" t="str">
        <f t="shared" si="35"/>
        <v>No</v>
      </c>
    </row>
    <row r="2465" spans="1:12" x14ac:dyDescent="0.3">
      <c r="A2465" s="7" t="s">
        <v>100</v>
      </c>
      <c r="B2465" t="s">
        <v>10</v>
      </c>
      <c r="C2465" t="s">
        <v>47</v>
      </c>
      <c r="G2465" t="s">
        <v>55</v>
      </c>
      <c r="H2465" t="s">
        <v>37</v>
      </c>
      <c r="J2465" t="s">
        <v>35</v>
      </c>
      <c r="K2465">
        <v>0</v>
      </c>
      <c r="L2465" t="str">
        <f t="shared" si="35"/>
        <v>No</v>
      </c>
    </row>
    <row r="2466" spans="1:12" x14ac:dyDescent="0.3">
      <c r="A2466" s="7" t="s">
        <v>100</v>
      </c>
      <c r="B2466" t="s">
        <v>10</v>
      </c>
      <c r="C2466" t="s">
        <v>93</v>
      </c>
      <c r="G2466" t="s">
        <v>51</v>
      </c>
      <c r="H2466" t="s">
        <v>37</v>
      </c>
      <c r="J2466" t="s">
        <v>35</v>
      </c>
      <c r="K2466">
        <v>3</v>
      </c>
      <c r="L2466" t="str">
        <f t="shared" si="35"/>
        <v>Yes</v>
      </c>
    </row>
    <row r="2467" spans="1:12" x14ac:dyDescent="0.3">
      <c r="A2467" s="7" t="s">
        <v>100</v>
      </c>
      <c r="B2467" t="s">
        <v>10</v>
      </c>
      <c r="C2467" t="s">
        <v>47</v>
      </c>
      <c r="G2467" t="s">
        <v>54</v>
      </c>
      <c r="H2467" t="s">
        <v>37</v>
      </c>
      <c r="J2467" t="s">
        <v>35</v>
      </c>
      <c r="K2467">
        <v>0</v>
      </c>
      <c r="L2467" t="str">
        <f t="shared" si="35"/>
        <v>No</v>
      </c>
    </row>
    <row r="2468" spans="1:12" x14ac:dyDescent="0.3">
      <c r="A2468" s="7" t="s">
        <v>100</v>
      </c>
      <c r="B2468" t="s">
        <v>10</v>
      </c>
      <c r="C2468" t="s">
        <v>47</v>
      </c>
      <c r="G2468" t="s">
        <v>55</v>
      </c>
      <c r="H2468" t="s">
        <v>37</v>
      </c>
      <c r="J2468" t="s">
        <v>35</v>
      </c>
      <c r="K2468">
        <v>3</v>
      </c>
      <c r="L2468" t="str">
        <f t="shared" si="35"/>
        <v>Yes</v>
      </c>
    </row>
    <row r="2469" spans="1:12" x14ac:dyDescent="0.3">
      <c r="A2469" s="7" t="s">
        <v>100</v>
      </c>
      <c r="B2469" t="s">
        <v>10</v>
      </c>
      <c r="C2469" t="s">
        <v>93</v>
      </c>
      <c r="G2469" t="s">
        <v>54</v>
      </c>
      <c r="H2469" t="s">
        <v>37</v>
      </c>
      <c r="J2469" t="s">
        <v>35</v>
      </c>
      <c r="K2469">
        <v>3</v>
      </c>
      <c r="L2469" t="str">
        <f t="shared" si="35"/>
        <v>Yes</v>
      </c>
    </row>
    <row r="2470" spans="1:12" x14ac:dyDescent="0.3">
      <c r="A2470" s="7" t="s">
        <v>100</v>
      </c>
      <c r="B2470" t="s">
        <v>7</v>
      </c>
      <c r="C2470" t="s">
        <v>48</v>
      </c>
      <c r="D2470" t="s">
        <v>49</v>
      </c>
      <c r="G2470" t="s">
        <v>55</v>
      </c>
      <c r="H2470" t="s">
        <v>37</v>
      </c>
      <c r="J2470" t="s">
        <v>34</v>
      </c>
      <c r="K2470">
        <v>0</v>
      </c>
      <c r="L2470" t="str">
        <f t="shared" si="35"/>
        <v>No</v>
      </c>
    </row>
    <row r="2471" spans="1:12" x14ac:dyDescent="0.3">
      <c r="A2471" s="7" t="s">
        <v>100</v>
      </c>
      <c r="B2471" t="s">
        <v>10</v>
      </c>
      <c r="C2471" t="s">
        <v>47</v>
      </c>
      <c r="G2471" t="s">
        <v>55</v>
      </c>
      <c r="H2471" t="s">
        <v>37</v>
      </c>
      <c r="J2471" t="s">
        <v>34</v>
      </c>
      <c r="K2471">
        <v>0</v>
      </c>
      <c r="L2471" t="str">
        <f t="shared" si="35"/>
        <v>No</v>
      </c>
    </row>
    <row r="2472" spans="1:12" x14ac:dyDescent="0.3">
      <c r="A2472" s="7" t="s">
        <v>100</v>
      </c>
      <c r="B2472" t="s">
        <v>10</v>
      </c>
      <c r="C2472" t="s">
        <v>48</v>
      </c>
      <c r="D2472" t="s">
        <v>53</v>
      </c>
      <c r="G2472" t="s">
        <v>54</v>
      </c>
      <c r="H2472" t="s">
        <v>37</v>
      </c>
      <c r="J2472" t="s">
        <v>34</v>
      </c>
      <c r="K2472">
        <v>3</v>
      </c>
      <c r="L2472" t="str">
        <f t="shared" si="35"/>
        <v>Yes</v>
      </c>
    </row>
    <row r="2473" spans="1:12" x14ac:dyDescent="0.3">
      <c r="A2473" s="7" t="s">
        <v>100</v>
      </c>
      <c r="B2473" t="s">
        <v>7</v>
      </c>
      <c r="C2473" t="s">
        <v>57</v>
      </c>
      <c r="D2473" t="s">
        <v>49</v>
      </c>
      <c r="G2473" t="s">
        <v>54</v>
      </c>
      <c r="H2473" t="s">
        <v>37</v>
      </c>
      <c r="J2473" t="s">
        <v>34</v>
      </c>
      <c r="K2473">
        <v>0</v>
      </c>
      <c r="L2473" t="str">
        <f t="shared" si="35"/>
        <v>No</v>
      </c>
    </row>
    <row r="2474" spans="1:12" x14ac:dyDescent="0.3">
      <c r="A2474" s="7" t="s">
        <v>100</v>
      </c>
      <c r="B2474" t="s">
        <v>10</v>
      </c>
      <c r="C2474" t="s">
        <v>47</v>
      </c>
      <c r="F2474" t="s">
        <v>73</v>
      </c>
      <c r="G2474" t="s">
        <v>54</v>
      </c>
      <c r="H2474" t="s">
        <v>37</v>
      </c>
      <c r="J2474" t="s">
        <v>34</v>
      </c>
      <c r="K2474">
        <v>0</v>
      </c>
      <c r="L2474" t="str">
        <f t="shared" si="35"/>
        <v>No</v>
      </c>
    </row>
    <row r="2475" spans="1:12" x14ac:dyDescent="0.3">
      <c r="A2475" s="7" t="s">
        <v>100</v>
      </c>
      <c r="B2475" t="s">
        <v>7</v>
      </c>
      <c r="C2475" t="s">
        <v>57</v>
      </c>
      <c r="D2475" t="s">
        <v>49</v>
      </c>
      <c r="G2475" t="s">
        <v>54</v>
      </c>
      <c r="H2475" t="s">
        <v>37</v>
      </c>
      <c r="J2475" t="s">
        <v>34</v>
      </c>
      <c r="K2475">
        <v>0</v>
      </c>
      <c r="L2475" t="str">
        <f t="shared" si="35"/>
        <v>No</v>
      </c>
    </row>
    <row r="2476" spans="1:12" x14ac:dyDescent="0.3">
      <c r="A2476" s="7" t="s">
        <v>100</v>
      </c>
      <c r="B2476" t="s">
        <v>9</v>
      </c>
      <c r="C2476" t="s">
        <v>52</v>
      </c>
      <c r="D2476" t="s">
        <v>49</v>
      </c>
      <c r="G2476" t="s">
        <v>55</v>
      </c>
      <c r="H2476" t="s">
        <v>41</v>
      </c>
      <c r="J2476" t="s">
        <v>34</v>
      </c>
      <c r="K2476">
        <v>2</v>
      </c>
      <c r="L2476" t="str">
        <f t="shared" si="35"/>
        <v>Yes</v>
      </c>
    </row>
    <row r="2477" spans="1:12" x14ac:dyDescent="0.3">
      <c r="A2477" s="7" t="s">
        <v>100</v>
      </c>
      <c r="B2477" t="s">
        <v>10</v>
      </c>
      <c r="C2477" t="s">
        <v>48</v>
      </c>
      <c r="D2477" t="s">
        <v>49</v>
      </c>
      <c r="G2477" t="s">
        <v>55</v>
      </c>
      <c r="H2477" t="s">
        <v>37</v>
      </c>
      <c r="J2477" t="s">
        <v>34</v>
      </c>
      <c r="K2477">
        <v>0</v>
      </c>
      <c r="L2477" t="str">
        <f t="shared" si="35"/>
        <v>No</v>
      </c>
    </row>
    <row r="2478" spans="1:12" x14ac:dyDescent="0.3">
      <c r="A2478" s="7" t="s">
        <v>100</v>
      </c>
      <c r="B2478" t="s">
        <v>10</v>
      </c>
      <c r="C2478" t="s">
        <v>48</v>
      </c>
      <c r="D2478" t="s">
        <v>49</v>
      </c>
      <c r="G2478" t="s">
        <v>54</v>
      </c>
      <c r="H2478" t="s">
        <v>37</v>
      </c>
      <c r="J2478" t="s">
        <v>34</v>
      </c>
      <c r="K2478">
        <v>3</v>
      </c>
      <c r="L2478" t="str">
        <f t="shared" si="35"/>
        <v>Yes</v>
      </c>
    </row>
    <row r="2479" spans="1:12" x14ac:dyDescent="0.3">
      <c r="A2479" s="7" t="s">
        <v>100</v>
      </c>
      <c r="B2479" t="s">
        <v>10</v>
      </c>
      <c r="C2479" t="s">
        <v>47</v>
      </c>
      <c r="G2479" t="s">
        <v>54</v>
      </c>
      <c r="H2479" t="s">
        <v>37</v>
      </c>
      <c r="J2479" t="s">
        <v>34</v>
      </c>
      <c r="K2479">
        <v>0</v>
      </c>
      <c r="L2479" t="str">
        <f t="shared" si="35"/>
        <v>No</v>
      </c>
    </row>
    <row r="2480" spans="1:12" x14ac:dyDescent="0.3">
      <c r="A2480" s="7" t="s">
        <v>100</v>
      </c>
      <c r="B2480" t="s">
        <v>10</v>
      </c>
      <c r="C2480" t="s">
        <v>56</v>
      </c>
      <c r="D2480" t="s">
        <v>53</v>
      </c>
      <c r="G2480" t="s">
        <v>54</v>
      </c>
      <c r="H2480" t="s">
        <v>37</v>
      </c>
      <c r="J2480" t="s">
        <v>34</v>
      </c>
      <c r="K2480">
        <v>3</v>
      </c>
      <c r="L2480" t="str">
        <f t="shared" si="35"/>
        <v>Yes</v>
      </c>
    </row>
    <row r="2481" spans="1:12" x14ac:dyDescent="0.3">
      <c r="A2481" s="7" t="s">
        <v>100</v>
      </c>
      <c r="B2481" t="s">
        <v>7</v>
      </c>
      <c r="C2481" t="s">
        <v>56</v>
      </c>
      <c r="D2481" t="s">
        <v>49</v>
      </c>
      <c r="G2481" t="s">
        <v>54</v>
      </c>
      <c r="H2481" t="s">
        <v>37</v>
      </c>
      <c r="J2481" t="s">
        <v>34</v>
      </c>
      <c r="K2481">
        <v>0</v>
      </c>
      <c r="L2481" t="str">
        <f t="shared" si="35"/>
        <v>No</v>
      </c>
    </row>
    <row r="2482" spans="1:12" x14ac:dyDescent="0.3">
      <c r="A2482" s="7" t="s">
        <v>100</v>
      </c>
      <c r="B2482" t="s">
        <v>10</v>
      </c>
      <c r="C2482" t="s">
        <v>47</v>
      </c>
      <c r="G2482" t="s">
        <v>55</v>
      </c>
      <c r="H2482" t="s">
        <v>37</v>
      </c>
      <c r="J2482" t="s">
        <v>34</v>
      </c>
      <c r="K2482">
        <v>3</v>
      </c>
      <c r="L2482" t="str">
        <f t="shared" si="35"/>
        <v>Yes</v>
      </c>
    </row>
    <row r="2483" spans="1:12" x14ac:dyDescent="0.3">
      <c r="A2483" s="7" t="s">
        <v>100</v>
      </c>
      <c r="B2483" t="s">
        <v>7</v>
      </c>
      <c r="C2483" t="s">
        <v>56</v>
      </c>
      <c r="D2483" t="s">
        <v>53</v>
      </c>
      <c r="G2483" t="s">
        <v>51</v>
      </c>
      <c r="H2483" t="s">
        <v>37</v>
      </c>
      <c r="J2483" t="s">
        <v>34</v>
      </c>
      <c r="K2483">
        <v>0</v>
      </c>
      <c r="L2483" t="str">
        <f t="shared" si="35"/>
        <v>No</v>
      </c>
    </row>
    <row r="2484" spans="1:12" x14ac:dyDescent="0.3">
      <c r="A2484" s="7" t="s">
        <v>100</v>
      </c>
      <c r="B2484" t="s">
        <v>7</v>
      </c>
      <c r="C2484" t="s">
        <v>57</v>
      </c>
      <c r="D2484" t="s">
        <v>49</v>
      </c>
      <c r="G2484" t="s">
        <v>54</v>
      </c>
      <c r="H2484" t="s">
        <v>37</v>
      </c>
      <c r="J2484" t="s">
        <v>34</v>
      </c>
      <c r="K2484">
        <v>0</v>
      </c>
      <c r="L2484" t="str">
        <f t="shared" si="35"/>
        <v>No</v>
      </c>
    </row>
    <row r="2485" spans="1:12" x14ac:dyDescent="0.3">
      <c r="A2485" s="7" t="s">
        <v>100</v>
      </c>
      <c r="B2485" t="s">
        <v>10</v>
      </c>
      <c r="C2485" t="s">
        <v>56</v>
      </c>
      <c r="G2485" t="s">
        <v>54</v>
      </c>
      <c r="H2485" t="s">
        <v>37</v>
      </c>
      <c r="J2485" t="s">
        <v>34</v>
      </c>
      <c r="K2485">
        <v>3</v>
      </c>
      <c r="L2485" t="str">
        <f t="shared" si="35"/>
        <v>Yes</v>
      </c>
    </row>
    <row r="2486" spans="1:12" x14ac:dyDescent="0.3">
      <c r="A2486" s="7" t="s">
        <v>100</v>
      </c>
      <c r="B2486" t="s">
        <v>10</v>
      </c>
      <c r="C2486" t="s">
        <v>47</v>
      </c>
      <c r="G2486" t="s">
        <v>54</v>
      </c>
      <c r="H2486" t="s">
        <v>37</v>
      </c>
      <c r="J2486" t="s">
        <v>35</v>
      </c>
      <c r="K2486">
        <v>0</v>
      </c>
      <c r="L2486" t="str">
        <f t="shared" si="35"/>
        <v>No</v>
      </c>
    </row>
    <row r="2487" spans="1:12" x14ac:dyDescent="0.3">
      <c r="A2487" s="7" t="s">
        <v>100</v>
      </c>
      <c r="B2487" t="s">
        <v>10</v>
      </c>
      <c r="C2487" t="s">
        <v>47</v>
      </c>
      <c r="G2487" t="s">
        <v>55</v>
      </c>
      <c r="H2487" t="s">
        <v>37</v>
      </c>
      <c r="J2487" t="s">
        <v>35</v>
      </c>
      <c r="K2487">
        <v>3</v>
      </c>
      <c r="L2487" t="str">
        <f t="shared" si="35"/>
        <v>Yes</v>
      </c>
    </row>
    <row r="2488" spans="1:12" x14ac:dyDescent="0.3">
      <c r="A2488" s="7" t="s">
        <v>100</v>
      </c>
      <c r="B2488" t="s">
        <v>10</v>
      </c>
      <c r="C2488" t="s">
        <v>47</v>
      </c>
      <c r="G2488" t="s">
        <v>54</v>
      </c>
      <c r="H2488" t="s">
        <v>37</v>
      </c>
      <c r="J2488" t="s">
        <v>35</v>
      </c>
      <c r="K2488">
        <v>0</v>
      </c>
      <c r="L2488" t="str">
        <f t="shared" si="35"/>
        <v>No</v>
      </c>
    </row>
    <row r="2489" spans="1:12" x14ac:dyDescent="0.3">
      <c r="A2489" s="7" t="s">
        <v>100</v>
      </c>
      <c r="B2489" t="s">
        <v>8</v>
      </c>
      <c r="C2489" t="s">
        <v>52</v>
      </c>
      <c r="D2489" t="s">
        <v>53</v>
      </c>
      <c r="G2489" t="s">
        <v>54</v>
      </c>
      <c r="H2489" t="s">
        <v>37</v>
      </c>
      <c r="J2489" t="s">
        <v>35</v>
      </c>
      <c r="K2489">
        <v>0</v>
      </c>
      <c r="L2489" t="str">
        <f t="shared" si="35"/>
        <v>No</v>
      </c>
    </row>
    <row r="2490" spans="1:12" x14ac:dyDescent="0.3">
      <c r="A2490" s="7" t="s">
        <v>100</v>
      </c>
      <c r="B2490" t="s">
        <v>7</v>
      </c>
      <c r="C2490" t="s">
        <v>48</v>
      </c>
      <c r="D2490" t="s">
        <v>49</v>
      </c>
      <c r="G2490" t="s">
        <v>51</v>
      </c>
      <c r="H2490" t="s">
        <v>29</v>
      </c>
      <c r="J2490" t="s">
        <v>34</v>
      </c>
      <c r="K2490">
        <v>0</v>
      </c>
      <c r="L2490" t="str">
        <f t="shared" si="35"/>
        <v>No</v>
      </c>
    </row>
    <row r="2491" spans="1:12" x14ac:dyDescent="0.3">
      <c r="A2491" s="7" t="s">
        <v>100</v>
      </c>
      <c r="B2491" t="s">
        <v>10</v>
      </c>
      <c r="C2491" t="s">
        <v>48</v>
      </c>
      <c r="D2491" t="s">
        <v>49</v>
      </c>
      <c r="G2491" t="s">
        <v>55</v>
      </c>
      <c r="H2491" t="s">
        <v>37</v>
      </c>
      <c r="J2491" t="s">
        <v>35</v>
      </c>
      <c r="K2491">
        <v>0</v>
      </c>
      <c r="L2491" t="str">
        <f t="shared" si="35"/>
        <v>No</v>
      </c>
    </row>
    <row r="2492" spans="1:12" x14ac:dyDescent="0.3">
      <c r="A2492" s="7" t="s">
        <v>100</v>
      </c>
      <c r="B2492" t="s">
        <v>10</v>
      </c>
      <c r="C2492" t="s">
        <v>48</v>
      </c>
      <c r="D2492" t="s">
        <v>49</v>
      </c>
      <c r="G2492" t="s">
        <v>54</v>
      </c>
      <c r="H2492" t="s">
        <v>37</v>
      </c>
      <c r="J2492" t="s">
        <v>35</v>
      </c>
      <c r="K2492">
        <v>3</v>
      </c>
      <c r="L2492" t="str">
        <f t="shared" si="35"/>
        <v>Yes</v>
      </c>
    </row>
    <row r="2493" spans="1:12" x14ac:dyDescent="0.3">
      <c r="A2493" s="7" t="s">
        <v>100</v>
      </c>
      <c r="B2493" t="s">
        <v>10</v>
      </c>
      <c r="C2493" t="s">
        <v>47</v>
      </c>
      <c r="G2493" t="s">
        <v>54</v>
      </c>
      <c r="H2493" t="s">
        <v>37</v>
      </c>
      <c r="J2493" t="s">
        <v>35</v>
      </c>
      <c r="K2493">
        <v>0</v>
      </c>
      <c r="L2493" t="str">
        <f t="shared" si="35"/>
        <v>No</v>
      </c>
    </row>
    <row r="2494" spans="1:12" x14ac:dyDescent="0.3">
      <c r="A2494" s="7" t="s">
        <v>100</v>
      </c>
      <c r="B2494" t="s">
        <v>10</v>
      </c>
      <c r="C2494" t="s">
        <v>47</v>
      </c>
      <c r="G2494" t="s">
        <v>55</v>
      </c>
      <c r="H2494" t="s">
        <v>37</v>
      </c>
      <c r="J2494" t="s">
        <v>35</v>
      </c>
      <c r="K2494">
        <v>0</v>
      </c>
      <c r="L2494" t="str">
        <f t="shared" si="35"/>
        <v>No</v>
      </c>
    </row>
    <row r="2495" spans="1:12" x14ac:dyDescent="0.3">
      <c r="A2495" s="7" t="s">
        <v>100</v>
      </c>
      <c r="B2495" t="s">
        <v>7</v>
      </c>
      <c r="C2495" t="s">
        <v>47</v>
      </c>
      <c r="G2495" t="s">
        <v>51</v>
      </c>
      <c r="H2495" t="s">
        <v>29</v>
      </c>
      <c r="J2495" t="s">
        <v>34</v>
      </c>
      <c r="K2495">
        <v>2</v>
      </c>
      <c r="L2495" t="str">
        <f t="shared" si="35"/>
        <v>Yes</v>
      </c>
    </row>
    <row r="2496" spans="1:12" x14ac:dyDescent="0.3">
      <c r="A2496" s="7" t="s">
        <v>100</v>
      </c>
      <c r="B2496" t="s">
        <v>10</v>
      </c>
      <c r="C2496" t="s">
        <v>47</v>
      </c>
      <c r="G2496" t="s">
        <v>55</v>
      </c>
      <c r="H2496" t="s">
        <v>37</v>
      </c>
      <c r="J2496" t="s">
        <v>35</v>
      </c>
      <c r="K2496">
        <v>0</v>
      </c>
      <c r="L2496" t="str">
        <f t="shared" si="35"/>
        <v>No</v>
      </c>
    </row>
    <row r="2497" spans="1:12" x14ac:dyDescent="0.3">
      <c r="A2497" s="7" t="s">
        <v>100</v>
      </c>
      <c r="B2497" t="s">
        <v>10</v>
      </c>
      <c r="C2497" t="s">
        <v>47</v>
      </c>
      <c r="G2497" t="s">
        <v>55</v>
      </c>
      <c r="H2497" t="s">
        <v>37</v>
      </c>
      <c r="J2497" t="s">
        <v>35</v>
      </c>
      <c r="K2497">
        <v>0</v>
      </c>
      <c r="L2497" t="str">
        <f t="shared" si="35"/>
        <v>No</v>
      </c>
    </row>
    <row r="2498" spans="1:12" x14ac:dyDescent="0.3">
      <c r="A2498" s="7" t="s">
        <v>100</v>
      </c>
      <c r="B2498" t="s">
        <v>10</v>
      </c>
      <c r="C2498" t="s">
        <v>47</v>
      </c>
      <c r="G2498" t="s">
        <v>55</v>
      </c>
      <c r="H2498" t="s">
        <v>37</v>
      </c>
      <c r="J2498" t="s">
        <v>34</v>
      </c>
      <c r="K2498">
        <v>0</v>
      </c>
      <c r="L2498" t="str">
        <f t="shared" si="35"/>
        <v>No</v>
      </c>
    </row>
    <row r="2499" spans="1:12" x14ac:dyDescent="0.3">
      <c r="A2499" s="7" t="s">
        <v>100</v>
      </c>
      <c r="B2499" t="s">
        <v>10</v>
      </c>
      <c r="C2499" t="s">
        <v>47</v>
      </c>
      <c r="G2499" t="s">
        <v>55</v>
      </c>
      <c r="H2499" t="s">
        <v>37</v>
      </c>
      <c r="J2499" t="s">
        <v>34</v>
      </c>
      <c r="K2499">
        <v>0</v>
      </c>
      <c r="L2499" t="str">
        <f t="shared" si="35"/>
        <v>No</v>
      </c>
    </row>
    <row r="2500" spans="1:12" x14ac:dyDescent="0.3">
      <c r="A2500" s="7" t="s">
        <v>100</v>
      </c>
      <c r="B2500" t="s">
        <v>10</v>
      </c>
      <c r="C2500" t="s">
        <v>56</v>
      </c>
      <c r="D2500" t="s">
        <v>49</v>
      </c>
      <c r="G2500" t="s">
        <v>55</v>
      </c>
      <c r="H2500" t="s">
        <v>37</v>
      </c>
      <c r="J2500" t="s">
        <v>34</v>
      </c>
      <c r="K2500">
        <v>3</v>
      </c>
      <c r="L2500" t="str">
        <f t="shared" si="35"/>
        <v>Yes</v>
      </c>
    </row>
    <row r="2501" spans="1:12" x14ac:dyDescent="0.3">
      <c r="A2501" s="7" t="s">
        <v>100</v>
      </c>
      <c r="B2501" t="s">
        <v>10</v>
      </c>
      <c r="C2501" t="s">
        <v>47</v>
      </c>
      <c r="G2501" t="s">
        <v>54</v>
      </c>
      <c r="H2501" t="s">
        <v>37</v>
      </c>
      <c r="J2501" t="s">
        <v>34</v>
      </c>
      <c r="K2501">
        <v>3</v>
      </c>
      <c r="L2501" t="str">
        <f t="shared" si="35"/>
        <v>Yes</v>
      </c>
    </row>
    <row r="2502" spans="1:12" x14ac:dyDescent="0.3">
      <c r="A2502" s="7" t="s">
        <v>100</v>
      </c>
      <c r="B2502" t="s">
        <v>9</v>
      </c>
      <c r="C2502" t="s">
        <v>52</v>
      </c>
      <c r="D2502" t="s">
        <v>49</v>
      </c>
      <c r="G2502" t="s">
        <v>54</v>
      </c>
      <c r="H2502" t="s">
        <v>41</v>
      </c>
      <c r="J2502" t="s">
        <v>34</v>
      </c>
      <c r="K2502">
        <v>2</v>
      </c>
      <c r="L2502" t="str">
        <f t="shared" si="35"/>
        <v>Yes</v>
      </c>
    </row>
    <row r="2503" spans="1:12" x14ac:dyDescent="0.3">
      <c r="A2503" s="7" t="s">
        <v>100</v>
      </c>
      <c r="B2503" t="s">
        <v>7</v>
      </c>
      <c r="C2503" t="s">
        <v>48</v>
      </c>
      <c r="D2503" t="s">
        <v>49</v>
      </c>
      <c r="G2503" t="s">
        <v>54</v>
      </c>
      <c r="H2503" t="s">
        <v>37</v>
      </c>
      <c r="J2503" t="s">
        <v>34</v>
      </c>
      <c r="K2503">
        <v>2</v>
      </c>
      <c r="L2503" t="str">
        <f t="shared" si="35"/>
        <v>Yes</v>
      </c>
    </row>
    <row r="2504" spans="1:12" x14ac:dyDescent="0.3">
      <c r="A2504" s="7" t="s">
        <v>100</v>
      </c>
      <c r="B2504" t="s">
        <v>10</v>
      </c>
      <c r="C2504" t="s">
        <v>47</v>
      </c>
      <c r="G2504" t="s">
        <v>55</v>
      </c>
      <c r="H2504" t="s">
        <v>37</v>
      </c>
      <c r="J2504" t="s">
        <v>35</v>
      </c>
      <c r="K2504">
        <v>3</v>
      </c>
      <c r="L2504" t="str">
        <f t="shared" si="35"/>
        <v>Yes</v>
      </c>
    </row>
    <row r="2505" spans="1:12" x14ac:dyDescent="0.3">
      <c r="A2505" s="7" t="s">
        <v>100</v>
      </c>
      <c r="B2505" t="s">
        <v>10</v>
      </c>
      <c r="C2505" t="s">
        <v>47</v>
      </c>
      <c r="G2505" t="s">
        <v>54</v>
      </c>
      <c r="H2505" t="s">
        <v>37</v>
      </c>
      <c r="J2505" t="s">
        <v>35</v>
      </c>
      <c r="K2505">
        <v>0</v>
      </c>
      <c r="L2505" t="str">
        <f t="shared" si="35"/>
        <v>No</v>
      </c>
    </row>
    <row r="2506" spans="1:12" x14ac:dyDescent="0.3">
      <c r="A2506" s="7" t="s">
        <v>100</v>
      </c>
      <c r="B2506" t="s">
        <v>7</v>
      </c>
      <c r="C2506" t="s">
        <v>47</v>
      </c>
      <c r="G2506" t="s">
        <v>55</v>
      </c>
      <c r="H2506" t="s">
        <v>37</v>
      </c>
      <c r="J2506" t="s">
        <v>35</v>
      </c>
      <c r="K2506">
        <v>0</v>
      </c>
      <c r="L2506" t="str">
        <f t="shared" si="35"/>
        <v>No</v>
      </c>
    </row>
    <row r="2507" spans="1:12" x14ac:dyDescent="0.3">
      <c r="A2507" s="7" t="s">
        <v>100</v>
      </c>
      <c r="B2507" t="s">
        <v>10</v>
      </c>
      <c r="C2507" t="s">
        <v>47</v>
      </c>
      <c r="G2507" t="s">
        <v>51</v>
      </c>
      <c r="H2507" t="s">
        <v>37</v>
      </c>
      <c r="J2507" t="s">
        <v>35</v>
      </c>
      <c r="K2507">
        <v>0</v>
      </c>
      <c r="L2507" t="str">
        <f t="shared" ref="L2507:L2570" si="36">IF(K2507="","",IF(B2507="Foul","Yes",IF(K2507=0,"No","Yes")))</f>
        <v>No</v>
      </c>
    </row>
    <row r="2508" spans="1:12" x14ac:dyDescent="0.3">
      <c r="A2508" s="7" t="s">
        <v>100</v>
      </c>
      <c r="B2508" t="s">
        <v>10</v>
      </c>
      <c r="C2508" t="s">
        <v>47</v>
      </c>
      <c r="G2508" t="s">
        <v>54</v>
      </c>
      <c r="H2508" t="s">
        <v>37</v>
      </c>
      <c r="J2508" t="s">
        <v>35</v>
      </c>
      <c r="K2508">
        <v>3</v>
      </c>
      <c r="L2508" t="str">
        <f t="shared" si="36"/>
        <v>Yes</v>
      </c>
    </row>
    <row r="2509" spans="1:12" x14ac:dyDescent="0.3">
      <c r="A2509" s="7" t="s">
        <v>100</v>
      </c>
      <c r="B2509" t="s">
        <v>7</v>
      </c>
      <c r="C2509" t="s">
        <v>48</v>
      </c>
      <c r="D2509" t="s">
        <v>53</v>
      </c>
      <c r="G2509" t="s">
        <v>54</v>
      </c>
      <c r="H2509" t="s">
        <v>37</v>
      </c>
      <c r="J2509" t="s">
        <v>35</v>
      </c>
      <c r="K2509">
        <v>0</v>
      </c>
      <c r="L2509" t="str">
        <f t="shared" si="36"/>
        <v>No</v>
      </c>
    </row>
    <row r="2510" spans="1:12" x14ac:dyDescent="0.3">
      <c r="A2510" s="7" t="s">
        <v>100</v>
      </c>
      <c r="B2510" t="s">
        <v>10</v>
      </c>
      <c r="C2510" t="s">
        <v>56</v>
      </c>
      <c r="D2510" t="s">
        <v>49</v>
      </c>
      <c r="G2510" t="s">
        <v>54</v>
      </c>
      <c r="H2510" t="s">
        <v>37</v>
      </c>
      <c r="J2510" t="s">
        <v>35</v>
      </c>
      <c r="K2510">
        <v>0</v>
      </c>
      <c r="L2510" t="str">
        <f t="shared" si="36"/>
        <v>No</v>
      </c>
    </row>
    <row r="2511" spans="1:12" x14ac:dyDescent="0.3">
      <c r="A2511" s="7" t="s">
        <v>100</v>
      </c>
      <c r="B2511" t="s">
        <v>10</v>
      </c>
      <c r="C2511" t="s">
        <v>47</v>
      </c>
      <c r="G2511" t="s">
        <v>55</v>
      </c>
      <c r="H2511" t="s">
        <v>37</v>
      </c>
      <c r="J2511" t="s">
        <v>35</v>
      </c>
      <c r="K2511">
        <v>3</v>
      </c>
      <c r="L2511" t="str">
        <f t="shared" si="36"/>
        <v>Yes</v>
      </c>
    </row>
    <row r="2512" spans="1:12" x14ac:dyDescent="0.3">
      <c r="A2512" s="7" t="s">
        <v>100</v>
      </c>
      <c r="B2512" t="s">
        <v>9</v>
      </c>
      <c r="C2512" t="s">
        <v>52</v>
      </c>
      <c r="D2512" t="s">
        <v>49</v>
      </c>
      <c r="G2512" t="s">
        <v>54</v>
      </c>
      <c r="H2512" t="s">
        <v>37</v>
      </c>
      <c r="J2512" t="s">
        <v>35</v>
      </c>
      <c r="K2512">
        <v>2</v>
      </c>
      <c r="L2512" t="str">
        <f t="shared" si="36"/>
        <v>Yes</v>
      </c>
    </row>
    <row r="2513" spans="1:12" x14ac:dyDescent="0.3">
      <c r="A2513" s="7" t="s">
        <v>100</v>
      </c>
      <c r="B2513" t="s">
        <v>10</v>
      </c>
      <c r="C2513" t="s">
        <v>56</v>
      </c>
      <c r="D2513" t="s">
        <v>53</v>
      </c>
      <c r="G2513" t="s">
        <v>55</v>
      </c>
      <c r="H2513" t="s">
        <v>41</v>
      </c>
      <c r="J2513" t="s">
        <v>34</v>
      </c>
      <c r="K2513">
        <v>3</v>
      </c>
      <c r="L2513" t="str">
        <f t="shared" si="36"/>
        <v>Yes</v>
      </c>
    </row>
    <row r="2514" spans="1:12" x14ac:dyDescent="0.3">
      <c r="A2514" s="7" t="s">
        <v>100</v>
      </c>
      <c r="B2514" t="s">
        <v>7</v>
      </c>
      <c r="C2514" t="s">
        <v>56</v>
      </c>
      <c r="D2514" t="s">
        <v>53</v>
      </c>
      <c r="G2514" t="s">
        <v>55</v>
      </c>
      <c r="H2514" t="s">
        <v>37</v>
      </c>
      <c r="J2514" t="s">
        <v>34</v>
      </c>
      <c r="K2514">
        <v>2</v>
      </c>
      <c r="L2514" t="str">
        <f t="shared" si="36"/>
        <v>Yes</v>
      </c>
    </row>
    <row r="2515" spans="1:12" x14ac:dyDescent="0.3">
      <c r="A2515" s="7" t="s">
        <v>100</v>
      </c>
      <c r="B2515" t="s">
        <v>9</v>
      </c>
      <c r="C2515" t="s">
        <v>52</v>
      </c>
      <c r="D2515" t="s">
        <v>53</v>
      </c>
      <c r="G2515" t="s">
        <v>54</v>
      </c>
      <c r="H2515" t="s">
        <v>37</v>
      </c>
      <c r="J2515" t="s">
        <v>34</v>
      </c>
      <c r="K2515">
        <v>0</v>
      </c>
      <c r="L2515" t="str">
        <f t="shared" si="36"/>
        <v>No</v>
      </c>
    </row>
    <row r="2516" spans="1:12" x14ac:dyDescent="0.3">
      <c r="A2516" s="7" t="s">
        <v>100</v>
      </c>
      <c r="B2516" t="s">
        <v>7</v>
      </c>
      <c r="C2516" t="s">
        <v>48</v>
      </c>
      <c r="D2516" t="s">
        <v>53</v>
      </c>
      <c r="G2516" t="s">
        <v>51</v>
      </c>
      <c r="H2516" t="s">
        <v>37</v>
      </c>
      <c r="J2516" t="s">
        <v>34</v>
      </c>
      <c r="K2516">
        <v>2</v>
      </c>
      <c r="L2516" t="str">
        <f t="shared" si="36"/>
        <v>Yes</v>
      </c>
    </row>
    <row r="2517" spans="1:12" x14ac:dyDescent="0.3">
      <c r="A2517" s="7" t="s">
        <v>100</v>
      </c>
      <c r="B2517" t="s">
        <v>9</v>
      </c>
      <c r="C2517" t="s">
        <v>52</v>
      </c>
      <c r="D2517" t="s">
        <v>53</v>
      </c>
      <c r="G2517" t="s">
        <v>54</v>
      </c>
      <c r="H2517" t="s">
        <v>41</v>
      </c>
      <c r="J2517" t="s">
        <v>34</v>
      </c>
      <c r="K2517">
        <v>0</v>
      </c>
      <c r="L2517" t="str">
        <f t="shared" si="36"/>
        <v>No</v>
      </c>
    </row>
    <row r="2518" spans="1:12" x14ac:dyDescent="0.3">
      <c r="A2518" s="7" t="s">
        <v>100</v>
      </c>
      <c r="B2518" t="s">
        <v>10</v>
      </c>
      <c r="C2518" t="s">
        <v>47</v>
      </c>
      <c r="G2518" t="s">
        <v>54</v>
      </c>
      <c r="H2518" t="s">
        <v>37</v>
      </c>
      <c r="J2518" t="s">
        <v>34</v>
      </c>
      <c r="K2518">
        <v>0</v>
      </c>
      <c r="L2518" t="str">
        <f t="shared" si="36"/>
        <v>No</v>
      </c>
    </row>
    <row r="2519" spans="1:12" x14ac:dyDescent="0.3">
      <c r="A2519" s="7" t="s">
        <v>100</v>
      </c>
      <c r="B2519" t="s">
        <v>10</v>
      </c>
      <c r="C2519" t="s">
        <v>47</v>
      </c>
      <c r="G2519" t="s">
        <v>54</v>
      </c>
      <c r="H2519" t="s">
        <v>37</v>
      </c>
      <c r="J2519" t="s">
        <v>34</v>
      </c>
      <c r="K2519">
        <v>0</v>
      </c>
      <c r="L2519" t="str">
        <f t="shared" si="36"/>
        <v>No</v>
      </c>
    </row>
    <row r="2520" spans="1:12" x14ac:dyDescent="0.3">
      <c r="A2520" s="7" t="s">
        <v>100</v>
      </c>
      <c r="B2520" t="s">
        <v>7</v>
      </c>
      <c r="C2520" t="s">
        <v>56</v>
      </c>
      <c r="D2520" t="s">
        <v>53</v>
      </c>
      <c r="G2520" t="s">
        <v>54</v>
      </c>
      <c r="H2520" t="s">
        <v>37</v>
      </c>
      <c r="J2520" t="s">
        <v>34</v>
      </c>
      <c r="K2520">
        <v>0</v>
      </c>
      <c r="L2520" t="str">
        <f t="shared" si="36"/>
        <v>No</v>
      </c>
    </row>
    <row r="2521" spans="1:12" x14ac:dyDescent="0.3">
      <c r="A2521" s="7" t="s">
        <v>100</v>
      </c>
      <c r="B2521" t="s">
        <v>10</v>
      </c>
      <c r="C2521" t="s">
        <v>47</v>
      </c>
      <c r="G2521" t="s">
        <v>54</v>
      </c>
      <c r="H2521" t="s">
        <v>37</v>
      </c>
      <c r="J2521" t="s">
        <v>34</v>
      </c>
      <c r="K2521">
        <v>0</v>
      </c>
      <c r="L2521" t="str">
        <f t="shared" si="36"/>
        <v>No</v>
      </c>
    </row>
    <row r="2522" spans="1:12" x14ac:dyDescent="0.3">
      <c r="A2522" s="7" t="s">
        <v>100</v>
      </c>
      <c r="B2522" t="s">
        <v>7</v>
      </c>
      <c r="C2522" t="s">
        <v>48</v>
      </c>
      <c r="D2522" t="s">
        <v>49</v>
      </c>
      <c r="G2522" t="s">
        <v>55</v>
      </c>
      <c r="H2522" t="s">
        <v>37</v>
      </c>
      <c r="J2522" t="s">
        <v>34</v>
      </c>
      <c r="K2522">
        <v>2</v>
      </c>
      <c r="L2522" t="str">
        <f t="shared" si="36"/>
        <v>Yes</v>
      </c>
    </row>
    <row r="2523" spans="1:12" x14ac:dyDescent="0.3">
      <c r="A2523" s="7" t="s">
        <v>100</v>
      </c>
      <c r="B2523" t="s">
        <v>10</v>
      </c>
      <c r="C2523" t="s">
        <v>47</v>
      </c>
      <c r="G2523" t="s">
        <v>55</v>
      </c>
      <c r="H2523" t="s">
        <v>37</v>
      </c>
      <c r="J2523" t="s">
        <v>34</v>
      </c>
      <c r="K2523">
        <v>3</v>
      </c>
      <c r="L2523" t="str">
        <f t="shared" si="36"/>
        <v>Yes</v>
      </c>
    </row>
    <row r="2524" spans="1:12" x14ac:dyDescent="0.3">
      <c r="A2524" s="7" t="s">
        <v>99</v>
      </c>
      <c r="B2524" t="s">
        <v>10</v>
      </c>
      <c r="C2524" t="s">
        <v>47</v>
      </c>
      <c r="G2524" t="s">
        <v>51</v>
      </c>
      <c r="H2524" t="s">
        <v>37</v>
      </c>
      <c r="J2524" t="s">
        <v>34</v>
      </c>
      <c r="K2524">
        <v>3</v>
      </c>
      <c r="L2524" t="str">
        <f t="shared" si="36"/>
        <v>Yes</v>
      </c>
    </row>
    <row r="2525" spans="1:12" x14ac:dyDescent="0.3">
      <c r="A2525" s="7" t="s">
        <v>99</v>
      </c>
      <c r="B2525" t="s">
        <v>10</v>
      </c>
      <c r="C2525" t="s">
        <v>48</v>
      </c>
      <c r="D2525" t="s">
        <v>49</v>
      </c>
      <c r="G2525" t="s">
        <v>54</v>
      </c>
      <c r="H2525" t="s">
        <v>37</v>
      </c>
      <c r="J2525" t="s">
        <v>34</v>
      </c>
      <c r="K2525">
        <v>0</v>
      </c>
      <c r="L2525" t="str">
        <f t="shared" si="36"/>
        <v>No</v>
      </c>
    </row>
    <row r="2526" spans="1:12" x14ac:dyDescent="0.3">
      <c r="A2526" s="7" t="s">
        <v>99</v>
      </c>
      <c r="B2526" t="s">
        <v>10</v>
      </c>
      <c r="C2526" t="s">
        <v>47</v>
      </c>
      <c r="G2526" t="s">
        <v>54</v>
      </c>
      <c r="H2526" t="s">
        <v>37</v>
      </c>
      <c r="J2526" t="s">
        <v>34</v>
      </c>
      <c r="K2526">
        <v>0</v>
      </c>
      <c r="L2526" t="str">
        <f t="shared" si="36"/>
        <v>No</v>
      </c>
    </row>
    <row r="2527" spans="1:12" x14ac:dyDescent="0.3">
      <c r="A2527" s="7" t="s">
        <v>99</v>
      </c>
      <c r="B2527" t="s">
        <v>10</v>
      </c>
      <c r="C2527" t="s">
        <v>47</v>
      </c>
      <c r="G2527" t="s">
        <v>55</v>
      </c>
      <c r="H2527" t="s">
        <v>37</v>
      </c>
      <c r="J2527" t="s">
        <v>34</v>
      </c>
      <c r="K2527">
        <v>0</v>
      </c>
      <c r="L2527" t="str">
        <f t="shared" si="36"/>
        <v>No</v>
      </c>
    </row>
    <row r="2528" spans="1:12" x14ac:dyDescent="0.3">
      <c r="A2528" s="7" t="s">
        <v>99</v>
      </c>
      <c r="B2528" t="s">
        <v>10</v>
      </c>
      <c r="C2528" t="s">
        <v>47</v>
      </c>
      <c r="G2528" t="s">
        <v>55</v>
      </c>
      <c r="H2528" t="s">
        <v>37</v>
      </c>
      <c r="J2528" t="s">
        <v>34</v>
      </c>
      <c r="K2528">
        <v>3</v>
      </c>
      <c r="L2528" t="str">
        <f t="shared" si="36"/>
        <v>Yes</v>
      </c>
    </row>
    <row r="2529" spans="1:12" x14ac:dyDescent="0.3">
      <c r="A2529" s="7" t="s">
        <v>99</v>
      </c>
      <c r="B2529" t="s">
        <v>10</v>
      </c>
      <c r="C2529" t="s">
        <v>47</v>
      </c>
      <c r="G2529" t="s">
        <v>55</v>
      </c>
      <c r="H2529" t="s">
        <v>37</v>
      </c>
      <c r="J2529" t="s">
        <v>34</v>
      </c>
      <c r="K2529">
        <v>0</v>
      </c>
      <c r="L2529" t="str">
        <f t="shared" si="36"/>
        <v>No</v>
      </c>
    </row>
    <row r="2530" spans="1:12" x14ac:dyDescent="0.3">
      <c r="A2530" s="7" t="s">
        <v>99</v>
      </c>
      <c r="B2530" t="s">
        <v>10</v>
      </c>
      <c r="C2530" t="s">
        <v>47</v>
      </c>
      <c r="G2530" t="s">
        <v>55</v>
      </c>
      <c r="H2530" t="s">
        <v>37</v>
      </c>
      <c r="J2530" t="s">
        <v>34</v>
      </c>
      <c r="K2530">
        <v>3</v>
      </c>
      <c r="L2530" t="str">
        <f t="shared" si="36"/>
        <v>Yes</v>
      </c>
    </row>
    <row r="2531" spans="1:12" x14ac:dyDescent="0.3">
      <c r="A2531" s="7" t="s">
        <v>99</v>
      </c>
      <c r="B2531" t="s">
        <v>10</v>
      </c>
      <c r="C2531" t="s">
        <v>47</v>
      </c>
      <c r="G2531" t="s">
        <v>51</v>
      </c>
      <c r="H2531" t="s">
        <v>37</v>
      </c>
      <c r="J2531" t="s">
        <v>34</v>
      </c>
      <c r="K2531">
        <v>3</v>
      </c>
      <c r="L2531" t="str">
        <f t="shared" si="36"/>
        <v>Yes</v>
      </c>
    </row>
    <row r="2532" spans="1:12" x14ac:dyDescent="0.3">
      <c r="A2532" s="7" t="s">
        <v>99</v>
      </c>
      <c r="B2532" t="s">
        <v>10</v>
      </c>
      <c r="C2532" t="s">
        <v>47</v>
      </c>
      <c r="G2532" t="s">
        <v>51</v>
      </c>
      <c r="H2532" t="s">
        <v>37</v>
      </c>
      <c r="J2532" t="s">
        <v>34</v>
      </c>
      <c r="K2532">
        <v>0</v>
      </c>
      <c r="L2532" t="str">
        <f t="shared" si="36"/>
        <v>No</v>
      </c>
    </row>
    <row r="2533" spans="1:12" x14ac:dyDescent="0.3">
      <c r="A2533" s="7" t="s">
        <v>99</v>
      </c>
      <c r="B2533" t="s">
        <v>10</v>
      </c>
      <c r="C2533" t="s">
        <v>47</v>
      </c>
      <c r="G2533" t="s">
        <v>51</v>
      </c>
      <c r="H2533" t="s">
        <v>43</v>
      </c>
      <c r="J2533" t="s">
        <v>34</v>
      </c>
      <c r="K2533">
        <v>3</v>
      </c>
      <c r="L2533" t="str">
        <f t="shared" si="36"/>
        <v>Yes</v>
      </c>
    </row>
    <row r="2534" spans="1:12" x14ac:dyDescent="0.3">
      <c r="A2534" s="7" t="s">
        <v>99</v>
      </c>
      <c r="B2534" t="s">
        <v>10</v>
      </c>
      <c r="C2534" t="s">
        <v>47</v>
      </c>
      <c r="G2534" t="s">
        <v>54</v>
      </c>
      <c r="H2534" t="s">
        <v>37</v>
      </c>
      <c r="J2534" t="s">
        <v>34</v>
      </c>
      <c r="K2534">
        <v>0</v>
      </c>
      <c r="L2534" t="str">
        <f t="shared" si="36"/>
        <v>No</v>
      </c>
    </row>
    <row r="2535" spans="1:12" x14ac:dyDescent="0.3">
      <c r="A2535" s="7" t="s">
        <v>99</v>
      </c>
      <c r="B2535" t="s">
        <v>10</v>
      </c>
      <c r="C2535" t="s">
        <v>47</v>
      </c>
      <c r="G2535" t="s">
        <v>55</v>
      </c>
      <c r="H2535" t="s">
        <v>29</v>
      </c>
      <c r="J2535" t="s">
        <v>34</v>
      </c>
      <c r="K2535">
        <v>0</v>
      </c>
      <c r="L2535" t="str">
        <f t="shared" si="36"/>
        <v>No</v>
      </c>
    </row>
    <row r="2536" spans="1:12" x14ac:dyDescent="0.3">
      <c r="A2536" s="7" t="s">
        <v>99</v>
      </c>
      <c r="B2536" t="s">
        <v>10</v>
      </c>
      <c r="C2536" t="s">
        <v>47</v>
      </c>
      <c r="G2536" t="s">
        <v>55</v>
      </c>
      <c r="H2536" t="s">
        <v>37</v>
      </c>
      <c r="J2536" t="s">
        <v>34</v>
      </c>
      <c r="K2536">
        <v>0</v>
      </c>
      <c r="L2536" t="str">
        <f t="shared" si="36"/>
        <v>No</v>
      </c>
    </row>
    <row r="2537" spans="1:12" x14ac:dyDescent="0.3">
      <c r="A2537" s="7" t="s">
        <v>99</v>
      </c>
      <c r="B2537" t="s">
        <v>10</v>
      </c>
      <c r="C2537" t="s">
        <v>47</v>
      </c>
      <c r="G2537" t="s">
        <v>51</v>
      </c>
      <c r="H2537" t="s">
        <v>41</v>
      </c>
      <c r="J2537" t="s">
        <v>34</v>
      </c>
      <c r="K2537">
        <v>0</v>
      </c>
      <c r="L2537" t="str">
        <f t="shared" si="36"/>
        <v>No</v>
      </c>
    </row>
    <row r="2538" spans="1:12" x14ac:dyDescent="0.3">
      <c r="A2538" s="7" t="s">
        <v>99</v>
      </c>
      <c r="B2538" t="s">
        <v>10</v>
      </c>
      <c r="C2538" t="s">
        <v>47</v>
      </c>
      <c r="G2538" t="s">
        <v>55</v>
      </c>
      <c r="H2538" t="s">
        <v>37</v>
      </c>
      <c r="J2538" t="s">
        <v>34</v>
      </c>
      <c r="K2538">
        <v>3</v>
      </c>
      <c r="L2538" t="str">
        <f t="shared" si="36"/>
        <v>Yes</v>
      </c>
    </row>
    <row r="2539" spans="1:12" x14ac:dyDescent="0.3">
      <c r="A2539" s="7" t="s">
        <v>99</v>
      </c>
      <c r="B2539" t="s">
        <v>10</v>
      </c>
      <c r="C2539" t="s">
        <v>47</v>
      </c>
      <c r="G2539" t="s">
        <v>55</v>
      </c>
      <c r="H2539" t="s">
        <v>37</v>
      </c>
      <c r="J2539" t="s">
        <v>34</v>
      </c>
      <c r="K2539">
        <v>0</v>
      </c>
      <c r="L2539" t="str">
        <f t="shared" si="36"/>
        <v>No</v>
      </c>
    </row>
    <row r="2540" spans="1:12" x14ac:dyDescent="0.3">
      <c r="A2540" s="7" t="s">
        <v>99</v>
      </c>
      <c r="B2540" t="s">
        <v>10</v>
      </c>
      <c r="C2540" t="s">
        <v>47</v>
      </c>
      <c r="G2540" t="s">
        <v>55</v>
      </c>
      <c r="H2540" t="s">
        <v>37</v>
      </c>
      <c r="J2540" t="s">
        <v>34</v>
      </c>
      <c r="K2540">
        <v>0</v>
      </c>
      <c r="L2540" t="str">
        <f t="shared" si="36"/>
        <v>No</v>
      </c>
    </row>
    <row r="2541" spans="1:12" x14ac:dyDescent="0.3">
      <c r="A2541" s="7" t="s">
        <v>99</v>
      </c>
      <c r="B2541" t="s">
        <v>10</v>
      </c>
      <c r="C2541" t="s">
        <v>47</v>
      </c>
      <c r="G2541" t="s">
        <v>55</v>
      </c>
      <c r="H2541" t="s">
        <v>37</v>
      </c>
      <c r="J2541" t="s">
        <v>34</v>
      </c>
      <c r="K2541">
        <v>0</v>
      </c>
      <c r="L2541" t="str">
        <f t="shared" si="36"/>
        <v>No</v>
      </c>
    </row>
    <row r="2542" spans="1:12" x14ac:dyDescent="0.3">
      <c r="A2542" s="7" t="s">
        <v>99</v>
      </c>
      <c r="B2542" t="s">
        <v>10</v>
      </c>
      <c r="C2542" t="s">
        <v>48</v>
      </c>
      <c r="D2542" t="s">
        <v>53</v>
      </c>
      <c r="F2542" t="s">
        <v>73</v>
      </c>
      <c r="G2542" t="s">
        <v>54</v>
      </c>
      <c r="H2542" t="s">
        <v>37</v>
      </c>
      <c r="J2542" t="s">
        <v>34</v>
      </c>
      <c r="K2542">
        <v>0</v>
      </c>
      <c r="L2542" t="str">
        <f t="shared" si="36"/>
        <v>No</v>
      </c>
    </row>
    <row r="2543" spans="1:12" x14ac:dyDescent="0.3">
      <c r="A2543" s="7" t="s">
        <v>99</v>
      </c>
      <c r="B2543" t="s">
        <v>10</v>
      </c>
      <c r="C2543" t="s">
        <v>47</v>
      </c>
      <c r="G2543" t="s">
        <v>55</v>
      </c>
      <c r="H2543" t="s">
        <v>37</v>
      </c>
      <c r="J2543" t="s">
        <v>34</v>
      </c>
      <c r="K2543">
        <v>0</v>
      </c>
      <c r="L2543" t="str">
        <f t="shared" si="36"/>
        <v>No</v>
      </c>
    </row>
    <row r="2544" spans="1:12" x14ac:dyDescent="0.3">
      <c r="A2544" s="7" t="s">
        <v>99</v>
      </c>
      <c r="B2544" t="s">
        <v>10</v>
      </c>
      <c r="C2544" t="s">
        <v>47</v>
      </c>
      <c r="G2544" t="s">
        <v>54</v>
      </c>
      <c r="H2544" t="s">
        <v>37</v>
      </c>
      <c r="J2544" t="s">
        <v>34</v>
      </c>
      <c r="K2544">
        <v>3</v>
      </c>
      <c r="L2544" t="str">
        <f t="shared" si="36"/>
        <v>Yes</v>
      </c>
    </row>
    <row r="2545" spans="1:12" x14ac:dyDescent="0.3">
      <c r="A2545" s="7" t="s">
        <v>99</v>
      </c>
      <c r="B2545" t="s">
        <v>10</v>
      </c>
      <c r="C2545" t="s">
        <v>47</v>
      </c>
      <c r="G2545" t="s">
        <v>55</v>
      </c>
      <c r="H2545" t="s">
        <v>37</v>
      </c>
      <c r="J2545" t="s">
        <v>34</v>
      </c>
      <c r="K2545">
        <v>0</v>
      </c>
      <c r="L2545" t="str">
        <f t="shared" si="36"/>
        <v>No</v>
      </c>
    </row>
    <row r="2546" spans="1:12" x14ac:dyDescent="0.3">
      <c r="A2546" s="7" t="s">
        <v>99</v>
      </c>
      <c r="B2546" t="s">
        <v>10</v>
      </c>
      <c r="C2546" t="s">
        <v>47</v>
      </c>
      <c r="G2546" t="s">
        <v>54</v>
      </c>
      <c r="H2546" t="s">
        <v>37</v>
      </c>
      <c r="J2546" t="s">
        <v>34</v>
      </c>
      <c r="K2546">
        <v>3</v>
      </c>
      <c r="L2546" t="str">
        <f t="shared" si="36"/>
        <v>Yes</v>
      </c>
    </row>
    <row r="2547" spans="1:12" x14ac:dyDescent="0.3">
      <c r="A2547" s="7" t="s">
        <v>99</v>
      </c>
      <c r="B2547" t="s">
        <v>10</v>
      </c>
      <c r="C2547" t="s">
        <v>47</v>
      </c>
      <c r="G2547" t="s">
        <v>54</v>
      </c>
      <c r="H2547" t="s">
        <v>37</v>
      </c>
      <c r="J2547" t="s">
        <v>34</v>
      </c>
      <c r="K2547">
        <v>0</v>
      </c>
      <c r="L2547" t="str">
        <f t="shared" si="36"/>
        <v>No</v>
      </c>
    </row>
    <row r="2548" spans="1:12" x14ac:dyDescent="0.3">
      <c r="A2548" s="7" t="s">
        <v>99</v>
      </c>
      <c r="B2548" t="s">
        <v>10</v>
      </c>
      <c r="C2548" t="s">
        <v>93</v>
      </c>
      <c r="G2548" t="s">
        <v>54</v>
      </c>
      <c r="H2548" t="s">
        <v>37</v>
      </c>
      <c r="J2548" t="s">
        <v>34</v>
      </c>
      <c r="K2548">
        <v>3</v>
      </c>
      <c r="L2548" t="str">
        <f t="shared" si="36"/>
        <v>Yes</v>
      </c>
    </row>
    <row r="2549" spans="1:12" x14ac:dyDescent="0.3">
      <c r="A2549" s="7" t="s">
        <v>99</v>
      </c>
      <c r="B2549" t="s">
        <v>10</v>
      </c>
      <c r="C2549" t="s">
        <v>47</v>
      </c>
      <c r="G2549" t="s">
        <v>54</v>
      </c>
      <c r="H2549" t="s">
        <v>37</v>
      </c>
      <c r="J2549" t="s">
        <v>34</v>
      </c>
      <c r="K2549">
        <v>0</v>
      </c>
      <c r="L2549" t="str">
        <f t="shared" si="36"/>
        <v>No</v>
      </c>
    </row>
    <row r="2550" spans="1:12" x14ac:dyDescent="0.3">
      <c r="A2550" s="7" t="s">
        <v>99</v>
      </c>
      <c r="B2550" t="s">
        <v>10</v>
      </c>
      <c r="C2550" t="s">
        <v>47</v>
      </c>
      <c r="G2550" t="s">
        <v>54</v>
      </c>
      <c r="H2550" t="s">
        <v>37</v>
      </c>
      <c r="J2550" t="s">
        <v>34</v>
      </c>
      <c r="K2550">
        <v>3</v>
      </c>
      <c r="L2550" t="str">
        <f t="shared" si="36"/>
        <v>Yes</v>
      </c>
    </row>
    <row r="2551" spans="1:12" x14ac:dyDescent="0.3">
      <c r="A2551" s="7" t="s">
        <v>99</v>
      </c>
      <c r="B2551" t="s">
        <v>10</v>
      </c>
      <c r="C2551" t="s">
        <v>47</v>
      </c>
      <c r="G2551" t="s">
        <v>55</v>
      </c>
      <c r="H2551" t="s">
        <v>37</v>
      </c>
      <c r="J2551" t="s">
        <v>34</v>
      </c>
      <c r="K2551">
        <v>3</v>
      </c>
      <c r="L2551" t="str">
        <f t="shared" si="36"/>
        <v>Yes</v>
      </c>
    </row>
    <row r="2552" spans="1:12" x14ac:dyDescent="0.3">
      <c r="A2552" s="7" t="s">
        <v>99</v>
      </c>
      <c r="B2552" t="s">
        <v>10</v>
      </c>
      <c r="C2552" t="s">
        <v>48</v>
      </c>
      <c r="D2552" t="s">
        <v>49</v>
      </c>
      <c r="G2552" t="s">
        <v>54</v>
      </c>
      <c r="H2552" t="s">
        <v>37</v>
      </c>
      <c r="J2552" t="s">
        <v>34</v>
      </c>
      <c r="K2552">
        <v>3</v>
      </c>
      <c r="L2552" t="str">
        <f t="shared" si="36"/>
        <v>Yes</v>
      </c>
    </row>
    <row r="2553" spans="1:12" x14ac:dyDescent="0.3">
      <c r="A2553" s="7" t="s">
        <v>99</v>
      </c>
      <c r="B2553" t="s">
        <v>10</v>
      </c>
      <c r="C2553" t="s">
        <v>47</v>
      </c>
      <c r="G2553" t="s">
        <v>55</v>
      </c>
      <c r="H2553" t="s">
        <v>29</v>
      </c>
      <c r="J2553" t="s">
        <v>34</v>
      </c>
      <c r="K2553">
        <v>3</v>
      </c>
      <c r="L2553" t="str">
        <f t="shared" si="36"/>
        <v>Yes</v>
      </c>
    </row>
    <row r="2554" spans="1:12" x14ac:dyDescent="0.3">
      <c r="A2554" s="7" t="s">
        <v>99</v>
      </c>
      <c r="B2554" t="s">
        <v>10</v>
      </c>
      <c r="C2554" t="s">
        <v>47</v>
      </c>
      <c r="G2554" t="s">
        <v>55</v>
      </c>
      <c r="H2554" t="s">
        <v>37</v>
      </c>
      <c r="J2554" t="s">
        <v>34</v>
      </c>
      <c r="K2554">
        <v>3</v>
      </c>
      <c r="L2554" t="str">
        <f t="shared" si="36"/>
        <v>Yes</v>
      </c>
    </row>
    <row r="2555" spans="1:12" x14ac:dyDescent="0.3">
      <c r="A2555" s="7" t="s">
        <v>99</v>
      </c>
      <c r="B2555" t="s">
        <v>10</v>
      </c>
      <c r="C2555" t="s">
        <v>47</v>
      </c>
      <c r="G2555" t="s">
        <v>55</v>
      </c>
      <c r="H2555" t="s">
        <v>37</v>
      </c>
      <c r="J2555" t="s">
        <v>35</v>
      </c>
      <c r="K2555">
        <v>0</v>
      </c>
      <c r="L2555" t="str">
        <f t="shared" si="36"/>
        <v>No</v>
      </c>
    </row>
    <row r="2556" spans="1:12" x14ac:dyDescent="0.3">
      <c r="A2556" s="7" t="s">
        <v>99</v>
      </c>
      <c r="B2556" t="s">
        <v>10</v>
      </c>
      <c r="C2556" t="s">
        <v>47</v>
      </c>
      <c r="G2556" t="s">
        <v>54</v>
      </c>
      <c r="H2556" t="s">
        <v>41</v>
      </c>
      <c r="J2556" t="s">
        <v>34</v>
      </c>
      <c r="K2556">
        <v>0</v>
      </c>
      <c r="L2556" t="str">
        <f t="shared" si="36"/>
        <v>No</v>
      </c>
    </row>
    <row r="2557" spans="1:12" x14ac:dyDescent="0.3">
      <c r="A2557" s="7" t="s">
        <v>99</v>
      </c>
      <c r="B2557" t="s">
        <v>10</v>
      </c>
      <c r="C2557" t="s">
        <v>48</v>
      </c>
      <c r="D2557" t="s">
        <v>53</v>
      </c>
      <c r="G2557" t="s">
        <v>54</v>
      </c>
      <c r="H2557" t="s">
        <v>37</v>
      </c>
      <c r="J2557" t="s">
        <v>34</v>
      </c>
      <c r="K2557">
        <v>3</v>
      </c>
      <c r="L2557" t="str">
        <f t="shared" si="36"/>
        <v>Yes</v>
      </c>
    </row>
    <row r="2558" spans="1:12" x14ac:dyDescent="0.3">
      <c r="A2558" s="7" t="s">
        <v>99</v>
      </c>
      <c r="B2558" t="s">
        <v>10</v>
      </c>
      <c r="C2558" t="s">
        <v>47</v>
      </c>
      <c r="G2558" t="s">
        <v>55</v>
      </c>
      <c r="H2558" t="s">
        <v>37</v>
      </c>
      <c r="J2558" t="s">
        <v>34</v>
      </c>
      <c r="K2558">
        <v>3</v>
      </c>
      <c r="L2558" t="str">
        <f t="shared" si="36"/>
        <v>Yes</v>
      </c>
    </row>
    <row r="2559" spans="1:12" x14ac:dyDescent="0.3">
      <c r="A2559" s="7" t="s">
        <v>99</v>
      </c>
      <c r="B2559" t="s">
        <v>10</v>
      </c>
      <c r="C2559" t="s">
        <v>47</v>
      </c>
      <c r="G2559" t="s">
        <v>55</v>
      </c>
      <c r="H2559" t="s">
        <v>37</v>
      </c>
      <c r="J2559" t="s">
        <v>34</v>
      </c>
      <c r="K2559">
        <v>0</v>
      </c>
      <c r="L2559" t="str">
        <f t="shared" si="36"/>
        <v>No</v>
      </c>
    </row>
    <row r="2560" spans="1:12" x14ac:dyDescent="0.3">
      <c r="A2560" s="7" t="s">
        <v>99</v>
      </c>
      <c r="B2560" t="s">
        <v>10</v>
      </c>
      <c r="C2560" t="s">
        <v>47</v>
      </c>
      <c r="G2560" t="s">
        <v>55</v>
      </c>
      <c r="H2560" t="s">
        <v>37</v>
      </c>
      <c r="J2560" t="s">
        <v>34</v>
      </c>
      <c r="K2560">
        <v>3</v>
      </c>
      <c r="L2560" t="str">
        <f t="shared" si="36"/>
        <v>Yes</v>
      </c>
    </row>
    <row r="2561" spans="1:12" x14ac:dyDescent="0.3">
      <c r="A2561" s="7" t="s">
        <v>99</v>
      </c>
      <c r="B2561" t="s">
        <v>10</v>
      </c>
      <c r="C2561" t="s">
        <v>47</v>
      </c>
      <c r="F2561" t="s">
        <v>73</v>
      </c>
      <c r="G2561" t="s">
        <v>54</v>
      </c>
      <c r="H2561" t="s">
        <v>37</v>
      </c>
      <c r="J2561" t="s">
        <v>35</v>
      </c>
      <c r="K2561">
        <v>0</v>
      </c>
      <c r="L2561" t="str">
        <f t="shared" si="36"/>
        <v>No</v>
      </c>
    </row>
    <row r="2562" spans="1:12" x14ac:dyDescent="0.3">
      <c r="A2562" s="7" t="s">
        <v>99</v>
      </c>
      <c r="B2562" t="s">
        <v>10</v>
      </c>
      <c r="C2562" t="s">
        <v>47</v>
      </c>
      <c r="G2562" t="s">
        <v>55</v>
      </c>
      <c r="H2562" t="s">
        <v>37</v>
      </c>
      <c r="J2562" t="s">
        <v>34</v>
      </c>
      <c r="K2562">
        <v>0</v>
      </c>
      <c r="L2562" t="str">
        <f t="shared" si="36"/>
        <v>No</v>
      </c>
    </row>
    <row r="2563" spans="1:12" x14ac:dyDescent="0.3">
      <c r="A2563" s="7" t="s">
        <v>99</v>
      </c>
      <c r="B2563" t="s">
        <v>10</v>
      </c>
      <c r="C2563" t="s">
        <v>47</v>
      </c>
      <c r="G2563" t="s">
        <v>54</v>
      </c>
      <c r="H2563" t="s">
        <v>37</v>
      </c>
      <c r="J2563" t="s">
        <v>34</v>
      </c>
      <c r="K2563">
        <v>0</v>
      </c>
      <c r="L2563" t="str">
        <f t="shared" si="36"/>
        <v>No</v>
      </c>
    </row>
    <row r="2564" spans="1:12" x14ac:dyDescent="0.3">
      <c r="A2564" s="7" t="s">
        <v>99</v>
      </c>
      <c r="B2564" t="s">
        <v>10</v>
      </c>
      <c r="C2564" t="s">
        <v>47</v>
      </c>
      <c r="G2564" t="s">
        <v>54</v>
      </c>
      <c r="H2564" t="s">
        <v>37</v>
      </c>
      <c r="J2564" t="s">
        <v>35</v>
      </c>
      <c r="K2564">
        <v>0</v>
      </c>
      <c r="L2564" t="str">
        <f t="shared" si="36"/>
        <v>No</v>
      </c>
    </row>
    <row r="2565" spans="1:12" x14ac:dyDescent="0.3">
      <c r="A2565" s="7" t="s">
        <v>99</v>
      </c>
      <c r="B2565" t="s">
        <v>10</v>
      </c>
      <c r="C2565" t="s">
        <v>47</v>
      </c>
      <c r="G2565" t="s">
        <v>51</v>
      </c>
      <c r="H2565" t="s">
        <v>41</v>
      </c>
      <c r="J2565" t="s">
        <v>34</v>
      </c>
      <c r="K2565">
        <v>3</v>
      </c>
      <c r="L2565" t="str">
        <f t="shared" si="36"/>
        <v>Yes</v>
      </c>
    </row>
    <row r="2566" spans="1:12" x14ac:dyDescent="0.3">
      <c r="A2566" s="7" t="s">
        <v>99</v>
      </c>
      <c r="B2566" t="s">
        <v>10</v>
      </c>
      <c r="C2566" t="s">
        <v>47</v>
      </c>
      <c r="G2566" t="s">
        <v>54</v>
      </c>
      <c r="H2566" t="s">
        <v>37</v>
      </c>
      <c r="J2566" t="s">
        <v>34</v>
      </c>
      <c r="K2566">
        <v>0</v>
      </c>
      <c r="L2566" t="str">
        <f t="shared" si="36"/>
        <v>No</v>
      </c>
    </row>
    <row r="2567" spans="1:12" x14ac:dyDescent="0.3">
      <c r="A2567" s="7" t="s">
        <v>99</v>
      </c>
      <c r="B2567" t="s">
        <v>10</v>
      </c>
      <c r="C2567" t="s">
        <v>47</v>
      </c>
      <c r="G2567" t="s">
        <v>54</v>
      </c>
      <c r="H2567" t="s">
        <v>37</v>
      </c>
      <c r="J2567" t="s">
        <v>34</v>
      </c>
      <c r="K2567">
        <v>0</v>
      </c>
      <c r="L2567" t="str">
        <f t="shared" si="36"/>
        <v>No</v>
      </c>
    </row>
    <row r="2568" spans="1:12" x14ac:dyDescent="0.3">
      <c r="A2568" s="7" t="s">
        <v>99</v>
      </c>
      <c r="B2568" t="s">
        <v>10</v>
      </c>
      <c r="C2568" t="s">
        <v>47</v>
      </c>
      <c r="G2568" t="s">
        <v>54</v>
      </c>
      <c r="H2568" t="s">
        <v>37</v>
      </c>
      <c r="J2568" t="s">
        <v>34</v>
      </c>
      <c r="K2568">
        <v>0</v>
      </c>
      <c r="L2568" t="str">
        <f t="shared" si="36"/>
        <v>No</v>
      </c>
    </row>
    <row r="2569" spans="1:12" x14ac:dyDescent="0.3">
      <c r="A2569" s="7" t="s">
        <v>99</v>
      </c>
      <c r="B2569" t="s">
        <v>10</v>
      </c>
      <c r="C2569" t="s">
        <v>47</v>
      </c>
      <c r="G2569" t="s">
        <v>54</v>
      </c>
      <c r="H2569" t="s">
        <v>37</v>
      </c>
      <c r="J2569" t="s">
        <v>35</v>
      </c>
      <c r="K2569">
        <v>0</v>
      </c>
      <c r="L2569" t="str">
        <f t="shared" si="36"/>
        <v>No</v>
      </c>
    </row>
    <row r="2570" spans="1:12" x14ac:dyDescent="0.3">
      <c r="A2570" s="7" t="s">
        <v>99</v>
      </c>
      <c r="B2570" t="s">
        <v>10</v>
      </c>
      <c r="C2570" t="s">
        <v>47</v>
      </c>
      <c r="G2570" t="s">
        <v>54</v>
      </c>
      <c r="H2570" t="s">
        <v>37</v>
      </c>
      <c r="J2570" t="s">
        <v>35</v>
      </c>
      <c r="K2570">
        <v>3</v>
      </c>
      <c r="L2570" t="str">
        <f t="shared" si="36"/>
        <v>Yes</v>
      </c>
    </row>
    <row r="2571" spans="1:12" x14ac:dyDescent="0.3">
      <c r="A2571" s="7" t="s">
        <v>99</v>
      </c>
      <c r="B2571" t="s">
        <v>10</v>
      </c>
      <c r="C2571" t="s">
        <v>47</v>
      </c>
      <c r="G2571" t="s">
        <v>55</v>
      </c>
      <c r="H2571" t="s">
        <v>37</v>
      </c>
      <c r="J2571" t="s">
        <v>34</v>
      </c>
      <c r="K2571">
        <v>0</v>
      </c>
      <c r="L2571" t="str">
        <f t="shared" ref="L2571:L2634" si="37">IF(K2571="","",IF(B2571="Foul","Yes",IF(K2571=0,"No","Yes")))</f>
        <v>No</v>
      </c>
    </row>
    <row r="2572" spans="1:12" x14ac:dyDescent="0.3">
      <c r="A2572" s="7" t="s">
        <v>99</v>
      </c>
      <c r="B2572" t="s">
        <v>10</v>
      </c>
      <c r="C2572" t="s">
        <v>47</v>
      </c>
      <c r="G2572" t="s">
        <v>51</v>
      </c>
      <c r="H2572" t="s">
        <v>41</v>
      </c>
      <c r="J2572" t="s">
        <v>34</v>
      </c>
      <c r="K2572">
        <v>0</v>
      </c>
      <c r="L2572" t="str">
        <f t="shared" si="37"/>
        <v>No</v>
      </c>
    </row>
    <row r="2573" spans="1:12" x14ac:dyDescent="0.3">
      <c r="A2573" s="7" t="s">
        <v>99</v>
      </c>
      <c r="B2573" t="s">
        <v>10</v>
      </c>
      <c r="C2573" t="s">
        <v>47</v>
      </c>
      <c r="G2573" t="s">
        <v>54</v>
      </c>
      <c r="H2573" t="s">
        <v>37</v>
      </c>
      <c r="J2573" t="s">
        <v>34</v>
      </c>
      <c r="K2573">
        <v>3</v>
      </c>
      <c r="L2573" t="str">
        <f t="shared" si="37"/>
        <v>Yes</v>
      </c>
    </row>
    <row r="2574" spans="1:12" x14ac:dyDescent="0.3">
      <c r="A2574" s="7" t="s">
        <v>99</v>
      </c>
      <c r="B2574" t="s">
        <v>10</v>
      </c>
      <c r="C2574" t="s">
        <v>47</v>
      </c>
      <c r="G2574" t="s">
        <v>55</v>
      </c>
      <c r="H2574" t="s">
        <v>37</v>
      </c>
      <c r="J2574" t="s">
        <v>34</v>
      </c>
      <c r="K2574">
        <v>3</v>
      </c>
      <c r="L2574" t="str">
        <f t="shared" si="37"/>
        <v>Yes</v>
      </c>
    </row>
    <row r="2575" spans="1:12" x14ac:dyDescent="0.3">
      <c r="A2575" s="7" t="s">
        <v>99</v>
      </c>
      <c r="B2575" t="s">
        <v>10</v>
      </c>
      <c r="C2575" t="s">
        <v>47</v>
      </c>
      <c r="G2575" t="s">
        <v>51</v>
      </c>
      <c r="H2575" t="s">
        <v>37</v>
      </c>
      <c r="J2575" t="s">
        <v>34</v>
      </c>
      <c r="K2575">
        <v>0</v>
      </c>
      <c r="L2575" t="str">
        <f t="shared" si="37"/>
        <v>No</v>
      </c>
    </row>
    <row r="2576" spans="1:12" x14ac:dyDescent="0.3">
      <c r="A2576" s="7" t="s">
        <v>99</v>
      </c>
      <c r="B2576" t="s">
        <v>9</v>
      </c>
      <c r="C2576" t="s">
        <v>52</v>
      </c>
      <c r="D2576" t="s">
        <v>49</v>
      </c>
      <c r="F2576" t="s">
        <v>73</v>
      </c>
      <c r="G2576" t="s">
        <v>54</v>
      </c>
      <c r="H2576" t="s">
        <v>37</v>
      </c>
      <c r="J2576" t="s">
        <v>34</v>
      </c>
      <c r="K2576">
        <v>0</v>
      </c>
      <c r="L2576" t="str">
        <f t="shared" si="37"/>
        <v>No</v>
      </c>
    </row>
    <row r="2577" spans="1:12" x14ac:dyDescent="0.3">
      <c r="A2577" s="7" t="s">
        <v>99</v>
      </c>
      <c r="B2577" t="s">
        <v>7</v>
      </c>
      <c r="C2577" t="s">
        <v>57</v>
      </c>
      <c r="G2577" t="s">
        <v>54</v>
      </c>
      <c r="H2577" t="s">
        <v>37</v>
      </c>
      <c r="J2577" t="s">
        <v>34</v>
      </c>
      <c r="K2577">
        <v>2</v>
      </c>
      <c r="L2577" t="str">
        <f t="shared" si="37"/>
        <v>Yes</v>
      </c>
    </row>
    <row r="2578" spans="1:12" x14ac:dyDescent="0.3">
      <c r="A2578" s="7" t="s">
        <v>99</v>
      </c>
      <c r="B2578" t="s">
        <v>66</v>
      </c>
      <c r="C2578" t="s">
        <v>52</v>
      </c>
      <c r="D2578" t="s">
        <v>49</v>
      </c>
      <c r="G2578" t="s">
        <v>55</v>
      </c>
      <c r="H2578" t="s">
        <v>37</v>
      </c>
      <c r="J2578" t="s">
        <v>34</v>
      </c>
      <c r="K2578">
        <v>0</v>
      </c>
      <c r="L2578" t="str">
        <f t="shared" si="37"/>
        <v>No</v>
      </c>
    </row>
    <row r="2579" spans="1:12" x14ac:dyDescent="0.3">
      <c r="A2579" s="7" t="s">
        <v>99</v>
      </c>
      <c r="B2579" t="s">
        <v>9</v>
      </c>
      <c r="C2579" t="s">
        <v>52</v>
      </c>
      <c r="D2579" t="s">
        <v>49</v>
      </c>
      <c r="G2579" t="s">
        <v>55</v>
      </c>
      <c r="H2579" t="s">
        <v>37</v>
      </c>
      <c r="J2579" t="s">
        <v>34</v>
      </c>
      <c r="K2579">
        <v>2</v>
      </c>
      <c r="L2579" t="str">
        <f t="shared" si="37"/>
        <v>Yes</v>
      </c>
    </row>
    <row r="2580" spans="1:12" x14ac:dyDescent="0.3">
      <c r="A2580" s="7" t="s">
        <v>99</v>
      </c>
      <c r="B2580" t="s">
        <v>7</v>
      </c>
      <c r="C2580" t="s">
        <v>57</v>
      </c>
      <c r="D2580" t="s">
        <v>53</v>
      </c>
      <c r="G2580" t="s">
        <v>54</v>
      </c>
      <c r="H2580" t="s">
        <v>37</v>
      </c>
      <c r="J2580" t="s">
        <v>34</v>
      </c>
      <c r="K2580">
        <v>2</v>
      </c>
      <c r="L2580" t="str">
        <f t="shared" si="37"/>
        <v>Yes</v>
      </c>
    </row>
    <row r="2581" spans="1:12" x14ac:dyDescent="0.3">
      <c r="A2581" s="7" t="s">
        <v>99</v>
      </c>
      <c r="B2581" t="s">
        <v>9</v>
      </c>
      <c r="C2581" t="s">
        <v>47</v>
      </c>
      <c r="D2581" t="s">
        <v>53</v>
      </c>
      <c r="E2581" t="s">
        <v>73</v>
      </c>
      <c r="G2581" t="s">
        <v>51</v>
      </c>
      <c r="H2581" t="s">
        <v>41</v>
      </c>
      <c r="J2581" t="s">
        <v>34</v>
      </c>
      <c r="K2581">
        <v>2</v>
      </c>
      <c r="L2581" t="str">
        <f t="shared" si="37"/>
        <v>Yes</v>
      </c>
    </row>
    <row r="2582" spans="1:12" x14ac:dyDescent="0.3">
      <c r="A2582" s="7" t="s">
        <v>99</v>
      </c>
      <c r="B2582" t="s">
        <v>9</v>
      </c>
      <c r="C2582" t="s">
        <v>47</v>
      </c>
      <c r="D2582" t="s">
        <v>49</v>
      </c>
      <c r="G2582" t="s">
        <v>54</v>
      </c>
      <c r="H2582" t="s">
        <v>37</v>
      </c>
      <c r="J2582" t="s">
        <v>34</v>
      </c>
      <c r="K2582">
        <v>2</v>
      </c>
      <c r="L2582" t="str">
        <f t="shared" si="37"/>
        <v>Yes</v>
      </c>
    </row>
    <row r="2583" spans="1:12" x14ac:dyDescent="0.3">
      <c r="A2583" s="7" t="s">
        <v>99</v>
      </c>
      <c r="B2583" t="s">
        <v>9</v>
      </c>
      <c r="C2583" t="s">
        <v>52</v>
      </c>
      <c r="D2583" t="s">
        <v>49</v>
      </c>
      <c r="G2583" t="s">
        <v>54</v>
      </c>
      <c r="H2583" t="s">
        <v>37</v>
      </c>
      <c r="J2583" t="s">
        <v>34</v>
      </c>
      <c r="K2583">
        <v>2</v>
      </c>
      <c r="L2583" t="str">
        <f t="shared" si="37"/>
        <v>Yes</v>
      </c>
    </row>
    <row r="2584" spans="1:12" x14ac:dyDescent="0.3">
      <c r="A2584" s="7" t="s">
        <v>98</v>
      </c>
      <c r="B2584" t="s">
        <v>66</v>
      </c>
      <c r="C2584" t="s">
        <v>67</v>
      </c>
      <c r="D2584" t="s">
        <v>53</v>
      </c>
      <c r="G2584" t="s">
        <v>54</v>
      </c>
      <c r="H2584" t="s">
        <v>37</v>
      </c>
      <c r="I2584" t="s">
        <v>88</v>
      </c>
      <c r="J2584" t="s">
        <v>34</v>
      </c>
      <c r="K2584">
        <v>0</v>
      </c>
      <c r="L2584" t="str">
        <f t="shared" si="37"/>
        <v>No</v>
      </c>
    </row>
    <row r="2585" spans="1:12" x14ac:dyDescent="0.3">
      <c r="A2585" s="7" t="s">
        <v>98</v>
      </c>
      <c r="B2585" t="s">
        <v>9</v>
      </c>
      <c r="C2585" t="s">
        <v>67</v>
      </c>
      <c r="D2585" t="s">
        <v>49</v>
      </c>
      <c r="G2585" t="s">
        <v>55</v>
      </c>
      <c r="H2585" t="s">
        <v>37</v>
      </c>
      <c r="I2585" t="s">
        <v>87</v>
      </c>
      <c r="J2585" t="s">
        <v>34</v>
      </c>
      <c r="K2585">
        <v>2</v>
      </c>
      <c r="L2585" t="str">
        <f t="shared" si="37"/>
        <v>Yes</v>
      </c>
    </row>
    <row r="2586" spans="1:12" x14ac:dyDescent="0.3">
      <c r="A2586" s="7" t="s">
        <v>98</v>
      </c>
      <c r="B2586" t="s">
        <v>9</v>
      </c>
      <c r="C2586" t="s">
        <v>67</v>
      </c>
      <c r="D2586" t="s">
        <v>49</v>
      </c>
      <c r="G2586" t="s">
        <v>55</v>
      </c>
      <c r="H2586" t="s">
        <v>37</v>
      </c>
      <c r="I2586" t="s">
        <v>87</v>
      </c>
      <c r="J2586" t="s">
        <v>34</v>
      </c>
      <c r="K2586">
        <v>0</v>
      </c>
      <c r="L2586" t="str">
        <f t="shared" si="37"/>
        <v>No</v>
      </c>
    </row>
    <row r="2587" spans="1:12" x14ac:dyDescent="0.3">
      <c r="A2587" s="7" t="s">
        <v>98</v>
      </c>
      <c r="B2587" t="s">
        <v>9</v>
      </c>
      <c r="C2587" t="s">
        <v>67</v>
      </c>
      <c r="D2587" t="s">
        <v>49</v>
      </c>
      <c r="G2587" t="s">
        <v>54</v>
      </c>
      <c r="H2587" t="s">
        <v>37</v>
      </c>
      <c r="I2587" t="s">
        <v>87</v>
      </c>
      <c r="J2587" t="s">
        <v>34</v>
      </c>
      <c r="K2587">
        <v>0</v>
      </c>
      <c r="L2587" t="str">
        <f t="shared" si="37"/>
        <v>No</v>
      </c>
    </row>
    <row r="2588" spans="1:12" x14ac:dyDescent="0.3">
      <c r="A2588" s="7" t="s">
        <v>98</v>
      </c>
      <c r="B2588" t="s">
        <v>7</v>
      </c>
      <c r="C2588" t="s">
        <v>67</v>
      </c>
      <c r="D2588" t="s">
        <v>53</v>
      </c>
      <c r="G2588" t="s">
        <v>54</v>
      </c>
      <c r="H2588" t="s">
        <v>37</v>
      </c>
      <c r="I2588" t="s">
        <v>88</v>
      </c>
      <c r="J2588" t="s">
        <v>34</v>
      </c>
      <c r="K2588">
        <v>0</v>
      </c>
      <c r="L2588" t="str">
        <f t="shared" si="37"/>
        <v>No</v>
      </c>
    </row>
    <row r="2589" spans="1:12" x14ac:dyDescent="0.3">
      <c r="A2589" s="7" t="s">
        <v>98</v>
      </c>
      <c r="B2589" t="s">
        <v>9</v>
      </c>
      <c r="C2589" t="s">
        <v>67</v>
      </c>
      <c r="D2589" t="s">
        <v>49</v>
      </c>
      <c r="G2589" t="s">
        <v>54</v>
      </c>
      <c r="H2589" t="s">
        <v>37</v>
      </c>
      <c r="I2589" t="s">
        <v>87</v>
      </c>
      <c r="J2589" t="s">
        <v>34</v>
      </c>
      <c r="K2589">
        <v>0</v>
      </c>
      <c r="L2589" t="str">
        <f t="shared" si="37"/>
        <v>No</v>
      </c>
    </row>
    <row r="2590" spans="1:12" x14ac:dyDescent="0.3">
      <c r="A2590" s="7" t="s">
        <v>98</v>
      </c>
      <c r="B2590" t="s">
        <v>9</v>
      </c>
      <c r="C2590" t="s">
        <v>67</v>
      </c>
      <c r="D2590" t="s">
        <v>49</v>
      </c>
      <c r="G2590" t="s">
        <v>55</v>
      </c>
      <c r="H2590" t="s">
        <v>37</v>
      </c>
      <c r="I2590" t="s">
        <v>87</v>
      </c>
      <c r="J2590" t="s">
        <v>34</v>
      </c>
      <c r="K2590">
        <v>2</v>
      </c>
      <c r="L2590" t="str">
        <f t="shared" si="37"/>
        <v>Yes</v>
      </c>
    </row>
    <row r="2591" spans="1:12" x14ac:dyDescent="0.3">
      <c r="A2591" s="7" t="s">
        <v>98</v>
      </c>
      <c r="B2591" t="s">
        <v>9</v>
      </c>
      <c r="C2591" t="s">
        <v>67</v>
      </c>
      <c r="D2591" t="s">
        <v>49</v>
      </c>
      <c r="E2591" t="s">
        <v>73</v>
      </c>
      <c r="G2591" t="s">
        <v>51</v>
      </c>
      <c r="H2591" t="s">
        <v>37</v>
      </c>
      <c r="I2591" t="s">
        <v>87</v>
      </c>
      <c r="J2591" t="s">
        <v>34</v>
      </c>
      <c r="K2591">
        <v>0</v>
      </c>
      <c r="L2591" t="str">
        <f t="shared" si="37"/>
        <v>No</v>
      </c>
    </row>
    <row r="2592" spans="1:12" x14ac:dyDescent="0.3">
      <c r="A2592" s="7" t="s">
        <v>98</v>
      </c>
      <c r="B2592" t="s">
        <v>9</v>
      </c>
      <c r="C2592" t="s">
        <v>67</v>
      </c>
      <c r="D2592" t="s">
        <v>49</v>
      </c>
      <c r="G2592" t="s">
        <v>54</v>
      </c>
      <c r="H2592" t="s">
        <v>37</v>
      </c>
      <c r="I2592" t="s">
        <v>87</v>
      </c>
      <c r="J2592" t="s">
        <v>34</v>
      </c>
      <c r="K2592">
        <v>2</v>
      </c>
      <c r="L2592" t="str">
        <f t="shared" si="37"/>
        <v>Yes</v>
      </c>
    </row>
    <row r="2593" spans="1:12" x14ac:dyDescent="0.3">
      <c r="A2593" s="7" t="s">
        <v>98</v>
      </c>
      <c r="B2593" t="s">
        <v>7</v>
      </c>
      <c r="C2593" t="s">
        <v>67</v>
      </c>
      <c r="D2593" t="s">
        <v>53</v>
      </c>
      <c r="G2593" t="s">
        <v>55</v>
      </c>
      <c r="H2593" t="s">
        <v>37</v>
      </c>
      <c r="I2593" t="s">
        <v>88</v>
      </c>
      <c r="J2593" t="s">
        <v>34</v>
      </c>
      <c r="K2593">
        <v>2</v>
      </c>
      <c r="L2593" t="str">
        <f t="shared" si="37"/>
        <v>Yes</v>
      </c>
    </row>
    <row r="2594" spans="1:12" x14ac:dyDescent="0.3">
      <c r="A2594" s="7" t="s">
        <v>98</v>
      </c>
      <c r="B2594" t="s">
        <v>9</v>
      </c>
      <c r="C2594" t="s">
        <v>67</v>
      </c>
      <c r="D2594" t="s">
        <v>49</v>
      </c>
      <c r="E2594" t="s">
        <v>73</v>
      </c>
      <c r="G2594" t="s">
        <v>55</v>
      </c>
      <c r="H2594" t="s">
        <v>37</v>
      </c>
      <c r="I2594" t="s">
        <v>87</v>
      </c>
      <c r="J2594" t="s">
        <v>34</v>
      </c>
      <c r="K2594">
        <v>2</v>
      </c>
      <c r="L2594" t="str">
        <f t="shared" si="37"/>
        <v>Yes</v>
      </c>
    </row>
    <row r="2595" spans="1:12" x14ac:dyDescent="0.3">
      <c r="A2595" s="7" t="s">
        <v>98</v>
      </c>
      <c r="B2595" t="s">
        <v>9</v>
      </c>
      <c r="C2595" t="s">
        <v>67</v>
      </c>
      <c r="D2595" t="s">
        <v>49</v>
      </c>
      <c r="G2595" t="s">
        <v>54</v>
      </c>
      <c r="H2595" t="s">
        <v>37</v>
      </c>
      <c r="I2595" t="s">
        <v>87</v>
      </c>
      <c r="J2595" t="s">
        <v>34</v>
      </c>
      <c r="K2595">
        <v>2</v>
      </c>
      <c r="L2595" t="str">
        <f t="shared" si="37"/>
        <v>Yes</v>
      </c>
    </row>
    <row r="2596" spans="1:12" x14ac:dyDescent="0.3">
      <c r="A2596" s="7" t="s">
        <v>98</v>
      </c>
      <c r="B2596" t="s">
        <v>7</v>
      </c>
      <c r="C2596" t="s">
        <v>67</v>
      </c>
      <c r="D2596" t="s">
        <v>49</v>
      </c>
      <c r="G2596" t="s">
        <v>55</v>
      </c>
      <c r="H2596" t="s">
        <v>37</v>
      </c>
      <c r="I2596" t="s">
        <v>87</v>
      </c>
      <c r="J2596" t="s">
        <v>34</v>
      </c>
      <c r="K2596">
        <v>2</v>
      </c>
      <c r="L2596" t="str">
        <f t="shared" si="37"/>
        <v>Yes</v>
      </c>
    </row>
    <row r="2597" spans="1:12" x14ac:dyDescent="0.3">
      <c r="A2597" s="7" t="s">
        <v>98</v>
      </c>
      <c r="B2597" t="s">
        <v>9</v>
      </c>
      <c r="C2597" t="s">
        <v>67</v>
      </c>
      <c r="D2597" t="s">
        <v>49</v>
      </c>
      <c r="E2597" t="s">
        <v>73</v>
      </c>
      <c r="G2597" t="s">
        <v>54</v>
      </c>
      <c r="H2597" t="s">
        <v>37</v>
      </c>
      <c r="I2597" t="s">
        <v>87</v>
      </c>
      <c r="J2597" t="s">
        <v>34</v>
      </c>
      <c r="K2597">
        <v>0</v>
      </c>
      <c r="L2597" t="str">
        <f t="shared" si="37"/>
        <v>No</v>
      </c>
    </row>
    <row r="2598" spans="1:12" x14ac:dyDescent="0.3">
      <c r="A2598" s="7" t="s">
        <v>98</v>
      </c>
      <c r="B2598" t="s">
        <v>66</v>
      </c>
      <c r="C2598" t="s">
        <v>67</v>
      </c>
      <c r="D2598" t="s">
        <v>53</v>
      </c>
      <c r="G2598" t="s">
        <v>54</v>
      </c>
      <c r="H2598" t="s">
        <v>37</v>
      </c>
      <c r="I2598" t="s">
        <v>88</v>
      </c>
      <c r="J2598" t="s">
        <v>34</v>
      </c>
      <c r="K2598">
        <v>0</v>
      </c>
      <c r="L2598" t="str">
        <f t="shared" si="37"/>
        <v>No</v>
      </c>
    </row>
    <row r="2599" spans="1:12" x14ac:dyDescent="0.3">
      <c r="A2599" s="7" t="s">
        <v>98</v>
      </c>
      <c r="B2599" t="s">
        <v>9</v>
      </c>
      <c r="C2599" t="s">
        <v>67</v>
      </c>
      <c r="D2599" t="s">
        <v>49</v>
      </c>
      <c r="E2599" t="s">
        <v>73</v>
      </c>
      <c r="G2599" t="s">
        <v>55</v>
      </c>
      <c r="H2599" t="s">
        <v>37</v>
      </c>
      <c r="I2599" t="s">
        <v>87</v>
      </c>
      <c r="J2599" t="s">
        <v>34</v>
      </c>
      <c r="K2599">
        <v>0</v>
      </c>
      <c r="L2599" t="str">
        <f t="shared" si="37"/>
        <v>No</v>
      </c>
    </row>
    <row r="2600" spans="1:12" x14ac:dyDescent="0.3">
      <c r="A2600" s="7" t="s">
        <v>98</v>
      </c>
      <c r="B2600" t="s">
        <v>66</v>
      </c>
      <c r="C2600" t="s">
        <v>67</v>
      </c>
      <c r="D2600" t="s">
        <v>53</v>
      </c>
      <c r="G2600" t="s">
        <v>54</v>
      </c>
      <c r="H2600" t="s">
        <v>37</v>
      </c>
      <c r="I2600" t="s">
        <v>88</v>
      </c>
      <c r="J2600" t="s">
        <v>34</v>
      </c>
      <c r="K2600">
        <v>0</v>
      </c>
      <c r="L2600" t="str">
        <f t="shared" si="37"/>
        <v>No</v>
      </c>
    </row>
    <row r="2601" spans="1:12" x14ac:dyDescent="0.3">
      <c r="A2601" s="7" t="s">
        <v>98</v>
      </c>
      <c r="B2601" t="s">
        <v>11</v>
      </c>
      <c r="C2601" t="s">
        <v>67</v>
      </c>
      <c r="D2601" t="s">
        <v>49</v>
      </c>
      <c r="G2601" t="s">
        <v>55</v>
      </c>
      <c r="H2601" t="s">
        <v>37</v>
      </c>
      <c r="I2601" t="s">
        <v>87</v>
      </c>
      <c r="J2601" t="s">
        <v>34</v>
      </c>
      <c r="K2601">
        <v>0</v>
      </c>
      <c r="L2601" t="str">
        <f t="shared" si="37"/>
        <v>No</v>
      </c>
    </row>
    <row r="2602" spans="1:12" x14ac:dyDescent="0.3">
      <c r="A2602" s="7" t="s">
        <v>98</v>
      </c>
      <c r="B2602" t="s">
        <v>66</v>
      </c>
      <c r="C2602" t="s">
        <v>67</v>
      </c>
      <c r="D2602" t="s">
        <v>53</v>
      </c>
      <c r="G2602" t="s">
        <v>55</v>
      </c>
      <c r="H2602" t="s">
        <v>37</v>
      </c>
      <c r="I2602" t="s">
        <v>87</v>
      </c>
      <c r="J2602" t="s">
        <v>34</v>
      </c>
      <c r="K2602">
        <v>0</v>
      </c>
      <c r="L2602" t="str">
        <f t="shared" si="37"/>
        <v>No</v>
      </c>
    </row>
    <row r="2603" spans="1:12" x14ac:dyDescent="0.3">
      <c r="A2603" s="7" t="s">
        <v>98</v>
      </c>
      <c r="B2603" t="s">
        <v>9</v>
      </c>
      <c r="C2603" t="s">
        <v>67</v>
      </c>
      <c r="D2603" t="s">
        <v>49</v>
      </c>
      <c r="G2603" t="s">
        <v>54</v>
      </c>
      <c r="H2603" t="s">
        <v>37</v>
      </c>
      <c r="I2603" t="s">
        <v>87</v>
      </c>
      <c r="J2603" t="s">
        <v>34</v>
      </c>
      <c r="K2603">
        <v>0</v>
      </c>
      <c r="L2603" t="str">
        <f t="shared" si="37"/>
        <v>No</v>
      </c>
    </row>
    <row r="2604" spans="1:12" x14ac:dyDescent="0.3">
      <c r="A2604" s="7" t="s">
        <v>98</v>
      </c>
      <c r="B2604" t="s">
        <v>9</v>
      </c>
      <c r="C2604" t="s">
        <v>67</v>
      </c>
      <c r="D2604" t="s">
        <v>49</v>
      </c>
      <c r="E2604" t="s">
        <v>73</v>
      </c>
      <c r="G2604" t="s">
        <v>54</v>
      </c>
      <c r="H2604" t="s">
        <v>37</v>
      </c>
      <c r="I2604" t="s">
        <v>87</v>
      </c>
      <c r="J2604" t="s">
        <v>34</v>
      </c>
      <c r="K2604">
        <v>2</v>
      </c>
      <c r="L2604" t="str">
        <f t="shared" si="37"/>
        <v>Yes</v>
      </c>
    </row>
    <row r="2605" spans="1:12" x14ac:dyDescent="0.3">
      <c r="A2605" s="7" t="s">
        <v>98</v>
      </c>
      <c r="B2605" t="s">
        <v>9</v>
      </c>
      <c r="C2605" t="s">
        <v>67</v>
      </c>
      <c r="D2605" t="s">
        <v>49</v>
      </c>
      <c r="G2605" t="s">
        <v>54</v>
      </c>
      <c r="H2605" t="s">
        <v>37</v>
      </c>
      <c r="I2605" t="s">
        <v>87</v>
      </c>
      <c r="J2605" t="s">
        <v>34</v>
      </c>
      <c r="K2605">
        <v>2</v>
      </c>
      <c r="L2605" t="str">
        <f t="shared" si="37"/>
        <v>Yes</v>
      </c>
    </row>
    <row r="2606" spans="1:12" x14ac:dyDescent="0.3">
      <c r="A2606" s="7" t="s">
        <v>98</v>
      </c>
      <c r="B2606" t="s">
        <v>7</v>
      </c>
      <c r="C2606" t="s">
        <v>67</v>
      </c>
      <c r="D2606" t="s">
        <v>53</v>
      </c>
      <c r="G2606" t="s">
        <v>54</v>
      </c>
      <c r="H2606" t="s">
        <v>37</v>
      </c>
      <c r="I2606" t="s">
        <v>88</v>
      </c>
      <c r="J2606" t="s">
        <v>34</v>
      </c>
      <c r="K2606">
        <v>2</v>
      </c>
      <c r="L2606" t="str">
        <f t="shared" si="37"/>
        <v>Yes</v>
      </c>
    </row>
    <row r="2607" spans="1:12" x14ac:dyDescent="0.3">
      <c r="A2607" s="7" t="s">
        <v>98</v>
      </c>
      <c r="B2607" t="s">
        <v>66</v>
      </c>
      <c r="C2607" t="s">
        <v>67</v>
      </c>
      <c r="D2607" t="s">
        <v>53</v>
      </c>
      <c r="G2607" t="s">
        <v>55</v>
      </c>
      <c r="H2607" t="s">
        <v>37</v>
      </c>
      <c r="I2607" t="s">
        <v>89</v>
      </c>
      <c r="J2607" t="s">
        <v>34</v>
      </c>
      <c r="K2607">
        <v>2</v>
      </c>
      <c r="L2607" t="str">
        <f t="shared" si="37"/>
        <v>Yes</v>
      </c>
    </row>
    <row r="2608" spans="1:12" x14ac:dyDescent="0.3">
      <c r="A2608" s="7" t="s">
        <v>98</v>
      </c>
      <c r="B2608" t="s">
        <v>7</v>
      </c>
      <c r="C2608" t="s">
        <v>67</v>
      </c>
      <c r="D2608" t="s">
        <v>53</v>
      </c>
      <c r="G2608" t="s">
        <v>54</v>
      </c>
      <c r="H2608" t="s">
        <v>37</v>
      </c>
      <c r="I2608" t="s">
        <v>88</v>
      </c>
      <c r="J2608" t="s">
        <v>34</v>
      </c>
      <c r="K2608">
        <v>0</v>
      </c>
      <c r="L2608" t="str">
        <f t="shared" si="37"/>
        <v>No</v>
      </c>
    </row>
    <row r="2609" spans="1:12" x14ac:dyDescent="0.3">
      <c r="A2609" s="7" t="s">
        <v>98</v>
      </c>
      <c r="B2609" t="s">
        <v>9</v>
      </c>
      <c r="C2609" t="s">
        <v>67</v>
      </c>
      <c r="D2609" t="s">
        <v>49</v>
      </c>
      <c r="E2609" t="s">
        <v>73</v>
      </c>
      <c r="G2609" t="s">
        <v>54</v>
      </c>
      <c r="H2609" t="s">
        <v>37</v>
      </c>
      <c r="I2609" t="s">
        <v>87</v>
      </c>
      <c r="J2609" t="s">
        <v>34</v>
      </c>
      <c r="K2609">
        <v>2</v>
      </c>
      <c r="L2609" t="str">
        <f t="shared" si="37"/>
        <v>Yes</v>
      </c>
    </row>
    <row r="2610" spans="1:12" x14ac:dyDescent="0.3">
      <c r="A2610" s="7" t="s">
        <v>98</v>
      </c>
      <c r="B2610" t="s">
        <v>9</v>
      </c>
      <c r="C2610" t="s">
        <v>67</v>
      </c>
      <c r="D2610" t="s">
        <v>53</v>
      </c>
      <c r="G2610" t="s">
        <v>51</v>
      </c>
      <c r="H2610" t="s">
        <v>37</v>
      </c>
      <c r="I2610" t="s">
        <v>88</v>
      </c>
      <c r="J2610" t="s">
        <v>34</v>
      </c>
      <c r="K2610">
        <v>2</v>
      </c>
      <c r="L2610" t="str">
        <f t="shared" si="37"/>
        <v>Yes</v>
      </c>
    </row>
    <row r="2611" spans="1:12" x14ac:dyDescent="0.3">
      <c r="A2611" s="7" t="s">
        <v>98</v>
      </c>
      <c r="B2611" t="s">
        <v>66</v>
      </c>
      <c r="C2611" t="s">
        <v>67</v>
      </c>
      <c r="D2611" t="s">
        <v>53</v>
      </c>
      <c r="F2611" t="s">
        <v>73</v>
      </c>
      <c r="G2611" t="s">
        <v>54</v>
      </c>
      <c r="H2611" t="s">
        <v>37</v>
      </c>
      <c r="I2611" t="s">
        <v>87</v>
      </c>
      <c r="J2611" t="s">
        <v>34</v>
      </c>
      <c r="K2611">
        <v>0</v>
      </c>
      <c r="L2611" t="str">
        <f t="shared" si="37"/>
        <v>No</v>
      </c>
    </row>
    <row r="2612" spans="1:12" x14ac:dyDescent="0.3">
      <c r="A2612" s="7" t="s">
        <v>98</v>
      </c>
      <c r="B2612" t="s">
        <v>66</v>
      </c>
      <c r="C2612" t="s">
        <v>67</v>
      </c>
      <c r="D2612" t="s">
        <v>53</v>
      </c>
      <c r="G2612" t="s">
        <v>54</v>
      </c>
      <c r="H2612" t="s">
        <v>37</v>
      </c>
      <c r="I2612" t="s">
        <v>88</v>
      </c>
      <c r="J2612" t="s">
        <v>34</v>
      </c>
      <c r="K2612">
        <v>2</v>
      </c>
      <c r="L2612" t="str">
        <f t="shared" si="37"/>
        <v>Yes</v>
      </c>
    </row>
    <row r="2613" spans="1:12" x14ac:dyDescent="0.3">
      <c r="A2613" s="7" t="s">
        <v>98</v>
      </c>
      <c r="B2613" t="s">
        <v>8</v>
      </c>
      <c r="C2613" t="s">
        <v>67</v>
      </c>
      <c r="D2613" t="s">
        <v>49</v>
      </c>
      <c r="G2613" t="s">
        <v>54</v>
      </c>
      <c r="H2613" t="s">
        <v>37</v>
      </c>
      <c r="I2613" t="s">
        <v>87</v>
      </c>
      <c r="J2613" t="s">
        <v>34</v>
      </c>
      <c r="K2613">
        <v>0</v>
      </c>
      <c r="L2613" t="str">
        <f t="shared" si="37"/>
        <v>No</v>
      </c>
    </row>
    <row r="2614" spans="1:12" x14ac:dyDescent="0.3">
      <c r="A2614" s="7" t="s">
        <v>98</v>
      </c>
      <c r="B2614" t="s">
        <v>9</v>
      </c>
      <c r="C2614" t="s">
        <v>67</v>
      </c>
      <c r="D2614" t="s">
        <v>49</v>
      </c>
      <c r="G2614" t="s">
        <v>55</v>
      </c>
      <c r="H2614" t="s">
        <v>37</v>
      </c>
      <c r="I2614" t="s">
        <v>87</v>
      </c>
      <c r="J2614" t="s">
        <v>34</v>
      </c>
      <c r="K2614">
        <v>0</v>
      </c>
      <c r="L2614" t="str">
        <f t="shared" si="37"/>
        <v>No</v>
      </c>
    </row>
    <row r="2615" spans="1:12" x14ac:dyDescent="0.3">
      <c r="A2615" s="7" t="s">
        <v>98</v>
      </c>
      <c r="B2615" t="s">
        <v>66</v>
      </c>
      <c r="C2615" t="s">
        <v>67</v>
      </c>
      <c r="D2615" t="s">
        <v>53</v>
      </c>
      <c r="G2615" t="s">
        <v>54</v>
      </c>
      <c r="H2615" t="s">
        <v>37</v>
      </c>
      <c r="I2615" t="s">
        <v>87</v>
      </c>
      <c r="J2615" t="s">
        <v>34</v>
      </c>
      <c r="K2615">
        <v>0</v>
      </c>
      <c r="L2615" t="str">
        <f t="shared" si="37"/>
        <v>No</v>
      </c>
    </row>
    <row r="2616" spans="1:12" x14ac:dyDescent="0.3">
      <c r="A2616" s="7" t="s">
        <v>98</v>
      </c>
      <c r="B2616" t="s">
        <v>9</v>
      </c>
      <c r="C2616" t="s">
        <v>67</v>
      </c>
      <c r="D2616" t="s">
        <v>49</v>
      </c>
      <c r="E2616" t="s">
        <v>73</v>
      </c>
      <c r="G2616" t="s">
        <v>55</v>
      </c>
      <c r="H2616" t="s">
        <v>37</v>
      </c>
      <c r="I2616" t="s">
        <v>87</v>
      </c>
      <c r="J2616" t="s">
        <v>35</v>
      </c>
      <c r="K2616">
        <v>0</v>
      </c>
      <c r="L2616" t="str">
        <f t="shared" si="37"/>
        <v>No</v>
      </c>
    </row>
    <row r="2617" spans="1:12" x14ac:dyDescent="0.3">
      <c r="A2617" s="7" t="s">
        <v>98</v>
      </c>
      <c r="B2617" t="s">
        <v>7</v>
      </c>
      <c r="C2617" t="s">
        <v>67</v>
      </c>
      <c r="G2617" t="s">
        <v>55</v>
      </c>
      <c r="H2617" t="s">
        <v>37</v>
      </c>
      <c r="I2617" t="s">
        <v>88</v>
      </c>
      <c r="J2617" t="s">
        <v>34</v>
      </c>
      <c r="K2617">
        <v>0</v>
      </c>
      <c r="L2617" t="str">
        <f t="shared" si="37"/>
        <v>No</v>
      </c>
    </row>
    <row r="2618" spans="1:12" x14ac:dyDescent="0.3">
      <c r="A2618" s="7" t="s">
        <v>98</v>
      </c>
      <c r="B2618" t="s">
        <v>11</v>
      </c>
      <c r="C2618" t="s">
        <v>67</v>
      </c>
      <c r="D2618" t="s">
        <v>53</v>
      </c>
      <c r="G2618" t="s">
        <v>55</v>
      </c>
      <c r="H2618" t="s">
        <v>37</v>
      </c>
      <c r="I2618" t="s">
        <v>89</v>
      </c>
      <c r="J2618" t="s">
        <v>34</v>
      </c>
      <c r="K2618">
        <v>2</v>
      </c>
      <c r="L2618" t="str">
        <f t="shared" si="37"/>
        <v>Yes</v>
      </c>
    </row>
    <row r="2619" spans="1:12" x14ac:dyDescent="0.3">
      <c r="A2619" s="7" t="s">
        <v>99</v>
      </c>
      <c r="B2619" t="s">
        <v>7</v>
      </c>
      <c r="C2619" t="s">
        <v>67</v>
      </c>
      <c r="G2619" t="s">
        <v>54</v>
      </c>
      <c r="H2619" t="s">
        <v>37</v>
      </c>
      <c r="I2619" t="s">
        <v>87</v>
      </c>
      <c r="J2619" t="s">
        <v>34</v>
      </c>
      <c r="K2619">
        <v>2</v>
      </c>
      <c r="L2619" t="str">
        <f t="shared" si="37"/>
        <v>Yes</v>
      </c>
    </row>
    <row r="2620" spans="1:12" x14ac:dyDescent="0.3">
      <c r="A2620" s="7" t="s">
        <v>99</v>
      </c>
      <c r="B2620" t="s">
        <v>66</v>
      </c>
      <c r="C2620" t="s">
        <v>47</v>
      </c>
      <c r="D2620" t="s">
        <v>49</v>
      </c>
      <c r="G2620" t="s">
        <v>55</v>
      </c>
      <c r="H2620" t="s">
        <v>29</v>
      </c>
      <c r="J2620" t="s">
        <v>34</v>
      </c>
      <c r="K2620">
        <v>0</v>
      </c>
      <c r="L2620" t="str">
        <f t="shared" si="37"/>
        <v>No</v>
      </c>
    </row>
    <row r="2621" spans="1:12" x14ac:dyDescent="0.3">
      <c r="A2621" s="7" t="s">
        <v>99</v>
      </c>
      <c r="B2621" t="s">
        <v>9</v>
      </c>
      <c r="C2621" t="s">
        <v>52</v>
      </c>
      <c r="D2621" t="s">
        <v>49</v>
      </c>
      <c r="G2621" t="s">
        <v>54</v>
      </c>
      <c r="H2621" t="s">
        <v>37</v>
      </c>
      <c r="J2621" t="s">
        <v>34</v>
      </c>
      <c r="K2621">
        <v>2</v>
      </c>
      <c r="L2621" t="str">
        <f t="shared" si="37"/>
        <v>Yes</v>
      </c>
    </row>
    <row r="2622" spans="1:12" x14ac:dyDescent="0.3">
      <c r="A2622" s="7" t="s">
        <v>99</v>
      </c>
      <c r="B2622" t="s">
        <v>9</v>
      </c>
      <c r="C2622" t="s">
        <v>47</v>
      </c>
      <c r="D2622" t="s">
        <v>49</v>
      </c>
      <c r="G2622" t="s">
        <v>55</v>
      </c>
      <c r="H2622" t="s">
        <v>29</v>
      </c>
      <c r="J2622" t="s">
        <v>34</v>
      </c>
      <c r="K2622">
        <v>2</v>
      </c>
      <c r="L2622" t="str">
        <f t="shared" si="37"/>
        <v>Yes</v>
      </c>
    </row>
    <row r="2623" spans="1:12" x14ac:dyDescent="0.3">
      <c r="A2623" s="7" t="s">
        <v>99</v>
      </c>
      <c r="B2623" t="s">
        <v>9</v>
      </c>
      <c r="C2623" t="s">
        <v>67</v>
      </c>
      <c r="D2623" t="s">
        <v>49</v>
      </c>
      <c r="G2623" t="s">
        <v>54</v>
      </c>
      <c r="H2623" t="s">
        <v>37</v>
      </c>
      <c r="I2623" t="s">
        <v>87</v>
      </c>
      <c r="J2623" t="s">
        <v>34</v>
      </c>
      <c r="K2623">
        <v>2</v>
      </c>
      <c r="L2623" t="str">
        <f t="shared" si="37"/>
        <v>Yes</v>
      </c>
    </row>
    <row r="2624" spans="1:12" x14ac:dyDescent="0.3">
      <c r="A2624" s="7" t="s">
        <v>99</v>
      </c>
      <c r="B2624" t="s">
        <v>9</v>
      </c>
      <c r="C2624" t="s">
        <v>47</v>
      </c>
      <c r="D2624" t="s">
        <v>49</v>
      </c>
      <c r="G2624" t="s">
        <v>51</v>
      </c>
      <c r="H2624" t="s">
        <v>37</v>
      </c>
      <c r="J2624" t="s">
        <v>34</v>
      </c>
      <c r="K2624">
        <v>2</v>
      </c>
      <c r="L2624" t="str">
        <f t="shared" si="37"/>
        <v>Yes</v>
      </c>
    </row>
    <row r="2625" spans="1:12" x14ac:dyDescent="0.3">
      <c r="A2625" s="7" t="s">
        <v>99</v>
      </c>
      <c r="B2625" t="s">
        <v>9</v>
      </c>
      <c r="C2625" t="s">
        <v>52</v>
      </c>
      <c r="D2625" t="s">
        <v>49</v>
      </c>
      <c r="F2625" t="s">
        <v>73</v>
      </c>
      <c r="G2625" t="s">
        <v>54</v>
      </c>
      <c r="H2625" t="s">
        <v>37</v>
      </c>
      <c r="J2625" t="s">
        <v>34</v>
      </c>
      <c r="K2625">
        <v>0</v>
      </c>
      <c r="L2625" t="str">
        <f t="shared" si="37"/>
        <v>No</v>
      </c>
    </row>
    <row r="2626" spans="1:12" x14ac:dyDescent="0.3">
      <c r="A2626" s="7" t="s">
        <v>99</v>
      </c>
      <c r="B2626" t="s">
        <v>9</v>
      </c>
      <c r="C2626" t="s">
        <v>52</v>
      </c>
      <c r="D2626" t="s">
        <v>53</v>
      </c>
      <c r="F2626" t="s">
        <v>73</v>
      </c>
      <c r="G2626" t="s">
        <v>54</v>
      </c>
      <c r="H2626" t="s">
        <v>37</v>
      </c>
      <c r="J2626" t="s">
        <v>34</v>
      </c>
      <c r="K2626">
        <v>0</v>
      </c>
      <c r="L2626" t="str">
        <f t="shared" si="37"/>
        <v>No</v>
      </c>
    </row>
    <row r="2627" spans="1:12" x14ac:dyDescent="0.3">
      <c r="A2627" s="7" t="s">
        <v>99</v>
      </c>
      <c r="B2627" t="s">
        <v>9</v>
      </c>
      <c r="C2627" t="s">
        <v>52</v>
      </c>
      <c r="D2627" t="s">
        <v>53</v>
      </c>
      <c r="F2627" t="s">
        <v>73</v>
      </c>
      <c r="G2627" t="s">
        <v>54</v>
      </c>
      <c r="H2627" t="s">
        <v>37</v>
      </c>
      <c r="J2627" t="s">
        <v>34</v>
      </c>
      <c r="K2627">
        <v>0</v>
      </c>
      <c r="L2627" t="str">
        <f t="shared" si="37"/>
        <v>No</v>
      </c>
    </row>
    <row r="2628" spans="1:12" x14ac:dyDescent="0.3">
      <c r="A2628" s="7" t="s">
        <v>99</v>
      </c>
      <c r="B2628" t="s">
        <v>9</v>
      </c>
      <c r="C2628" t="s">
        <v>67</v>
      </c>
      <c r="D2628" t="s">
        <v>49</v>
      </c>
      <c r="F2628" t="s">
        <v>73</v>
      </c>
      <c r="G2628" t="s">
        <v>54</v>
      </c>
      <c r="H2628" t="s">
        <v>37</v>
      </c>
      <c r="I2628" t="s">
        <v>88</v>
      </c>
      <c r="J2628" t="s">
        <v>34</v>
      </c>
      <c r="K2628">
        <v>0</v>
      </c>
      <c r="L2628" t="str">
        <f t="shared" si="37"/>
        <v>No</v>
      </c>
    </row>
    <row r="2629" spans="1:12" x14ac:dyDescent="0.3">
      <c r="A2629" s="7" t="s">
        <v>99</v>
      </c>
      <c r="B2629" t="s">
        <v>8</v>
      </c>
      <c r="C2629" t="s">
        <v>67</v>
      </c>
      <c r="D2629" t="s">
        <v>49</v>
      </c>
      <c r="G2629" t="s">
        <v>55</v>
      </c>
      <c r="H2629" t="s">
        <v>37</v>
      </c>
      <c r="I2629" t="s">
        <v>88</v>
      </c>
      <c r="J2629" t="s">
        <v>34</v>
      </c>
      <c r="K2629">
        <v>0</v>
      </c>
      <c r="L2629" t="str">
        <f t="shared" si="37"/>
        <v>No</v>
      </c>
    </row>
    <row r="2630" spans="1:12" x14ac:dyDescent="0.3">
      <c r="A2630" s="7" t="s">
        <v>99</v>
      </c>
      <c r="B2630" t="s">
        <v>9</v>
      </c>
      <c r="C2630" t="s">
        <v>47</v>
      </c>
      <c r="G2630" t="s">
        <v>55</v>
      </c>
      <c r="H2630" t="s">
        <v>37</v>
      </c>
      <c r="J2630" t="s">
        <v>34</v>
      </c>
      <c r="K2630">
        <v>2</v>
      </c>
      <c r="L2630" t="str">
        <f t="shared" si="37"/>
        <v>Yes</v>
      </c>
    </row>
    <row r="2631" spans="1:12" x14ac:dyDescent="0.3">
      <c r="A2631" s="7" t="s">
        <v>99</v>
      </c>
      <c r="B2631" t="s">
        <v>9</v>
      </c>
      <c r="C2631" t="s">
        <v>47</v>
      </c>
      <c r="D2631" t="s">
        <v>49</v>
      </c>
      <c r="G2631" t="s">
        <v>51</v>
      </c>
      <c r="H2631" t="s">
        <v>29</v>
      </c>
      <c r="J2631" t="s">
        <v>34</v>
      </c>
      <c r="K2631">
        <v>2</v>
      </c>
      <c r="L2631" t="str">
        <f t="shared" si="37"/>
        <v>Yes</v>
      </c>
    </row>
    <row r="2632" spans="1:12" x14ac:dyDescent="0.3">
      <c r="A2632" s="7" t="s">
        <v>99</v>
      </c>
      <c r="B2632" t="s">
        <v>9</v>
      </c>
      <c r="C2632" t="s">
        <v>52</v>
      </c>
      <c r="D2632" t="s">
        <v>49</v>
      </c>
      <c r="F2632" t="s">
        <v>73</v>
      </c>
      <c r="G2632" t="s">
        <v>54</v>
      </c>
      <c r="H2632" t="s">
        <v>37</v>
      </c>
      <c r="J2632" t="s">
        <v>34</v>
      </c>
      <c r="K2632">
        <v>0</v>
      </c>
      <c r="L2632" t="str">
        <f t="shared" si="37"/>
        <v>No</v>
      </c>
    </row>
    <row r="2633" spans="1:12" x14ac:dyDescent="0.3">
      <c r="A2633" s="7" t="s">
        <v>99</v>
      </c>
      <c r="B2633" t="s">
        <v>9</v>
      </c>
      <c r="C2633" t="s">
        <v>52</v>
      </c>
      <c r="D2633" t="s">
        <v>53</v>
      </c>
      <c r="E2633" t="s">
        <v>73</v>
      </c>
      <c r="G2633" t="s">
        <v>55</v>
      </c>
      <c r="H2633" t="s">
        <v>37</v>
      </c>
      <c r="J2633" t="s">
        <v>34</v>
      </c>
      <c r="K2633">
        <v>2</v>
      </c>
      <c r="L2633" t="str">
        <f t="shared" si="37"/>
        <v>Yes</v>
      </c>
    </row>
    <row r="2634" spans="1:12" x14ac:dyDescent="0.3">
      <c r="A2634" s="7" t="s">
        <v>99</v>
      </c>
      <c r="B2634" t="s">
        <v>11</v>
      </c>
      <c r="G2634" t="s">
        <v>51</v>
      </c>
      <c r="H2634" t="s">
        <v>41</v>
      </c>
      <c r="J2634" t="s">
        <v>34</v>
      </c>
      <c r="K2634">
        <v>2</v>
      </c>
      <c r="L2634" t="str">
        <f t="shared" si="37"/>
        <v>Yes</v>
      </c>
    </row>
    <row r="2635" spans="1:12" x14ac:dyDescent="0.3">
      <c r="A2635" s="7" t="s">
        <v>99</v>
      </c>
      <c r="B2635" t="s">
        <v>11</v>
      </c>
      <c r="C2635" t="s">
        <v>47</v>
      </c>
      <c r="G2635" t="s">
        <v>51</v>
      </c>
      <c r="H2635" t="s">
        <v>37</v>
      </c>
      <c r="J2635" t="s">
        <v>34</v>
      </c>
      <c r="K2635">
        <v>2</v>
      </c>
      <c r="L2635" t="str">
        <f t="shared" ref="L2635:L2698" si="38">IF(K2635="","",IF(B2635="Foul","Yes",IF(K2635=0,"No","Yes")))</f>
        <v>Yes</v>
      </c>
    </row>
    <row r="2636" spans="1:12" x14ac:dyDescent="0.3">
      <c r="A2636" s="7" t="s">
        <v>99</v>
      </c>
      <c r="B2636" t="s">
        <v>11</v>
      </c>
      <c r="C2636" t="s">
        <v>52</v>
      </c>
      <c r="G2636" t="s">
        <v>51</v>
      </c>
      <c r="H2636" t="s">
        <v>41</v>
      </c>
      <c r="J2636" t="s">
        <v>34</v>
      </c>
      <c r="K2636">
        <v>2</v>
      </c>
      <c r="L2636" t="str">
        <f t="shared" si="38"/>
        <v>Yes</v>
      </c>
    </row>
    <row r="2637" spans="1:12" x14ac:dyDescent="0.3">
      <c r="A2637" s="7" t="s">
        <v>99</v>
      </c>
      <c r="B2637" t="s">
        <v>8</v>
      </c>
      <c r="C2637" t="s">
        <v>52</v>
      </c>
      <c r="D2637" t="s">
        <v>53</v>
      </c>
      <c r="G2637" t="s">
        <v>54</v>
      </c>
      <c r="H2637" t="s">
        <v>37</v>
      </c>
      <c r="J2637" t="s">
        <v>34</v>
      </c>
      <c r="K2637">
        <v>2</v>
      </c>
      <c r="L2637" t="str">
        <f t="shared" si="38"/>
        <v>Yes</v>
      </c>
    </row>
    <row r="2638" spans="1:12" x14ac:dyDescent="0.3">
      <c r="A2638" s="7" t="s">
        <v>99</v>
      </c>
      <c r="B2638" t="s">
        <v>66</v>
      </c>
      <c r="C2638" t="s">
        <v>67</v>
      </c>
      <c r="D2638" t="s">
        <v>49</v>
      </c>
      <c r="G2638" t="s">
        <v>55</v>
      </c>
      <c r="H2638" t="s">
        <v>37</v>
      </c>
      <c r="I2638" t="s">
        <v>89</v>
      </c>
      <c r="J2638" t="s">
        <v>34</v>
      </c>
      <c r="K2638">
        <v>0</v>
      </c>
      <c r="L2638" t="str">
        <f t="shared" si="38"/>
        <v>No</v>
      </c>
    </row>
    <row r="2639" spans="1:12" x14ac:dyDescent="0.3">
      <c r="A2639" s="7" t="s">
        <v>99</v>
      </c>
      <c r="B2639" t="s">
        <v>9</v>
      </c>
      <c r="C2639" t="s">
        <v>52</v>
      </c>
      <c r="D2639" t="s">
        <v>53</v>
      </c>
      <c r="G2639" t="s">
        <v>51</v>
      </c>
      <c r="H2639" t="s">
        <v>37</v>
      </c>
      <c r="J2639" t="s">
        <v>34</v>
      </c>
      <c r="K2639">
        <v>2</v>
      </c>
      <c r="L2639" t="str">
        <f t="shared" si="38"/>
        <v>Yes</v>
      </c>
    </row>
    <row r="2640" spans="1:12" x14ac:dyDescent="0.3">
      <c r="A2640" s="7" t="s">
        <v>99</v>
      </c>
      <c r="B2640" t="s">
        <v>9</v>
      </c>
      <c r="C2640" t="s">
        <v>52</v>
      </c>
      <c r="D2640" t="s">
        <v>49</v>
      </c>
      <c r="G2640" t="s">
        <v>54</v>
      </c>
      <c r="H2640" t="s">
        <v>37</v>
      </c>
      <c r="J2640" t="s">
        <v>34</v>
      </c>
      <c r="K2640">
        <v>2</v>
      </c>
      <c r="L2640" t="str">
        <f t="shared" si="38"/>
        <v>Yes</v>
      </c>
    </row>
    <row r="2641" spans="1:12" x14ac:dyDescent="0.3">
      <c r="A2641" s="7" t="s">
        <v>99</v>
      </c>
      <c r="B2641" t="s">
        <v>9</v>
      </c>
      <c r="C2641" t="s">
        <v>47</v>
      </c>
      <c r="G2641" t="s">
        <v>55</v>
      </c>
      <c r="H2641" t="s">
        <v>37</v>
      </c>
      <c r="J2641" t="s">
        <v>34</v>
      </c>
      <c r="K2641">
        <v>2</v>
      </c>
      <c r="L2641" t="str">
        <f t="shared" si="38"/>
        <v>Yes</v>
      </c>
    </row>
    <row r="2642" spans="1:12" x14ac:dyDescent="0.3">
      <c r="A2642" s="7" t="s">
        <v>99</v>
      </c>
      <c r="B2642" t="s">
        <v>9</v>
      </c>
      <c r="C2642" t="s">
        <v>47</v>
      </c>
      <c r="D2642" t="s">
        <v>49</v>
      </c>
      <c r="F2642" t="s">
        <v>73</v>
      </c>
      <c r="G2642" t="s">
        <v>54</v>
      </c>
      <c r="H2642" t="s">
        <v>37</v>
      </c>
      <c r="J2642" t="s">
        <v>34</v>
      </c>
      <c r="K2642">
        <v>0</v>
      </c>
      <c r="L2642" t="str">
        <f t="shared" si="38"/>
        <v>No</v>
      </c>
    </row>
    <row r="2643" spans="1:12" x14ac:dyDescent="0.3">
      <c r="A2643" s="7" t="s">
        <v>99</v>
      </c>
      <c r="B2643" t="s">
        <v>9</v>
      </c>
      <c r="C2643" t="s">
        <v>47</v>
      </c>
      <c r="D2643" t="s">
        <v>49</v>
      </c>
      <c r="G2643" t="s">
        <v>54</v>
      </c>
      <c r="H2643" t="s">
        <v>37</v>
      </c>
      <c r="J2643" t="s">
        <v>34</v>
      </c>
      <c r="K2643">
        <v>0</v>
      </c>
      <c r="L2643" t="str">
        <f t="shared" si="38"/>
        <v>No</v>
      </c>
    </row>
    <row r="2644" spans="1:12" x14ac:dyDescent="0.3">
      <c r="A2644" s="7" t="s">
        <v>99</v>
      </c>
      <c r="B2644" t="s">
        <v>9</v>
      </c>
      <c r="C2644" t="s">
        <v>52</v>
      </c>
      <c r="D2644" t="s">
        <v>49</v>
      </c>
      <c r="G2644" t="s">
        <v>55</v>
      </c>
      <c r="H2644" t="s">
        <v>37</v>
      </c>
      <c r="J2644" t="s">
        <v>34</v>
      </c>
      <c r="K2644">
        <v>2</v>
      </c>
      <c r="L2644" t="str">
        <f t="shared" si="38"/>
        <v>Yes</v>
      </c>
    </row>
    <row r="2645" spans="1:12" x14ac:dyDescent="0.3">
      <c r="A2645" s="7" t="s">
        <v>99</v>
      </c>
      <c r="B2645" t="s">
        <v>7</v>
      </c>
      <c r="C2645" t="s">
        <v>67</v>
      </c>
      <c r="G2645" t="s">
        <v>55</v>
      </c>
      <c r="H2645" t="s">
        <v>37</v>
      </c>
      <c r="I2645" t="s">
        <v>87</v>
      </c>
      <c r="J2645" t="s">
        <v>34</v>
      </c>
      <c r="K2645">
        <v>0</v>
      </c>
      <c r="L2645" t="str">
        <f t="shared" si="38"/>
        <v>No</v>
      </c>
    </row>
    <row r="2646" spans="1:12" x14ac:dyDescent="0.3">
      <c r="A2646" s="7" t="s">
        <v>99</v>
      </c>
      <c r="B2646" t="s">
        <v>8</v>
      </c>
      <c r="C2646" t="s">
        <v>52</v>
      </c>
      <c r="D2646" t="s">
        <v>49</v>
      </c>
      <c r="G2646" t="s">
        <v>54</v>
      </c>
      <c r="H2646" t="s">
        <v>37</v>
      </c>
      <c r="J2646" t="s">
        <v>34</v>
      </c>
      <c r="K2646">
        <v>0</v>
      </c>
      <c r="L2646" t="str">
        <f t="shared" si="38"/>
        <v>No</v>
      </c>
    </row>
    <row r="2647" spans="1:12" x14ac:dyDescent="0.3">
      <c r="A2647" s="7" t="s">
        <v>99</v>
      </c>
      <c r="B2647" t="s">
        <v>9</v>
      </c>
      <c r="C2647" t="s">
        <v>67</v>
      </c>
      <c r="D2647" t="s">
        <v>49</v>
      </c>
      <c r="G2647" t="s">
        <v>55</v>
      </c>
      <c r="H2647" t="s">
        <v>37</v>
      </c>
      <c r="J2647" t="s">
        <v>34</v>
      </c>
      <c r="K2647">
        <v>2</v>
      </c>
      <c r="L2647" t="str">
        <f t="shared" si="38"/>
        <v>Yes</v>
      </c>
    </row>
    <row r="2648" spans="1:12" x14ac:dyDescent="0.3">
      <c r="A2648" s="7" t="s">
        <v>99</v>
      </c>
      <c r="B2648" t="s">
        <v>8</v>
      </c>
      <c r="C2648" t="s">
        <v>67</v>
      </c>
      <c r="D2648" t="s">
        <v>49</v>
      </c>
      <c r="G2648" t="s">
        <v>55</v>
      </c>
      <c r="H2648" t="s">
        <v>37</v>
      </c>
      <c r="I2648" t="s">
        <v>88</v>
      </c>
      <c r="J2648" t="s">
        <v>34</v>
      </c>
      <c r="K2648">
        <v>0</v>
      </c>
      <c r="L2648" t="str">
        <f t="shared" si="38"/>
        <v>No</v>
      </c>
    </row>
    <row r="2649" spans="1:12" x14ac:dyDescent="0.3">
      <c r="A2649" s="7" t="s">
        <v>99</v>
      </c>
      <c r="B2649" t="s">
        <v>9</v>
      </c>
      <c r="C2649" t="s">
        <v>52</v>
      </c>
      <c r="D2649" t="s">
        <v>49</v>
      </c>
      <c r="G2649" t="s">
        <v>55</v>
      </c>
      <c r="H2649" t="s">
        <v>37</v>
      </c>
      <c r="J2649" t="s">
        <v>34</v>
      </c>
      <c r="K2649">
        <v>2</v>
      </c>
      <c r="L2649" t="str">
        <f t="shared" si="38"/>
        <v>Yes</v>
      </c>
    </row>
    <row r="2650" spans="1:12" x14ac:dyDescent="0.3">
      <c r="A2650" s="7" t="s">
        <v>99</v>
      </c>
      <c r="B2650" t="s">
        <v>8</v>
      </c>
      <c r="C2650" t="s">
        <v>52</v>
      </c>
      <c r="D2650" t="s">
        <v>53</v>
      </c>
      <c r="G2650" t="s">
        <v>54</v>
      </c>
      <c r="H2650" t="s">
        <v>37</v>
      </c>
      <c r="J2650" t="s">
        <v>34</v>
      </c>
      <c r="K2650">
        <v>2</v>
      </c>
      <c r="L2650" t="str">
        <f t="shared" si="38"/>
        <v>Yes</v>
      </c>
    </row>
    <row r="2651" spans="1:12" x14ac:dyDescent="0.3">
      <c r="A2651" s="7" t="s">
        <v>99</v>
      </c>
      <c r="B2651" t="s">
        <v>7</v>
      </c>
      <c r="C2651" t="s">
        <v>48</v>
      </c>
      <c r="D2651" t="s">
        <v>49</v>
      </c>
      <c r="G2651" t="s">
        <v>54</v>
      </c>
      <c r="H2651" t="s">
        <v>37</v>
      </c>
      <c r="J2651" t="s">
        <v>34</v>
      </c>
      <c r="K2651">
        <v>0</v>
      </c>
      <c r="L2651" t="str">
        <f t="shared" si="38"/>
        <v>No</v>
      </c>
    </row>
    <row r="2652" spans="1:12" x14ac:dyDescent="0.3">
      <c r="A2652" s="7" t="s">
        <v>99</v>
      </c>
      <c r="B2652" t="s">
        <v>9</v>
      </c>
      <c r="C2652" t="s">
        <v>47</v>
      </c>
      <c r="D2652" t="s">
        <v>53</v>
      </c>
      <c r="E2652" t="s">
        <v>73</v>
      </c>
      <c r="G2652" t="s">
        <v>55</v>
      </c>
      <c r="H2652" t="s">
        <v>37</v>
      </c>
      <c r="J2652" t="s">
        <v>34</v>
      </c>
      <c r="K2652">
        <v>2</v>
      </c>
      <c r="L2652" t="str">
        <f t="shared" si="38"/>
        <v>Yes</v>
      </c>
    </row>
    <row r="2653" spans="1:12" x14ac:dyDescent="0.3">
      <c r="A2653" s="7" t="s">
        <v>99</v>
      </c>
      <c r="B2653" t="s">
        <v>9</v>
      </c>
      <c r="C2653" t="s">
        <v>47</v>
      </c>
      <c r="D2653" t="s">
        <v>49</v>
      </c>
      <c r="G2653" t="s">
        <v>55</v>
      </c>
      <c r="H2653" t="s">
        <v>41</v>
      </c>
      <c r="J2653" t="s">
        <v>34</v>
      </c>
      <c r="K2653">
        <v>0</v>
      </c>
      <c r="L2653" t="str">
        <f t="shared" si="38"/>
        <v>No</v>
      </c>
    </row>
    <row r="2654" spans="1:12" x14ac:dyDescent="0.3">
      <c r="A2654" s="7" t="s">
        <v>99</v>
      </c>
      <c r="B2654" t="s">
        <v>9</v>
      </c>
      <c r="C2654" t="s">
        <v>52</v>
      </c>
      <c r="D2654" t="s">
        <v>49</v>
      </c>
      <c r="G2654" t="s">
        <v>54</v>
      </c>
      <c r="H2654" t="s">
        <v>37</v>
      </c>
      <c r="J2654" t="s">
        <v>34</v>
      </c>
      <c r="K2654">
        <v>0</v>
      </c>
      <c r="L2654" t="str">
        <f t="shared" si="38"/>
        <v>No</v>
      </c>
    </row>
    <row r="2655" spans="1:12" x14ac:dyDescent="0.3">
      <c r="A2655" s="7" t="s">
        <v>99</v>
      </c>
      <c r="B2655" t="s">
        <v>7</v>
      </c>
      <c r="C2655" t="s">
        <v>57</v>
      </c>
      <c r="D2655" t="s">
        <v>53</v>
      </c>
      <c r="G2655" t="s">
        <v>54</v>
      </c>
      <c r="H2655" t="s">
        <v>37</v>
      </c>
      <c r="J2655" t="s">
        <v>34</v>
      </c>
      <c r="K2655">
        <v>0</v>
      </c>
      <c r="L2655" t="str">
        <f t="shared" si="38"/>
        <v>No</v>
      </c>
    </row>
    <row r="2656" spans="1:12" x14ac:dyDescent="0.3">
      <c r="A2656" s="7" t="s">
        <v>99</v>
      </c>
      <c r="B2656" t="s">
        <v>9</v>
      </c>
      <c r="C2656" t="s">
        <v>52</v>
      </c>
      <c r="D2656" t="s">
        <v>49</v>
      </c>
      <c r="G2656" t="s">
        <v>54</v>
      </c>
      <c r="H2656" t="s">
        <v>37</v>
      </c>
      <c r="J2656" t="s">
        <v>34</v>
      </c>
      <c r="K2656">
        <v>2</v>
      </c>
      <c r="L2656" t="str">
        <f t="shared" si="38"/>
        <v>Yes</v>
      </c>
    </row>
    <row r="2657" spans="1:12" x14ac:dyDescent="0.3">
      <c r="A2657" s="7" t="s">
        <v>99</v>
      </c>
      <c r="B2657" t="s">
        <v>9</v>
      </c>
      <c r="C2657" t="s">
        <v>52</v>
      </c>
      <c r="D2657" t="s">
        <v>49</v>
      </c>
      <c r="G2657" t="s">
        <v>54</v>
      </c>
      <c r="H2657" t="s">
        <v>37</v>
      </c>
      <c r="J2657" t="s">
        <v>34</v>
      </c>
      <c r="K2657">
        <v>2</v>
      </c>
      <c r="L2657" t="str">
        <f t="shared" si="38"/>
        <v>Yes</v>
      </c>
    </row>
    <row r="2658" spans="1:12" x14ac:dyDescent="0.3">
      <c r="A2658" s="7" t="s">
        <v>99</v>
      </c>
      <c r="B2658" t="s">
        <v>9</v>
      </c>
      <c r="C2658" t="s">
        <v>67</v>
      </c>
      <c r="D2658" t="s">
        <v>49</v>
      </c>
      <c r="G2658" t="s">
        <v>55</v>
      </c>
      <c r="H2658" t="s">
        <v>37</v>
      </c>
      <c r="I2658" t="s">
        <v>88</v>
      </c>
      <c r="J2658" t="s">
        <v>34</v>
      </c>
      <c r="K2658">
        <v>2</v>
      </c>
      <c r="L2658" t="str">
        <f t="shared" si="38"/>
        <v>Yes</v>
      </c>
    </row>
    <row r="2659" spans="1:12" x14ac:dyDescent="0.3">
      <c r="A2659" s="7" t="s">
        <v>99</v>
      </c>
      <c r="B2659" t="s">
        <v>7</v>
      </c>
      <c r="C2659" t="s">
        <v>67</v>
      </c>
      <c r="D2659" t="s">
        <v>49</v>
      </c>
      <c r="G2659" t="s">
        <v>54</v>
      </c>
      <c r="H2659" t="s">
        <v>37</v>
      </c>
      <c r="I2659" t="s">
        <v>88</v>
      </c>
      <c r="J2659" t="s">
        <v>34</v>
      </c>
      <c r="K2659">
        <v>0</v>
      </c>
      <c r="L2659" t="str">
        <f t="shared" si="38"/>
        <v>No</v>
      </c>
    </row>
    <row r="2660" spans="1:12" x14ac:dyDescent="0.3">
      <c r="A2660" s="7" t="s">
        <v>99</v>
      </c>
      <c r="B2660" t="s">
        <v>9</v>
      </c>
      <c r="C2660" t="s">
        <v>47</v>
      </c>
      <c r="D2660" t="s">
        <v>49</v>
      </c>
      <c r="G2660" t="s">
        <v>55</v>
      </c>
      <c r="H2660" t="s">
        <v>37</v>
      </c>
      <c r="J2660" t="s">
        <v>34</v>
      </c>
      <c r="K2660">
        <v>2</v>
      </c>
      <c r="L2660" t="str">
        <f t="shared" si="38"/>
        <v>Yes</v>
      </c>
    </row>
    <row r="2661" spans="1:12" x14ac:dyDescent="0.3">
      <c r="A2661" s="7" t="s">
        <v>99</v>
      </c>
      <c r="B2661" t="s">
        <v>9</v>
      </c>
      <c r="C2661" t="s">
        <v>47</v>
      </c>
      <c r="G2661" t="s">
        <v>55</v>
      </c>
      <c r="H2661" t="s">
        <v>37</v>
      </c>
      <c r="J2661" t="s">
        <v>34</v>
      </c>
      <c r="K2661">
        <v>2</v>
      </c>
      <c r="L2661" t="str">
        <f t="shared" si="38"/>
        <v>Yes</v>
      </c>
    </row>
    <row r="2662" spans="1:12" x14ac:dyDescent="0.3">
      <c r="A2662" s="7" t="s">
        <v>99</v>
      </c>
      <c r="B2662" t="s">
        <v>9</v>
      </c>
      <c r="C2662" t="s">
        <v>52</v>
      </c>
      <c r="D2662" t="s">
        <v>49</v>
      </c>
      <c r="G2662" t="s">
        <v>55</v>
      </c>
      <c r="H2662" t="s">
        <v>37</v>
      </c>
      <c r="J2662" t="s">
        <v>35</v>
      </c>
      <c r="K2662">
        <v>0</v>
      </c>
      <c r="L2662" t="str">
        <f t="shared" si="38"/>
        <v>No</v>
      </c>
    </row>
    <row r="2663" spans="1:12" x14ac:dyDescent="0.3">
      <c r="A2663" s="7" t="s">
        <v>99</v>
      </c>
      <c r="B2663" t="s">
        <v>9</v>
      </c>
      <c r="C2663" t="s">
        <v>47</v>
      </c>
      <c r="G2663" t="s">
        <v>55</v>
      </c>
      <c r="H2663" t="s">
        <v>29</v>
      </c>
      <c r="J2663" t="s">
        <v>34</v>
      </c>
      <c r="K2663">
        <v>0</v>
      </c>
      <c r="L2663" t="str">
        <f t="shared" si="38"/>
        <v>No</v>
      </c>
    </row>
    <row r="2664" spans="1:12" x14ac:dyDescent="0.3">
      <c r="A2664" s="7" t="s">
        <v>99</v>
      </c>
      <c r="B2664" t="s">
        <v>8</v>
      </c>
      <c r="C2664" t="s">
        <v>47</v>
      </c>
      <c r="F2664" t="s">
        <v>73</v>
      </c>
      <c r="G2664" t="s">
        <v>54</v>
      </c>
      <c r="H2664" t="s">
        <v>41</v>
      </c>
      <c r="J2664" t="s">
        <v>34</v>
      </c>
      <c r="K2664">
        <v>0</v>
      </c>
      <c r="L2664" t="str">
        <f t="shared" si="38"/>
        <v>No</v>
      </c>
    </row>
    <row r="2665" spans="1:12" x14ac:dyDescent="0.3">
      <c r="A2665" s="7" t="s">
        <v>99</v>
      </c>
      <c r="B2665" t="s">
        <v>9</v>
      </c>
      <c r="C2665" t="s">
        <v>47</v>
      </c>
      <c r="G2665" t="s">
        <v>51</v>
      </c>
      <c r="H2665" t="s">
        <v>29</v>
      </c>
      <c r="J2665" t="s">
        <v>34</v>
      </c>
      <c r="K2665">
        <v>2</v>
      </c>
      <c r="L2665" t="str">
        <f t="shared" si="38"/>
        <v>Yes</v>
      </c>
    </row>
    <row r="2666" spans="1:12" x14ac:dyDescent="0.3">
      <c r="A2666" s="7" t="s">
        <v>99</v>
      </c>
      <c r="B2666" t="s">
        <v>7</v>
      </c>
      <c r="C2666" t="s">
        <v>57</v>
      </c>
      <c r="G2666" t="s">
        <v>54</v>
      </c>
      <c r="H2666" t="s">
        <v>37</v>
      </c>
      <c r="J2666" t="s">
        <v>34</v>
      </c>
      <c r="K2666">
        <v>0</v>
      </c>
      <c r="L2666" t="str">
        <f t="shared" si="38"/>
        <v>No</v>
      </c>
    </row>
    <row r="2667" spans="1:12" x14ac:dyDescent="0.3">
      <c r="A2667" s="7" t="s">
        <v>99</v>
      </c>
      <c r="B2667" t="s">
        <v>9</v>
      </c>
      <c r="C2667" t="s">
        <v>52</v>
      </c>
      <c r="D2667" t="s">
        <v>53</v>
      </c>
      <c r="E2667" t="s">
        <v>73</v>
      </c>
      <c r="G2667" t="s">
        <v>55</v>
      </c>
      <c r="H2667" t="s">
        <v>37</v>
      </c>
      <c r="J2667" t="s">
        <v>34</v>
      </c>
      <c r="K2667">
        <v>2</v>
      </c>
      <c r="L2667" t="str">
        <f t="shared" si="38"/>
        <v>Yes</v>
      </c>
    </row>
    <row r="2668" spans="1:12" x14ac:dyDescent="0.3">
      <c r="A2668" s="7" t="s">
        <v>99</v>
      </c>
      <c r="B2668" t="s">
        <v>8</v>
      </c>
      <c r="C2668" t="s">
        <v>52</v>
      </c>
      <c r="D2668" t="s">
        <v>49</v>
      </c>
      <c r="G2668" t="s">
        <v>55</v>
      </c>
      <c r="H2668" t="s">
        <v>37</v>
      </c>
      <c r="J2668" t="s">
        <v>34</v>
      </c>
      <c r="K2668">
        <v>2</v>
      </c>
      <c r="L2668" t="str">
        <f t="shared" si="38"/>
        <v>Yes</v>
      </c>
    </row>
    <row r="2669" spans="1:12" x14ac:dyDescent="0.3">
      <c r="A2669" s="7" t="s">
        <v>99</v>
      </c>
      <c r="B2669" t="s">
        <v>9</v>
      </c>
      <c r="C2669" t="s">
        <v>67</v>
      </c>
      <c r="D2669" t="s">
        <v>53</v>
      </c>
      <c r="E2669" t="s">
        <v>73</v>
      </c>
      <c r="G2669" t="s">
        <v>55</v>
      </c>
      <c r="H2669" t="s">
        <v>37</v>
      </c>
      <c r="I2669" t="s">
        <v>88</v>
      </c>
      <c r="J2669" t="s">
        <v>34</v>
      </c>
      <c r="K2669">
        <v>2</v>
      </c>
      <c r="L2669" t="str">
        <f t="shared" si="38"/>
        <v>Yes</v>
      </c>
    </row>
    <row r="2670" spans="1:12" x14ac:dyDescent="0.3">
      <c r="A2670" s="7" t="s">
        <v>99</v>
      </c>
      <c r="B2670" t="s">
        <v>7</v>
      </c>
      <c r="C2670" t="s">
        <v>67</v>
      </c>
      <c r="D2670" t="s">
        <v>53</v>
      </c>
      <c r="G2670" t="s">
        <v>54</v>
      </c>
      <c r="H2670" t="s">
        <v>37</v>
      </c>
      <c r="I2670" t="s">
        <v>88</v>
      </c>
      <c r="J2670" t="s">
        <v>34</v>
      </c>
      <c r="K2670">
        <v>0</v>
      </c>
      <c r="L2670" t="str">
        <f t="shared" si="38"/>
        <v>No</v>
      </c>
    </row>
    <row r="2671" spans="1:12" x14ac:dyDescent="0.3">
      <c r="A2671" s="7" t="s">
        <v>99</v>
      </c>
      <c r="B2671" t="s">
        <v>9</v>
      </c>
      <c r="C2671" t="s">
        <v>47</v>
      </c>
      <c r="D2671" t="s">
        <v>49</v>
      </c>
      <c r="G2671" t="s">
        <v>55</v>
      </c>
      <c r="H2671" t="s">
        <v>37</v>
      </c>
      <c r="J2671" t="s">
        <v>34</v>
      </c>
      <c r="K2671">
        <v>2</v>
      </c>
      <c r="L2671" t="str">
        <f t="shared" si="38"/>
        <v>Yes</v>
      </c>
    </row>
    <row r="2672" spans="1:12" x14ac:dyDescent="0.3">
      <c r="A2672" s="7" t="s">
        <v>99</v>
      </c>
      <c r="B2672" t="s">
        <v>9</v>
      </c>
      <c r="C2672" t="s">
        <v>47</v>
      </c>
      <c r="D2672" t="s">
        <v>49</v>
      </c>
      <c r="G2672" t="s">
        <v>51</v>
      </c>
      <c r="H2672" t="s">
        <v>29</v>
      </c>
      <c r="J2672" t="s">
        <v>34</v>
      </c>
      <c r="K2672">
        <v>0</v>
      </c>
      <c r="L2672" t="str">
        <f t="shared" si="38"/>
        <v>No</v>
      </c>
    </row>
    <row r="2673" spans="1:12" x14ac:dyDescent="0.3">
      <c r="A2673" s="7" t="s">
        <v>99</v>
      </c>
      <c r="B2673" t="s">
        <v>9</v>
      </c>
      <c r="C2673" t="s">
        <v>67</v>
      </c>
      <c r="D2673" t="s">
        <v>53</v>
      </c>
      <c r="E2673" t="s">
        <v>73</v>
      </c>
      <c r="G2673" t="s">
        <v>55</v>
      </c>
      <c r="H2673" t="s">
        <v>37</v>
      </c>
      <c r="I2673" t="s">
        <v>88</v>
      </c>
      <c r="J2673" t="s">
        <v>34</v>
      </c>
      <c r="K2673">
        <v>2</v>
      </c>
      <c r="L2673" t="str">
        <f t="shared" si="38"/>
        <v>Yes</v>
      </c>
    </row>
    <row r="2674" spans="1:12" x14ac:dyDescent="0.3">
      <c r="A2674" s="7" t="s">
        <v>99</v>
      </c>
      <c r="B2674" t="s">
        <v>9</v>
      </c>
      <c r="C2674" t="s">
        <v>52</v>
      </c>
      <c r="D2674" t="s">
        <v>49</v>
      </c>
      <c r="G2674" t="s">
        <v>55</v>
      </c>
      <c r="H2674" t="s">
        <v>41</v>
      </c>
      <c r="J2674" t="s">
        <v>34</v>
      </c>
      <c r="K2674">
        <v>2</v>
      </c>
      <c r="L2674" t="str">
        <f t="shared" si="38"/>
        <v>Yes</v>
      </c>
    </row>
    <row r="2675" spans="1:12" x14ac:dyDescent="0.3">
      <c r="A2675" s="7" t="s">
        <v>99</v>
      </c>
      <c r="B2675" t="s">
        <v>9</v>
      </c>
      <c r="C2675" t="s">
        <v>52</v>
      </c>
      <c r="D2675" t="s">
        <v>53</v>
      </c>
      <c r="G2675" t="s">
        <v>54</v>
      </c>
      <c r="H2675" t="s">
        <v>37</v>
      </c>
      <c r="J2675" t="s">
        <v>34</v>
      </c>
      <c r="K2675">
        <v>0</v>
      </c>
      <c r="L2675" t="str">
        <f t="shared" si="38"/>
        <v>No</v>
      </c>
    </row>
    <row r="2676" spans="1:12" x14ac:dyDescent="0.3">
      <c r="A2676" s="7" t="s">
        <v>99</v>
      </c>
      <c r="B2676" t="s">
        <v>9</v>
      </c>
      <c r="C2676" t="s">
        <v>47</v>
      </c>
      <c r="D2676" t="s">
        <v>49</v>
      </c>
      <c r="G2676" t="s">
        <v>55</v>
      </c>
      <c r="H2676" t="s">
        <v>41</v>
      </c>
      <c r="J2676" t="s">
        <v>34</v>
      </c>
      <c r="K2676">
        <v>2</v>
      </c>
      <c r="L2676" t="str">
        <f t="shared" si="38"/>
        <v>Yes</v>
      </c>
    </row>
    <row r="2677" spans="1:12" x14ac:dyDescent="0.3">
      <c r="A2677" s="7" t="s">
        <v>99</v>
      </c>
      <c r="B2677" t="s">
        <v>8</v>
      </c>
      <c r="C2677" t="s">
        <v>52</v>
      </c>
      <c r="D2677" t="s">
        <v>53</v>
      </c>
      <c r="G2677" t="s">
        <v>54</v>
      </c>
      <c r="H2677" t="s">
        <v>41</v>
      </c>
      <c r="J2677" t="s">
        <v>34</v>
      </c>
      <c r="K2677">
        <v>2</v>
      </c>
      <c r="L2677" t="str">
        <f t="shared" si="38"/>
        <v>Yes</v>
      </c>
    </row>
    <row r="2678" spans="1:12" x14ac:dyDescent="0.3">
      <c r="A2678" s="7" t="s">
        <v>99</v>
      </c>
      <c r="B2678" t="s">
        <v>8</v>
      </c>
      <c r="C2678" t="s">
        <v>52</v>
      </c>
      <c r="D2678" t="s">
        <v>49</v>
      </c>
      <c r="G2678" t="s">
        <v>55</v>
      </c>
      <c r="H2678" t="s">
        <v>37</v>
      </c>
      <c r="J2678" t="s">
        <v>34</v>
      </c>
      <c r="K2678">
        <v>0</v>
      </c>
      <c r="L2678" t="str">
        <f t="shared" si="38"/>
        <v>No</v>
      </c>
    </row>
    <row r="2679" spans="1:12" x14ac:dyDescent="0.3">
      <c r="A2679" s="7" t="s">
        <v>99</v>
      </c>
      <c r="B2679" t="s">
        <v>9</v>
      </c>
      <c r="C2679" t="s">
        <v>52</v>
      </c>
      <c r="D2679" t="s">
        <v>49</v>
      </c>
      <c r="G2679" t="s">
        <v>55</v>
      </c>
      <c r="H2679" t="s">
        <v>37</v>
      </c>
      <c r="J2679" t="s">
        <v>34</v>
      </c>
      <c r="K2679">
        <v>2</v>
      </c>
      <c r="L2679" t="str">
        <f t="shared" si="38"/>
        <v>Yes</v>
      </c>
    </row>
    <row r="2680" spans="1:12" x14ac:dyDescent="0.3">
      <c r="A2680" s="7" t="s">
        <v>99</v>
      </c>
      <c r="B2680" t="s">
        <v>8</v>
      </c>
      <c r="C2680" t="s">
        <v>67</v>
      </c>
      <c r="D2680" t="s">
        <v>49</v>
      </c>
      <c r="G2680" t="s">
        <v>55</v>
      </c>
      <c r="H2680" t="s">
        <v>37</v>
      </c>
      <c r="I2680" t="s">
        <v>88</v>
      </c>
      <c r="J2680" t="s">
        <v>34</v>
      </c>
      <c r="K2680">
        <v>0</v>
      </c>
      <c r="L2680" t="str">
        <f t="shared" si="38"/>
        <v>No</v>
      </c>
    </row>
    <row r="2681" spans="1:12" x14ac:dyDescent="0.3">
      <c r="A2681" s="7" t="s">
        <v>99</v>
      </c>
      <c r="B2681" t="s">
        <v>9</v>
      </c>
      <c r="C2681" t="s">
        <v>47</v>
      </c>
      <c r="D2681" t="s">
        <v>49</v>
      </c>
      <c r="G2681" t="s">
        <v>54</v>
      </c>
      <c r="H2681" t="s">
        <v>37</v>
      </c>
      <c r="J2681" t="s">
        <v>34</v>
      </c>
      <c r="K2681">
        <v>2</v>
      </c>
      <c r="L2681" t="str">
        <f t="shared" si="38"/>
        <v>Yes</v>
      </c>
    </row>
    <row r="2682" spans="1:12" x14ac:dyDescent="0.3">
      <c r="A2682" s="7" t="s">
        <v>99</v>
      </c>
      <c r="B2682" t="s">
        <v>7</v>
      </c>
      <c r="C2682" t="s">
        <v>57</v>
      </c>
      <c r="D2682" t="s">
        <v>49</v>
      </c>
      <c r="G2682" t="s">
        <v>54</v>
      </c>
      <c r="H2682" t="s">
        <v>37</v>
      </c>
      <c r="J2682" t="s">
        <v>34</v>
      </c>
      <c r="K2682">
        <v>2</v>
      </c>
      <c r="L2682" t="str">
        <f t="shared" si="38"/>
        <v>Yes</v>
      </c>
    </row>
    <row r="2683" spans="1:12" x14ac:dyDescent="0.3">
      <c r="A2683" s="7" t="s">
        <v>99</v>
      </c>
      <c r="B2683" t="s">
        <v>9</v>
      </c>
      <c r="C2683" t="s">
        <v>47</v>
      </c>
      <c r="G2683" t="s">
        <v>55</v>
      </c>
      <c r="H2683" t="s">
        <v>29</v>
      </c>
      <c r="J2683" t="s">
        <v>34</v>
      </c>
      <c r="K2683">
        <v>2</v>
      </c>
      <c r="L2683" t="str">
        <f t="shared" si="38"/>
        <v>Yes</v>
      </c>
    </row>
    <row r="2684" spans="1:12" x14ac:dyDescent="0.3">
      <c r="A2684" s="7" t="s">
        <v>99</v>
      </c>
      <c r="B2684" t="s">
        <v>7</v>
      </c>
      <c r="C2684" t="s">
        <v>57</v>
      </c>
      <c r="D2684" t="s">
        <v>49</v>
      </c>
      <c r="G2684" t="s">
        <v>55</v>
      </c>
      <c r="H2684" t="s">
        <v>37</v>
      </c>
      <c r="J2684" t="s">
        <v>34</v>
      </c>
      <c r="K2684">
        <v>0</v>
      </c>
      <c r="L2684" t="str">
        <f t="shared" si="38"/>
        <v>No</v>
      </c>
    </row>
    <row r="2685" spans="1:12" x14ac:dyDescent="0.3">
      <c r="A2685" s="7" t="s">
        <v>99</v>
      </c>
      <c r="B2685" t="s">
        <v>9</v>
      </c>
      <c r="C2685" t="s">
        <v>52</v>
      </c>
      <c r="D2685" t="s">
        <v>53</v>
      </c>
      <c r="G2685" t="s">
        <v>55</v>
      </c>
      <c r="H2685" t="s">
        <v>37</v>
      </c>
      <c r="J2685" t="s">
        <v>34</v>
      </c>
      <c r="K2685">
        <v>0</v>
      </c>
      <c r="L2685" t="str">
        <f t="shared" si="38"/>
        <v>No</v>
      </c>
    </row>
    <row r="2686" spans="1:12" x14ac:dyDescent="0.3">
      <c r="A2686" s="7" t="s">
        <v>99</v>
      </c>
      <c r="B2686" t="s">
        <v>9</v>
      </c>
      <c r="C2686" t="s">
        <v>52</v>
      </c>
      <c r="D2686" t="s">
        <v>53</v>
      </c>
      <c r="E2686" t="s">
        <v>73</v>
      </c>
      <c r="G2686" t="s">
        <v>54</v>
      </c>
      <c r="H2686" t="s">
        <v>37</v>
      </c>
      <c r="J2686" t="s">
        <v>34</v>
      </c>
      <c r="K2686">
        <v>0</v>
      </c>
      <c r="L2686" t="str">
        <f t="shared" si="38"/>
        <v>No</v>
      </c>
    </row>
    <row r="2687" spans="1:12" x14ac:dyDescent="0.3">
      <c r="A2687" s="7" t="s">
        <v>99</v>
      </c>
      <c r="B2687" t="s">
        <v>11</v>
      </c>
      <c r="C2687" t="s">
        <v>47</v>
      </c>
      <c r="G2687" t="s">
        <v>51</v>
      </c>
      <c r="H2687" t="s">
        <v>29</v>
      </c>
      <c r="J2687" t="s">
        <v>34</v>
      </c>
      <c r="K2687">
        <v>2</v>
      </c>
      <c r="L2687" t="str">
        <f t="shared" si="38"/>
        <v>Yes</v>
      </c>
    </row>
    <row r="2688" spans="1:12" x14ac:dyDescent="0.3">
      <c r="A2688" s="7" t="s">
        <v>99</v>
      </c>
      <c r="B2688" t="s">
        <v>7</v>
      </c>
      <c r="C2688" t="s">
        <v>47</v>
      </c>
      <c r="G2688" t="s">
        <v>55</v>
      </c>
      <c r="H2688" t="s">
        <v>37</v>
      </c>
      <c r="J2688" t="s">
        <v>35</v>
      </c>
      <c r="K2688">
        <v>2</v>
      </c>
      <c r="L2688" t="str">
        <f t="shared" si="38"/>
        <v>Yes</v>
      </c>
    </row>
    <row r="2689" spans="1:12" x14ac:dyDescent="0.3">
      <c r="A2689" s="7" t="s">
        <v>99</v>
      </c>
      <c r="B2689" t="s">
        <v>8</v>
      </c>
      <c r="C2689" t="s">
        <v>52</v>
      </c>
      <c r="D2689" t="s">
        <v>49</v>
      </c>
      <c r="G2689" t="s">
        <v>55</v>
      </c>
      <c r="H2689" t="s">
        <v>37</v>
      </c>
      <c r="J2689" t="s">
        <v>35</v>
      </c>
      <c r="K2689">
        <v>0</v>
      </c>
      <c r="L2689" t="str">
        <f t="shared" si="38"/>
        <v>No</v>
      </c>
    </row>
    <row r="2690" spans="1:12" x14ac:dyDescent="0.3">
      <c r="A2690" s="7" t="s">
        <v>99</v>
      </c>
      <c r="B2690" t="s">
        <v>9</v>
      </c>
      <c r="C2690" t="s">
        <v>47</v>
      </c>
      <c r="D2690" t="s">
        <v>53</v>
      </c>
      <c r="G2690" t="s">
        <v>55</v>
      </c>
      <c r="H2690" t="s">
        <v>29</v>
      </c>
      <c r="J2690" t="s">
        <v>35</v>
      </c>
      <c r="K2690">
        <v>2</v>
      </c>
      <c r="L2690" t="str">
        <f t="shared" si="38"/>
        <v>Yes</v>
      </c>
    </row>
    <row r="2691" spans="1:12" x14ac:dyDescent="0.3">
      <c r="A2691" s="7" t="s">
        <v>99</v>
      </c>
      <c r="B2691" t="s">
        <v>8</v>
      </c>
      <c r="C2691" t="s">
        <v>47</v>
      </c>
      <c r="G2691" t="s">
        <v>55</v>
      </c>
      <c r="H2691" t="s">
        <v>37</v>
      </c>
      <c r="J2691" t="s">
        <v>35</v>
      </c>
      <c r="K2691">
        <v>2</v>
      </c>
      <c r="L2691" t="str">
        <f t="shared" si="38"/>
        <v>Yes</v>
      </c>
    </row>
    <row r="2692" spans="1:12" x14ac:dyDescent="0.3">
      <c r="A2692" s="7" t="s">
        <v>99</v>
      </c>
      <c r="B2692" t="s">
        <v>9</v>
      </c>
      <c r="C2692" t="s">
        <v>52</v>
      </c>
      <c r="D2692" t="s">
        <v>49</v>
      </c>
      <c r="G2692" t="s">
        <v>55</v>
      </c>
      <c r="H2692" t="s">
        <v>37</v>
      </c>
      <c r="J2692" t="s">
        <v>34</v>
      </c>
      <c r="K2692">
        <v>2</v>
      </c>
      <c r="L2692" t="str">
        <f t="shared" si="38"/>
        <v>Yes</v>
      </c>
    </row>
    <row r="2693" spans="1:12" x14ac:dyDescent="0.3">
      <c r="A2693" s="7" t="s">
        <v>99</v>
      </c>
      <c r="B2693" t="s">
        <v>8</v>
      </c>
      <c r="C2693" t="s">
        <v>52</v>
      </c>
      <c r="D2693" t="s">
        <v>49</v>
      </c>
      <c r="G2693" t="s">
        <v>54</v>
      </c>
      <c r="H2693" t="s">
        <v>37</v>
      </c>
      <c r="J2693" t="s">
        <v>34</v>
      </c>
      <c r="K2693">
        <v>2</v>
      </c>
      <c r="L2693" t="str">
        <f t="shared" si="38"/>
        <v>Yes</v>
      </c>
    </row>
    <row r="2694" spans="1:12" x14ac:dyDescent="0.3">
      <c r="A2694" s="7" t="s">
        <v>99</v>
      </c>
      <c r="B2694" t="s">
        <v>9</v>
      </c>
      <c r="C2694" t="s">
        <v>52</v>
      </c>
      <c r="D2694" t="s">
        <v>49</v>
      </c>
      <c r="G2694" t="s">
        <v>55</v>
      </c>
      <c r="H2694" t="s">
        <v>37</v>
      </c>
      <c r="J2694" t="s">
        <v>34</v>
      </c>
      <c r="K2694">
        <v>0</v>
      </c>
      <c r="L2694" t="str">
        <f t="shared" si="38"/>
        <v>No</v>
      </c>
    </row>
    <row r="2695" spans="1:12" x14ac:dyDescent="0.3">
      <c r="A2695" s="7" t="s">
        <v>99</v>
      </c>
      <c r="B2695" t="s">
        <v>9</v>
      </c>
      <c r="C2695" t="s">
        <v>52</v>
      </c>
      <c r="D2695" t="s">
        <v>49</v>
      </c>
      <c r="F2695" t="s">
        <v>73</v>
      </c>
      <c r="G2695" t="s">
        <v>54</v>
      </c>
      <c r="H2695" t="s">
        <v>37</v>
      </c>
      <c r="J2695" t="s">
        <v>34</v>
      </c>
      <c r="K2695">
        <v>0</v>
      </c>
      <c r="L2695" t="str">
        <f t="shared" si="38"/>
        <v>No</v>
      </c>
    </row>
    <row r="2696" spans="1:12" x14ac:dyDescent="0.3">
      <c r="A2696" s="7" t="s">
        <v>99</v>
      </c>
      <c r="B2696" t="s">
        <v>7</v>
      </c>
      <c r="C2696" t="s">
        <v>67</v>
      </c>
      <c r="G2696" t="s">
        <v>54</v>
      </c>
      <c r="H2696" t="s">
        <v>37</v>
      </c>
      <c r="I2696" t="s">
        <v>87</v>
      </c>
      <c r="J2696" t="s">
        <v>34</v>
      </c>
      <c r="K2696">
        <v>2</v>
      </c>
      <c r="L2696" t="str">
        <f t="shared" si="38"/>
        <v>Yes</v>
      </c>
    </row>
    <row r="2697" spans="1:12" x14ac:dyDescent="0.3">
      <c r="A2697" s="7" t="s">
        <v>99</v>
      </c>
      <c r="B2697" t="s">
        <v>8</v>
      </c>
      <c r="C2697" t="s">
        <v>52</v>
      </c>
      <c r="D2697" t="s">
        <v>49</v>
      </c>
      <c r="G2697" t="s">
        <v>54</v>
      </c>
      <c r="H2697" t="s">
        <v>37</v>
      </c>
      <c r="J2697" t="s">
        <v>34</v>
      </c>
      <c r="K2697">
        <v>0</v>
      </c>
      <c r="L2697" t="str">
        <f t="shared" si="38"/>
        <v>No</v>
      </c>
    </row>
    <row r="2698" spans="1:12" x14ac:dyDescent="0.3">
      <c r="A2698" s="7" t="s">
        <v>99</v>
      </c>
      <c r="B2698" t="s">
        <v>9</v>
      </c>
      <c r="C2698" t="s">
        <v>52</v>
      </c>
      <c r="D2698" t="s">
        <v>49</v>
      </c>
      <c r="F2698" t="s">
        <v>73</v>
      </c>
      <c r="G2698" t="s">
        <v>54</v>
      </c>
      <c r="H2698" t="s">
        <v>37</v>
      </c>
      <c r="J2698" t="s">
        <v>34</v>
      </c>
      <c r="K2698">
        <v>0</v>
      </c>
      <c r="L2698" t="str">
        <f t="shared" si="38"/>
        <v>No</v>
      </c>
    </row>
    <row r="2699" spans="1:12" x14ac:dyDescent="0.3">
      <c r="A2699" s="7" t="s">
        <v>99</v>
      </c>
      <c r="B2699" t="s">
        <v>9</v>
      </c>
      <c r="C2699" t="s">
        <v>52</v>
      </c>
      <c r="D2699" t="s">
        <v>53</v>
      </c>
      <c r="E2699" t="s">
        <v>73</v>
      </c>
      <c r="G2699" t="s">
        <v>51</v>
      </c>
      <c r="H2699" t="s">
        <v>41</v>
      </c>
      <c r="J2699" t="s">
        <v>34</v>
      </c>
      <c r="K2699">
        <v>2</v>
      </c>
      <c r="L2699" t="str">
        <f t="shared" ref="L2699:L2762" si="39">IF(K2699="","",IF(B2699="Foul","Yes",IF(K2699=0,"No","Yes")))</f>
        <v>Yes</v>
      </c>
    </row>
    <row r="2700" spans="1:12" x14ac:dyDescent="0.3">
      <c r="A2700" s="7" t="s">
        <v>99</v>
      </c>
      <c r="B2700" t="s">
        <v>8</v>
      </c>
      <c r="C2700" t="s">
        <v>52</v>
      </c>
      <c r="D2700" t="s">
        <v>49</v>
      </c>
      <c r="G2700" t="s">
        <v>55</v>
      </c>
      <c r="H2700" t="s">
        <v>37</v>
      </c>
      <c r="J2700" t="s">
        <v>34</v>
      </c>
      <c r="K2700">
        <v>0</v>
      </c>
      <c r="L2700" t="str">
        <f t="shared" si="39"/>
        <v>No</v>
      </c>
    </row>
    <row r="2701" spans="1:12" x14ac:dyDescent="0.3">
      <c r="A2701" s="7" t="s">
        <v>99</v>
      </c>
      <c r="B2701" t="s">
        <v>9</v>
      </c>
      <c r="C2701" t="s">
        <v>47</v>
      </c>
      <c r="G2701" t="s">
        <v>55</v>
      </c>
      <c r="H2701" t="s">
        <v>29</v>
      </c>
      <c r="J2701" t="s">
        <v>34</v>
      </c>
      <c r="K2701">
        <v>2</v>
      </c>
      <c r="L2701" t="str">
        <f t="shared" si="39"/>
        <v>Yes</v>
      </c>
    </row>
    <row r="2702" spans="1:12" x14ac:dyDescent="0.3">
      <c r="A2702" s="7" t="s">
        <v>99</v>
      </c>
      <c r="B2702" t="s">
        <v>9</v>
      </c>
      <c r="C2702" t="s">
        <v>47</v>
      </c>
      <c r="D2702" t="s">
        <v>49</v>
      </c>
      <c r="G2702" t="s">
        <v>54</v>
      </c>
      <c r="H2702" t="s">
        <v>37</v>
      </c>
      <c r="J2702" t="s">
        <v>34</v>
      </c>
      <c r="K2702">
        <v>0</v>
      </c>
      <c r="L2702" t="str">
        <f t="shared" si="39"/>
        <v>No</v>
      </c>
    </row>
    <row r="2703" spans="1:12" x14ac:dyDescent="0.3">
      <c r="A2703" s="7" t="s">
        <v>99</v>
      </c>
      <c r="B2703" t="s">
        <v>7</v>
      </c>
      <c r="C2703" t="s">
        <v>48</v>
      </c>
      <c r="D2703" t="s">
        <v>49</v>
      </c>
      <c r="G2703" t="s">
        <v>55</v>
      </c>
      <c r="H2703" t="s">
        <v>37</v>
      </c>
      <c r="J2703" t="s">
        <v>34</v>
      </c>
      <c r="K2703">
        <v>0</v>
      </c>
      <c r="L2703" t="str">
        <f t="shared" si="39"/>
        <v>No</v>
      </c>
    </row>
    <row r="2704" spans="1:12" x14ac:dyDescent="0.3">
      <c r="A2704" s="7" t="s">
        <v>99</v>
      </c>
      <c r="B2704" t="s">
        <v>7</v>
      </c>
      <c r="C2704" t="s">
        <v>48</v>
      </c>
      <c r="D2704" t="s">
        <v>49</v>
      </c>
      <c r="G2704" t="s">
        <v>54</v>
      </c>
      <c r="H2704" t="s">
        <v>37</v>
      </c>
      <c r="J2704" t="s">
        <v>34</v>
      </c>
      <c r="K2704">
        <v>0</v>
      </c>
      <c r="L2704" t="str">
        <f t="shared" si="39"/>
        <v>No</v>
      </c>
    </row>
    <row r="2705" spans="1:12" x14ac:dyDescent="0.3">
      <c r="A2705" s="7" t="s">
        <v>99</v>
      </c>
      <c r="B2705" t="s">
        <v>8</v>
      </c>
      <c r="C2705" t="s">
        <v>52</v>
      </c>
      <c r="D2705" t="s">
        <v>49</v>
      </c>
      <c r="G2705" t="s">
        <v>55</v>
      </c>
      <c r="H2705" t="s">
        <v>37</v>
      </c>
      <c r="J2705" t="s">
        <v>34</v>
      </c>
      <c r="K2705">
        <v>2</v>
      </c>
      <c r="L2705" t="str">
        <f t="shared" si="39"/>
        <v>Yes</v>
      </c>
    </row>
    <row r="2706" spans="1:12" x14ac:dyDescent="0.3">
      <c r="A2706" s="7" t="s">
        <v>99</v>
      </c>
      <c r="B2706" t="s">
        <v>8</v>
      </c>
      <c r="C2706" t="s">
        <v>52</v>
      </c>
      <c r="D2706" t="s">
        <v>53</v>
      </c>
      <c r="G2706" t="s">
        <v>55</v>
      </c>
      <c r="H2706" t="s">
        <v>37</v>
      </c>
      <c r="J2706" t="s">
        <v>34</v>
      </c>
      <c r="K2706">
        <v>2</v>
      </c>
      <c r="L2706" t="str">
        <f t="shared" si="39"/>
        <v>Yes</v>
      </c>
    </row>
    <row r="2707" spans="1:12" x14ac:dyDescent="0.3">
      <c r="A2707" s="7" t="s">
        <v>99</v>
      </c>
      <c r="B2707" t="s">
        <v>9</v>
      </c>
      <c r="C2707" t="s">
        <v>52</v>
      </c>
      <c r="D2707" t="s">
        <v>49</v>
      </c>
      <c r="G2707" t="s">
        <v>51</v>
      </c>
      <c r="H2707" t="s">
        <v>41</v>
      </c>
      <c r="J2707" t="s">
        <v>34</v>
      </c>
      <c r="K2707">
        <v>2</v>
      </c>
      <c r="L2707" t="str">
        <f t="shared" si="39"/>
        <v>Yes</v>
      </c>
    </row>
    <row r="2708" spans="1:12" x14ac:dyDescent="0.3">
      <c r="A2708" s="7" t="s">
        <v>99</v>
      </c>
      <c r="B2708" t="s">
        <v>9</v>
      </c>
      <c r="C2708" t="s">
        <v>52</v>
      </c>
      <c r="D2708" t="s">
        <v>49</v>
      </c>
      <c r="G2708" t="s">
        <v>54</v>
      </c>
      <c r="H2708" t="s">
        <v>37</v>
      </c>
      <c r="I2708" t="s">
        <v>87</v>
      </c>
      <c r="J2708" t="s">
        <v>34</v>
      </c>
      <c r="K2708">
        <v>0</v>
      </c>
      <c r="L2708" t="str">
        <f t="shared" si="39"/>
        <v>No</v>
      </c>
    </row>
    <row r="2709" spans="1:12" x14ac:dyDescent="0.3">
      <c r="A2709" s="7" t="s">
        <v>99</v>
      </c>
      <c r="B2709" t="s">
        <v>11</v>
      </c>
      <c r="C2709" t="s">
        <v>47</v>
      </c>
      <c r="G2709" t="s">
        <v>51</v>
      </c>
      <c r="H2709" t="s">
        <v>41</v>
      </c>
      <c r="J2709" t="s">
        <v>34</v>
      </c>
      <c r="K2709">
        <v>2</v>
      </c>
      <c r="L2709" t="str">
        <f t="shared" si="39"/>
        <v>Yes</v>
      </c>
    </row>
    <row r="2710" spans="1:12" x14ac:dyDescent="0.3">
      <c r="A2710" s="7" t="s">
        <v>99</v>
      </c>
      <c r="B2710" t="s">
        <v>9</v>
      </c>
      <c r="C2710" t="s">
        <v>52</v>
      </c>
      <c r="D2710" t="s">
        <v>53</v>
      </c>
      <c r="G2710" t="s">
        <v>55</v>
      </c>
      <c r="H2710" t="s">
        <v>37</v>
      </c>
      <c r="J2710" t="s">
        <v>34</v>
      </c>
      <c r="K2710">
        <v>2</v>
      </c>
      <c r="L2710" t="str">
        <f t="shared" si="39"/>
        <v>Yes</v>
      </c>
    </row>
    <row r="2711" spans="1:12" x14ac:dyDescent="0.3">
      <c r="A2711" s="7" t="s">
        <v>99</v>
      </c>
      <c r="B2711" t="s">
        <v>7</v>
      </c>
      <c r="C2711" t="s">
        <v>57</v>
      </c>
      <c r="D2711" t="s">
        <v>49</v>
      </c>
      <c r="F2711" t="s">
        <v>73</v>
      </c>
      <c r="G2711" t="s">
        <v>54</v>
      </c>
      <c r="H2711" t="s">
        <v>37</v>
      </c>
      <c r="J2711" t="s">
        <v>34</v>
      </c>
      <c r="K2711">
        <v>0</v>
      </c>
      <c r="L2711" t="str">
        <f t="shared" si="39"/>
        <v>No</v>
      </c>
    </row>
    <row r="2712" spans="1:12" x14ac:dyDescent="0.3">
      <c r="A2712" s="7" t="s">
        <v>99</v>
      </c>
      <c r="B2712" t="s">
        <v>9</v>
      </c>
      <c r="C2712" t="s">
        <v>47</v>
      </c>
      <c r="D2712" t="s">
        <v>49</v>
      </c>
      <c r="G2712" t="s">
        <v>51</v>
      </c>
      <c r="H2712" t="s">
        <v>37</v>
      </c>
      <c r="J2712" t="s">
        <v>34</v>
      </c>
      <c r="K2712">
        <v>2</v>
      </c>
      <c r="L2712" t="str">
        <f t="shared" si="39"/>
        <v>Yes</v>
      </c>
    </row>
    <row r="2713" spans="1:12" x14ac:dyDescent="0.3">
      <c r="A2713" s="7" t="s">
        <v>99</v>
      </c>
      <c r="B2713" t="s">
        <v>8</v>
      </c>
      <c r="C2713" t="s">
        <v>52</v>
      </c>
      <c r="D2713" t="s">
        <v>49</v>
      </c>
      <c r="G2713" t="s">
        <v>54</v>
      </c>
      <c r="H2713" t="s">
        <v>37</v>
      </c>
      <c r="J2713" t="s">
        <v>34</v>
      </c>
      <c r="K2713">
        <v>0</v>
      </c>
      <c r="L2713" t="str">
        <f t="shared" si="39"/>
        <v>No</v>
      </c>
    </row>
    <row r="2714" spans="1:12" x14ac:dyDescent="0.3">
      <c r="A2714" s="7" t="s">
        <v>99</v>
      </c>
      <c r="B2714" t="s">
        <v>7</v>
      </c>
      <c r="C2714" t="s">
        <v>47</v>
      </c>
      <c r="G2714" t="s">
        <v>55</v>
      </c>
      <c r="H2714" t="s">
        <v>37</v>
      </c>
      <c r="J2714" t="s">
        <v>34</v>
      </c>
      <c r="K2714">
        <v>2</v>
      </c>
      <c r="L2714" t="str">
        <f t="shared" si="39"/>
        <v>Yes</v>
      </c>
    </row>
    <row r="2715" spans="1:12" x14ac:dyDescent="0.3">
      <c r="A2715" s="7" t="s">
        <v>99</v>
      </c>
      <c r="B2715" t="s">
        <v>9</v>
      </c>
      <c r="C2715" t="s">
        <v>52</v>
      </c>
      <c r="D2715" t="s">
        <v>49</v>
      </c>
      <c r="F2715" t="s">
        <v>73</v>
      </c>
      <c r="G2715" t="s">
        <v>54</v>
      </c>
      <c r="H2715" t="s">
        <v>37</v>
      </c>
      <c r="J2715" t="s">
        <v>34</v>
      </c>
      <c r="K2715">
        <v>0</v>
      </c>
      <c r="L2715" t="str">
        <f t="shared" si="39"/>
        <v>No</v>
      </c>
    </row>
    <row r="2716" spans="1:12" x14ac:dyDescent="0.3">
      <c r="A2716" s="7" t="s">
        <v>99</v>
      </c>
      <c r="B2716" t="s">
        <v>11</v>
      </c>
      <c r="C2716" t="s">
        <v>47</v>
      </c>
      <c r="G2716" t="s">
        <v>51</v>
      </c>
      <c r="H2716" t="s">
        <v>37</v>
      </c>
      <c r="J2716" t="s">
        <v>34</v>
      </c>
      <c r="K2716">
        <v>2</v>
      </c>
      <c r="L2716" t="str">
        <f t="shared" si="39"/>
        <v>Yes</v>
      </c>
    </row>
    <row r="2717" spans="1:12" x14ac:dyDescent="0.3">
      <c r="A2717" s="7" t="s">
        <v>99</v>
      </c>
      <c r="B2717" t="s">
        <v>7</v>
      </c>
      <c r="C2717" t="s">
        <v>57</v>
      </c>
      <c r="G2717" t="s">
        <v>54</v>
      </c>
      <c r="H2717" t="s">
        <v>37</v>
      </c>
      <c r="J2717" t="s">
        <v>34</v>
      </c>
      <c r="K2717">
        <v>0</v>
      </c>
      <c r="L2717" t="str">
        <f t="shared" si="39"/>
        <v>No</v>
      </c>
    </row>
    <row r="2718" spans="1:12" x14ac:dyDescent="0.3">
      <c r="A2718" s="7" t="s">
        <v>99</v>
      </c>
      <c r="B2718" t="s">
        <v>8</v>
      </c>
      <c r="C2718" t="s">
        <v>47</v>
      </c>
      <c r="D2718" t="s">
        <v>49</v>
      </c>
      <c r="G2718" t="s">
        <v>54</v>
      </c>
      <c r="H2718" t="s">
        <v>43</v>
      </c>
      <c r="J2718" t="s">
        <v>34</v>
      </c>
      <c r="K2718">
        <v>2</v>
      </c>
      <c r="L2718" t="str">
        <f t="shared" si="39"/>
        <v>Yes</v>
      </c>
    </row>
    <row r="2719" spans="1:12" x14ac:dyDescent="0.3">
      <c r="A2719" s="7" t="s">
        <v>99</v>
      </c>
      <c r="B2719" t="s">
        <v>11</v>
      </c>
      <c r="C2719" t="s">
        <v>47</v>
      </c>
      <c r="G2719" t="s">
        <v>51</v>
      </c>
      <c r="H2719" t="s">
        <v>41</v>
      </c>
      <c r="J2719" t="s">
        <v>34</v>
      </c>
      <c r="K2719">
        <v>2</v>
      </c>
      <c r="L2719" t="str">
        <f t="shared" si="39"/>
        <v>Yes</v>
      </c>
    </row>
    <row r="2720" spans="1:12" x14ac:dyDescent="0.3">
      <c r="A2720" s="7" t="s">
        <v>99</v>
      </c>
      <c r="B2720" t="s">
        <v>8</v>
      </c>
      <c r="C2720" t="s">
        <v>52</v>
      </c>
      <c r="D2720" t="s">
        <v>49</v>
      </c>
      <c r="G2720" t="s">
        <v>51</v>
      </c>
      <c r="H2720" t="s">
        <v>37</v>
      </c>
      <c r="J2720" t="s">
        <v>34</v>
      </c>
      <c r="K2720">
        <v>2</v>
      </c>
      <c r="L2720" t="str">
        <f t="shared" si="39"/>
        <v>Yes</v>
      </c>
    </row>
    <row r="2721" spans="1:12" x14ac:dyDescent="0.3">
      <c r="A2721" s="7" t="s">
        <v>99</v>
      </c>
      <c r="B2721" t="s">
        <v>9</v>
      </c>
      <c r="C2721" t="s">
        <v>52</v>
      </c>
      <c r="D2721" t="s">
        <v>49</v>
      </c>
      <c r="E2721" t="s">
        <v>73</v>
      </c>
      <c r="G2721" t="s">
        <v>55</v>
      </c>
      <c r="H2721" t="s">
        <v>37</v>
      </c>
      <c r="J2721" t="s">
        <v>34</v>
      </c>
      <c r="K2721">
        <v>2</v>
      </c>
      <c r="L2721" t="str">
        <f t="shared" si="39"/>
        <v>Yes</v>
      </c>
    </row>
    <row r="2722" spans="1:12" x14ac:dyDescent="0.3">
      <c r="A2722" s="7" t="s">
        <v>99</v>
      </c>
      <c r="B2722" t="s">
        <v>9</v>
      </c>
      <c r="C2722" t="s">
        <v>52</v>
      </c>
      <c r="D2722" t="s">
        <v>49</v>
      </c>
      <c r="G2722" t="s">
        <v>54</v>
      </c>
      <c r="H2722" t="s">
        <v>37</v>
      </c>
      <c r="J2722" t="s">
        <v>34</v>
      </c>
      <c r="K2722">
        <v>2</v>
      </c>
      <c r="L2722" t="str">
        <f t="shared" si="39"/>
        <v>Yes</v>
      </c>
    </row>
    <row r="2723" spans="1:12" x14ac:dyDescent="0.3">
      <c r="A2723" s="7" t="s">
        <v>99</v>
      </c>
      <c r="B2723" t="s">
        <v>9</v>
      </c>
      <c r="C2723" t="s">
        <v>47</v>
      </c>
      <c r="D2723" t="s">
        <v>53</v>
      </c>
      <c r="E2723" t="s">
        <v>73</v>
      </c>
      <c r="G2723" t="s">
        <v>51</v>
      </c>
      <c r="H2723" t="s">
        <v>37</v>
      </c>
      <c r="J2723" t="s">
        <v>34</v>
      </c>
      <c r="K2723">
        <v>2</v>
      </c>
      <c r="L2723" t="str">
        <f t="shared" si="39"/>
        <v>Yes</v>
      </c>
    </row>
    <row r="2724" spans="1:12" x14ac:dyDescent="0.3">
      <c r="A2724" s="7" t="s">
        <v>99</v>
      </c>
      <c r="B2724" t="s">
        <v>9</v>
      </c>
      <c r="C2724" t="s">
        <v>47</v>
      </c>
      <c r="D2724" t="s">
        <v>49</v>
      </c>
      <c r="G2724" t="s">
        <v>55</v>
      </c>
      <c r="H2724" t="s">
        <v>43</v>
      </c>
      <c r="J2724" t="s">
        <v>34</v>
      </c>
      <c r="K2724">
        <v>2</v>
      </c>
      <c r="L2724" t="str">
        <f t="shared" si="39"/>
        <v>Yes</v>
      </c>
    </row>
    <row r="2725" spans="1:12" x14ac:dyDescent="0.3">
      <c r="A2725" s="7" t="s">
        <v>99</v>
      </c>
      <c r="B2725" t="s">
        <v>9</v>
      </c>
      <c r="C2725" t="s">
        <v>47</v>
      </c>
      <c r="D2725" t="s">
        <v>49</v>
      </c>
      <c r="G2725" t="s">
        <v>55</v>
      </c>
      <c r="H2725" t="s">
        <v>37</v>
      </c>
      <c r="J2725" t="s">
        <v>34</v>
      </c>
      <c r="K2725">
        <v>2</v>
      </c>
      <c r="L2725" t="str">
        <f t="shared" si="39"/>
        <v>Yes</v>
      </c>
    </row>
    <row r="2726" spans="1:12" x14ac:dyDescent="0.3">
      <c r="A2726" s="7" t="s">
        <v>99</v>
      </c>
      <c r="B2726" t="s">
        <v>11</v>
      </c>
      <c r="C2726" t="s">
        <v>47</v>
      </c>
      <c r="G2726" t="s">
        <v>55</v>
      </c>
      <c r="H2726" t="s">
        <v>37</v>
      </c>
      <c r="J2726" t="s">
        <v>34</v>
      </c>
      <c r="K2726">
        <v>2</v>
      </c>
      <c r="L2726" t="str">
        <f t="shared" si="39"/>
        <v>Yes</v>
      </c>
    </row>
    <row r="2727" spans="1:12" x14ac:dyDescent="0.3">
      <c r="A2727" s="7" t="s">
        <v>99</v>
      </c>
      <c r="B2727" t="s">
        <v>9</v>
      </c>
      <c r="C2727" t="s">
        <v>47</v>
      </c>
      <c r="G2727" t="s">
        <v>55</v>
      </c>
      <c r="H2727" t="s">
        <v>29</v>
      </c>
      <c r="J2727" t="s">
        <v>34</v>
      </c>
      <c r="K2727">
        <v>0</v>
      </c>
      <c r="L2727" t="str">
        <f t="shared" si="39"/>
        <v>No</v>
      </c>
    </row>
    <row r="2728" spans="1:12" x14ac:dyDescent="0.3">
      <c r="A2728" s="7" t="s">
        <v>99</v>
      </c>
      <c r="B2728" t="s">
        <v>9</v>
      </c>
      <c r="C2728" t="s">
        <v>47</v>
      </c>
      <c r="D2728" t="s">
        <v>49</v>
      </c>
      <c r="G2728" t="s">
        <v>55</v>
      </c>
      <c r="H2728" t="s">
        <v>37</v>
      </c>
      <c r="J2728" t="s">
        <v>34</v>
      </c>
      <c r="K2728">
        <v>2</v>
      </c>
      <c r="L2728" t="str">
        <f t="shared" si="39"/>
        <v>Yes</v>
      </c>
    </row>
    <row r="2729" spans="1:12" x14ac:dyDescent="0.3">
      <c r="A2729" s="7" t="s">
        <v>99</v>
      </c>
      <c r="B2729" t="s">
        <v>9</v>
      </c>
      <c r="C2729" t="s">
        <v>52</v>
      </c>
      <c r="D2729" t="s">
        <v>49</v>
      </c>
      <c r="G2729" t="s">
        <v>55</v>
      </c>
      <c r="H2729" t="s">
        <v>37</v>
      </c>
      <c r="J2729" t="s">
        <v>34</v>
      </c>
      <c r="K2729">
        <v>0</v>
      </c>
      <c r="L2729" t="str">
        <f t="shared" si="39"/>
        <v>No</v>
      </c>
    </row>
    <row r="2730" spans="1:12" x14ac:dyDescent="0.3">
      <c r="A2730" s="7" t="s">
        <v>99</v>
      </c>
      <c r="B2730" t="s">
        <v>8</v>
      </c>
      <c r="C2730" t="s">
        <v>52</v>
      </c>
      <c r="D2730" t="s">
        <v>49</v>
      </c>
      <c r="G2730" t="s">
        <v>54</v>
      </c>
      <c r="H2730" t="s">
        <v>37</v>
      </c>
      <c r="J2730" t="s">
        <v>34</v>
      </c>
      <c r="K2730">
        <v>0</v>
      </c>
      <c r="L2730" t="str">
        <f t="shared" si="39"/>
        <v>No</v>
      </c>
    </row>
    <row r="2731" spans="1:12" x14ac:dyDescent="0.3">
      <c r="A2731" s="7" t="s">
        <v>99</v>
      </c>
      <c r="B2731" t="s">
        <v>9</v>
      </c>
      <c r="C2731" t="s">
        <v>47</v>
      </c>
      <c r="G2731" t="s">
        <v>55</v>
      </c>
      <c r="H2731" t="s">
        <v>29</v>
      </c>
      <c r="J2731" t="s">
        <v>34</v>
      </c>
      <c r="K2731">
        <v>2</v>
      </c>
      <c r="L2731" t="str">
        <f t="shared" si="39"/>
        <v>Yes</v>
      </c>
    </row>
    <row r="2732" spans="1:12" x14ac:dyDescent="0.3">
      <c r="A2732" s="7" t="s">
        <v>99</v>
      </c>
      <c r="B2732" t="s">
        <v>8</v>
      </c>
      <c r="C2732" t="s">
        <v>52</v>
      </c>
      <c r="D2732" t="s">
        <v>49</v>
      </c>
      <c r="G2732" t="s">
        <v>55</v>
      </c>
      <c r="H2732" t="s">
        <v>37</v>
      </c>
      <c r="J2732" t="s">
        <v>35</v>
      </c>
      <c r="K2732">
        <v>0</v>
      </c>
      <c r="L2732" t="str">
        <f t="shared" si="39"/>
        <v>No</v>
      </c>
    </row>
    <row r="2733" spans="1:12" x14ac:dyDescent="0.3">
      <c r="A2733" s="7" t="s">
        <v>99</v>
      </c>
      <c r="B2733" t="s">
        <v>9</v>
      </c>
      <c r="C2733" t="s">
        <v>52</v>
      </c>
      <c r="D2733" t="s">
        <v>53</v>
      </c>
      <c r="G2733" t="s">
        <v>54</v>
      </c>
      <c r="H2733" t="s">
        <v>37</v>
      </c>
      <c r="J2733" t="s">
        <v>34</v>
      </c>
      <c r="K2733">
        <v>2</v>
      </c>
      <c r="L2733" t="str">
        <f t="shared" si="39"/>
        <v>Yes</v>
      </c>
    </row>
    <row r="2734" spans="1:12" x14ac:dyDescent="0.3">
      <c r="A2734" s="7" t="s">
        <v>99</v>
      </c>
      <c r="B2734" t="s">
        <v>9</v>
      </c>
      <c r="C2734" t="s">
        <v>52</v>
      </c>
      <c r="D2734" t="s">
        <v>53</v>
      </c>
      <c r="F2734" t="s">
        <v>73</v>
      </c>
      <c r="G2734" t="s">
        <v>54</v>
      </c>
      <c r="H2734" t="s">
        <v>37</v>
      </c>
      <c r="J2734" t="s">
        <v>34</v>
      </c>
      <c r="K2734">
        <v>0</v>
      </c>
      <c r="L2734" t="str">
        <f t="shared" si="39"/>
        <v>No</v>
      </c>
    </row>
    <row r="2735" spans="1:12" x14ac:dyDescent="0.3">
      <c r="A2735" s="7" t="s">
        <v>99</v>
      </c>
      <c r="B2735" t="s">
        <v>9</v>
      </c>
      <c r="C2735" t="s">
        <v>47</v>
      </c>
      <c r="G2735" t="s">
        <v>54</v>
      </c>
      <c r="H2735" t="s">
        <v>29</v>
      </c>
      <c r="J2735" t="s">
        <v>34</v>
      </c>
      <c r="K2735">
        <v>2</v>
      </c>
      <c r="L2735" t="str">
        <f t="shared" si="39"/>
        <v>Yes</v>
      </c>
    </row>
    <row r="2736" spans="1:12" x14ac:dyDescent="0.3">
      <c r="A2736" s="7" t="s">
        <v>99</v>
      </c>
      <c r="B2736" t="s">
        <v>9</v>
      </c>
      <c r="C2736" t="s">
        <v>52</v>
      </c>
      <c r="D2736" t="s">
        <v>49</v>
      </c>
      <c r="G2736" t="s">
        <v>55</v>
      </c>
      <c r="H2736" t="s">
        <v>37</v>
      </c>
      <c r="J2736" t="s">
        <v>34</v>
      </c>
      <c r="K2736">
        <v>2</v>
      </c>
      <c r="L2736" t="str">
        <f t="shared" si="39"/>
        <v>Yes</v>
      </c>
    </row>
    <row r="2737" spans="1:12" x14ac:dyDescent="0.3">
      <c r="A2737" s="7" t="s">
        <v>99</v>
      </c>
      <c r="B2737" t="s">
        <v>7</v>
      </c>
      <c r="C2737" t="s">
        <v>47</v>
      </c>
      <c r="G2737" t="s">
        <v>55</v>
      </c>
      <c r="H2737" t="s">
        <v>37</v>
      </c>
      <c r="J2737" t="s">
        <v>35</v>
      </c>
      <c r="K2737">
        <v>2</v>
      </c>
      <c r="L2737" t="str">
        <f t="shared" si="39"/>
        <v>Yes</v>
      </c>
    </row>
    <row r="2738" spans="1:12" x14ac:dyDescent="0.3">
      <c r="A2738" s="7" t="s">
        <v>99</v>
      </c>
      <c r="B2738" t="s">
        <v>9</v>
      </c>
      <c r="C2738" t="s">
        <v>52</v>
      </c>
      <c r="D2738" t="s">
        <v>49</v>
      </c>
      <c r="G2738" t="s">
        <v>55</v>
      </c>
      <c r="H2738" t="s">
        <v>37</v>
      </c>
      <c r="J2738" t="s">
        <v>35</v>
      </c>
      <c r="K2738">
        <v>0</v>
      </c>
      <c r="L2738" t="str">
        <f t="shared" si="39"/>
        <v>No</v>
      </c>
    </row>
    <row r="2739" spans="1:12" x14ac:dyDescent="0.3">
      <c r="A2739" s="7" t="s">
        <v>99</v>
      </c>
      <c r="B2739" t="s">
        <v>8</v>
      </c>
      <c r="C2739" t="s">
        <v>52</v>
      </c>
      <c r="D2739" t="s">
        <v>53</v>
      </c>
      <c r="G2739" t="s">
        <v>55</v>
      </c>
      <c r="H2739" t="s">
        <v>37</v>
      </c>
      <c r="J2739" t="s">
        <v>35</v>
      </c>
      <c r="K2739">
        <v>2</v>
      </c>
      <c r="L2739" t="str">
        <f t="shared" si="39"/>
        <v>Yes</v>
      </c>
    </row>
    <row r="2740" spans="1:12" x14ac:dyDescent="0.3">
      <c r="A2740" s="7" t="s">
        <v>99</v>
      </c>
      <c r="B2740" t="s">
        <v>7</v>
      </c>
      <c r="C2740" t="s">
        <v>47</v>
      </c>
      <c r="G2740" t="s">
        <v>54</v>
      </c>
      <c r="H2740" t="s">
        <v>37</v>
      </c>
      <c r="J2740" t="s">
        <v>34</v>
      </c>
      <c r="K2740">
        <v>0</v>
      </c>
      <c r="L2740" t="str">
        <f t="shared" si="39"/>
        <v>No</v>
      </c>
    </row>
    <row r="2741" spans="1:12" x14ac:dyDescent="0.3">
      <c r="A2741" s="7" t="s">
        <v>99</v>
      </c>
      <c r="B2741" t="s">
        <v>9</v>
      </c>
      <c r="C2741" t="s">
        <v>47</v>
      </c>
      <c r="G2741" t="s">
        <v>55</v>
      </c>
      <c r="H2741" t="s">
        <v>29</v>
      </c>
      <c r="J2741" t="s">
        <v>34</v>
      </c>
      <c r="K2741">
        <v>2</v>
      </c>
      <c r="L2741" t="str">
        <f t="shared" si="39"/>
        <v>Yes</v>
      </c>
    </row>
    <row r="2742" spans="1:12" x14ac:dyDescent="0.3">
      <c r="A2742" s="7" t="s">
        <v>99</v>
      </c>
      <c r="B2742" t="s">
        <v>9</v>
      </c>
      <c r="C2742" t="s">
        <v>52</v>
      </c>
      <c r="D2742" t="s">
        <v>49</v>
      </c>
      <c r="G2742" t="s">
        <v>54</v>
      </c>
      <c r="H2742" t="s">
        <v>41</v>
      </c>
      <c r="J2742" t="s">
        <v>34</v>
      </c>
      <c r="K2742">
        <v>0</v>
      </c>
      <c r="L2742" t="str">
        <f t="shared" si="39"/>
        <v>No</v>
      </c>
    </row>
    <row r="2743" spans="1:12" x14ac:dyDescent="0.3">
      <c r="A2743" s="7" t="s">
        <v>99</v>
      </c>
      <c r="B2743" t="s">
        <v>9</v>
      </c>
      <c r="C2743" t="s">
        <v>47</v>
      </c>
      <c r="D2743" t="s">
        <v>49</v>
      </c>
      <c r="G2743" t="s">
        <v>55</v>
      </c>
      <c r="H2743" t="s">
        <v>29</v>
      </c>
      <c r="J2743" t="s">
        <v>34</v>
      </c>
      <c r="K2743">
        <v>0</v>
      </c>
      <c r="L2743" t="str">
        <f t="shared" si="39"/>
        <v>No</v>
      </c>
    </row>
    <row r="2744" spans="1:12" x14ac:dyDescent="0.3">
      <c r="A2744" s="7" t="s">
        <v>99</v>
      </c>
      <c r="B2744" t="s">
        <v>9</v>
      </c>
      <c r="C2744" t="s">
        <v>52</v>
      </c>
      <c r="D2744" t="s">
        <v>49</v>
      </c>
      <c r="G2744" t="s">
        <v>54</v>
      </c>
      <c r="H2744" t="s">
        <v>37</v>
      </c>
      <c r="J2744" t="s">
        <v>35</v>
      </c>
      <c r="K2744">
        <v>0</v>
      </c>
      <c r="L2744" t="str">
        <f t="shared" si="39"/>
        <v>No</v>
      </c>
    </row>
    <row r="2745" spans="1:12" x14ac:dyDescent="0.3">
      <c r="A2745" s="7" t="s">
        <v>99</v>
      </c>
      <c r="B2745" t="s">
        <v>8</v>
      </c>
      <c r="C2745" t="s">
        <v>52</v>
      </c>
      <c r="D2745" t="s">
        <v>49</v>
      </c>
      <c r="G2745" t="s">
        <v>54</v>
      </c>
      <c r="H2745" t="s">
        <v>37</v>
      </c>
      <c r="J2745" t="s">
        <v>35</v>
      </c>
      <c r="K2745">
        <v>0</v>
      </c>
      <c r="L2745" t="str">
        <f t="shared" si="39"/>
        <v>No</v>
      </c>
    </row>
    <row r="2746" spans="1:12" x14ac:dyDescent="0.3">
      <c r="A2746" s="7" t="s">
        <v>99</v>
      </c>
      <c r="B2746" t="s">
        <v>8</v>
      </c>
      <c r="C2746" t="s">
        <v>52</v>
      </c>
      <c r="D2746" t="s">
        <v>49</v>
      </c>
      <c r="G2746" t="s">
        <v>55</v>
      </c>
      <c r="H2746" t="s">
        <v>37</v>
      </c>
      <c r="J2746" t="s">
        <v>35</v>
      </c>
      <c r="K2746">
        <v>0</v>
      </c>
      <c r="L2746" t="str">
        <f t="shared" si="39"/>
        <v>No</v>
      </c>
    </row>
    <row r="2747" spans="1:12" x14ac:dyDescent="0.3">
      <c r="A2747" s="7" t="s">
        <v>99</v>
      </c>
      <c r="B2747" t="s">
        <v>9</v>
      </c>
      <c r="C2747" t="s">
        <v>47</v>
      </c>
      <c r="D2747" t="s">
        <v>49</v>
      </c>
      <c r="G2747" t="s">
        <v>54</v>
      </c>
      <c r="H2747" t="s">
        <v>29</v>
      </c>
      <c r="J2747" t="s">
        <v>34</v>
      </c>
      <c r="K2747">
        <v>2</v>
      </c>
      <c r="L2747" t="str">
        <f t="shared" si="39"/>
        <v>Yes</v>
      </c>
    </row>
    <row r="2748" spans="1:12" x14ac:dyDescent="0.3">
      <c r="A2748" s="7" t="s">
        <v>99</v>
      </c>
      <c r="B2748" t="s">
        <v>7</v>
      </c>
      <c r="C2748" t="s">
        <v>47</v>
      </c>
      <c r="G2748" t="s">
        <v>55</v>
      </c>
      <c r="H2748" t="s">
        <v>37</v>
      </c>
      <c r="J2748" t="s">
        <v>35</v>
      </c>
      <c r="K2748">
        <v>2</v>
      </c>
      <c r="L2748" t="str">
        <f t="shared" si="39"/>
        <v>Yes</v>
      </c>
    </row>
    <row r="2749" spans="1:12" x14ac:dyDescent="0.3">
      <c r="A2749" s="7" t="s">
        <v>99</v>
      </c>
      <c r="B2749" t="s">
        <v>8</v>
      </c>
      <c r="C2749" t="s">
        <v>52</v>
      </c>
      <c r="D2749" t="s">
        <v>53</v>
      </c>
      <c r="G2749" t="s">
        <v>55</v>
      </c>
      <c r="H2749" t="s">
        <v>37</v>
      </c>
      <c r="J2749" t="s">
        <v>34</v>
      </c>
      <c r="K2749">
        <v>0</v>
      </c>
      <c r="L2749" t="str">
        <f t="shared" si="39"/>
        <v>No</v>
      </c>
    </row>
    <row r="2750" spans="1:12" x14ac:dyDescent="0.3">
      <c r="A2750" s="7" t="s">
        <v>99</v>
      </c>
      <c r="B2750" t="s">
        <v>9</v>
      </c>
      <c r="C2750" t="s">
        <v>47</v>
      </c>
      <c r="D2750" t="s">
        <v>49</v>
      </c>
      <c r="G2750" t="s">
        <v>55</v>
      </c>
      <c r="H2750" t="s">
        <v>37</v>
      </c>
      <c r="J2750" t="s">
        <v>34</v>
      </c>
      <c r="K2750">
        <v>2</v>
      </c>
      <c r="L2750" t="str">
        <f t="shared" si="39"/>
        <v>Yes</v>
      </c>
    </row>
    <row r="2751" spans="1:12" x14ac:dyDescent="0.3">
      <c r="A2751" s="7" t="s">
        <v>99</v>
      </c>
      <c r="B2751" t="s">
        <v>9</v>
      </c>
      <c r="C2751" t="s">
        <v>47</v>
      </c>
      <c r="D2751" t="s">
        <v>49</v>
      </c>
      <c r="G2751" t="s">
        <v>54</v>
      </c>
      <c r="H2751" t="s">
        <v>43</v>
      </c>
      <c r="J2751" t="s">
        <v>34</v>
      </c>
      <c r="K2751">
        <v>0</v>
      </c>
      <c r="L2751" t="str">
        <f t="shared" si="39"/>
        <v>No</v>
      </c>
    </row>
    <row r="2752" spans="1:12" x14ac:dyDescent="0.3">
      <c r="A2752" s="7" t="s">
        <v>99</v>
      </c>
      <c r="B2752" t="s">
        <v>7</v>
      </c>
      <c r="C2752" t="s">
        <v>48</v>
      </c>
      <c r="D2752" t="s">
        <v>49</v>
      </c>
      <c r="G2752" t="s">
        <v>51</v>
      </c>
      <c r="H2752" t="s">
        <v>37</v>
      </c>
      <c r="J2752" t="s">
        <v>34</v>
      </c>
      <c r="K2752">
        <v>2</v>
      </c>
      <c r="L2752" t="str">
        <f t="shared" si="39"/>
        <v>Yes</v>
      </c>
    </row>
    <row r="2753" spans="1:12" x14ac:dyDescent="0.3">
      <c r="A2753" s="7" t="s">
        <v>99</v>
      </c>
      <c r="B2753" t="s">
        <v>9</v>
      </c>
      <c r="C2753" t="s">
        <v>67</v>
      </c>
      <c r="D2753" t="s">
        <v>49</v>
      </c>
      <c r="G2753" t="s">
        <v>54</v>
      </c>
      <c r="H2753" t="s">
        <v>37</v>
      </c>
      <c r="I2753" t="s">
        <v>87</v>
      </c>
      <c r="J2753" t="s">
        <v>34</v>
      </c>
      <c r="K2753">
        <v>2</v>
      </c>
      <c r="L2753" t="str">
        <f t="shared" si="39"/>
        <v>Yes</v>
      </c>
    </row>
    <row r="2754" spans="1:12" x14ac:dyDescent="0.3">
      <c r="A2754" s="7" t="s">
        <v>99</v>
      </c>
      <c r="B2754" t="s">
        <v>8</v>
      </c>
      <c r="C2754" t="s">
        <v>47</v>
      </c>
      <c r="G2754" t="s">
        <v>55</v>
      </c>
      <c r="H2754" t="s">
        <v>37</v>
      </c>
      <c r="J2754" t="s">
        <v>34</v>
      </c>
      <c r="K2754">
        <v>0</v>
      </c>
      <c r="L2754" t="str">
        <f t="shared" si="39"/>
        <v>No</v>
      </c>
    </row>
    <row r="2755" spans="1:12" x14ac:dyDescent="0.3">
      <c r="A2755" s="7" t="s">
        <v>99</v>
      </c>
      <c r="B2755" t="s">
        <v>9</v>
      </c>
      <c r="C2755" t="s">
        <v>52</v>
      </c>
      <c r="D2755" t="s">
        <v>49</v>
      </c>
      <c r="G2755" t="s">
        <v>54</v>
      </c>
      <c r="H2755" t="s">
        <v>37</v>
      </c>
      <c r="J2755" t="s">
        <v>34</v>
      </c>
      <c r="K2755">
        <v>0</v>
      </c>
      <c r="L2755" t="str">
        <f t="shared" si="39"/>
        <v>No</v>
      </c>
    </row>
    <row r="2756" spans="1:12" x14ac:dyDescent="0.3">
      <c r="A2756" s="7" t="s">
        <v>99</v>
      </c>
      <c r="B2756" t="s">
        <v>9</v>
      </c>
      <c r="C2756" t="s">
        <v>67</v>
      </c>
      <c r="D2756" t="s">
        <v>49</v>
      </c>
      <c r="G2756" t="s">
        <v>55</v>
      </c>
      <c r="H2756" t="s">
        <v>37</v>
      </c>
      <c r="I2756" t="s">
        <v>88</v>
      </c>
      <c r="J2756" t="s">
        <v>34</v>
      </c>
      <c r="K2756">
        <v>0</v>
      </c>
      <c r="L2756" t="str">
        <f t="shared" si="39"/>
        <v>No</v>
      </c>
    </row>
    <row r="2757" spans="1:12" x14ac:dyDescent="0.3">
      <c r="A2757" s="7" t="s">
        <v>99</v>
      </c>
      <c r="B2757" t="s">
        <v>9</v>
      </c>
      <c r="C2757" t="s">
        <v>52</v>
      </c>
      <c r="D2757" t="s">
        <v>53</v>
      </c>
      <c r="E2757" t="s">
        <v>73</v>
      </c>
      <c r="G2757" t="s">
        <v>55</v>
      </c>
      <c r="H2757" t="s">
        <v>37</v>
      </c>
      <c r="J2757" t="s">
        <v>34</v>
      </c>
      <c r="K2757">
        <v>2</v>
      </c>
      <c r="L2757" t="str">
        <f t="shared" si="39"/>
        <v>Yes</v>
      </c>
    </row>
    <row r="2758" spans="1:12" x14ac:dyDescent="0.3">
      <c r="A2758" s="7" t="s">
        <v>99</v>
      </c>
      <c r="B2758" t="s">
        <v>11</v>
      </c>
      <c r="C2758" t="s">
        <v>47</v>
      </c>
      <c r="G2758" t="s">
        <v>55</v>
      </c>
      <c r="H2758" t="s">
        <v>41</v>
      </c>
      <c r="J2758" t="s">
        <v>34</v>
      </c>
      <c r="K2758">
        <v>2</v>
      </c>
      <c r="L2758" t="str">
        <f t="shared" si="39"/>
        <v>Yes</v>
      </c>
    </row>
    <row r="2759" spans="1:12" x14ac:dyDescent="0.3">
      <c r="A2759" s="7" t="s">
        <v>99</v>
      </c>
      <c r="B2759" t="s">
        <v>9</v>
      </c>
      <c r="C2759" t="s">
        <v>47</v>
      </c>
      <c r="G2759" t="s">
        <v>55</v>
      </c>
      <c r="H2759" t="s">
        <v>37</v>
      </c>
      <c r="J2759" t="s">
        <v>34</v>
      </c>
      <c r="K2759">
        <v>2</v>
      </c>
      <c r="L2759" t="str">
        <f t="shared" si="39"/>
        <v>Yes</v>
      </c>
    </row>
    <row r="2760" spans="1:12" x14ac:dyDescent="0.3">
      <c r="A2760" s="7" t="s">
        <v>99</v>
      </c>
      <c r="B2760" t="s">
        <v>8</v>
      </c>
      <c r="C2760" t="s">
        <v>52</v>
      </c>
      <c r="D2760" t="s">
        <v>49</v>
      </c>
      <c r="G2760" t="s">
        <v>55</v>
      </c>
      <c r="H2760" t="s">
        <v>37</v>
      </c>
      <c r="J2760" t="s">
        <v>34</v>
      </c>
      <c r="K2760">
        <v>2</v>
      </c>
      <c r="L2760" t="str">
        <f t="shared" si="39"/>
        <v>Yes</v>
      </c>
    </row>
    <row r="2761" spans="1:12" x14ac:dyDescent="0.3">
      <c r="A2761" s="7" t="s">
        <v>99</v>
      </c>
      <c r="B2761" t="s">
        <v>11</v>
      </c>
      <c r="C2761" t="s">
        <v>47</v>
      </c>
      <c r="G2761" t="s">
        <v>51</v>
      </c>
      <c r="H2761" t="s">
        <v>37</v>
      </c>
      <c r="J2761" t="s">
        <v>35</v>
      </c>
      <c r="K2761">
        <v>2</v>
      </c>
      <c r="L2761" t="str">
        <f t="shared" si="39"/>
        <v>Yes</v>
      </c>
    </row>
    <row r="2762" spans="1:12" x14ac:dyDescent="0.3">
      <c r="A2762" s="7" t="s">
        <v>99</v>
      </c>
      <c r="B2762" t="s">
        <v>8</v>
      </c>
      <c r="C2762" t="s">
        <v>52</v>
      </c>
      <c r="D2762" t="s">
        <v>49</v>
      </c>
      <c r="G2762" t="s">
        <v>54</v>
      </c>
      <c r="H2762" t="s">
        <v>37</v>
      </c>
      <c r="J2762" t="s">
        <v>35</v>
      </c>
      <c r="K2762">
        <v>0</v>
      </c>
      <c r="L2762" t="str">
        <f t="shared" si="39"/>
        <v>No</v>
      </c>
    </row>
    <row r="2763" spans="1:12" x14ac:dyDescent="0.3">
      <c r="A2763" s="7" t="s">
        <v>99</v>
      </c>
      <c r="B2763" t="s">
        <v>8</v>
      </c>
      <c r="C2763" t="s">
        <v>47</v>
      </c>
      <c r="G2763" t="s">
        <v>55</v>
      </c>
      <c r="H2763" t="s">
        <v>37</v>
      </c>
      <c r="J2763" t="s">
        <v>35</v>
      </c>
      <c r="K2763">
        <v>2</v>
      </c>
      <c r="L2763" t="str">
        <f t="shared" ref="L2763:L2826" si="40">IF(K2763="","",IF(B2763="Foul","Yes",IF(K2763=0,"No","Yes")))</f>
        <v>Yes</v>
      </c>
    </row>
    <row r="2764" spans="1:12" x14ac:dyDescent="0.3">
      <c r="A2764" s="7" t="s">
        <v>99</v>
      </c>
      <c r="B2764" t="s">
        <v>9</v>
      </c>
      <c r="C2764" t="s">
        <v>52</v>
      </c>
      <c r="D2764" t="s">
        <v>49</v>
      </c>
      <c r="G2764" t="s">
        <v>55</v>
      </c>
      <c r="H2764" t="s">
        <v>37</v>
      </c>
      <c r="J2764" t="s">
        <v>35</v>
      </c>
      <c r="K2764">
        <v>2</v>
      </c>
      <c r="L2764" t="str">
        <f t="shared" si="40"/>
        <v>Yes</v>
      </c>
    </row>
    <row r="2765" spans="1:12" x14ac:dyDescent="0.3">
      <c r="A2765" s="7" t="s">
        <v>99</v>
      </c>
      <c r="B2765" t="s">
        <v>9</v>
      </c>
      <c r="C2765" t="s">
        <v>47</v>
      </c>
      <c r="D2765" t="s">
        <v>53</v>
      </c>
      <c r="E2765" t="s">
        <v>73</v>
      </c>
      <c r="G2765" t="s">
        <v>51</v>
      </c>
      <c r="H2765" t="s">
        <v>37</v>
      </c>
      <c r="J2765" t="s">
        <v>34</v>
      </c>
      <c r="K2765">
        <v>2</v>
      </c>
      <c r="L2765" t="str">
        <f t="shared" si="40"/>
        <v>Yes</v>
      </c>
    </row>
    <row r="2766" spans="1:12" x14ac:dyDescent="0.3">
      <c r="A2766" s="7" t="s">
        <v>99</v>
      </c>
      <c r="B2766" t="s">
        <v>11</v>
      </c>
      <c r="C2766" t="s">
        <v>47</v>
      </c>
      <c r="G2766" t="s">
        <v>55</v>
      </c>
      <c r="H2766" t="s">
        <v>29</v>
      </c>
      <c r="J2766" t="s">
        <v>34</v>
      </c>
      <c r="K2766">
        <v>2</v>
      </c>
      <c r="L2766" t="str">
        <f t="shared" si="40"/>
        <v>Yes</v>
      </c>
    </row>
    <row r="2767" spans="1:12" x14ac:dyDescent="0.3">
      <c r="A2767" s="7" t="s">
        <v>99</v>
      </c>
      <c r="B2767" t="s">
        <v>9</v>
      </c>
      <c r="C2767" t="s">
        <v>52</v>
      </c>
      <c r="D2767" t="s">
        <v>53</v>
      </c>
      <c r="G2767" t="s">
        <v>55</v>
      </c>
      <c r="H2767" t="s">
        <v>41</v>
      </c>
      <c r="J2767" t="s">
        <v>34</v>
      </c>
      <c r="K2767">
        <v>2</v>
      </c>
      <c r="L2767" t="str">
        <f t="shared" si="40"/>
        <v>Yes</v>
      </c>
    </row>
    <row r="2768" spans="1:12" x14ac:dyDescent="0.3">
      <c r="A2768" s="7" t="s">
        <v>99</v>
      </c>
      <c r="B2768" t="s">
        <v>8</v>
      </c>
      <c r="C2768" t="s">
        <v>47</v>
      </c>
      <c r="G2768" t="s">
        <v>55</v>
      </c>
      <c r="H2768" t="s">
        <v>37</v>
      </c>
      <c r="J2768" t="s">
        <v>35</v>
      </c>
      <c r="K2768">
        <v>0</v>
      </c>
      <c r="L2768" t="str">
        <f t="shared" si="40"/>
        <v>No</v>
      </c>
    </row>
    <row r="2769" spans="1:12" x14ac:dyDescent="0.3">
      <c r="A2769" s="7" t="s">
        <v>99</v>
      </c>
      <c r="B2769" t="s">
        <v>9</v>
      </c>
      <c r="C2769" t="s">
        <v>47</v>
      </c>
      <c r="D2769" t="s">
        <v>53</v>
      </c>
      <c r="G2769" t="s">
        <v>55</v>
      </c>
      <c r="H2769" t="s">
        <v>37</v>
      </c>
      <c r="J2769" t="s">
        <v>34</v>
      </c>
      <c r="K2769">
        <v>0</v>
      </c>
      <c r="L2769" t="str">
        <f t="shared" si="40"/>
        <v>No</v>
      </c>
    </row>
    <row r="2770" spans="1:12" x14ac:dyDescent="0.3">
      <c r="A2770" s="7" t="s">
        <v>99</v>
      </c>
      <c r="B2770" t="s">
        <v>9</v>
      </c>
      <c r="C2770" t="s">
        <v>52</v>
      </c>
      <c r="D2770" t="s">
        <v>49</v>
      </c>
      <c r="G2770" t="s">
        <v>54</v>
      </c>
      <c r="H2770" t="s">
        <v>37</v>
      </c>
      <c r="J2770" t="s">
        <v>34</v>
      </c>
      <c r="K2770">
        <v>2</v>
      </c>
      <c r="L2770" t="str">
        <f t="shared" si="40"/>
        <v>Yes</v>
      </c>
    </row>
    <row r="2771" spans="1:12" x14ac:dyDescent="0.3">
      <c r="A2771" s="7" t="s">
        <v>99</v>
      </c>
      <c r="B2771" t="s">
        <v>9</v>
      </c>
      <c r="C2771" t="s">
        <v>52</v>
      </c>
      <c r="D2771" t="s">
        <v>49</v>
      </c>
      <c r="G2771" t="s">
        <v>54</v>
      </c>
      <c r="H2771" t="s">
        <v>37</v>
      </c>
      <c r="J2771" t="s">
        <v>34</v>
      </c>
      <c r="K2771">
        <v>0</v>
      </c>
      <c r="L2771" t="str">
        <f t="shared" si="40"/>
        <v>No</v>
      </c>
    </row>
    <row r="2772" spans="1:12" x14ac:dyDescent="0.3">
      <c r="A2772" s="7" t="s">
        <v>99</v>
      </c>
      <c r="B2772" t="s">
        <v>9</v>
      </c>
      <c r="C2772" t="s">
        <v>47</v>
      </c>
      <c r="G2772" t="s">
        <v>55</v>
      </c>
      <c r="H2772" t="s">
        <v>29</v>
      </c>
      <c r="J2772" t="s">
        <v>34</v>
      </c>
      <c r="K2772">
        <v>2</v>
      </c>
      <c r="L2772" t="str">
        <f t="shared" si="40"/>
        <v>Yes</v>
      </c>
    </row>
    <row r="2773" spans="1:12" x14ac:dyDescent="0.3">
      <c r="A2773" s="7" t="s">
        <v>99</v>
      </c>
      <c r="B2773" t="s">
        <v>9</v>
      </c>
      <c r="C2773" t="s">
        <v>52</v>
      </c>
      <c r="D2773" t="s">
        <v>49</v>
      </c>
      <c r="G2773" t="s">
        <v>54</v>
      </c>
      <c r="H2773" t="s">
        <v>37</v>
      </c>
      <c r="J2773" t="s">
        <v>35</v>
      </c>
      <c r="K2773">
        <v>0</v>
      </c>
      <c r="L2773" t="str">
        <f t="shared" si="40"/>
        <v>No</v>
      </c>
    </row>
    <row r="2774" spans="1:12" x14ac:dyDescent="0.3">
      <c r="A2774" s="7" t="s">
        <v>99</v>
      </c>
      <c r="B2774" t="s">
        <v>66</v>
      </c>
      <c r="C2774" t="s">
        <v>52</v>
      </c>
      <c r="D2774" t="s">
        <v>49</v>
      </c>
      <c r="G2774" t="s">
        <v>54</v>
      </c>
      <c r="H2774" t="s">
        <v>37</v>
      </c>
      <c r="J2774" t="s">
        <v>35</v>
      </c>
      <c r="K2774">
        <v>2</v>
      </c>
      <c r="L2774" t="str">
        <f t="shared" si="40"/>
        <v>Yes</v>
      </c>
    </row>
    <row r="2775" spans="1:12" x14ac:dyDescent="0.3">
      <c r="A2775" s="7" t="s">
        <v>99</v>
      </c>
      <c r="B2775" t="s">
        <v>7</v>
      </c>
      <c r="C2775" t="s">
        <v>47</v>
      </c>
      <c r="G2775" t="s">
        <v>55</v>
      </c>
      <c r="H2775" t="s">
        <v>37</v>
      </c>
      <c r="J2775" t="s">
        <v>35</v>
      </c>
      <c r="K2775">
        <v>0</v>
      </c>
      <c r="L2775" t="str">
        <f t="shared" si="40"/>
        <v>No</v>
      </c>
    </row>
    <row r="2776" spans="1:12" x14ac:dyDescent="0.3">
      <c r="A2776" s="7" t="s">
        <v>99</v>
      </c>
      <c r="B2776" t="s">
        <v>66</v>
      </c>
      <c r="C2776" t="s">
        <v>67</v>
      </c>
      <c r="D2776" t="s">
        <v>49</v>
      </c>
      <c r="F2776" t="s">
        <v>73</v>
      </c>
      <c r="G2776" t="s">
        <v>54</v>
      </c>
      <c r="H2776" t="s">
        <v>37</v>
      </c>
      <c r="I2776" t="s">
        <v>89</v>
      </c>
      <c r="J2776" t="s">
        <v>34</v>
      </c>
      <c r="K2776">
        <v>0</v>
      </c>
      <c r="L2776" t="str">
        <f t="shared" si="40"/>
        <v>No</v>
      </c>
    </row>
    <row r="2777" spans="1:12" x14ac:dyDescent="0.3">
      <c r="A2777" s="7" t="s">
        <v>99</v>
      </c>
      <c r="B2777" t="s">
        <v>9</v>
      </c>
      <c r="C2777" t="s">
        <v>52</v>
      </c>
      <c r="D2777" t="s">
        <v>49</v>
      </c>
      <c r="G2777" t="s">
        <v>55</v>
      </c>
      <c r="H2777" t="s">
        <v>37</v>
      </c>
      <c r="J2777" t="s">
        <v>35</v>
      </c>
      <c r="K2777">
        <v>2</v>
      </c>
      <c r="L2777" t="str">
        <f t="shared" si="40"/>
        <v>Yes</v>
      </c>
    </row>
    <row r="2778" spans="1:12" x14ac:dyDescent="0.3">
      <c r="A2778" s="7" t="s">
        <v>99</v>
      </c>
      <c r="B2778" t="s">
        <v>8</v>
      </c>
      <c r="C2778" t="s">
        <v>47</v>
      </c>
      <c r="G2778" t="s">
        <v>55</v>
      </c>
      <c r="H2778" t="s">
        <v>37</v>
      </c>
      <c r="J2778" t="s">
        <v>35</v>
      </c>
      <c r="K2778">
        <v>2</v>
      </c>
      <c r="L2778" t="str">
        <f t="shared" si="40"/>
        <v>Yes</v>
      </c>
    </row>
    <row r="2779" spans="1:12" x14ac:dyDescent="0.3">
      <c r="A2779" s="7" t="s">
        <v>99</v>
      </c>
      <c r="B2779" t="s">
        <v>8</v>
      </c>
      <c r="C2779" t="s">
        <v>52</v>
      </c>
      <c r="D2779" t="s">
        <v>49</v>
      </c>
      <c r="G2779" t="s">
        <v>54</v>
      </c>
      <c r="H2779" t="s">
        <v>37</v>
      </c>
      <c r="J2779" t="s">
        <v>35</v>
      </c>
      <c r="K2779">
        <v>0</v>
      </c>
      <c r="L2779" t="str">
        <f t="shared" si="40"/>
        <v>No</v>
      </c>
    </row>
    <row r="2780" spans="1:12" x14ac:dyDescent="0.3">
      <c r="A2780" s="7" t="s">
        <v>99</v>
      </c>
      <c r="B2780" t="s">
        <v>9</v>
      </c>
      <c r="C2780" t="s">
        <v>47</v>
      </c>
      <c r="G2780" t="s">
        <v>55</v>
      </c>
      <c r="H2780" t="s">
        <v>29</v>
      </c>
      <c r="J2780" t="s">
        <v>34</v>
      </c>
      <c r="K2780">
        <v>2</v>
      </c>
      <c r="L2780" t="str">
        <f t="shared" si="40"/>
        <v>Yes</v>
      </c>
    </row>
    <row r="2781" spans="1:12" x14ac:dyDescent="0.3">
      <c r="A2781" s="7" t="s">
        <v>99</v>
      </c>
      <c r="B2781" t="s">
        <v>9</v>
      </c>
      <c r="C2781" t="s">
        <v>47</v>
      </c>
      <c r="E2781" t="s">
        <v>73</v>
      </c>
      <c r="G2781" t="s">
        <v>55</v>
      </c>
      <c r="H2781" t="s">
        <v>29</v>
      </c>
      <c r="J2781" t="s">
        <v>34</v>
      </c>
      <c r="K2781">
        <v>2</v>
      </c>
      <c r="L2781" t="str">
        <f t="shared" si="40"/>
        <v>Yes</v>
      </c>
    </row>
    <row r="2782" spans="1:12" x14ac:dyDescent="0.3">
      <c r="A2782" s="7" t="s">
        <v>99</v>
      </c>
      <c r="B2782" t="s">
        <v>9</v>
      </c>
      <c r="C2782" t="s">
        <v>52</v>
      </c>
      <c r="D2782" t="s">
        <v>53</v>
      </c>
      <c r="E2782" t="s">
        <v>73</v>
      </c>
      <c r="G2782" t="s">
        <v>54</v>
      </c>
      <c r="H2782" t="s">
        <v>37</v>
      </c>
      <c r="J2782" t="s">
        <v>34</v>
      </c>
      <c r="K2782">
        <v>0</v>
      </c>
      <c r="L2782" t="str">
        <f t="shared" si="40"/>
        <v>No</v>
      </c>
    </row>
    <row r="2783" spans="1:12" x14ac:dyDescent="0.3">
      <c r="A2783" s="7" t="s">
        <v>99</v>
      </c>
      <c r="B2783" t="s">
        <v>9</v>
      </c>
      <c r="C2783" t="s">
        <v>52</v>
      </c>
      <c r="D2783" t="s">
        <v>53</v>
      </c>
      <c r="F2783" t="s">
        <v>73</v>
      </c>
      <c r="G2783" t="s">
        <v>54</v>
      </c>
      <c r="H2783" t="s">
        <v>37</v>
      </c>
      <c r="J2783" t="s">
        <v>34</v>
      </c>
      <c r="K2783">
        <v>0</v>
      </c>
      <c r="L2783" t="str">
        <f t="shared" si="40"/>
        <v>No</v>
      </c>
    </row>
    <row r="2784" spans="1:12" x14ac:dyDescent="0.3">
      <c r="A2784" s="7" t="s">
        <v>99</v>
      </c>
      <c r="B2784" t="s">
        <v>7</v>
      </c>
      <c r="C2784" t="s">
        <v>57</v>
      </c>
      <c r="G2784" t="s">
        <v>55</v>
      </c>
      <c r="H2784" t="s">
        <v>37</v>
      </c>
      <c r="J2784" t="s">
        <v>34</v>
      </c>
      <c r="K2784">
        <v>0</v>
      </c>
      <c r="L2784" t="str">
        <f t="shared" si="40"/>
        <v>No</v>
      </c>
    </row>
    <row r="2785" spans="1:12" x14ac:dyDescent="0.3">
      <c r="A2785" s="7" t="s">
        <v>99</v>
      </c>
      <c r="B2785" t="s">
        <v>8</v>
      </c>
      <c r="C2785" t="s">
        <v>47</v>
      </c>
      <c r="G2785" t="s">
        <v>54</v>
      </c>
      <c r="H2785" t="s">
        <v>37</v>
      </c>
      <c r="J2785" t="s">
        <v>34</v>
      </c>
      <c r="K2785">
        <v>2</v>
      </c>
      <c r="L2785" t="str">
        <f t="shared" si="40"/>
        <v>Yes</v>
      </c>
    </row>
    <row r="2786" spans="1:12" x14ac:dyDescent="0.3">
      <c r="A2786" s="7"/>
      <c r="L2786" t="str">
        <f t="shared" si="40"/>
        <v/>
      </c>
    </row>
    <row r="2787" spans="1:12" x14ac:dyDescent="0.3">
      <c r="A2787" s="7"/>
      <c r="L2787" t="str">
        <f t="shared" si="40"/>
        <v/>
      </c>
    </row>
    <row r="2788" spans="1:12" x14ac:dyDescent="0.3">
      <c r="A2788" s="7"/>
      <c r="L2788" t="str">
        <f t="shared" si="40"/>
        <v/>
      </c>
    </row>
    <row r="2789" spans="1:12" x14ac:dyDescent="0.3">
      <c r="A2789" s="7"/>
      <c r="L2789" t="str">
        <f t="shared" si="40"/>
        <v/>
      </c>
    </row>
    <row r="2790" spans="1:12" x14ac:dyDescent="0.3">
      <c r="A2790" s="7"/>
      <c r="L2790" t="str">
        <f t="shared" si="40"/>
        <v/>
      </c>
    </row>
    <row r="2791" spans="1:12" x14ac:dyDescent="0.3">
      <c r="A2791" s="7"/>
      <c r="L2791" t="str">
        <f t="shared" si="40"/>
        <v/>
      </c>
    </row>
    <row r="2792" spans="1:12" x14ac:dyDescent="0.3">
      <c r="A2792" s="7"/>
      <c r="L2792" t="str">
        <f t="shared" si="40"/>
        <v/>
      </c>
    </row>
    <row r="2793" spans="1:12" x14ac:dyDescent="0.3">
      <c r="A2793" s="7"/>
      <c r="L2793" t="str">
        <f t="shared" si="40"/>
        <v/>
      </c>
    </row>
    <row r="2794" spans="1:12" x14ac:dyDescent="0.3">
      <c r="A2794" s="7"/>
      <c r="L2794" t="str">
        <f t="shared" si="40"/>
        <v/>
      </c>
    </row>
    <row r="2795" spans="1:12" x14ac:dyDescent="0.3">
      <c r="A2795" s="7"/>
      <c r="L2795" t="str">
        <f t="shared" si="40"/>
        <v/>
      </c>
    </row>
    <row r="2796" spans="1:12" x14ac:dyDescent="0.3">
      <c r="A2796" s="7"/>
      <c r="L2796" t="str">
        <f t="shared" si="40"/>
        <v/>
      </c>
    </row>
    <row r="2797" spans="1:12" x14ac:dyDescent="0.3">
      <c r="A2797" s="7"/>
      <c r="L2797" t="str">
        <f t="shared" si="40"/>
        <v/>
      </c>
    </row>
    <row r="2798" spans="1:12" x14ac:dyDescent="0.3">
      <c r="A2798" s="7"/>
      <c r="L2798" t="str">
        <f t="shared" si="40"/>
        <v/>
      </c>
    </row>
    <row r="2799" spans="1:12" x14ac:dyDescent="0.3">
      <c r="A2799" s="7"/>
      <c r="L2799" t="str">
        <f t="shared" si="40"/>
        <v/>
      </c>
    </row>
    <row r="2800" spans="1:12" x14ac:dyDescent="0.3">
      <c r="A2800" s="7"/>
      <c r="L2800" t="str">
        <f t="shared" si="40"/>
        <v/>
      </c>
    </row>
    <row r="2801" spans="1:12" x14ac:dyDescent="0.3">
      <c r="A2801" s="7"/>
      <c r="L2801" t="str">
        <f t="shared" si="40"/>
        <v/>
      </c>
    </row>
    <row r="2802" spans="1:12" x14ac:dyDescent="0.3">
      <c r="A2802" s="7"/>
      <c r="L2802" t="str">
        <f t="shared" si="40"/>
        <v/>
      </c>
    </row>
    <row r="2803" spans="1:12" x14ac:dyDescent="0.3">
      <c r="A2803" s="7"/>
      <c r="L2803" t="str">
        <f t="shared" si="40"/>
        <v/>
      </c>
    </row>
    <row r="2804" spans="1:12" x14ac:dyDescent="0.3">
      <c r="A2804" s="7"/>
      <c r="L2804" t="str">
        <f t="shared" si="40"/>
        <v/>
      </c>
    </row>
    <row r="2805" spans="1:12" x14ac:dyDescent="0.3">
      <c r="A2805" s="7"/>
      <c r="L2805" t="str">
        <f t="shared" si="40"/>
        <v/>
      </c>
    </row>
    <row r="2806" spans="1:12" x14ac:dyDescent="0.3">
      <c r="A2806" s="7"/>
      <c r="L2806" t="str">
        <f t="shared" si="40"/>
        <v/>
      </c>
    </row>
    <row r="2807" spans="1:12" x14ac:dyDescent="0.3">
      <c r="A2807" s="7"/>
      <c r="L2807" t="str">
        <f t="shared" si="40"/>
        <v/>
      </c>
    </row>
    <row r="2808" spans="1:12" x14ac:dyDescent="0.3">
      <c r="A2808" s="7"/>
      <c r="L2808" t="str">
        <f t="shared" si="40"/>
        <v/>
      </c>
    </row>
    <row r="2809" spans="1:12" x14ac:dyDescent="0.3">
      <c r="A2809" s="7"/>
      <c r="L2809" t="str">
        <f t="shared" si="40"/>
        <v/>
      </c>
    </row>
    <row r="2810" spans="1:12" x14ac:dyDescent="0.3">
      <c r="A2810" s="7"/>
      <c r="L2810" t="str">
        <f t="shared" si="40"/>
        <v/>
      </c>
    </row>
    <row r="2811" spans="1:12" x14ac:dyDescent="0.3">
      <c r="A2811" s="7"/>
      <c r="L2811" t="str">
        <f t="shared" si="40"/>
        <v/>
      </c>
    </row>
    <row r="2812" spans="1:12" x14ac:dyDescent="0.3">
      <c r="A2812" s="7"/>
      <c r="L2812" t="str">
        <f t="shared" si="40"/>
        <v/>
      </c>
    </row>
    <row r="2813" spans="1:12" x14ac:dyDescent="0.3">
      <c r="A2813" s="7"/>
      <c r="L2813" t="str">
        <f t="shared" si="40"/>
        <v/>
      </c>
    </row>
    <row r="2814" spans="1:12" x14ac:dyDescent="0.3">
      <c r="A2814" s="7"/>
      <c r="L2814" t="str">
        <f t="shared" si="40"/>
        <v/>
      </c>
    </row>
    <row r="2815" spans="1:12" x14ac:dyDescent="0.3">
      <c r="A2815" s="7"/>
      <c r="L2815" t="str">
        <f t="shared" si="40"/>
        <v/>
      </c>
    </row>
    <row r="2816" spans="1:12" x14ac:dyDescent="0.3">
      <c r="A2816" s="7"/>
      <c r="L2816" t="str">
        <f t="shared" si="40"/>
        <v/>
      </c>
    </row>
    <row r="2817" spans="1:12" x14ac:dyDescent="0.3">
      <c r="A2817" s="7"/>
      <c r="L2817" t="str">
        <f t="shared" si="40"/>
        <v/>
      </c>
    </row>
    <row r="2818" spans="1:12" x14ac:dyDescent="0.3">
      <c r="A2818" s="7"/>
      <c r="L2818" t="str">
        <f t="shared" si="40"/>
        <v/>
      </c>
    </row>
    <row r="2819" spans="1:12" x14ac:dyDescent="0.3">
      <c r="A2819" s="7"/>
      <c r="L2819" t="str">
        <f t="shared" si="40"/>
        <v/>
      </c>
    </row>
    <row r="2820" spans="1:12" x14ac:dyDescent="0.3">
      <c r="A2820" s="7"/>
      <c r="L2820" t="str">
        <f t="shared" si="40"/>
        <v/>
      </c>
    </row>
    <row r="2821" spans="1:12" x14ac:dyDescent="0.3">
      <c r="A2821" s="7"/>
      <c r="L2821" t="str">
        <f t="shared" si="40"/>
        <v/>
      </c>
    </row>
    <row r="2822" spans="1:12" x14ac:dyDescent="0.3">
      <c r="A2822" s="7"/>
      <c r="L2822" t="str">
        <f t="shared" si="40"/>
        <v/>
      </c>
    </row>
    <row r="2823" spans="1:12" x14ac:dyDescent="0.3">
      <c r="A2823" s="7"/>
      <c r="L2823" t="str">
        <f t="shared" si="40"/>
        <v/>
      </c>
    </row>
    <row r="2824" spans="1:12" x14ac:dyDescent="0.3">
      <c r="A2824" s="7"/>
      <c r="L2824" t="str">
        <f t="shared" si="40"/>
        <v/>
      </c>
    </row>
    <row r="2825" spans="1:12" x14ac:dyDescent="0.3">
      <c r="A2825" s="7"/>
      <c r="L2825" t="str">
        <f t="shared" si="40"/>
        <v/>
      </c>
    </row>
    <row r="2826" spans="1:12" x14ac:dyDescent="0.3">
      <c r="A2826" s="7"/>
      <c r="L2826" t="str">
        <f t="shared" si="40"/>
        <v/>
      </c>
    </row>
    <row r="2827" spans="1:12" x14ac:dyDescent="0.3">
      <c r="A2827" s="7"/>
      <c r="L2827" t="str">
        <f t="shared" ref="L2827:L2890" si="41">IF(K2827="","",IF(B2827="Foul","Yes",IF(K2827=0,"No","Yes")))</f>
        <v/>
      </c>
    </row>
    <row r="2828" spans="1:12" x14ac:dyDescent="0.3">
      <c r="A2828" s="7"/>
      <c r="L2828" t="str">
        <f t="shared" si="41"/>
        <v/>
      </c>
    </row>
    <row r="2829" spans="1:12" x14ac:dyDescent="0.3">
      <c r="A2829" s="7"/>
      <c r="L2829" t="str">
        <f t="shared" si="41"/>
        <v/>
      </c>
    </row>
    <row r="2830" spans="1:12" x14ac:dyDescent="0.3">
      <c r="A2830" s="7"/>
      <c r="L2830" t="str">
        <f t="shared" si="41"/>
        <v/>
      </c>
    </row>
    <row r="2831" spans="1:12" x14ac:dyDescent="0.3">
      <c r="A2831" s="7"/>
      <c r="L2831" t="str">
        <f t="shared" si="41"/>
        <v/>
      </c>
    </row>
    <row r="2832" spans="1:12" x14ac:dyDescent="0.3">
      <c r="A2832" s="7"/>
      <c r="L2832" t="str">
        <f t="shared" si="41"/>
        <v/>
      </c>
    </row>
    <row r="2833" spans="1:12" x14ac:dyDescent="0.3">
      <c r="A2833" s="7"/>
      <c r="L2833" t="str">
        <f t="shared" si="41"/>
        <v/>
      </c>
    </row>
    <row r="2834" spans="1:12" x14ac:dyDescent="0.3">
      <c r="A2834" s="7"/>
      <c r="L2834" t="str">
        <f t="shared" si="41"/>
        <v/>
      </c>
    </row>
    <row r="2835" spans="1:12" x14ac:dyDescent="0.3">
      <c r="A2835" s="7"/>
      <c r="L2835" t="str">
        <f t="shared" si="41"/>
        <v/>
      </c>
    </row>
    <row r="2836" spans="1:12" x14ac:dyDescent="0.3">
      <c r="A2836" s="7"/>
      <c r="L2836" t="str">
        <f t="shared" si="41"/>
        <v/>
      </c>
    </row>
    <row r="2837" spans="1:12" x14ac:dyDescent="0.3">
      <c r="A2837" s="7"/>
      <c r="L2837" t="str">
        <f t="shared" si="41"/>
        <v/>
      </c>
    </row>
    <row r="2838" spans="1:12" x14ac:dyDescent="0.3">
      <c r="A2838" s="7"/>
      <c r="L2838" t="str">
        <f t="shared" si="41"/>
        <v/>
      </c>
    </row>
    <row r="2839" spans="1:12" x14ac:dyDescent="0.3">
      <c r="A2839" s="7"/>
      <c r="L2839" t="str">
        <f t="shared" si="41"/>
        <v/>
      </c>
    </row>
    <row r="2840" spans="1:12" x14ac:dyDescent="0.3">
      <c r="A2840" s="7"/>
      <c r="L2840" t="str">
        <f t="shared" si="41"/>
        <v/>
      </c>
    </row>
    <row r="2841" spans="1:12" x14ac:dyDescent="0.3">
      <c r="A2841" s="7"/>
      <c r="L2841" t="str">
        <f t="shared" si="41"/>
        <v/>
      </c>
    </row>
    <row r="2842" spans="1:12" x14ac:dyDescent="0.3">
      <c r="A2842" s="7"/>
      <c r="L2842" t="str">
        <f t="shared" si="41"/>
        <v/>
      </c>
    </row>
    <row r="2843" spans="1:12" x14ac:dyDescent="0.3">
      <c r="A2843" s="7"/>
      <c r="L2843" t="str">
        <f t="shared" si="41"/>
        <v/>
      </c>
    </row>
    <row r="2844" spans="1:12" x14ac:dyDescent="0.3">
      <c r="A2844" s="7"/>
      <c r="L2844" t="str">
        <f t="shared" si="41"/>
        <v/>
      </c>
    </row>
    <row r="2845" spans="1:12" x14ac:dyDescent="0.3">
      <c r="A2845" s="7"/>
      <c r="L2845" t="str">
        <f t="shared" si="41"/>
        <v/>
      </c>
    </row>
    <row r="2846" spans="1:12" x14ac:dyDescent="0.3">
      <c r="A2846" s="7"/>
      <c r="L2846" t="str">
        <f t="shared" si="41"/>
        <v/>
      </c>
    </row>
    <row r="2847" spans="1:12" x14ac:dyDescent="0.3">
      <c r="A2847" s="7"/>
      <c r="L2847" t="str">
        <f t="shared" si="41"/>
        <v/>
      </c>
    </row>
    <row r="2848" spans="1:12" x14ac:dyDescent="0.3">
      <c r="A2848" s="7"/>
      <c r="L2848" t="str">
        <f t="shared" si="41"/>
        <v/>
      </c>
    </row>
    <row r="2849" spans="1:12" x14ac:dyDescent="0.3">
      <c r="A2849" s="7"/>
      <c r="L2849" t="str">
        <f t="shared" si="41"/>
        <v/>
      </c>
    </row>
    <row r="2850" spans="1:12" x14ac:dyDescent="0.3">
      <c r="A2850" s="7"/>
      <c r="L2850" t="str">
        <f t="shared" si="41"/>
        <v/>
      </c>
    </row>
    <row r="2851" spans="1:12" x14ac:dyDescent="0.3">
      <c r="A2851" s="7"/>
      <c r="L2851" t="str">
        <f t="shared" si="41"/>
        <v/>
      </c>
    </row>
    <row r="2852" spans="1:12" x14ac:dyDescent="0.3">
      <c r="A2852" s="7"/>
      <c r="L2852" t="str">
        <f t="shared" si="41"/>
        <v/>
      </c>
    </row>
    <row r="2853" spans="1:12" x14ac:dyDescent="0.3">
      <c r="A2853" s="7"/>
      <c r="L2853" t="str">
        <f t="shared" si="41"/>
        <v/>
      </c>
    </row>
    <row r="2854" spans="1:12" x14ac:dyDescent="0.3">
      <c r="A2854" s="7"/>
      <c r="L2854" t="str">
        <f t="shared" si="41"/>
        <v/>
      </c>
    </row>
    <row r="2855" spans="1:12" x14ac:dyDescent="0.3">
      <c r="A2855" s="7"/>
      <c r="L2855" t="str">
        <f t="shared" si="41"/>
        <v/>
      </c>
    </row>
    <row r="2856" spans="1:12" x14ac:dyDescent="0.3">
      <c r="A2856" s="7"/>
      <c r="L2856" t="str">
        <f t="shared" si="41"/>
        <v/>
      </c>
    </row>
    <row r="2857" spans="1:12" x14ac:dyDescent="0.3">
      <c r="A2857" s="7"/>
      <c r="L2857" t="str">
        <f t="shared" si="41"/>
        <v/>
      </c>
    </row>
    <row r="2858" spans="1:12" x14ac:dyDescent="0.3">
      <c r="A2858" s="7"/>
      <c r="L2858" t="str">
        <f t="shared" si="41"/>
        <v/>
      </c>
    </row>
    <row r="2859" spans="1:12" x14ac:dyDescent="0.3">
      <c r="A2859" s="7"/>
      <c r="L2859" t="str">
        <f t="shared" si="41"/>
        <v/>
      </c>
    </row>
    <row r="2860" spans="1:12" x14ac:dyDescent="0.3">
      <c r="A2860" s="7"/>
      <c r="L2860" t="str">
        <f t="shared" si="41"/>
        <v/>
      </c>
    </row>
    <row r="2861" spans="1:12" x14ac:dyDescent="0.3">
      <c r="A2861" s="7"/>
      <c r="L2861" t="str">
        <f t="shared" si="41"/>
        <v/>
      </c>
    </row>
    <row r="2862" spans="1:12" x14ac:dyDescent="0.3">
      <c r="A2862" s="7"/>
      <c r="L2862" t="str">
        <f t="shared" si="41"/>
        <v/>
      </c>
    </row>
    <row r="2863" spans="1:12" x14ac:dyDescent="0.3">
      <c r="A2863" s="7"/>
      <c r="L2863" t="str">
        <f t="shared" si="41"/>
        <v/>
      </c>
    </row>
    <row r="2864" spans="1:12" x14ac:dyDescent="0.3">
      <c r="A2864" s="7"/>
      <c r="L2864" t="str">
        <f t="shared" si="41"/>
        <v/>
      </c>
    </row>
    <row r="2865" spans="1:12" x14ac:dyDescent="0.3">
      <c r="A2865" s="7"/>
      <c r="L2865" t="str">
        <f t="shared" si="41"/>
        <v/>
      </c>
    </row>
    <row r="2866" spans="1:12" x14ac:dyDescent="0.3">
      <c r="A2866" s="7"/>
      <c r="L2866" t="str">
        <f t="shared" si="41"/>
        <v/>
      </c>
    </row>
    <row r="2867" spans="1:12" x14ac:dyDescent="0.3">
      <c r="A2867" s="7"/>
      <c r="L2867" t="str">
        <f t="shared" si="41"/>
        <v/>
      </c>
    </row>
    <row r="2868" spans="1:12" x14ac:dyDescent="0.3">
      <c r="A2868" s="7"/>
      <c r="L2868" t="str">
        <f t="shared" si="41"/>
        <v/>
      </c>
    </row>
    <row r="2869" spans="1:12" x14ac:dyDescent="0.3">
      <c r="A2869" s="7"/>
      <c r="L2869" t="str">
        <f t="shared" si="41"/>
        <v/>
      </c>
    </row>
    <row r="2870" spans="1:12" x14ac:dyDescent="0.3">
      <c r="A2870" s="7"/>
      <c r="L2870" t="str">
        <f t="shared" si="41"/>
        <v/>
      </c>
    </row>
    <row r="2871" spans="1:12" x14ac:dyDescent="0.3">
      <c r="A2871" s="7"/>
      <c r="L2871" t="str">
        <f t="shared" si="41"/>
        <v/>
      </c>
    </row>
    <row r="2872" spans="1:12" x14ac:dyDescent="0.3">
      <c r="A2872" s="7"/>
      <c r="L2872" t="str">
        <f t="shared" si="41"/>
        <v/>
      </c>
    </row>
    <row r="2873" spans="1:12" x14ac:dyDescent="0.3">
      <c r="A2873" s="7"/>
      <c r="L2873" t="str">
        <f t="shared" si="41"/>
        <v/>
      </c>
    </row>
    <row r="2874" spans="1:12" x14ac:dyDescent="0.3">
      <c r="A2874" s="7"/>
      <c r="L2874" t="str">
        <f t="shared" si="41"/>
        <v/>
      </c>
    </row>
    <row r="2875" spans="1:12" x14ac:dyDescent="0.3">
      <c r="A2875" s="7"/>
      <c r="L2875" t="str">
        <f t="shared" si="41"/>
        <v/>
      </c>
    </row>
    <row r="2876" spans="1:12" x14ac:dyDescent="0.3">
      <c r="A2876" s="7"/>
      <c r="L2876" t="str">
        <f t="shared" si="41"/>
        <v/>
      </c>
    </row>
    <row r="2877" spans="1:12" x14ac:dyDescent="0.3">
      <c r="A2877" s="7"/>
      <c r="L2877" t="str">
        <f t="shared" si="41"/>
        <v/>
      </c>
    </row>
    <row r="2878" spans="1:12" x14ac:dyDescent="0.3">
      <c r="A2878" s="7"/>
      <c r="L2878" t="str">
        <f t="shared" si="41"/>
        <v/>
      </c>
    </row>
    <row r="2879" spans="1:12" x14ac:dyDescent="0.3">
      <c r="A2879" s="7"/>
      <c r="L2879" t="str">
        <f t="shared" si="41"/>
        <v/>
      </c>
    </row>
    <row r="2880" spans="1:12" x14ac:dyDescent="0.3">
      <c r="A2880" s="7"/>
      <c r="L2880" t="str">
        <f t="shared" si="41"/>
        <v/>
      </c>
    </row>
    <row r="2881" spans="1:12" x14ac:dyDescent="0.3">
      <c r="A2881" s="7"/>
      <c r="L2881" t="str">
        <f t="shared" si="41"/>
        <v/>
      </c>
    </row>
    <row r="2882" spans="1:12" x14ac:dyDescent="0.3">
      <c r="A2882" s="7"/>
      <c r="L2882" t="str">
        <f t="shared" si="41"/>
        <v/>
      </c>
    </row>
    <row r="2883" spans="1:12" x14ac:dyDescent="0.3">
      <c r="A2883" s="7"/>
      <c r="L2883" t="str">
        <f t="shared" si="41"/>
        <v/>
      </c>
    </row>
    <row r="2884" spans="1:12" x14ac:dyDescent="0.3">
      <c r="A2884" s="7"/>
      <c r="L2884" t="str">
        <f t="shared" si="41"/>
        <v/>
      </c>
    </row>
    <row r="2885" spans="1:12" x14ac:dyDescent="0.3">
      <c r="A2885" s="7"/>
      <c r="L2885" t="str">
        <f t="shared" si="41"/>
        <v/>
      </c>
    </row>
    <row r="2886" spans="1:12" x14ac:dyDescent="0.3">
      <c r="A2886" s="7"/>
      <c r="L2886" t="str">
        <f t="shared" si="41"/>
        <v/>
      </c>
    </row>
    <row r="2887" spans="1:12" x14ac:dyDescent="0.3">
      <c r="A2887" s="7"/>
      <c r="L2887" t="str">
        <f t="shared" si="41"/>
        <v/>
      </c>
    </row>
    <row r="2888" spans="1:12" x14ac:dyDescent="0.3">
      <c r="A2888" s="7"/>
      <c r="L2888" t="str">
        <f t="shared" si="41"/>
        <v/>
      </c>
    </row>
    <row r="2889" spans="1:12" x14ac:dyDescent="0.3">
      <c r="A2889" s="7"/>
      <c r="L2889" t="str">
        <f t="shared" si="41"/>
        <v/>
      </c>
    </row>
    <row r="2890" spans="1:12" x14ac:dyDescent="0.3">
      <c r="A2890" s="7"/>
      <c r="L2890" t="str">
        <f t="shared" si="41"/>
        <v/>
      </c>
    </row>
    <row r="2891" spans="1:12" x14ac:dyDescent="0.3">
      <c r="A2891" s="7"/>
      <c r="L2891" t="str">
        <f t="shared" ref="L2891:L2954" si="42">IF(K2891="","",IF(B2891="Foul","Yes",IF(K2891=0,"No","Yes")))</f>
        <v/>
      </c>
    </row>
    <row r="2892" spans="1:12" x14ac:dyDescent="0.3">
      <c r="A2892" s="7"/>
      <c r="L2892" t="str">
        <f t="shared" si="42"/>
        <v/>
      </c>
    </row>
    <row r="2893" spans="1:12" x14ac:dyDescent="0.3">
      <c r="A2893" s="7"/>
      <c r="L2893" t="str">
        <f t="shared" si="42"/>
        <v/>
      </c>
    </row>
    <row r="2894" spans="1:12" x14ac:dyDescent="0.3">
      <c r="A2894" s="7"/>
      <c r="L2894" t="str">
        <f t="shared" si="42"/>
        <v/>
      </c>
    </row>
    <row r="2895" spans="1:12" x14ac:dyDescent="0.3">
      <c r="A2895" s="7"/>
      <c r="L2895" t="str">
        <f t="shared" si="42"/>
        <v/>
      </c>
    </row>
    <row r="2896" spans="1:12" x14ac:dyDescent="0.3">
      <c r="A2896" s="7"/>
      <c r="L2896" t="str">
        <f t="shared" si="42"/>
        <v/>
      </c>
    </row>
    <row r="2897" spans="1:12" x14ac:dyDescent="0.3">
      <c r="A2897" s="7"/>
      <c r="L2897" t="str">
        <f t="shared" si="42"/>
        <v/>
      </c>
    </row>
    <row r="2898" spans="1:12" x14ac:dyDescent="0.3">
      <c r="A2898" s="7"/>
      <c r="L2898" t="str">
        <f t="shared" si="42"/>
        <v/>
      </c>
    </row>
    <row r="2899" spans="1:12" x14ac:dyDescent="0.3">
      <c r="A2899" s="7"/>
      <c r="L2899" t="str">
        <f t="shared" si="42"/>
        <v/>
      </c>
    </row>
    <row r="2900" spans="1:12" x14ac:dyDescent="0.3">
      <c r="A2900" s="7"/>
      <c r="L2900" t="str">
        <f t="shared" si="42"/>
        <v/>
      </c>
    </row>
    <row r="2901" spans="1:12" x14ac:dyDescent="0.3">
      <c r="A2901" s="7"/>
      <c r="L2901" t="str">
        <f t="shared" si="42"/>
        <v/>
      </c>
    </row>
    <row r="2902" spans="1:12" x14ac:dyDescent="0.3">
      <c r="A2902" s="7"/>
      <c r="L2902" t="str">
        <f t="shared" si="42"/>
        <v/>
      </c>
    </row>
    <row r="2903" spans="1:12" x14ac:dyDescent="0.3">
      <c r="A2903" s="7"/>
      <c r="L2903" t="str">
        <f t="shared" si="42"/>
        <v/>
      </c>
    </row>
    <row r="2904" spans="1:12" x14ac:dyDescent="0.3">
      <c r="A2904" s="7"/>
      <c r="L2904" t="str">
        <f t="shared" si="42"/>
        <v/>
      </c>
    </row>
    <row r="2905" spans="1:12" x14ac:dyDescent="0.3">
      <c r="A2905" s="7"/>
      <c r="L2905" t="str">
        <f t="shared" si="42"/>
        <v/>
      </c>
    </row>
    <row r="2906" spans="1:12" x14ac:dyDescent="0.3">
      <c r="A2906" s="7"/>
      <c r="L2906" t="str">
        <f t="shared" si="42"/>
        <v/>
      </c>
    </row>
    <row r="2907" spans="1:12" x14ac:dyDescent="0.3">
      <c r="A2907" s="7"/>
      <c r="L2907" t="str">
        <f t="shared" si="42"/>
        <v/>
      </c>
    </row>
    <row r="2908" spans="1:12" x14ac:dyDescent="0.3">
      <c r="A2908" s="7"/>
      <c r="L2908" t="str">
        <f t="shared" si="42"/>
        <v/>
      </c>
    </row>
    <row r="2909" spans="1:12" x14ac:dyDescent="0.3">
      <c r="A2909" s="7"/>
      <c r="L2909" t="str">
        <f t="shared" si="42"/>
        <v/>
      </c>
    </row>
    <row r="2910" spans="1:12" x14ac:dyDescent="0.3">
      <c r="A2910" s="7"/>
      <c r="L2910" t="str">
        <f t="shared" si="42"/>
        <v/>
      </c>
    </row>
    <row r="2911" spans="1:12" x14ac:dyDescent="0.3">
      <c r="A2911" s="7"/>
      <c r="L2911" t="str">
        <f t="shared" si="42"/>
        <v/>
      </c>
    </row>
    <row r="2912" spans="1:12" x14ac:dyDescent="0.3">
      <c r="A2912" s="7"/>
      <c r="L2912" t="str">
        <f t="shared" si="42"/>
        <v/>
      </c>
    </row>
    <row r="2913" spans="1:12" x14ac:dyDescent="0.3">
      <c r="A2913" s="7"/>
      <c r="L2913" t="str">
        <f t="shared" si="42"/>
        <v/>
      </c>
    </row>
    <row r="2914" spans="1:12" x14ac:dyDescent="0.3">
      <c r="A2914" s="7"/>
      <c r="L2914" t="str">
        <f t="shared" si="42"/>
        <v/>
      </c>
    </row>
    <row r="2915" spans="1:12" x14ac:dyDescent="0.3">
      <c r="A2915" s="7"/>
      <c r="L2915" t="str">
        <f t="shared" si="42"/>
        <v/>
      </c>
    </row>
    <row r="2916" spans="1:12" x14ac:dyDescent="0.3">
      <c r="A2916" s="7"/>
      <c r="L2916" t="str">
        <f t="shared" si="42"/>
        <v/>
      </c>
    </row>
    <row r="2917" spans="1:12" x14ac:dyDescent="0.3">
      <c r="A2917" s="7"/>
      <c r="L2917" t="str">
        <f t="shared" si="42"/>
        <v/>
      </c>
    </row>
    <row r="2918" spans="1:12" x14ac:dyDescent="0.3">
      <c r="A2918" s="7"/>
      <c r="L2918" t="str">
        <f t="shared" si="42"/>
        <v/>
      </c>
    </row>
    <row r="2919" spans="1:12" x14ac:dyDescent="0.3">
      <c r="A2919" s="7"/>
      <c r="L2919" t="str">
        <f t="shared" si="42"/>
        <v/>
      </c>
    </row>
    <row r="2920" spans="1:12" x14ac:dyDescent="0.3">
      <c r="A2920" s="7"/>
      <c r="L2920" t="str">
        <f t="shared" si="42"/>
        <v/>
      </c>
    </row>
    <row r="2921" spans="1:12" x14ac:dyDescent="0.3">
      <c r="A2921" s="7"/>
      <c r="L2921" t="str">
        <f t="shared" si="42"/>
        <v/>
      </c>
    </row>
    <row r="2922" spans="1:12" x14ac:dyDescent="0.3">
      <c r="A2922" s="7"/>
      <c r="L2922" t="str">
        <f t="shared" si="42"/>
        <v/>
      </c>
    </row>
    <row r="2923" spans="1:12" x14ac:dyDescent="0.3">
      <c r="A2923" s="7"/>
      <c r="L2923" t="str">
        <f t="shared" si="42"/>
        <v/>
      </c>
    </row>
    <row r="2924" spans="1:12" x14ac:dyDescent="0.3">
      <c r="A2924" s="7"/>
      <c r="L2924" t="str">
        <f t="shared" si="42"/>
        <v/>
      </c>
    </row>
    <row r="2925" spans="1:12" x14ac:dyDescent="0.3">
      <c r="A2925" s="7"/>
      <c r="L2925" t="str">
        <f t="shared" si="42"/>
        <v/>
      </c>
    </row>
    <row r="2926" spans="1:12" x14ac:dyDescent="0.3">
      <c r="A2926" s="7"/>
      <c r="L2926" t="str">
        <f t="shared" si="42"/>
        <v/>
      </c>
    </row>
    <row r="2927" spans="1:12" x14ac:dyDescent="0.3">
      <c r="A2927" s="7"/>
      <c r="L2927" t="str">
        <f t="shared" si="42"/>
        <v/>
      </c>
    </row>
    <row r="2928" spans="1:12" x14ac:dyDescent="0.3">
      <c r="A2928" s="7"/>
      <c r="L2928" t="str">
        <f t="shared" si="42"/>
        <v/>
      </c>
    </row>
    <row r="2929" spans="1:12" x14ac:dyDescent="0.3">
      <c r="A2929" s="7"/>
      <c r="L2929" t="str">
        <f t="shared" si="42"/>
        <v/>
      </c>
    </row>
    <row r="2930" spans="1:12" x14ac:dyDescent="0.3">
      <c r="A2930" s="7"/>
      <c r="L2930" t="str">
        <f t="shared" si="42"/>
        <v/>
      </c>
    </row>
    <row r="2931" spans="1:12" x14ac:dyDescent="0.3">
      <c r="A2931" s="7"/>
      <c r="L2931" t="str">
        <f t="shared" si="42"/>
        <v/>
      </c>
    </row>
    <row r="2932" spans="1:12" x14ac:dyDescent="0.3">
      <c r="A2932" s="7"/>
      <c r="L2932" t="str">
        <f t="shared" si="42"/>
        <v/>
      </c>
    </row>
    <row r="2933" spans="1:12" x14ac:dyDescent="0.3">
      <c r="A2933" s="7"/>
      <c r="L2933" t="str">
        <f t="shared" si="42"/>
        <v/>
      </c>
    </row>
    <row r="2934" spans="1:12" x14ac:dyDescent="0.3">
      <c r="A2934" s="7"/>
      <c r="L2934" t="str">
        <f t="shared" si="42"/>
        <v/>
      </c>
    </row>
    <row r="2935" spans="1:12" x14ac:dyDescent="0.3">
      <c r="A2935" s="7"/>
      <c r="L2935" t="str">
        <f t="shared" si="42"/>
        <v/>
      </c>
    </row>
    <row r="2936" spans="1:12" x14ac:dyDescent="0.3">
      <c r="A2936" s="7"/>
      <c r="L2936" t="str">
        <f t="shared" si="42"/>
        <v/>
      </c>
    </row>
    <row r="2937" spans="1:12" x14ac:dyDescent="0.3">
      <c r="A2937" s="7"/>
      <c r="L2937" t="str">
        <f t="shared" si="42"/>
        <v/>
      </c>
    </row>
    <row r="2938" spans="1:12" x14ac:dyDescent="0.3">
      <c r="A2938" s="7"/>
      <c r="L2938" t="str">
        <f t="shared" si="42"/>
        <v/>
      </c>
    </row>
    <row r="2939" spans="1:12" x14ac:dyDescent="0.3">
      <c r="A2939" s="7"/>
      <c r="L2939" t="str">
        <f t="shared" si="42"/>
        <v/>
      </c>
    </row>
    <row r="2940" spans="1:12" x14ac:dyDescent="0.3">
      <c r="A2940" s="7"/>
      <c r="L2940" t="str">
        <f t="shared" si="42"/>
        <v/>
      </c>
    </row>
    <row r="2941" spans="1:12" x14ac:dyDescent="0.3">
      <c r="A2941" s="7"/>
      <c r="L2941" t="str">
        <f t="shared" si="42"/>
        <v/>
      </c>
    </row>
    <row r="2942" spans="1:12" x14ac:dyDescent="0.3">
      <c r="A2942" s="7"/>
      <c r="L2942" t="str">
        <f t="shared" si="42"/>
        <v/>
      </c>
    </row>
    <row r="2943" spans="1:12" x14ac:dyDescent="0.3">
      <c r="A2943" s="7"/>
      <c r="L2943" t="str">
        <f t="shared" si="42"/>
        <v/>
      </c>
    </row>
    <row r="2944" spans="1:12" x14ac:dyDescent="0.3">
      <c r="A2944" s="7"/>
      <c r="L2944" t="str">
        <f t="shared" si="42"/>
        <v/>
      </c>
    </row>
    <row r="2945" spans="1:12" x14ac:dyDescent="0.3">
      <c r="A2945" s="7"/>
      <c r="L2945" t="str">
        <f t="shared" si="42"/>
        <v/>
      </c>
    </row>
    <row r="2946" spans="1:12" x14ac:dyDescent="0.3">
      <c r="A2946" s="7"/>
      <c r="L2946" t="str">
        <f t="shared" si="42"/>
        <v/>
      </c>
    </row>
    <row r="2947" spans="1:12" x14ac:dyDescent="0.3">
      <c r="A2947" s="7"/>
      <c r="L2947" t="str">
        <f t="shared" si="42"/>
        <v/>
      </c>
    </row>
    <row r="2948" spans="1:12" x14ac:dyDescent="0.3">
      <c r="A2948" s="7"/>
      <c r="L2948" t="str">
        <f t="shared" si="42"/>
        <v/>
      </c>
    </row>
    <row r="2949" spans="1:12" x14ac:dyDescent="0.3">
      <c r="A2949" s="7"/>
      <c r="L2949" t="str">
        <f t="shared" si="42"/>
        <v/>
      </c>
    </row>
    <row r="2950" spans="1:12" x14ac:dyDescent="0.3">
      <c r="A2950" s="7"/>
      <c r="L2950" t="str">
        <f t="shared" si="42"/>
        <v/>
      </c>
    </row>
    <row r="2951" spans="1:12" x14ac:dyDescent="0.3">
      <c r="A2951" s="7"/>
      <c r="L2951" t="str">
        <f t="shared" si="42"/>
        <v/>
      </c>
    </row>
    <row r="2952" spans="1:12" x14ac:dyDescent="0.3">
      <c r="A2952" s="7"/>
      <c r="L2952" t="str">
        <f t="shared" si="42"/>
        <v/>
      </c>
    </row>
    <row r="2953" spans="1:12" x14ac:dyDescent="0.3">
      <c r="A2953" s="7"/>
      <c r="L2953" t="str">
        <f t="shared" si="42"/>
        <v/>
      </c>
    </row>
    <row r="2954" spans="1:12" x14ac:dyDescent="0.3">
      <c r="A2954" s="7"/>
      <c r="L2954" t="str">
        <f t="shared" si="42"/>
        <v/>
      </c>
    </row>
    <row r="2955" spans="1:12" x14ac:dyDescent="0.3">
      <c r="A2955" s="7"/>
      <c r="L2955" t="str">
        <f t="shared" ref="L2955:L3018" si="43">IF(K2955="","",IF(B2955="Foul","Yes",IF(K2955=0,"No","Yes")))</f>
        <v/>
      </c>
    </row>
    <row r="2956" spans="1:12" x14ac:dyDescent="0.3">
      <c r="A2956" s="7"/>
      <c r="L2956" t="str">
        <f t="shared" si="43"/>
        <v/>
      </c>
    </row>
    <row r="2957" spans="1:12" x14ac:dyDescent="0.3">
      <c r="A2957" s="7"/>
      <c r="L2957" t="str">
        <f t="shared" si="43"/>
        <v/>
      </c>
    </row>
    <row r="2958" spans="1:12" x14ac:dyDescent="0.3">
      <c r="A2958" s="7"/>
      <c r="L2958" t="str">
        <f t="shared" si="43"/>
        <v/>
      </c>
    </row>
    <row r="2959" spans="1:12" x14ac:dyDescent="0.3">
      <c r="A2959" s="7"/>
      <c r="L2959" t="str">
        <f t="shared" si="43"/>
        <v/>
      </c>
    </row>
    <row r="2960" spans="1:12" x14ac:dyDescent="0.3">
      <c r="A2960" s="7"/>
      <c r="L2960" t="str">
        <f t="shared" si="43"/>
        <v/>
      </c>
    </row>
    <row r="2961" spans="1:12" x14ac:dyDescent="0.3">
      <c r="A2961" s="7"/>
      <c r="L2961" t="str">
        <f t="shared" si="43"/>
        <v/>
      </c>
    </row>
    <row r="2962" spans="1:12" x14ac:dyDescent="0.3">
      <c r="A2962" s="7"/>
      <c r="L2962" t="str">
        <f t="shared" si="43"/>
        <v/>
      </c>
    </row>
    <row r="2963" spans="1:12" x14ac:dyDescent="0.3">
      <c r="A2963" s="7"/>
      <c r="L2963" t="str">
        <f t="shared" si="43"/>
        <v/>
      </c>
    </row>
    <row r="2964" spans="1:12" x14ac:dyDescent="0.3">
      <c r="A2964" s="7"/>
      <c r="L2964" t="str">
        <f t="shared" si="43"/>
        <v/>
      </c>
    </row>
    <row r="2965" spans="1:12" x14ac:dyDescent="0.3">
      <c r="A2965" s="7"/>
      <c r="L2965" t="str">
        <f t="shared" si="43"/>
        <v/>
      </c>
    </row>
    <row r="2966" spans="1:12" x14ac:dyDescent="0.3">
      <c r="A2966" s="7"/>
      <c r="L2966" t="str">
        <f t="shared" si="43"/>
        <v/>
      </c>
    </row>
    <row r="2967" spans="1:12" x14ac:dyDescent="0.3">
      <c r="A2967" s="7"/>
      <c r="L2967" t="str">
        <f t="shared" si="43"/>
        <v/>
      </c>
    </row>
    <row r="2968" spans="1:12" x14ac:dyDescent="0.3">
      <c r="A2968" s="7"/>
      <c r="L2968" t="str">
        <f t="shared" si="43"/>
        <v/>
      </c>
    </row>
    <row r="2969" spans="1:12" x14ac:dyDescent="0.3">
      <c r="A2969" s="7"/>
      <c r="L2969" t="str">
        <f t="shared" si="43"/>
        <v/>
      </c>
    </row>
    <row r="2970" spans="1:12" x14ac:dyDescent="0.3">
      <c r="A2970" s="7"/>
      <c r="L2970" t="str">
        <f t="shared" si="43"/>
        <v/>
      </c>
    </row>
    <row r="2971" spans="1:12" x14ac:dyDescent="0.3">
      <c r="A2971" s="7"/>
      <c r="L2971" t="str">
        <f t="shared" si="43"/>
        <v/>
      </c>
    </row>
    <row r="2972" spans="1:12" x14ac:dyDescent="0.3">
      <c r="A2972" s="7"/>
      <c r="L2972" t="str">
        <f t="shared" si="43"/>
        <v/>
      </c>
    </row>
    <row r="2973" spans="1:12" x14ac:dyDescent="0.3">
      <c r="A2973" s="7"/>
      <c r="L2973" t="str">
        <f t="shared" si="43"/>
        <v/>
      </c>
    </row>
    <row r="2974" spans="1:12" x14ac:dyDescent="0.3">
      <c r="A2974" s="7"/>
      <c r="L2974" t="str">
        <f t="shared" si="43"/>
        <v/>
      </c>
    </row>
    <row r="2975" spans="1:12" x14ac:dyDescent="0.3">
      <c r="A2975" s="7"/>
      <c r="L2975" t="str">
        <f t="shared" si="43"/>
        <v/>
      </c>
    </row>
    <row r="2976" spans="1:12" x14ac:dyDescent="0.3">
      <c r="A2976" s="7"/>
      <c r="L2976" t="str">
        <f t="shared" si="43"/>
        <v/>
      </c>
    </row>
    <row r="2977" spans="1:12" x14ac:dyDescent="0.3">
      <c r="A2977" s="7"/>
      <c r="L2977" t="str">
        <f t="shared" si="43"/>
        <v/>
      </c>
    </row>
    <row r="2978" spans="1:12" x14ac:dyDescent="0.3">
      <c r="A2978" s="7"/>
      <c r="L2978" t="str">
        <f t="shared" si="43"/>
        <v/>
      </c>
    </row>
    <row r="2979" spans="1:12" x14ac:dyDescent="0.3">
      <c r="A2979" s="7"/>
      <c r="L2979" t="str">
        <f t="shared" si="43"/>
        <v/>
      </c>
    </row>
    <row r="2980" spans="1:12" x14ac:dyDescent="0.3">
      <c r="A2980" s="7"/>
      <c r="L2980" t="str">
        <f t="shared" si="43"/>
        <v/>
      </c>
    </row>
    <row r="2981" spans="1:12" x14ac:dyDescent="0.3">
      <c r="A2981" s="7"/>
      <c r="L2981" t="str">
        <f t="shared" si="43"/>
        <v/>
      </c>
    </row>
    <row r="2982" spans="1:12" x14ac:dyDescent="0.3">
      <c r="A2982" s="7"/>
      <c r="L2982" t="str">
        <f t="shared" si="43"/>
        <v/>
      </c>
    </row>
    <row r="2983" spans="1:12" x14ac:dyDescent="0.3">
      <c r="A2983" s="7"/>
      <c r="L2983" t="str">
        <f t="shared" si="43"/>
        <v/>
      </c>
    </row>
    <row r="2984" spans="1:12" x14ac:dyDescent="0.3">
      <c r="A2984" s="7"/>
      <c r="L2984" t="str">
        <f t="shared" si="43"/>
        <v/>
      </c>
    </row>
    <row r="2985" spans="1:12" x14ac:dyDescent="0.3">
      <c r="A2985" s="7"/>
      <c r="L2985" t="str">
        <f t="shared" si="43"/>
        <v/>
      </c>
    </row>
    <row r="2986" spans="1:12" x14ac:dyDescent="0.3">
      <c r="A2986" s="7"/>
      <c r="L2986" t="str">
        <f t="shared" si="43"/>
        <v/>
      </c>
    </row>
    <row r="2987" spans="1:12" x14ac:dyDescent="0.3">
      <c r="A2987" s="7"/>
      <c r="L2987" t="str">
        <f t="shared" si="43"/>
        <v/>
      </c>
    </row>
    <row r="2988" spans="1:12" x14ac:dyDescent="0.3">
      <c r="A2988" s="7"/>
      <c r="L2988" t="str">
        <f t="shared" si="43"/>
        <v/>
      </c>
    </row>
    <row r="2989" spans="1:12" x14ac:dyDescent="0.3">
      <c r="A2989" s="7"/>
      <c r="L2989" t="str">
        <f t="shared" si="43"/>
        <v/>
      </c>
    </row>
    <row r="2990" spans="1:12" x14ac:dyDescent="0.3">
      <c r="A2990" s="7"/>
      <c r="L2990" t="str">
        <f t="shared" si="43"/>
        <v/>
      </c>
    </row>
    <row r="2991" spans="1:12" x14ac:dyDescent="0.3">
      <c r="A2991" s="7"/>
      <c r="L2991" t="str">
        <f t="shared" si="43"/>
        <v/>
      </c>
    </row>
    <row r="2992" spans="1:12" x14ac:dyDescent="0.3">
      <c r="A2992" s="7"/>
      <c r="L2992" t="str">
        <f t="shared" si="43"/>
        <v/>
      </c>
    </row>
    <row r="2993" spans="1:12" x14ac:dyDescent="0.3">
      <c r="A2993" s="7"/>
      <c r="L2993" t="str">
        <f t="shared" si="43"/>
        <v/>
      </c>
    </row>
    <row r="2994" spans="1:12" x14ac:dyDescent="0.3">
      <c r="A2994" s="7"/>
      <c r="L2994" t="str">
        <f t="shared" si="43"/>
        <v/>
      </c>
    </row>
    <row r="2995" spans="1:12" x14ac:dyDescent="0.3">
      <c r="A2995" s="7"/>
      <c r="L2995" t="str">
        <f t="shared" si="43"/>
        <v/>
      </c>
    </row>
    <row r="2996" spans="1:12" x14ac:dyDescent="0.3">
      <c r="A2996" s="7"/>
      <c r="L2996" t="str">
        <f t="shared" si="43"/>
        <v/>
      </c>
    </row>
    <row r="2997" spans="1:12" x14ac:dyDescent="0.3">
      <c r="A2997" s="7"/>
      <c r="L2997" t="str">
        <f t="shared" si="43"/>
        <v/>
      </c>
    </row>
    <row r="2998" spans="1:12" x14ac:dyDescent="0.3">
      <c r="A2998" s="7"/>
      <c r="L2998" t="str">
        <f t="shared" si="43"/>
        <v/>
      </c>
    </row>
    <row r="2999" spans="1:12" x14ac:dyDescent="0.3">
      <c r="A2999" s="7"/>
      <c r="L2999" t="str">
        <f t="shared" si="43"/>
        <v/>
      </c>
    </row>
    <row r="3000" spans="1:12" x14ac:dyDescent="0.3">
      <c r="A3000" s="7"/>
      <c r="L3000" t="str">
        <f t="shared" si="43"/>
        <v/>
      </c>
    </row>
    <row r="3001" spans="1:12" x14ac:dyDescent="0.3">
      <c r="A3001" s="7"/>
      <c r="L3001" t="str">
        <f t="shared" si="43"/>
        <v/>
      </c>
    </row>
    <row r="3002" spans="1:12" x14ac:dyDescent="0.3">
      <c r="A3002" s="7"/>
      <c r="L3002" t="str">
        <f t="shared" si="43"/>
        <v/>
      </c>
    </row>
    <row r="3003" spans="1:12" x14ac:dyDescent="0.3">
      <c r="A3003" s="7"/>
      <c r="L3003" t="str">
        <f t="shared" si="43"/>
        <v/>
      </c>
    </row>
    <row r="3004" spans="1:12" x14ac:dyDescent="0.3">
      <c r="A3004" s="7"/>
      <c r="L3004" t="str">
        <f t="shared" si="43"/>
        <v/>
      </c>
    </row>
    <row r="3005" spans="1:12" x14ac:dyDescent="0.3">
      <c r="A3005" s="7"/>
      <c r="L3005" t="str">
        <f t="shared" si="43"/>
        <v/>
      </c>
    </row>
    <row r="3006" spans="1:12" x14ac:dyDescent="0.3">
      <c r="A3006" s="7"/>
      <c r="L3006" t="str">
        <f t="shared" si="43"/>
        <v/>
      </c>
    </row>
    <row r="3007" spans="1:12" x14ac:dyDescent="0.3">
      <c r="A3007" s="7"/>
      <c r="L3007" t="str">
        <f t="shared" si="43"/>
        <v/>
      </c>
    </row>
    <row r="3008" spans="1:12" x14ac:dyDescent="0.3">
      <c r="A3008" s="7"/>
      <c r="L3008" t="str">
        <f t="shared" si="43"/>
        <v/>
      </c>
    </row>
    <row r="3009" spans="1:12" x14ac:dyDescent="0.3">
      <c r="A3009" s="7"/>
      <c r="L3009" t="str">
        <f t="shared" si="43"/>
        <v/>
      </c>
    </row>
    <row r="3010" spans="1:12" x14ac:dyDescent="0.3">
      <c r="A3010" s="7"/>
      <c r="L3010" t="str">
        <f t="shared" si="43"/>
        <v/>
      </c>
    </row>
    <row r="3011" spans="1:12" x14ac:dyDescent="0.3">
      <c r="A3011" s="7"/>
      <c r="L3011" t="str">
        <f t="shared" si="43"/>
        <v/>
      </c>
    </row>
    <row r="3012" spans="1:12" x14ac:dyDescent="0.3">
      <c r="A3012" s="7"/>
      <c r="L3012" t="str">
        <f t="shared" si="43"/>
        <v/>
      </c>
    </row>
    <row r="3013" spans="1:12" x14ac:dyDescent="0.3">
      <c r="A3013" s="7"/>
      <c r="L3013" t="str">
        <f t="shared" si="43"/>
        <v/>
      </c>
    </row>
    <row r="3014" spans="1:12" x14ac:dyDescent="0.3">
      <c r="A3014" s="7"/>
      <c r="L3014" t="str">
        <f t="shared" si="43"/>
        <v/>
      </c>
    </row>
    <row r="3015" spans="1:12" x14ac:dyDescent="0.3">
      <c r="A3015" s="7"/>
      <c r="L3015" t="str">
        <f t="shared" si="43"/>
        <v/>
      </c>
    </row>
    <row r="3016" spans="1:12" x14ac:dyDescent="0.3">
      <c r="A3016" s="7"/>
      <c r="L3016" t="str">
        <f t="shared" si="43"/>
        <v/>
      </c>
    </row>
    <row r="3017" spans="1:12" x14ac:dyDescent="0.3">
      <c r="A3017" s="7"/>
      <c r="L3017" t="str">
        <f t="shared" si="43"/>
        <v/>
      </c>
    </row>
    <row r="3018" spans="1:12" x14ac:dyDescent="0.3">
      <c r="A3018" s="7"/>
      <c r="L3018" t="str">
        <f t="shared" si="43"/>
        <v/>
      </c>
    </row>
    <row r="3019" spans="1:12" x14ac:dyDescent="0.3">
      <c r="A3019" s="7"/>
      <c r="L3019" t="str">
        <f t="shared" ref="L3019:L3082" si="44">IF(K3019="","",IF(B3019="Foul","Yes",IF(K3019=0,"No","Yes")))</f>
        <v/>
      </c>
    </row>
    <row r="3020" spans="1:12" x14ac:dyDescent="0.3">
      <c r="A3020" s="7"/>
      <c r="L3020" t="str">
        <f t="shared" si="44"/>
        <v/>
      </c>
    </row>
    <row r="3021" spans="1:12" x14ac:dyDescent="0.3">
      <c r="A3021" s="7"/>
      <c r="L3021" t="str">
        <f t="shared" si="44"/>
        <v/>
      </c>
    </row>
    <row r="3022" spans="1:12" x14ac:dyDescent="0.3">
      <c r="A3022" s="7"/>
      <c r="L3022" t="str">
        <f t="shared" si="44"/>
        <v/>
      </c>
    </row>
    <row r="3023" spans="1:12" x14ac:dyDescent="0.3">
      <c r="A3023" s="7"/>
      <c r="L3023" t="str">
        <f t="shared" si="44"/>
        <v/>
      </c>
    </row>
    <row r="3024" spans="1:12" x14ac:dyDescent="0.3">
      <c r="A3024" s="7"/>
      <c r="L3024" t="str">
        <f t="shared" si="44"/>
        <v/>
      </c>
    </row>
    <row r="3025" spans="1:12" x14ac:dyDescent="0.3">
      <c r="A3025" s="7"/>
      <c r="L3025" t="str">
        <f t="shared" si="44"/>
        <v/>
      </c>
    </row>
    <row r="3026" spans="1:12" x14ac:dyDescent="0.3">
      <c r="A3026" s="7"/>
      <c r="L3026" t="str">
        <f t="shared" si="44"/>
        <v/>
      </c>
    </row>
    <row r="3027" spans="1:12" x14ac:dyDescent="0.3">
      <c r="A3027" s="7"/>
      <c r="L3027" t="str">
        <f t="shared" si="44"/>
        <v/>
      </c>
    </row>
    <row r="3028" spans="1:12" x14ac:dyDescent="0.3">
      <c r="A3028" s="7"/>
      <c r="L3028" t="str">
        <f t="shared" si="44"/>
        <v/>
      </c>
    </row>
    <row r="3029" spans="1:12" x14ac:dyDescent="0.3">
      <c r="A3029" s="7"/>
      <c r="L3029" t="str">
        <f t="shared" si="44"/>
        <v/>
      </c>
    </row>
    <row r="3030" spans="1:12" x14ac:dyDescent="0.3">
      <c r="A3030" s="7"/>
      <c r="L3030" t="str">
        <f t="shared" si="44"/>
        <v/>
      </c>
    </row>
    <row r="3031" spans="1:12" x14ac:dyDescent="0.3">
      <c r="A3031" s="7"/>
      <c r="L3031" t="str">
        <f t="shared" si="44"/>
        <v/>
      </c>
    </row>
    <row r="3032" spans="1:12" x14ac:dyDescent="0.3">
      <c r="A3032" s="7"/>
      <c r="L3032" t="str">
        <f t="shared" si="44"/>
        <v/>
      </c>
    </row>
    <row r="3033" spans="1:12" x14ac:dyDescent="0.3">
      <c r="A3033" s="7"/>
      <c r="L3033" t="str">
        <f t="shared" si="44"/>
        <v/>
      </c>
    </row>
    <row r="3034" spans="1:12" x14ac:dyDescent="0.3">
      <c r="A3034" s="7"/>
      <c r="L3034" t="str">
        <f t="shared" si="44"/>
        <v/>
      </c>
    </row>
    <row r="3035" spans="1:12" x14ac:dyDescent="0.3">
      <c r="A3035" s="7"/>
      <c r="L3035" t="str">
        <f t="shared" si="44"/>
        <v/>
      </c>
    </row>
    <row r="3036" spans="1:12" x14ac:dyDescent="0.3">
      <c r="A3036" s="7"/>
      <c r="L3036" t="str">
        <f t="shared" si="44"/>
        <v/>
      </c>
    </row>
    <row r="3037" spans="1:12" x14ac:dyDescent="0.3">
      <c r="A3037" s="7"/>
      <c r="L3037" t="str">
        <f t="shared" si="44"/>
        <v/>
      </c>
    </row>
    <row r="3038" spans="1:12" x14ac:dyDescent="0.3">
      <c r="A3038" s="7"/>
      <c r="L3038" t="str">
        <f t="shared" si="44"/>
        <v/>
      </c>
    </row>
    <row r="3039" spans="1:12" x14ac:dyDescent="0.3">
      <c r="A3039" s="7"/>
      <c r="L3039" t="str">
        <f t="shared" si="44"/>
        <v/>
      </c>
    </row>
    <row r="3040" spans="1:12" x14ac:dyDescent="0.3">
      <c r="A3040" s="7"/>
      <c r="L3040" t="str">
        <f t="shared" si="44"/>
        <v/>
      </c>
    </row>
    <row r="3041" spans="1:12" x14ac:dyDescent="0.3">
      <c r="A3041" s="7"/>
      <c r="L3041" t="str">
        <f t="shared" si="44"/>
        <v/>
      </c>
    </row>
    <row r="3042" spans="1:12" x14ac:dyDescent="0.3">
      <c r="A3042" s="7"/>
      <c r="L3042" t="str">
        <f t="shared" si="44"/>
        <v/>
      </c>
    </row>
    <row r="3043" spans="1:12" x14ac:dyDescent="0.3">
      <c r="A3043" s="7"/>
      <c r="L3043" t="str">
        <f t="shared" si="44"/>
        <v/>
      </c>
    </row>
    <row r="3044" spans="1:12" x14ac:dyDescent="0.3">
      <c r="A3044" s="7"/>
      <c r="L3044" t="str">
        <f t="shared" si="44"/>
        <v/>
      </c>
    </row>
    <row r="3045" spans="1:12" x14ac:dyDescent="0.3">
      <c r="A3045" s="7"/>
      <c r="L3045" t="str">
        <f t="shared" si="44"/>
        <v/>
      </c>
    </row>
    <row r="3046" spans="1:12" x14ac:dyDescent="0.3">
      <c r="A3046" s="7"/>
      <c r="L3046" t="str">
        <f t="shared" si="44"/>
        <v/>
      </c>
    </row>
    <row r="3047" spans="1:12" x14ac:dyDescent="0.3">
      <c r="A3047" s="7"/>
      <c r="L3047" t="str">
        <f t="shared" si="44"/>
        <v/>
      </c>
    </row>
    <row r="3048" spans="1:12" x14ac:dyDescent="0.3">
      <c r="A3048" s="7"/>
      <c r="L3048" t="str">
        <f t="shared" si="44"/>
        <v/>
      </c>
    </row>
    <row r="3049" spans="1:12" x14ac:dyDescent="0.3">
      <c r="A3049" s="7"/>
      <c r="L3049" t="str">
        <f t="shared" si="44"/>
        <v/>
      </c>
    </row>
    <row r="3050" spans="1:12" x14ac:dyDescent="0.3">
      <c r="A3050" s="7"/>
      <c r="L3050" t="str">
        <f t="shared" si="44"/>
        <v/>
      </c>
    </row>
    <row r="3051" spans="1:12" x14ac:dyDescent="0.3">
      <c r="A3051" s="7"/>
      <c r="L3051" t="str">
        <f t="shared" si="44"/>
        <v/>
      </c>
    </row>
    <row r="3052" spans="1:12" x14ac:dyDescent="0.3">
      <c r="A3052" s="7"/>
      <c r="L3052" t="str">
        <f t="shared" si="44"/>
        <v/>
      </c>
    </row>
    <row r="3053" spans="1:12" x14ac:dyDescent="0.3">
      <c r="A3053" s="7"/>
      <c r="L3053" t="str">
        <f t="shared" si="44"/>
        <v/>
      </c>
    </row>
    <row r="3054" spans="1:12" x14ac:dyDescent="0.3">
      <c r="A3054" s="7"/>
      <c r="L3054" t="str">
        <f t="shared" si="44"/>
        <v/>
      </c>
    </row>
    <row r="3055" spans="1:12" x14ac:dyDescent="0.3">
      <c r="A3055" s="7"/>
      <c r="L3055" t="str">
        <f t="shared" si="44"/>
        <v/>
      </c>
    </row>
    <row r="3056" spans="1:12" x14ac:dyDescent="0.3">
      <c r="A3056" s="7"/>
      <c r="L3056" t="str">
        <f t="shared" si="44"/>
        <v/>
      </c>
    </row>
    <row r="3057" spans="1:12" x14ac:dyDescent="0.3">
      <c r="A3057" s="7"/>
      <c r="L3057" t="str">
        <f t="shared" si="44"/>
        <v/>
      </c>
    </row>
    <row r="3058" spans="1:12" x14ac:dyDescent="0.3">
      <c r="A3058" s="7"/>
      <c r="L3058" t="str">
        <f t="shared" si="44"/>
        <v/>
      </c>
    </row>
    <row r="3059" spans="1:12" x14ac:dyDescent="0.3">
      <c r="A3059" s="7"/>
      <c r="L3059" t="str">
        <f t="shared" si="44"/>
        <v/>
      </c>
    </row>
    <row r="3060" spans="1:12" x14ac:dyDescent="0.3">
      <c r="A3060" s="7"/>
      <c r="L3060" t="str">
        <f t="shared" si="44"/>
        <v/>
      </c>
    </row>
    <row r="3061" spans="1:12" x14ac:dyDescent="0.3">
      <c r="A3061" s="7"/>
      <c r="L3061" t="str">
        <f t="shared" si="44"/>
        <v/>
      </c>
    </row>
    <row r="3062" spans="1:12" x14ac:dyDescent="0.3">
      <c r="A3062" s="7"/>
      <c r="L3062" t="str">
        <f t="shared" si="44"/>
        <v/>
      </c>
    </row>
    <row r="3063" spans="1:12" x14ac:dyDescent="0.3">
      <c r="A3063" s="7"/>
      <c r="L3063" t="str">
        <f t="shared" si="44"/>
        <v/>
      </c>
    </row>
    <row r="3064" spans="1:12" x14ac:dyDescent="0.3">
      <c r="A3064" s="7"/>
      <c r="L3064" t="str">
        <f t="shared" si="44"/>
        <v/>
      </c>
    </row>
    <row r="3065" spans="1:12" x14ac:dyDescent="0.3">
      <c r="A3065" s="7"/>
      <c r="L3065" t="str">
        <f t="shared" si="44"/>
        <v/>
      </c>
    </row>
    <row r="3066" spans="1:12" x14ac:dyDescent="0.3">
      <c r="A3066" s="7"/>
      <c r="L3066" t="str">
        <f t="shared" si="44"/>
        <v/>
      </c>
    </row>
    <row r="3067" spans="1:12" x14ac:dyDescent="0.3">
      <c r="A3067" s="7"/>
      <c r="L3067" t="str">
        <f t="shared" si="44"/>
        <v/>
      </c>
    </row>
    <row r="3068" spans="1:12" x14ac:dyDescent="0.3">
      <c r="A3068" s="7"/>
      <c r="L3068" t="str">
        <f t="shared" si="44"/>
        <v/>
      </c>
    </row>
    <row r="3069" spans="1:12" x14ac:dyDescent="0.3">
      <c r="A3069" s="7"/>
      <c r="L3069" t="str">
        <f t="shared" si="44"/>
        <v/>
      </c>
    </row>
    <row r="3070" spans="1:12" x14ac:dyDescent="0.3">
      <c r="A3070" s="7"/>
      <c r="L3070" t="str">
        <f t="shared" si="44"/>
        <v/>
      </c>
    </row>
    <row r="3071" spans="1:12" x14ac:dyDescent="0.3">
      <c r="A3071" s="7"/>
      <c r="L3071" t="str">
        <f t="shared" si="44"/>
        <v/>
      </c>
    </row>
    <row r="3072" spans="1:12" x14ac:dyDescent="0.3">
      <c r="A3072" s="7"/>
      <c r="L3072" t="str">
        <f t="shared" si="44"/>
        <v/>
      </c>
    </row>
    <row r="3073" spans="1:12" x14ac:dyDescent="0.3">
      <c r="A3073" s="7"/>
      <c r="L3073" t="str">
        <f t="shared" si="44"/>
        <v/>
      </c>
    </row>
    <row r="3074" spans="1:12" x14ac:dyDescent="0.3">
      <c r="A3074" s="7"/>
      <c r="L3074" t="str">
        <f t="shared" si="44"/>
        <v/>
      </c>
    </row>
    <row r="3075" spans="1:12" x14ac:dyDescent="0.3">
      <c r="A3075" s="7"/>
      <c r="L3075" t="str">
        <f t="shared" si="44"/>
        <v/>
      </c>
    </row>
    <row r="3076" spans="1:12" x14ac:dyDescent="0.3">
      <c r="A3076" s="7"/>
      <c r="L3076" t="str">
        <f t="shared" si="44"/>
        <v/>
      </c>
    </row>
    <row r="3077" spans="1:12" x14ac:dyDescent="0.3">
      <c r="A3077" s="7"/>
      <c r="L3077" t="str">
        <f t="shared" si="44"/>
        <v/>
      </c>
    </row>
    <row r="3078" spans="1:12" x14ac:dyDescent="0.3">
      <c r="A3078" s="7"/>
      <c r="L3078" t="str">
        <f t="shared" si="44"/>
        <v/>
      </c>
    </row>
    <row r="3079" spans="1:12" x14ac:dyDescent="0.3">
      <c r="A3079" s="7"/>
      <c r="L3079" t="str">
        <f t="shared" si="44"/>
        <v/>
      </c>
    </row>
    <row r="3080" spans="1:12" x14ac:dyDescent="0.3">
      <c r="A3080" s="7"/>
      <c r="L3080" t="str">
        <f t="shared" si="44"/>
        <v/>
      </c>
    </row>
    <row r="3081" spans="1:12" x14ac:dyDescent="0.3">
      <c r="A3081" s="7"/>
      <c r="L3081" t="str">
        <f t="shared" si="44"/>
        <v/>
      </c>
    </row>
    <row r="3082" spans="1:12" x14ac:dyDescent="0.3">
      <c r="A3082" s="7"/>
      <c r="L3082" t="str">
        <f t="shared" si="44"/>
        <v/>
      </c>
    </row>
    <row r="3083" spans="1:12" x14ac:dyDescent="0.3">
      <c r="A3083" s="7"/>
      <c r="L3083" t="str">
        <f t="shared" ref="L3083:L3146" si="45">IF(K3083="","",IF(B3083="Foul","Yes",IF(K3083=0,"No","Yes")))</f>
        <v/>
      </c>
    </row>
    <row r="3084" spans="1:12" x14ac:dyDescent="0.3">
      <c r="A3084" s="7"/>
      <c r="L3084" t="str">
        <f t="shared" si="45"/>
        <v/>
      </c>
    </row>
    <row r="3085" spans="1:12" x14ac:dyDescent="0.3">
      <c r="A3085" s="7"/>
      <c r="L3085" t="str">
        <f t="shared" si="45"/>
        <v/>
      </c>
    </row>
    <row r="3086" spans="1:12" x14ac:dyDescent="0.3">
      <c r="A3086" s="7"/>
      <c r="L3086" t="str">
        <f t="shared" si="45"/>
        <v/>
      </c>
    </row>
    <row r="3087" spans="1:12" x14ac:dyDescent="0.3">
      <c r="A3087" s="7"/>
      <c r="L3087" t="str">
        <f t="shared" si="45"/>
        <v/>
      </c>
    </row>
    <row r="3088" spans="1:12" x14ac:dyDescent="0.3">
      <c r="A3088" s="7"/>
      <c r="L3088" t="str">
        <f t="shared" si="45"/>
        <v/>
      </c>
    </row>
    <row r="3089" spans="1:12" x14ac:dyDescent="0.3">
      <c r="A3089" s="7"/>
      <c r="L3089" t="str">
        <f t="shared" si="45"/>
        <v/>
      </c>
    </row>
    <row r="3090" spans="1:12" x14ac:dyDescent="0.3">
      <c r="A3090" s="7"/>
      <c r="L3090" t="str">
        <f t="shared" si="45"/>
        <v/>
      </c>
    </row>
    <row r="3091" spans="1:12" x14ac:dyDescent="0.3">
      <c r="A3091" s="7"/>
      <c r="L3091" t="str">
        <f t="shared" si="45"/>
        <v/>
      </c>
    </row>
    <row r="3092" spans="1:12" x14ac:dyDescent="0.3">
      <c r="A3092" s="7"/>
      <c r="L3092" t="str">
        <f t="shared" si="45"/>
        <v/>
      </c>
    </row>
    <row r="3093" spans="1:12" x14ac:dyDescent="0.3">
      <c r="A3093" s="7"/>
      <c r="L3093" t="str">
        <f t="shared" si="45"/>
        <v/>
      </c>
    </row>
    <row r="3094" spans="1:12" x14ac:dyDescent="0.3">
      <c r="A3094" s="7"/>
      <c r="L3094" t="str">
        <f t="shared" si="45"/>
        <v/>
      </c>
    </row>
    <row r="3095" spans="1:12" x14ac:dyDescent="0.3">
      <c r="A3095" s="7"/>
      <c r="L3095" t="str">
        <f t="shared" si="45"/>
        <v/>
      </c>
    </row>
    <row r="3096" spans="1:12" x14ac:dyDescent="0.3">
      <c r="A3096" s="7"/>
      <c r="L3096" t="str">
        <f t="shared" si="45"/>
        <v/>
      </c>
    </row>
    <row r="3097" spans="1:12" x14ac:dyDescent="0.3">
      <c r="A3097" s="7"/>
      <c r="L3097" t="str">
        <f t="shared" si="45"/>
        <v/>
      </c>
    </row>
    <row r="3098" spans="1:12" x14ac:dyDescent="0.3">
      <c r="A3098" s="7"/>
      <c r="L3098" t="str">
        <f t="shared" si="45"/>
        <v/>
      </c>
    </row>
    <row r="3099" spans="1:12" x14ac:dyDescent="0.3">
      <c r="A3099" s="7"/>
      <c r="L3099" t="str">
        <f t="shared" si="45"/>
        <v/>
      </c>
    </row>
    <row r="3100" spans="1:12" x14ac:dyDescent="0.3">
      <c r="A3100" s="7"/>
      <c r="L3100" t="str">
        <f t="shared" si="45"/>
        <v/>
      </c>
    </row>
    <row r="3101" spans="1:12" x14ac:dyDescent="0.3">
      <c r="A3101" s="7"/>
      <c r="L3101" t="str">
        <f t="shared" si="45"/>
        <v/>
      </c>
    </row>
    <row r="3102" spans="1:12" x14ac:dyDescent="0.3">
      <c r="A3102" s="7"/>
      <c r="L3102" t="str">
        <f t="shared" si="45"/>
        <v/>
      </c>
    </row>
    <row r="3103" spans="1:12" x14ac:dyDescent="0.3">
      <c r="A3103" s="7"/>
      <c r="L3103" t="str">
        <f t="shared" si="45"/>
        <v/>
      </c>
    </row>
    <row r="3104" spans="1:12" x14ac:dyDescent="0.3">
      <c r="A3104" s="7"/>
      <c r="L3104" t="str">
        <f t="shared" si="45"/>
        <v/>
      </c>
    </row>
    <row r="3105" spans="1:12" x14ac:dyDescent="0.3">
      <c r="A3105" s="7"/>
      <c r="L3105" t="str">
        <f t="shared" si="45"/>
        <v/>
      </c>
    </row>
    <row r="3106" spans="1:12" x14ac:dyDescent="0.3">
      <c r="A3106" s="7"/>
      <c r="L3106" t="str">
        <f t="shared" si="45"/>
        <v/>
      </c>
    </row>
    <row r="3107" spans="1:12" x14ac:dyDescent="0.3">
      <c r="A3107" s="7"/>
      <c r="L3107" t="str">
        <f t="shared" si="45"/>
        <v/>
      </c>
    </row>
    <row r="3108" spans="1:12" x14ac:dyDescent="0.3">
      <c r="A3108" s="7"/>
      <c r="L3108" t="str">
        <f t="shared" si="45"/>
        <v/>
      </c>
    </row>
    <row r="3109" spans="1:12" x14ac:dyDescent="0.3">
      <c r="A3109" s="7"/>
      <c r="L3109" t="str">
        <f t="shared" si="45"/>
        <v/>
      </c>
    </row>
    <row r="3110" spans="1:12" x14ac:dyDescent="0.3">
      <c r="A3110" s="7"/>
      <c r="L3110" t="str">
        <f t="shared" si="45"/>
        <v/>
      </c>
    </row>
    <row r="3111" spans="1:12" x14ac:dyDescent="0.3">
      <c r="A3111" s="7"/>
      <c r="L3111" t="str">
        <f t="shared" si="45"/>
        <v/>
      </c>
    </row>
    <row r="3112" spans="1:12" x14ac:dyDescent="0.3">
      <c r="A3112" s="7"/>
      <c r="L3112" t="str">
        <f t="shared" si="45"/>
        <v/>
      </c>
    </row>
    <row r="3113" spans="1:12" x14ac:dyDescent="0.3">
      <c r="A3113" s="7"/>
      <c r="L3113" t="str">
        <f t="shared" si="45"/>
        <v/>
      </c>
    </row>
    <row r="3114" spans="1:12" x14ac:dyDescent="0.3">
      <c r="A3114" s="7"/>
      <c r="L3114" t="str">
        <f t="shared" si="45"/>
        <v/>
      </c>
    </row>
    <row r="3115" spans="1:12" x14ac:dyDescent="0.3">
      <c r="A3115" s="7"/>
      <c r="L3115" t="str">
        <f t="shared" si="45"/>
        <v/>
      </c>
    </row>
    <row r="3116" spans="1:12" x14ac:dyDescent="0.3">
      <c r="A3116" s="7"/>
      <c r="L3116" t="str">
        <f t="shared" si="45"/>
        <v/>
      </c>
    </row>
    <row r="3117" spans="1:12" x14ac:dyDescent="0.3">
      <c r="A3117" s="7"/>
      <c r="L3117" t="str">
        <f t="shared" si="45"/>
        <v/>
      </c>
    </row>
    <row r="3118" spans="1:12" x14ac:dyDescent="0.3">
      <c r="A3118" s="7"/>
      <c r="L3118" t="str">
        <f t="shared" si="45"/>
        <v/>
      </c>
    </row>
    <row r="3119" spans="1:12" x14ac:dyDescent="0.3">
      <c r="A3119" s="7"/>
      <c r="L3119" t="str">
        <f t="shared" si="45"/>
        <v/>
      </c>
    </row>
    <row r="3120" spans="1:12" x14ac:dyDescent="0.3">
      <c r="A3120" s="7"/>
      <c r="L3120" t="str">
        <f t="shared" si="45"/>
        <v/>
      </c>
    </row>
    <row r="3121" spans="1:12" x14ac:dyDescent="0.3">
      <c r="A3121" s="7"/>
      <c r="L3121" t="str">
        <f t="shared" si="45"/>
        <v/>
      </c>
    </row>
    <row r="3122" spans="1:12" x14ac:dyDescent="0.3">
      <c r="A3122" s="7"/>
      <c r="L3122" t="str">
        <f t="shared" si="45"/>
        <v/>
      </c>
    </row>
    <row r="3123" spans="1:12" x14ac:dyDescent="0.3">
      <c r="A3123" s="7"/>
      <c r="L3123" t="str">
        <f t="shared" si="45"/>
        <v/>
      </c>
    </row>
    <row r="3124" spans="1:12" x14ac:dyDescent="0.3">
      <c r="A3124" s="7"/>
      <c r="L3124" t="str">
        <f t="shared" si="45"/>
        <v/>
      </c>
    </row>
    <row r="3125" spans="1:12" x14ac:dyDescent="0.3">
      <c r="A3125" s="7"/>
      <c r="L3125" t="str">
        <f t="shared" si="45"/>
        <v/>
      </c>
    </row>
    <row r="3126" spans="1:12" x14ac:dyDescent="0.3">
      <c r="A3126" s="7"/>
      <c r="L3126" t="str">
        <f t="shared" si="45"/>
        <v/>
      </c>
    </row>
    <row r="3127" spans="1:12" x14ac:dyDescent="0.3">
      <c r="A3127" s="7"/>
      <c r="L3127" t="str">
        <f t="shared" si="45"/>
        <v/>
      </c>
    </row>
    <row r="3128" spans="1:12" x14ac:dyDescent="0.3">
      <c r="A3128" s="7"/>
      <c r="L3128" t="str">
        <f t="shared" si="45"/>
        <v/>
      </c>
    </row>
    <row r="3129" spans="1:12" x14ac:dyDescent="0.3">
      <c r="A3129" s="7"/>
      <c r="L3129" t="str">
        <f t="shared" si="45"/>
        <v/>
      </c>
    </row>
    <row r="3130" spans="1:12" x14ac:dyDescent="0.3">
      <c r="A3130" s="7"/>
      <c r="L3130" t="str">
        <f t="shared" si="45"/>
        <v/>
      </c>
    </row>
    <row r="3131" spans="1:12" x14ac:dyDescent="0.3">
      <c r="A3131" s="7"/>
      <c r="L3131" t="str">
        <f t="shared" si="45"/>
        <v/>
      </c>
    </row>
    <row r="3132" spans="1:12" x14ac:dyDescent="0.3">
      <c r="A3132" s="7"/>
      <c r="L3132" t="str">
        <f t="shared" si="45"/>
        <v/>
      </c>
    </row>
    <row r="3133" spans="1:12" x14ac:dyDescent="0.3">
      <c r="A3133" s="7"/>
      <c r="L3133" t="str">
        <f t="shared" si="45"/>
        <v/>
      </c>
    </row>
    <row r="3134" spans="1:12" x14ac:dyDescent="0.3">
      <c r="A3134" s="7"/>
      <c r="L3134" t="str">
        <f t="shared" si="45"/>
        <v/>
      </c>
    </row>
    <row r="3135" spans="1:12" x14ac:dyDescent="0.3">
      <c r="A3135" s="7"/>
      <c r="L3135" t="str">
        <f t="shared" si="45"/>
        <v/>
      </c>
    </row>
    <row r="3136" spans="1:12" x14ac:dyDescent="0.3">
      <c r="A3136" s="7"/>
      <c r="L3136" t="str">
        <f t="shared" si="45"/>
        <v/>
      </c>
    </row>
    <row r="3137" spans="1:12" x14ac:dyDescent="0.3">
      <c r="A3137" s="7"/>
      <c r="L3137" t="str">
        <f t="shared" si="45"/>
        <v/>
      </c>
    </row>
    <row r="3138" spans="1:12" x14ac:dyDescent="0.3">
      <c r="A3138" s="7"/>
      <c r="L3138" t="str">
        <f t="shared" si="45"/>
        <v/>
      </c>
    </row>
    <row r="3139" spans="1:12" x14ac:dyDescent="0.3">
      <c r="A3139" s="7"/>
      <c r="L3139" t="str">
        <f t="shared" si="45"/>
        <v/>
      </c>
    </row>
    <row r="3140" spans="1:12" x14ac:dyDescent="0.3">
      <c r="A3140" s="7"/>
      <c r="L3140" t="str">
        <f t="shared" si="45"/>
        <v/>
      </c>
    </row>
    <row r="3141" spans="1:12" x14ac:dyDescent="0.3">
      <c r="A3141" s="7"/>
      <c r="L3141" t="str">
        <f t="shared" si="45"/>
        <v/>
      </c>
    </row>
    <row r="3142" spans="1:12" x14ac:dyDescent="0.3">
      <c r="A3142" s="7"/>
      <c r="L3142" t="str">
        <f t="shared" si="45"/>
        <v/>
      </c>
    </row>
    <row r="3143" spans="1:12" x14ac:dyDescent="0.3">
      <c r="A3143" s="7"/>
      <c r="L3143" t="str">
        <f t="shared" si="45"/>
        <v/>
      </c>
    </row>
    <row r="3144" spans="1:12" x14ac:dyDescent="0.3">
      <c r="A3144" s="7"/>
      <c r="L3144" t="str">
        <f t="shared" si="45"/>
        <v/>
      </c>
    </row>
    <row r="3145" spans="1:12" x14ac:dyDescent="0.3">
      <c r="A3145" s="7"/>
      <c r="L3145" t="str">
        <f t="shared" si="45"/>
        <v/>
      </c>
    </row>
    <row r="3146" spans="1:12" x14ac:dyDescent="0.3">
      <c r="A3146" s="7"/>
      <c r="L3146" t="str">
        <f t="shared" si="45"/>
        <v/>
      </c>
    </row>
    <row r="3147" spans="1:12" x14ac:dyDescent="0.3">
      <c r="A3147" s="7"/>
      <c r="L3147" t="str">
        <f t="shared" ref="L3147:L3210" si="46">IF(K3147="","",IF(B3147="Foul","Yes",IF(K3147=0,"No","Yes")))</f>
        <v/>
      </c>
    </row>
    <row r="3148" spans="1:12" x14ac:dyDescent="0.3">
      <c r="A3148" s="7"/>
      <c r="L3148" t="str">
        <f t="shared" si="46"/>
        <v/>
      </c>
    </row>
    <row r="3149" spans="1:12" x14ac:dyDescent="0.3">
      <c r="A3149" s="7"/>
      <c r="L3149" t="str">
        <f t="shared" si="46"/>
        <v/>
      </c>
    </row>
    <row r="3150" spans="1:12" x14ac:dyDescent="0.3">
      <c r="A3150" s="7"/>
      <c r="L3150" t="str">
        <f t="shared" si="46"/>
        <v/>
      </c>
    </row>
    <row r="3151" spans="1:12" x14ac:dyDescent="0.3">
      <c r="A3151" s="7"/>
      <c r="L3151" t="str">
        <f t="shared" si="46"/>
        <v/>
      </c>
    </row>
    <row r="3152" spans="1:12" x14ac:dyDescent="0.3">
      <c r="A3152" s="7"/>
      <c r="L3152" t="str">
        <f t="shared" si="46"/>
        <v/>
      </c>
    </row>
    <row r="3153" spans="1:12" x14ac:dyDescent="0.3">
      <c r="A3153" s="7"/>
      <c r="L3153" t="str">
        <f t="shared" si="46"/>
        <v/>
      </c>
    </row>
    <row r="3154" spans="1:12" x14ac:dyDescent="0.3">
      <c r="A3154" s="7"/>
      <c r="L3154" t="str">
        <f t="shared" si="46"/>
        <v/>
      </c>
    </row>
    <row r="3155" spans="1:12" x14ac:dyDescent="0.3">
      <c r="A3155" s="7"/>
      <c r="L3155" t="str">
        <f t="shared" si="46"/>
        <v/>
      </c>
    </row>
    <row r="3156" spans="1:12" x14ac:dyDescent="0.3">
      <c r="A3156" s="7"/>
      <c r="L3156" t="str">
        <f t="shared" si="46"/>
        <v/>
      </c>
    </row>
    <row r="3157" spans="1:12" x14ac:dyDescent="0.3">
      <c r="A3157" s="7"/>
      <c r="L3157" t="str">
        <f t="shared" si="46"/>
        <v/>
      </c>
    </row>
    <row r="3158" spans="1:12" x14ac:dyDescent="0.3">
      <c r="A3158" s="7"/>
      <c r="L3158" t="str">
        <f t="shared" si="46"/>
        <v/>
      </c>
    </row>
    <row r="3159" spans="1:12" x14ac:dyDescent="0.3">
      <c r="A3159" s="7"/>
      <c r="L3159" t="str">
        <f t="shared" si="46"/>
        <v/>
      </c>
    </row>
    <row r="3160" spans="1:12" x14ac:dyDescent="0.3">
      <c r="A3160" s="7"/>
      <c r="L3160" t="str">
        <f t="shared" si="46"/>
        <v/>
      </c>
    </row>
    <row r="3161" spans="1:12" x14ac:dyDescent="0.3">
      <c r="A3161" s="7"/>
      <c r="L3161" t="str">
        <f t="shared" si="46"/>
        <v/>
      </c>
    </row>
    <row r="3162" spans="1:12" x14ac:dyDescent="0.3">
      <c r="A3162" s="7"/>
      <c r="L3162" t="str">
        <f t="shared" si="46"/>
        <v/>
      </c>
    </row>
    <row r="3163" spans="1:12" x14ac:dyDescent="0.3">
      <c r="A3163" s="7"/>
      <c r="L3163" t="str">
        <f t="shared" si="46"/>
        <v/>
      </c>
    </row>
    <row r="3164" spans="1:12" x14ac:dyDescent="0.3">
      <c r="A3164" s="7"/>
      <c r="L3164" t="str">
        <f t="shared" si="46"/>
        <v/>
      </c>
    </row>
    <row r="3165" spans="1:12" x14ac:dyDescent="0.3">
      <c r="A3165" s="7"/>
      <c r="L3165" t="str">
        <f t="shared" si="46"/>
        <v/>
      </c>
    </row>
    <row r="3166" spans="1:12" x14ac:dyDescent="0.3">
      <c r="A3166" s="7"/>
      <c r="L3166" t="str">
        <f t="shared" si="46"/>
        <v/>
      </c>
    </row>
    <row r="3167" spans="1:12" x14ac:dyDescent="0.3">
      <c r="A3167" s="7"/>
      <c r="L3167" t="str">
        <f t="shared" si="46"/>
        <v/>
      </c>
    </row>
    <row r="3168" spans="1:12" x14ac:dyDescent="0.3">
      <c r="A3168" s="7"/>
      <c r="L3168" t="str">
        <f t="shared" si="46"/>
        <v/>
      </c>
    </row>
    <row r="3169" spans="1:12" x14ac:dyDescent="0.3">
      <c r="A3169" s="7"/>
      <c r="L3169" t="str">
        <f t="shared" si="46"/>
        <v/>
      </c>
    </row>
    <row r="3170" spans="1:12" x14ac:dyDescent="0.3">
      <c r="A3170" s="7"/>
      <c r="L3170" t="str">
        <f t="shared" si="46"/>
        <v/>
      </c>
    </row>
    <row r="3171" spans="1:12" x14ac:dyDescent="0.3">
      <c r="A3171" s="7"/>
      <c r="L3171" t="str">
        <f t="shared" si="46"/>
        <v/>
      </c>
    </row>
    <row r="3172" spans="1:12" x14ac:dyDescent="0.3">
      <c r="A3172" s="7"/>
      <c r="L3172" t="str">
        <f t="shared" si="46"/>
        <v/>
      </c>
    </row>
    <row r="3173" spans="1:12" x14ac:dyDescent="0.3">
      <c r="A3173" s="7"/>
      <c r="L3173" t="str">
        <f t="shared" si="46"/>
        <v/>
      </c>
    </row>
    <row r="3174" spans="1:12" x14ac:dyDescent="0.3">
      <c r="A3174" s="7"/>
      <c r="L3174" t="str">
        <f t="shared" si="46"/>
        <v/>
      </c>
    </row>
    <row r="3175" spans="1:12" x14ac:dyDescent="0.3">
      <c r="A3175" s="7"/>
      <c r="L3175" t="str">
        <f t="shared" si="46"/>
        <v/>
      </c>
    </row>
    <row r="3176" spans="1:12" x14ac:dyDescent="0.3">
      <c r="A3176" s="7"/>
      <c r="L3176" t="str">
        <f t="shared" si="46"/>
        <v/>
      </c>
    </row>
    <row r="3177" spans="1:12" x14ac:dyDescent="0.3">
      <c r="A3177" s="7"/>
      <c r="L3177" t="str">
        <f t="shared" si="46"/>
        <v/>
      </c>
    </row>
    <row r="3178" spans="1:12" x14ac:dyDescent="0.3">
      <c r="A3178" s="7"/>
      <c r="L3178" t="str">
        <f t="shared" si="46"/>
        <v/>
      </c>
    </row>
    <row r="3179" spans="1:12" x14ac:dyDescent="0.3">
      <c r="A3179" s="7"/>
      <c r="L3179" t="str">
        <f t="shared" si="46"/>
        <v/>
      </c>
    </row>
    <row r="3180" spans="1:12" x14ac:dyDescent="0.3">
      <c r="A3180" s="7"/>
      <c r="L3180" t="str">
        <f t="shared" si="46"/>
        <v/>
      </c>
    </row>
    <row r="3181" spans="1:12" x14ac:dyDescent="0.3">
      <c r="A3181" s="7"/>
      <c r="L3181" t="str">
        <f t="shared" si="46"/>
        <v/>
      </c>
    </row>
    <row r="3182" spans="1:12" x14ac:dyDescent="0.3">
      <c r="A3182" s="7"/>
      <c r="L3182" t="str">
        <f t="shared" si="46"/>
        <v/>
      </c>
    </row>
    <row r="3183" spans="1:12" x14ac:dyDescent="0.3">
      <c r="A3183" s="7"/>
      <c r="L3183" t="str">
        <f t="shared" si="46"/>
        <v/>
      </c>
    </row>
    <row r="3184" spans="1:12" x14ac:dyDescent="0.3">
      <c r="A3184" s="7"/>
      <c r="L3184" t="str">
        <f t="shared" si="46"/>
        <v/>
      </c>
    </row>
    <row r="3185" spans="1:12" x14ac:dyDescent="0.3">
      <c r="A3185" s="7"/>
      <c r="L3185" t="str">
        <f t="shared" si="46"/>
        <v/>
      </c>
    </row>
    <row r="3186" spans="1:12" x14ac:dyDescent="0.3">
      <c r="A3186" s="7"/>
      <c r="L3186" t="str">
        <f t="shared" si="46"/>
        <v/>
      </c>
    </row>
    <row r="3187" spans="1:12" x14ac:dyDescent="0.3">
      <c r="A3187" s="7"/>
      <c r="L3187" t="str">
        <f t="shared" si="46"/>
        <v/>
      </c>
    </row>
    <row r="3188" spans="1:12" x14ac:dyDescent="0.3">
      <c r="A3188" s="7"/>
      <c r="L3188" t="str">
        <f t="shared" si="46"/>
        <v/>
      </c>
    </row>
    <row r="3189" spans="1:12" x14ac:dyDescent="0.3">
      <c r="A3189" s="7"/>
      <c r="L3189" t="str">
        <f t="shared" si="46"/>
        <v/>
      </c>
    </row>
    <row r="3190" spans="1:12" x14ac:dyDescent="0.3">
      <c r="A3190" s="7"/>
      <c r="L3190" t="str">
        <f t="shared" si="46"/>
        <v/>
      </c>
    </row>
    <row r="3191" spans="1:12" x14ac:dyDescent="0.3">
      <c r="A3191" s="7"/>
      <c r="L3191" t="str">
        <f t="shared" si="46"/>
        <v/>
      </c>
    </row>
    <row r="3192" spans="1:12" x14ac:dyDescent="0.3">
      <c r="A3192" s="7"/>
      <c r="L3192" t="str">
        <f t="shared" si="46"/>
        <v/>
      </c>
    </row>
    <row r="3193" spans="1:12" x14ac:dyDescent="0.3">
      <c r="A3193" s="7"/>
      <c r="L3193" t="str">
        <f t="shared" si="46"/>
        <v/>
      </c>
    </row>
    <row r="3194" spans="1:12" x14ac:dyDescent="0.3">
      <c r="A3194" s="7"/>
      <c r="L3194" t="str">
        <f t="shared" si="46"/>
        <v/>
      </c>
    </row>
    <row r="3195" spans="1:12" x14ac:dyDescent="0.3">
      <c r="A3195" s="7"/>
      <c r="L3195" t="str">
        <f t="shared" si="46"/>
        <v/>
      </c>
    </row>
    <row r="3196" spans="1:12" x14ac:dyDescent="0.3">
      <c r="A3196" s="7"/>
      <c r="L3196" t="str">
        <f t="shared" si="46"/>
        <v/>
      </c>
    </row>
    <row r="3197" spans="1:12" x14ac:dyDescent="0.3">
      <c r="A3197" s="7"/>
      <c r="L3197" t="str">
        <f t="shared" si="46"/>
        <v/>
      </c>
    </row>
    <row r="3198" spans="1:12" x14ac:dyDescent="0.3">
      <c r="A3198" s="7"/>
      <c r="L3198" t="str">
        <f t="shared" si="46"/>
        <v/>
      </c>
    </row>
    <row r="3199" spans="1:12" x14ac:dyDescent="0.3">
      <c r="A3199" s="7"/>
      <c r="L3199" t="str">
        <f t="shared" si="46"/>
        <v/>
      </c>
    </row>
    <row r="3200" spans="1:12" x14ac:dyDescent="0.3">
      <c r="A3200" s="7"/>
      <c r="L3200" t="str">
        <f t="shared" si="46"/>
        <v/>
      </c>
    </row>
    <row r="3201" spans="1:12" x14ac:dyDescent="0.3">
      <c r="A3201" s="7"/>
      <c r="L3201" t="str">
        <f t="shared" si="46"/>
        <v/>
      </c>
    </row>
    <row r="3202" spans="1:12" x14ac:dyDescent="0.3">
      <c r="A3202" s="7"/>
      <c r="L3202" t="str">
        <f t="shared" si="46"/>
        <v/>
      </c>
    </row>
    <row r="3203" spans="1:12" x14ac:dyDescent="0.3">
      <c r="A3203" s="7"/>
      <c r="L3203" t="str">
        <f t="shared" si="46"/>
        <v/>
      </c>
    </row>
    <row r="3204" spans="1:12" x14ac:dyDescent="0.3">
      <c r="A3204" s="7"/>
      <c r="L3204" t="str">
        <f t="shared" si="46"/>
        <v/>
      </c>
    </row>
    <row r="3205" spans="1:12" x14ac:dyDescent="0.3">
      <c r="A3205" s="7"/>
      <c r="L3205" t="str">
        <f t="shared" si="46"/>
        <v/>
      </c>
    </row>
    <row r="3206" spans="1:12" x14ac:dyDescent="0.3">
      <c r="A3206" s="7"/>
      <c r="L3206" t="str">
        <f t="shared" si="46"/>
        <v/>
      </c>
    </row>
    <row r="3207" spans="1:12" x14ac:dyDescent="0.3">
      <c r="A3207" s="7"/>
      <c r="L3207" t="str">
        <f t="shared" si="46"/>
        <v/>
      </c>
    </row>
    <row r="3208" spans="1:12" x14ac:dyDescent="0.3">
      <c r="A3208" s="7"/>
      <c r="L3208" t="str">
        <f t="shared" si="46"/>
        <v/>
      </c>
    </row>
    <row r="3209" spans="1:12" x14ac:dyDescent="0.3">
      <c r="A3209" s="7"/>
      <c r="L3209" t="str">
        <f t="shared" si="46"/>
        <v/>
      </c>
    </row>
    <row r="3210" spans="1:12" x14ac:dyDescent="0.3">
      <c r="A3210" s="7"/>
      <c r="L3210" t="str">
        <f t="shared" si="46"/>
        <v/>
      </c>
    </row>
    <row r="3211" spans="1:12" x14ac:dyDescent="0.3">
      <c r="A3211" s="7"/>
      <c r="L3211" t="str">
        <f t="shared" ref="L3211:L3274" si="47">IF(K3211="","",IF(B3211="Foul","Yes",IF(K3211=0,"No","Yes")))</f>
        <v/>
      </c>
    </row>
    <row r="3212" spans="1:12" x14ac:dyDescent="0.3">
      <c r="A3212" s="7"/>
      <c r="L3212" t="str">
        <f t="shared" si="47"/>
        <v/>
      </c>
    </row>
    <row r="3213" spans="1:12" x14ac:dyDescent="0.3">
      <c r="A3213" s="7"/>
      <c r="L3213" t="str">
        <f t="shared" si="47"/>
        <v/>
      </c>
    </row>
    <row r="3214" spans="1:12" x14ac:dyDescent="0.3">
      <c r="A3214" s="7"/>
      <c r="L3214" t="str">
        <f t="shared" si="47"/>
        <v/>
      </c>
    </row>
    <row r="3215" spans="1:12" x14ac:dyDescent="0.3">
      <c r="A3215" s="7"/>
      <c r="L3215" t="str">
        <f t="shared" si="47"/>
        <v/>
      </c>
    </row>
    <row r="3216" spans="1:12" x14ac:dyDescent="0.3">
      <c r="A3216" s="7"/>
      <c r="L3216" t="str">
        <f t="shared" si="47"/>
        <v/>
      </c>
    </row>
    <row r="3217" spans="1:12" x14ac:dyDescent="0.3">
      <c r="A3217" s="7"/>
      <c r="L3217" t="str">
        <f t="shared" si="47"/>
        <v/>
      </c>
    </row>
    <row r="3218" spans="1:12" x14ac:dyDescent="0.3">
      <c r="A3218" s="7"/>
      <c r="L3218" t="str">
        <f t="shared" si="47"/>
        <v/>
      </c>
    </row>
    <row r="3219" spans="1:12" x14ac:dyDescent="0.3">
      <c r="A3219" s="7"/>
      <c r="L3219" t="str">
        <f t="shared" si="47"/>
        <v/>
      </c>
    </row>
    <row r="3220" spans="1:12" x14ac:dyDescent="0.3">
      <c r="A3220" s="7"/>
      <c r="L3220" t="str">
        <f t="shared" si="47"/>
        <v/>
      </c>
    </row>
    <row r="3221" spans="1:12" x14ac:dyDescent="0.3">
      <c r="A3221" s="7"/>
      <c r="L3221" t="str">
        <f t="shared" si="47"/>
        <v/>
      </c>
    </row>
    <row r="3222" spans="1:12" x14ac:dyDescent="0.3">
      <c r="A3222" s="7"/>
      <c r="L3222" t="str">
        <f t="shared" si="47"/>
        <v/>
      </c>
    </row>
    <row r="3223" spans="1:12" x14ac:dyDescent="0.3">
      <c r="A3223" s="7"/>
      <c r="L3223" t="str">
        <f t="shared" si="47"/>
        <v/>
      </c>
    </row>
    <row r="3224" spans="1:12" x14ac:dyDescent="0.3">
      <c r="A3224" s="7"/>
      <c r="L3224" t="str">
        <f t="shared" si="47"/>
        <v/>
      </c>
    </row>
    <row r="3225" spans="1:12" x14ac:dyDescent="0.3">
      <c r="A3225" s="7"/>
      <c r="L3225" t="str">
        <f t="shared" si="47"/>
        <v/>
      </c>
    </row>
    <row r="3226" spans="1:12" x14ac:dyDescent="0.3">
      <c r="A3226" s="7"/>
      <c r="L3226" t="str">
        <f t="shared" si="47"/>
        <v/>
      </c>
    </row>
    <row r="3227" spans="1:12" x14ac:dyDescent="0.3">
      <c r="A3227" s="7"/>
      <c r="L3227" t="str">
        <f t="shared" si="47"/>
        <v/>
      </c>
    </row>
    <row r="3228" spans="1:12" x14ac:dyDescent="0.3">
      <c r="A3228" s="7"/>
      <c r="L3228" t="str">
        <f t="shared" si="47"/>
        <v/>
      </c>
    </row>
    <row r="3229" spans="1:12" x14ac:dyDescent="0.3">
      <c r="A3229" s="7"/>
      <c r="L3229" t="str">
        <f t="shared" si="47"/>
        <v/>
      </c>
    </row>
    <row r="3230" spans="1:12" x14ac:dyDescent="0.3">
      <c r="A3230" s="7"/>
      <c r="L3230" t="str">
        <f t="shared" si="47"/>
        <v/>
      </c>
    </row>
    <row r="3231" spans="1:12" x14ac:dyDescent="0.3">
      <c r="A3231" s="7"/>
      <c r="L3231" t="str">
        <f t="shared" si="47"/>
        <v/>
      </c>
    </row>
    <row r="3232" spans="1:12" x14ac:dyDescent="0.3">
      <c r="A3232" s="7"/>
      <c r="L3232" t="str">
        <f t="shared" si="47"/>
        <v/>
      </c>
    </row>
    <row r="3233" spans="1:12" x14ac:dyDescent="0.3">
      <c r="A3233" s="7"/>
      <c r="L3233" t="str">
        <f t="shared" si="47"/>
        <v/>
      </c>
    </row>
    <row r="3234" spans="1:12" x14ac:dyDescent="0.3">
      <c r="A3234" s="7"/>
      <c r="L3234" t="str">
        <f t="shared" si="47"/>
        <v/>
      </c>
    </row>
    <row r="3235" spans="1:12" x14ac:dyDescent="0.3">
      <c r="A3235" s="7"/>
      <c r="L3235" t="str">
        <f t="shared" si="47"/>
        <v/>
      </c>
    </row>
    <row r="3236" spans="1:12" x14ac:dyDescent="0.3">
      <c r="A3236" s="7"/>
      <c r="L3236" t="str">
        <f t="shared" si="47"/>
        <v/>
      </c>
    </row>
    <row r="3237" spans="1:12" x14ac:dyDescent="0.3">
      <c r="A3237" s="7"/>
      <c r="L3237" t="str">
        <f t="shared" si="47"/>
        <v/>
      </c>
    </row>
    <row r="3238" spans="1:12" x14ac:dyDescent="0.3">
      <c r="A3238" s="7"/>
      <c r="L3238" t="str">
        <f t="shared" si="47"/>
        <v/>
      </c>
    </row>
    <row r="3239" spans="1:12" x14ac:dyDescent="0.3">
      <c r="A3239" s="7"/>
      <c r="L3239" t="str">
        <f t="shared" si="47"/>
        <v/>
      </c>
    </row>
    <row r="3240" spans="1:12" x14ac:dyDescent="0.3">
      <c r="A3240" s="7"/>
      <c r="L3240" t="str">
        <f t="shared" si="47"/>
        <v/>
      </c>
    </row>
    <row r="3241" spans="1:12" x14ac:dyDescent="0.3">
      <c r="A3241" s="7"/>
      <c r="L3241" t="str">
        <f t="shared" si="47"/>
        <v/>
      </c>
    </row>
    <row r="3242" spans="1:12" x14ac:dyDescent="0.3">
      <c r="A3242" s="7"/>
      <c r="L3242" t="str">
        <f t="shared" si="47"/>
        <v/>
      </c>
    </row>
    <row r="3243" spans="1:12" x14ac:dyDescent="0.3">
      <c r="A3243" s="7"/>
      <c r="L3243" t="str">
        <f t="shared" si="47"/>
        <v/>
      </c>
    </row>
    <row r="3244" spans="1:12" x14ac:dyDescent="0.3">
      <c r="A3244" s="7"/>
      <c r="L3244" t="str">
        <f t="shared" si="47"/>
        <v/>
      </c>
    </row>
    <row r="3245" spans="1:12" x14ac:dyDescent="0.3">
      <c r="A3245" s="7"/>
      <c r="L3245" t="str">
        <f t="shared" si="47"/>
        <v/>
      </c>
    </row>
    <row r="3246" spans="1:12" x14ac:dyDescent="0.3">
      <c r="A3246" s="7"/>
      <c r="L3246" t="str">
        <f t="shared" si="47"/>
        <v/>
      </c>
    </row>
    <row r="3247" spans="1:12" x14ac:dyDescent="0.3">
      <c r="A3247" s="7"/>
      <c r="L3247" t="str">
        <f t="shared" si="47"/>
        <v/>
      </c>
    </row>
    <row r="3248" spans="1:12" x14ac:dyDescent="0.3">
      <c r="A3248" s="7"/>
      <c r="L3248" t="str">
        <f t="shared" si="47"/>
        <v/>
      </c>
    </row>
    <row r="3249" spans="1:12" x14ac:dyDescent="0.3">
      <c r="A3249" s="7"/>
      <c r="L3249" t="str">
        <f t="shared" si="47"/>
        <v/>
      </c>
    </row>
    <row r="3250" spans="1:12" x14ac:dyDescent="0.3">
      <c r="A3250" s="7"/>
      <c r="L3250" t="str">
        <f t="shared" si="47"/>
        <v/>
      </c>
    </row>
    <row r="3251" spans="1:12" x14ac:dyDescent="0.3">
      <c r="A3251" s="7"/>
      <c r="L3251" t="str">
        <f t="shared" si="47"/>
        <v/>
      </c>
    </row>
    <row r="3252" spans="1:12" x14ac:dyDescent="0.3">
      <c r="A3252" s="7"/>
      <c r="L3252" t="str">
        <f t="shared" si="47"/>
        <v/>
      </c>
    </row>
    <row r="3253" spans="1:12" x14ac:dyDescent="0.3">
      <c r="A3253" s="7"/>
      <c r="L3253" t="str">
        <f t="shared" si="47"/>
        <v/>
      </c>
    </row>
    <row r="3254" spans="1:12" x14ac:dyDescent="0.3">
      <c r="A3254" s="7"/>
      <c r="L3254" t="str">
        <f t="shared" si="47"/>
        <v/>
      </c>
    </row>
    <row r="3255" spans="1:12" x14ac:dyDescent="0.3">
      <c r="A3255" s="7"/>
      <c r="L3255" t="str">
        <f t="shared" si="47"/>
        <v/>
      </c>
    </row>
    <row r="3256" spans="1:12" x14ac:dyDescent="0.3">
      <c r="A3256" s="7"/>
      <c r="L3256" t="str">
        <f t="shared" si="47"/>
        <v/>
      </c>
    </row>
    <row r="3257" spans="1:12" x14ac:dyDescent="0.3">
      <c r="A3257" s="7"/>
      <c r="L3257" t="str">
        <f t="shared" si="47"/>
        <v/>
      </c>
    </row>
    <row r="3258" spans="1:12" x14ac:dyDescent="0.3">
      <c r="A3258" s="7"/>
      <c r="L3258" t="str">
        <f t="shared" si="47"/>
        <v/>
      </c>
    </row>
    <row r="3259" spans="1:12" x14ac:dyDescent="0.3">
      <c r="A3259" s="7"/>
      <c r="L3259" t="str">
        <f t="shared" si="47"/>
        <v/>
      </c>
    </row>
    <row r="3260" spans="1:12" x14ac:dyDescent="0.3">
      <c r="A3260" s="7"/>
      <c r="L3260" t="str">
        <f t="shared" si="47"/>
        <v/>
      </c>
    </row>
    <row r="3261" spans="1:12" x14ac:dyDescent="0.3">
      <c r="A3261" s="7"/>
      <c r="L3261" t="str">
        <f t="shared" si="47"/>
        <v/>
      </c>
    </row>
    <row r="3262" spans="1:12" x14ac:dyDescent="0.3">
      <c r="A3262" s="7"/>
      <c r="L3262" t="str">
        <f t="shared" si="47"/>
        <v/>
      </c>
    </row>
    <row r="3263" spans="1:12" x14ac:dyDescent="0.3">
      <c r="A3263" s="7"/>
      <c r="L3263" t="str">
        <f t="shared" si="47"/>
        <v/>
      </c>
    </row>
    <row r="3264" spans="1:12" x14ac:dyDescent="0.3">
      <c r="A3264" s="7"/>
      <c r="L3264" t="str">
        <f t="shared" si="47"/>
        <v/>
      </c>
    </row>
    <row r="3265" spans="1:12" x14ac:dyDescent="0.3">
      <c r="A3265" s="7"/>
      <c r="L3265" t="str">
        <f t="shared" si="47"/>
        <v/>
      </c>
    </row>
    <row r="3266" spans="1:12" x14ac:dyDescent="0.3">
      <c r="A3266" s="7"/>
      <c r="L3266" t="str">
        <f t="shared" si="47"/>
        <v/>
      </c>
    </row>
    <row r="3267" spans="1:12" x14ac:dyDescent="0.3">
      <c r="A3267" s="7"/>
      <c r="L3267" t="str">
        <f t="shared" si="47"/>
        <v/>
      </c>
    </row>
    <row r="3268" spans="1:12" x14ac:dyDescent="0.3">
      <c r="A3268" s="7"/>
      <c r="L3268" t="str">
        <f t="shared" si="47"/>
        <v/>
      </c>
    </row>
    <row r="3269" spans="1:12" x14ac:dyDescent="0.3">
      <c r="A3269" s="7"/>
      <c r="L3269" t="str">
        <f t="shared" si="47"/>
        <v/>
      </c>
    </row>
    <row r="3270" spans="1:12" x14ac:dyDescent="0.3">
      <c r="A3270" s="7"/>
      <c r="L3270" t="str">
        <f t="shared" si="47"/>
        <v/>
      </c>
    </row>
    <row r="3271" spans="1:12" x14ac:dyDescent="0.3">
      <c r="A3271" s="7"/>
      <c r="L3271" t="str">
        <f t="shared" si="47"/>
        <v/>
      </c>
    </row>
    <row r="3272" spans="1:12" x14ac:dyDescent="0.3">
      <c r="A3272" s="7"/>
      <c r="L3272" t="str">
        <f t="shared" si="47"/>
        <v/>
      </c>
    </row>
    <row r="3273" spans="1:12" x14ac:dyDescent="0.3">
      <c r="A3273" s="7"/>
      <c r="L3273" t="str">
        <f t="shared" si="47"/>
        <v/>
      </c>
    </row>
    <row r="3274" spans="1:12" x14ac:dyDescent="0.3">
      <c r="A3274" s="7"/>
      <c r="L3274" t="str">
        <f t="shared" si="47"/>
        <v/>
      </c>
    </row>
    <row r="3275" spans="1:12" x14ac:dyDescent="0.3">
      <c r="A3275" s="7"/>
      <c r="L3275" t="str">
        <f t="shared" ref="L3275:L3338" si="48">IF(K3275="","",IF(B3275="Foul","Yes",IF(K3275=0,"No","Yes")))</f>
        <v/>
      </c>
    </row>
    <row r="3276" spans="1:12" x14ac:dyDescent="0.3">
      <c r="A3276" s="7"/>
      <c r="L3276" t="str">
        <f t="shared" si="48"/>
        <v/>
      </c>
    </row>
    <row r="3277" spans="1:12" x14ac:dyDescent="0.3">
      <c r="A3277" s="7"/>
      <c r="L3277" t="str">
        <f t="shared" si="48"/>
        <v/>
      </c>
    </row>
    <row r="3278" spans="1:12" x14ac:dyDescent="0.3">
      <c r="A3278" s="7"/>
      <c r="L3278" t="str">
        <f t="shared" si="48"/>
        <v/>
      </c>
    </row>
    <row r="3279" spans="1:12" x14ac:dyDescent="0.3">
      <c r="A3279" s="7"/>
      <c r="L3279" t="str">
        <f t="shared" si="48"/>
        <v/>
      </c>
    </row>
    <row r="3280" spans="1:12" x14ac:dyDescent="0.3">
      <c r="A3280" s="7"/>
      <c r="L3280" t="str">
        <f t="shared" si="48"/>
        <v/>
      </c>
    </row>
    <row r="3281" spans="1:12" x14ac:dyDescent="0.3">
      <c r="A3281" s="7"/>
      <c r="L3281" t="str">
        <f t="shared" si="48"/>
        <v/>
      </c>
    </row>
    <row r="3282" spans="1:12" x14ac:dyDescent="0.3">
      <c r="A3282" s="7"/>
      <c r="L3282" t="str">
        <f t="shared" si="48"/>
        <v/>
      </c>
    </row>
    <row r="3283" spans="1:12" x14ac:dyDescent="0.3">
      <c r="A3283" s="7"/>
      <c r="L3283" t="str">
        <f t="shared" si="48"/>
        <v/>
      </c>
    </row>
    <row r="3284" spans="1:12" x14ac:dyDescent="0.3">
      <c r="A3284" s="7"/>
      <c r="L3284" t="str">
        <f t="shared" si="48"/>
        <v/>
      </c>
    </row>
    <row r="3285" spans="1:12" x14ac:dyDescent="0.3">
      <c r="A3285" s="7"/>
      <c r="L3285" t="str">
        <f t="shared" si="48"/>
        <v/>
      </c>
    </row>
    <row r="3286" spans="1:12" x14ac:dyDescent="0.3">
      <c r="A3286" s="7"/>
      <c r="L3286" t="str">
        <f t="shared" si="48"/>
        <v/>
      </c>
    </row>
    <row r="3287" spans="1:12" x14ac:dyDescent="0.3">
      <c r="A3287" s="7"/>
      <c r="L3287" t="str">
        <f t="shared" si="48"/>
        <v/>
      </c>
    </row>
    <row r="3288" spans="1:12" x14ac:dyDescent="0.3">
      <c r="A3288" s="7"/>
      <c r="L3288" t="str">
        <f t="shared" si="48"/>
        <v/>
      </c>
    </row>
    <row r="3289" spans="1:12" x14ac:dyDescent="0.3">
      <c r="A3289" s="7"/>
      <c r="L3289" t="str">
        <f t="shared" si="48"/>
        <v/>
      </c>
    </row>
    <row r="3290" spans="1:12" x14ac:dyDescent="0.3">
      <c r="A3290" s="7"/>
      <c r="L3290" t="str">
        <f t="shared" si="48"/>
        <v/>
      </c>
    </row>
    <row r="3291" spans="1:12" x14ac:dyDescent="0.3">
      <c r="A3291" s="7"/>
      <c r="L3291" t="str">
        <f t="shared" si="48"/>
        <v/>
      </c>
    </row>
    <row r="3292" spans="1:12" x14ac:dyDescent="0.3">
      <c r="A3292" s="7"/>
      <c r="L3292" t="str">
        <f t="shared" si="48"/>
        <v/>
      </c>
    </row>
    <row r="3293" spans="1:12" x14ac:dyDescent="0.3">
      <c r="A3293" s="7"/>
      <c r="L3293" t="str">
        <f t="shared" si="48"/>
        <v/>
      </c>
    </row>
    <row r="3294" spans="1:12" x14ac:dyDescent="0.3">
      <c r="A3294" s="7"/>
      <c r="L3294" t="str">
        <f t="shared" si="48"/>
        <v/>
      </c>
    </row>
    <row r="3295" spans="1:12" x14ac:dyDescent="0.3">
      <c r="A3295" s="7"/>
      <c r="L3295" t="str">
        <f t="shared" si="48"/>
        <v/>
      </c>
    </row>
    <row r="3296" spans="1:12" x14ac:dyDescent="0.3">
      <c r="A3296" s="7"/>
      <c r="L3296" t="str">
        <f t="shared" si="48"/>
        <v/>
      </c>
    </row>
    <row r="3297" spans="1:12" x14ac:dyDescent="0.3">
      <c r="A3297" s="7"/>
      <c r="L3297" t="str">
        <f t="shared" si="48"/>
        <v/>
      </c>
    </row>
    <row r="3298" spans="1:12" x14ac:dyDescent="0.3">
      <c r="A3298" s="7"/>
      <c r="L3298" t="str">
        <f t="shared" si="48"/>
        <v/>
      </c>
    </row>
    <row r="3299" spans="1:12" x14ac:dyDescent="0.3">
      <c r="A3299" s="7"/>
      <c r="L3299" t="str">
        <f t="shared" si="48"/>
        <v/>
      </c>
    </row>
    <row r="3300" spans="1:12" x14ac:dyDescent="0.3">
      <c r="A3300" s="7"/>
      <c r="L3300" t="str">
        <f t="shared" si="48"/>
        <v/>
      </c>
    </row>
    <row r="3301" spans="1:12" x14ac:dyDescent="0.3">
      <c r="A3301" s="7"/>
      <c r="L3301" t="str">
        <f t="shared" si="48"/>
        <v/>
      </c>
    </row>
    <row r="3302" spans="1:12" x14ac:dyDescent="0.3">
      <c r="A3302" s="7"/>
      <c r="L3302" t="str">
        <f t="shared" si="48"/>
        <v/>
      </c>
    </row>
    <row r="3303" spans="1:12" x14ac:dyDescent="0.3">
      <c r="A3303" s="7"/>
      <c r="L3303" t="str">
        <f t="shared" si="48"/>
        <v/>
      </c>
    </row>
    <row r="3304" spans="1:12" x14ac:dyDescent="0.3">
      <c r="A3304" s="7"/>
      <c r="L3304" t="str">
        <f t="shared" si="48"/>
        <v/>
      </c>
    </row>
    <row r="3305" spans="1:12" x14ac:dyDescent="0.3">
      <c r="A3305" s="7"/>
      <c r="L3305" t="str">
        <f t="shared" si="48"/>
        <v/>
      </c>
    </row>
    <row r="3306" spans="1:12" x14ac:dyDescent="0.3">
      <c r="A3306" s="7"/>
      <c r="L3306" t="str">
        <f t="shared" si="48"/>
        <v/>
      </c>
    </row>
    <row r="3307" spans="1:12" x14ac:dyDescent="0.3">
      <c r="A3307" s="7"/>
      <c r="L3307" t="str">
        <f t="shared" si="48"/>
        <v/>
      </c>
    </row>
    <row r="3308" spans="1:12" x14ac:dyDescent="0.3">
      <c r="A3308" s="7"/>
      <c r="L3308" t="str">
        <f t="shared" si="48"/>
        <v/>
      </c>
    </row>
    <row r="3309" spans="1:12" x14ac:dyDescent="0.3">
      <c r="A3309" s="7"/>
      <c r="L3309" t="str">
        <f t="shared" si="48"/>
        <v/>
      </c>
    </row>
    <row r="3310" spans="1:12" x14ac:dyDescent="0.3">
      <c r="A3310" s="7"/>
      <c r="L3310" t="str">
        <f t="shared" si="48"/>
        <v/>
      </c>
    </row>
    <row r="3311" spans="1:12" x14ac:dyDescent="0.3">
      <c r="A3311" s="7"/>
      <c r="L3311" t="str">
        <f t="shared" si="48"/>
        <v/>
      </c>
    </row>
    <row r="3312" spans="1:12" x14ac:dyDescent="0.3">
      <c r="A3312" s="7"/>
      <c r="L3312" t="str">
        <f t="shared" si="48"/>
        <v/>
      </c>
    </row>
    <row r="3313" spans="1:12" x14ac:dyDescent="0.3">
      <c r="A3313" s="7"/>
      <c r="L3313" t="str">
        <f t="shared" si="48"/>
        <v/>
      </c>
    </row>
    <row r="3314" spans="1:12" x14ac:dyDescent="0.3">
      <c r="A3314" s="7"/>
      <c r="L3314" t="str">
        <f t="shared" si="48"/>
        <v/>
      </c>
    </row>
    <row r="3315" spans="1:12" x14ac:dyDescent="0.3">
      <c r="A3315" s="7"/>
      <c r="L3315" t="str">
        <f t="shared" si="48"/>
        <v/>
      </c>
    </row>
    <row r="3316" spans="1:12" x14ac:dyDescent="0.3">
      <c r="A3316" s="7"/>
      <c r="L3316" t="str">
        <f t="shared" si="48"/>
        <v/>
      </c>
    </row>
    <row r="3317" spans="1:12" x14ac:dyDescent="0.3">
      <c r="A3317" s="7"/>
      <c r="L3317" t="str">
        <f t="shared" si="48"/>
        <v/>
      </c>
    </row>
    <row r="3318" spans="1:12" x14ac:dyDescent="0.3">
      <c r="A3318" s="7"/>
      <c r="L3318" t="str">
        <f t="shared" si="48"/>
        <v/>
      </c>
    </row>
    <row r="3319" spans="1:12" x14ac:dyDescent="0.3">
      <c r="A3319" s="7"/>
      <c r="L3319" t="str">
        <f t="shared" si="48"/>
        <v/>
      </c>
    </row>
    <row r="3320" spans="1:12" x14ac:dyDescent="0.3">
      <c r="A3320" s="7"/>
      <c r="L3320" t="str">
        <f t="shared" si="48"/>
        <v/>
      </c>
    </row>
    <row r="3321" spans="1:12" x14ac:dyDescent="0.3">
      <c r="A3321" s="7"/>
      <c r="L3321" t="str">
        <f t="shared" si="48"/>
        <v/>
      </c>
    </row>
    <row r="3322" spans="1:12" x14ac:dyDescent="0.3">
      <c r="A3322" s="7"/>
      <c r="L3322" t="str">
        <f t="shared" si="48"/>
        <v/>
      </c>
    </row>
    <row r="3323" spans="1:12" x14ac:dyDescent="0.3">
      <c r="A3323" s="7"/>
      <c r="L3323" t="str">
        <f t="shared" si="48"/>
        <v/>
      </c>
    </row>
    <row r="3324" spans="1:12" x14ac:dyDescent="0.3">
      <c r="A3324" s="7"/>
      <c r="L3324" t="str">
        <f t="shared" si="48"/>
        <v/>
      </c>
    </row>
    <row r="3325" spans="1:12" x14ac:dyDescent="0.3">
      <c r="A3325" s="7"/>
      <c r="L3325" t="str">
        <f t="shared" si="48"/>
        <v/>
      </c>
    </row>
    <row r="3326" spans="1:12" x14ac:dyDescent="0.3">
      <c r="A3326" s="7"/>
      <c r="L3326" t="str">
        <f t="shared" si="48"/>
        <v/>
      </c>
    </row>
    <row r="3327" spans="1:12" x14ac:dyDescent="0.3">
      <c r="A3327" s="7"/>
      <c r="L3327" t="str">
        <f t="shared" si="48"/>
        <v/>
      </c>
    </row>
    <row r="3328" spans="1:12" x14ac:dyDescent="0.3">
      <c r="A3328" s="7"/>
      <c r="L3328" t="str">
        <f t="shared" si="48"/>
        <v/>
      </c>
    </row>
    <row r="3329" spans="1:12" x14ac:dyDescent="0.3">
      <c r="A3329" s="7"/>
      <c r="L3329" t="str">
        <f t="shared" si="48"/>
        <v/>
      </c>
    </row>
    <row r="3330" spans="1:12" x14ac:dyDescent="0.3">
      <c r="A3330" s="7"/>
      <c r="L3330" t="str">
        <f t="shared" si="48"/>
        <v/>
      </c>
    </row>
    <row r="3331" spans="1:12" x14ac:dyDescent="0.3">
      <c r="A3331" s="7"/>
      <c r="L3331" t="str">
        <f t="shared" si="48"/>
        <v/>
      </c>
    </row>
    <row r="3332" spans="1:12" x14ac:dyDescent="0.3">
      <c r="A3332" s="7"/>
      <c r="L3332" t="str">
        <f t="shared" si="48"/>
        <v/>
      </c>
    </row>
    <row r="3333" spans="1:12" x14ac:dyDescent="0.3">
      <c r="A3333" s="7"/>
      <c r="L3333" t="str">
        <f t="shared" si="48"/>
        <v/>
      </c>
    </row>
    <row r="3334" spans="1:12" x14ac:dyDescent="0.3">
      <c r="A3334" s="7"/>
      <c r="L3334" t="str">
        <f t="shared" si="48"/>
        <v/>
      </c>
    </row>
    <row r="3335" spans="1:12" x14ac:dyDescent="0.3">
      <c r="A3335" s="7"/>
      <c r="L3335" t="str">
        <f t="shared" si="48"/>
        <v/>
      </c>
    </row>
    <row r="3336" spans="1:12" x14ac:dyDescent="0.3">
      <c r="A3336" s="7"/>
      <c r="L3336" t="str">
        <f t="shared" si="48"/>
        <v/>
      </c>
    </row>
    <row r="3337" spans="1:12" x14ac:dyDescent="0.3">
      <c r="A3337" s="7"/>
      <c r="L3337" t="str">
        <f t="shared" si="48"/>
        <v/>
      </c>
    </row>
    <row r="3338" spans="1:12" x14ac:dyDescent="0.3">
      <c r="A3338" s="7"/>
      <c r="L3338" t="str">
        <f t="shared" si="48"/>
        <v/>
      </c>
    </row>
    <row r="3339" spans="1:12" x14ac:dyDescent="0.3">
      <c r="A3339" s="7"/>
      <c r="L3339" t="str">
        <f t="shared" ref="L3339:L3361" si="49">IF(K3339="","",IF(B3339="Foul","Yes",IF(K3339=0,"No","Yes")))</f>
        <v/>
      </c>
    </row>
    <row r="3340" spans="1:12" x14ac:dyDescent="0.3">
      <c r="A3340" s="7"/>
      <c r="L3340" t="str">
        <f t="shared" si="49"/>
        <v/>
      </c>
    </row>
    <row r="3341" spans="1:12" x14ac:dyDescent="0.3">
      <c r="A3341" s="7"/>
      <c r="L3341" t="str">
        <f t="shared" si="49"/>
        <v/>
      </c>
    </row>
    <row r="3342" spans="1:12" x14ac:dyDescent="0.3">
      <c r="A3342" s="7"/>
      <c r="L3342" t="str">
        <f t="shared" si="49"/>
        <v/>
      </c>
    </row>
    <row r="3343" spans="1:12" x14ac:dyDescent="0.3">
      <c r="A3343" s="7"/>
      <c r="L3343" t="str">
        <f t="shared" si="49"/>
        <v/>
      </c>
    </row>
    <row r="3344" spans="1:12" x14ac:dyDescent="0.3">
      <c r="A3344" s="7"/>
      <c r="L3344" t="str">
        <f t="shared" si="49"/>
        <v/>
      </c>
    </row>
    <row r="3345" spans="1:12" x14ac:dyDescent="0.3">
      <c r="A3345" s="7"/>
      <c r="L3345" t="str">
        <f t="shared" si="49"/>
        <v/>
      </c>
    </row>
    <row r="3346" spans="1:12" x14ac:dyDescent="0.3">
      <c r="A3346" s="7"/>
      <c r="L3346" t="str">
        <f t="shared" si="49"/>
        <v/>
      </c>
    </row>
    <row r="3347" spans="1:12" x14ac:dyDescent="0.3">
      <c r="A3347" s="7"/>
      <c r="L3347" t="str">
        <f t="shared" si="49"/>
        <v/>
      </c>
    </row>
    <row r="3348" spans="1:12" x14ac:dyDescent="0.3">
      <c r="A3348" s="7"/>
      <c r="L3348" t="str">
        <f t="shared" si="49"/>
        <v/>
      </c>
    </row>
    <row r="3349" spans="1:12" x14ac:dyDescent="0.3">
      <c r="A3349" s="7"/>
      <c r="L3349" t="str">
        <f t="shared" si="49"/>
        <v/>
      </c>
    </row>
    <row r="3350" spans="1:12" x14ac:dyDescent="0.3">
      <c r="A3350" s="7"/>
      <c r="L3350" t="str">
        <f t="shared" si="49"/>
        <v/>
      </c>
    </row>
    <row r="3351" spans="1:12" x14ac:dyDescent="0.3">
      <c r="A3351" s="7"/>
      <c r="L3351" t="str">
        <f t="shared" si="49"/>
        <v/>
      </c>
    </row>
    <row r="3352" spans="1:12" x14ac:dyDescent="0.3">
      <c r="A3352" s="7"/>
      <c r="L3352" t="str">
        <f t="shared" si="49"/>
        <v/>
      </c>
    </row>
    <row r="3353" spans="1:12" x14ac:dyDescent="0.3">
      <c r="A3353" s="7"/>
      <c r="L3353" t="str">
        <f t="shared" si="49"/>
        <v/>
      </c>
    </row>
    <row r="3354" spans="1:12" x14ac:dyDescent="0.3">
      <c r="A3354" s="7"/>
      <c r="L3354" t="str">
        <f t="shared" si="49"/>
        <v/>
      </c>
    </row>
    <row r="3355" spans="1:12" x14ac:dyDescent="0.3">
      <c r="A3355" s="7"/>
      <c r="L3355" t="str">
        <f t="shared" si="49"/>
        <v/>
      </c>
    </row>
    <row r="3356" spans="1:12" x14ac:dyDescent="0.3">
      <c r="A3356" s="7"/>
      <c r="L3356" t="str">
        <f t="shared" si="49"/>
        <v/>
      </c>
    </row>
    <row r="3357" spans="1:12" x14ac:dyDescent="0.3">
      <c r="A3357" s="7"/>
      <c r="L3357" t="str">
        <f t="shared" si="49"/>
        <v/>
      </c>
    </row>
    <row r="3358" spans="1:12" x14ac:dyDescent="0.3">
      <c r="A3358" s="7"/>
      <c r="L3358" t="str">
        <f t="shared" si="49"/>
        <v/>
      </c>
    </row>
    <row r="3359" spans="1:12" x14ac:dyDescent="0.3">
      <c r="A3359" s="7"/>
      <c r="L3359" t="str">
        <f t="shared" si="49"/>
        <v/>
      </c>
    </row>
    <row r="3360" spans="1:12" x14ac:dyDescent="0.3">
      <c r="A3360" s="7"/>
      <c r="L3360" t="str">
        <f t="shared" si="49"/>
        <v/>
      </c>
    </row>
    <row r="3361" spans="1:12" x14ac:dyDescent="0.3">
      <c r="A3361" s="7"/>
      <c r="L3361" t="str">
        <f t="shared" si="49"/>
        <v/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8F478-027E-410B-A58E-F8417D7CB88B}">
  <sheetPr>
    <pageSetUpPr fitToPage="1"/>
  </sheetPr>
  <dimension ref="A1:AC29"/>
  <sheetViews>
    <sheetView showGridLines="0" tabSelected="1" zoomScale="80" zoomScaleNormal="80" workbookViewId="0">
      <pane xSplit="1" topLeftCell="B1" activePane="topRight" state="frozen"/>
      <selection pane="topRight" activeCell="D23" sqref="D23"/>
    </sheetView>
  </sheetViews>
  <sheetFormatPr defaultRowHeight="14.4" x14ac:dyDescent="0.3"/>
  <cols>
    <col min="1" max="1" width="13.77734375" style="7" customWidth="1"/>
    <col min="2" max="2" width="9.6640625" customWidth="1"/>
    <col min="3" max="3" width="8.21875" customWidth="1"/>
    <col min="4" max="4" width="10.109375" customWidth="1"/>
    <col min="5" max="5" width="8.5546875" bestFit="1" customWidth="1"/>
    <col min="6" max="6" width="9.6640625" bestFit="1" customWidth="1"/>
    <col min="7" max="7" width="8" customWidth="1"/>
    <col min="8" max="8" width="9.88671875" customWidth="1"/>
    <col min="9" max="9" width="8.5546875" customWidth="1"/>
    <col min="10" max="10" width="9.6640625" bestFit="1" customWidth="1"/>
    <col min="11" max="11" width="8.6640625" bestFit="1" customWidth="1"/>
    <col min="12" max="12" width="6.21875" customWidth="1"/>
    <col min="13" max="13" width="7.6640625" customWidth="1"/>
    <col min="14" max="14" width="8.6640625" customWidth="1"/>
    <col min="15" max="15" width="8.44140625" customWidth="1"/>
    <col min="16" max="16" width="7.6640625" customWidth="1"/>
    <col min="17" max="17" width="9" customWidth="1"/>
    <col min="18" max="18" width="11.44140625" bestFit="1" customWidth="1"/>
    <col min="19" max="19" width="9.33203125" bestFit="1" customWidth="1"/>
    <col min="20" max="20" width="15.33203125" bestFit="1" customWidth="1"/>
  </cols>
  <sheetData>
    <row r="1" spans="1:29" ht="21" x14ac:dyDescent="0.4">
      <c r="A1" s="11" t="s">
        <v>40</v>
      </c>
      <c r="C1" s="1" t="s">
        <v>44</v>
      </c>
      <c r="D1" s="1" t="s">
        <v>45</v>
      </c>
      <c r="E1" s="1" t="s">
        <v>50</v>
      </c>
      <c r="F1" s="1" t="s">
        <v>72</v>
      </c>
      <c r="G1" s="1" t="s">
        <v>74</v>
      </c>
      <c r="H1" s="1" t="s">
        <v>86</v>
      </c>
      <c r="I1" s="1" t="s">
        <v>92</v>
      </c>
      <c r="J1" s="1" t="s">
        <v>36</v>
      </c>
      <c r="U1" s="7" t="s">
        <v>52</v>
      </c>
      <c r="V1" t="s">
        <v>49</v>
      </c>
      <c r="W1" s="7" t="s">
        <v>51</v>
      </c>
      <c r="X1" t="s">
        <v>63</v>
      </c>
      <c r="Y1" s="7" t="s">
        <v>73</v>
      </c>
      <c r="Z1" t="s">
        <v>87</v>
      </c>
      <c r="AA1" s="7" t="s">
        <v>9</v>
      </c>
      <c r="AB1" t="s">
        <v>37</v>
      </c>
      <c r="AC1" s="7" t="s">
        <v>34</v>
      </c>
    </row>
    <row r="2" spans="1:29" ht="18" x14ac:dyDescent="0.35">
      <c r="A2" s="5" t="s">
        <v>14</v>
      </c>
      <c r="C2" t="s">
        <v>58</v>
      </c>
      <c r="D2" t="s">
        <v>58</v>
      </c>
      <c r="E2" t="s">
        <v>58</v>
      </c>
      <c r="F2" t="s">
        <v>58</v>
      </c>
      <c r="G2" t="s">
        <v>58</v>
      </c>
      <c r="H2" t="s">
        <v>58</v>
      </c>
      <c r="I2" t="s">
        <v>58</v>
      </c>
      <c r="J2" t="s">
        <v>58</v>
      </c>
      <c r="R2" t="s">
        <v>9</v>
      </c>
      <c r="U2" s="7" t="s">
        <v>56</v>
      </c>
      <c r="V2" t="s">
        <v>53</v>
      </c>
      <c r="W2" s="7" t="s">
        <v>55</v>
      </c>
      <c r="X2" t="s">
        <v>64</v>
      </c>
      <c r="Y2" s="7" t="s">
        <v>77</v>
      </c>
      <c r="Z2" t="s">
        <v>88</v>
      </c>
      <c r="AA2" s="7" t="s">
        <v>66</v>
      </c>
      <c r="AB2" t="s">
        <v>41</v>
      </c>
      <c r="AC2" s="15" t="s">
        <v>35</v>
      </c>
    </row>
    <row r="3" spans="1:29" s="10" customFormat="1" x14ac:dyDescent="0.3">
      <c r="A3" s="8" t="s">
        <v>15</v>
      </c>
      <c r="B3" s="9" t="s">
        <v>21</v>
      </c>
      <c r="C3" s="9" t="s">
        <v>16</v>
      </c>
      <c r="D3" s="9" t="s">
        <v>22</v>
      </c>
      <c r="E3" s="9" t="s">
        <v>17</v>
      </c>
      <c r="F3" s="9" t="s">
        <v>23</v>
      </c>
      <c r="G3" s="9" t="s">
        <v>18</v>
      </c>
      <c r="H3" s="9" t="s">
        <v>24</v>
      </c>
      <c r="I3" s="9" t="s">
        <v>19</v>
      </c>
      <c r="J3" s="9" t="s">
        <v>25</v>
      </c>
      <c r="K3" s="9" t="s">
        <v>20</v>
      </c>
      <c r="L3" s="9" t="s">
        <v>42</v>
      </c>
      <c r="M3" s="9" t="s">
        <v>27</v>
      </c>
      <c r="N3" s="9" t="s">
        <v>94</v>
      </c>
      <c r="O3" s="9" t="s">
        <v>69</v>
      </c>
      <c r="P3" s="9" t="s">
        <v>68</v>
      </c>
      <c r="Q3" s="9" t="s">
        <v>70</v>
      </c>
      <c r="R3" s="9" t="s">
        <v>75</v>
      </c>
      <c r="S3" s="9" t="s">
        <v>76</v>
      </c>
      <c r="T3" s="9" t="s">
        <v>78</v>
      </c>
      <c r="U3" s="7" t="s">
        <v>48</v>
      </c>
      <c r="V3" s="10" t="s">
        <v>58</v>
      </c>
      <c r="W3" s="7" t="s">
        <v>54</v>
      </c>
      <c r="X3" s="7" t="s">
        <v>58</v>
      </c>
      <c r="Y3" s="10" t="s">
        <v>58</v>
      </c>
      <c r="Z3" s="10" t="s">
        <v>89</v>
      </c>
      <c r="AA3" s="10" t="s">
        <v>8</v>
      </c>
      <c r="AB3" s="10" t="s">
        <v>58</v>
      </c>
      <c r="AC3" s="10" t="s">
        <v>58</v>
      </c>
    </row>
    <row r="4" spans="1:29" x14ac:dyDescent="0.3">
      <c r="A4" s="7" t="s">
        <v>46</v>
      </c>
      <c r="B4" s="3">
        <f>IFERROR(COUNTIFS('Offense Log'!$B$2:$B$3006,"Layup",'Offense Log'!$A$2:$A$3006,$A4,'Offense Log'!$C$2:$C$3006,Player!$C$2)/COUNTIFS('Offense Log'!$B$2:$B$3006,"&lt;&gt;Turnover",'Offense Log'!$B$2:$B$3006,"&lt;&gt;Foul",'Offense Log'!$B$2:$B$3006,"&lt;&gt;",'Offense Log'!$A$2:$A$3006,$A4),0)</f>
        <v>0.36326530612244901</v>
      </c>
      <c r="C4" s="3">
        <f>IF(B4=0,"N/A",IFERROR((COUNTIFS('Offense Log'!$B$2:$B$3006,"Layup",'Offense Log'!$L$2:$L$3006,"Yes",'Offense Log'!$A$2:$A$3006,$A4,'Offense Log'!$C$2:$C$3006,Player!$C$2,'Offense Log'!$D$2:$D$3006,Player!$D$2,'Offense Log'!$G$2:$G$3006,Player!$E$2,'Offense Log'!$E$2:$E$3006,Player!$F$2,'Offense Log'!$F$2:$F$3006,Player!$G$2,'Offense Log'!$I$2:$I$3006,Player!$H$2,'Offense Log'!$H$2:$H$3006,Player!$I$2))/(COUNTIFS('Offense Log'!$B$2:$B$3006,"Layup",'Offense Log'!$A$2:$A$3006,$A4,'Offense Log'!$C$2:$C$3006,Player!$C$2,'Offense Log'!$D$2:$D$3006,Player!$D$2,'Offense Log'!$G$2:$G$3006,Player!$E$2,'Offense Log'!$E$2:$E$3006,Player!$F$2,'Offense Log'!$F$2:$F$3006,Player!$G$2,'Offense Log'!$I$2:$I$3006,Player!$H$2,'Offense Log'!$H$2:$H$3006,Player!$I$2)),"N/A"))</f>
        <v>0.4943820224719101</v>
      </c>
      <c r="D4" s="3">
        <f>IFERROR(COUNTIFS('Offense Log'!$B$2:$B$3006,"Floater",'Offense Log'!$A$2:$A$3006,$A4)/COUNTIFS('Offense Log'!$B$2:$B$3006,"&lt;&gt;Turnover",'Offense Log'!$B$2:$B$3006,"&lt;&gt;Foul",'Offense Log'!$B$2:$B$3006,"&lt;&gt;",'Offense Log'!$A$2:$A$3006,$A4),0)</f>
        <v>6.1224489795918366E-2</v>
      </c>
      <c r="E4" s="3">
        <f>IF(D4=0,"N/A",IFERROR((COUNTIFS('Offense Log'!$B$2:$B$3006,"Floater",'Offense Log'!$L$2:$L$3006,"Yes",'Offense Log'!$A$2:$A$3006,$A4,'Offense Log'!$C$2:$C$3006,Player!$C$2,'Offense Log'!$D$2:$D$3006,Player!$D$2,'Offense Log'!$G$2:$G$3006,Player!$E$2,'Offense Log'!$E$2:$E$3006,Player!$F$2,'Offense Log'!$I$2:$I$3006,Player!$H$2))/(COUNTIFS('Offense Log'!$B$2:$B$3006,"Floater",'Offense Log'!$A$2:$A$3006,$A4,'Offense Log'!$C$2:$C$3006,Player!$C$2,'Offense Log'!$D$2:$D$3006,Player!$D$2,'Offense Log'!$G$2:$G$3006,Player!$E$2,'Offense Log'!$E$2:$E$3006,Player!$F$2,'Offense Log'!$I$2:$I$3006,Player!$H$2)),"N/A"))</f>
        <v>0.53333333333333333</v>
      </c>
      <c r="F4" s="3">
        <f>IFERROR(COUNTIFS('Offense Log'!$B$2:$B$3006,"Hook",'Offense Log'!$A$2:$A$3006,$A4)/COUNTIFS('Offense Log'!$B$2:$B$3006,"&lt;&gt;Turnover",'Offense Log'!$B$2:$B$3006,"&lt;&gt;Foul",'Offense Log'!$B$2:$B$3006,"&lt;&gt;",'Offense Log'!$A$2:$A$3006,$A4),0)</f>
        <v>4.0816326530612249E-3</v>
      </c>
      <c r="G4" s="3">
        <f>IF(F4=0,"N/A",IFERROR((COUNTIFS('Offense Log'!$B$2:$B$3006,"Hook",'Offense Log'!$L$2:$L$3006,"Yes",'Offense Log'!$A$2:$A$3006,$A4,'Offense Log'!$C$2:$C$3006,Player!$C$2,'Offense Log'!$D$2:$D$3006,Player!$D$2,'Offense Log'!$G$2:$G$3006,Player!$E$2,'Offense Log'!$E$2:$E$3006,Player!$F$2,'Offense Log'!$I$2:$I$3006,Player!$H$2))/(COUNTIFS('Offense Log'!$B$2:$B$3006,"Hook",'Offense Log'!$A$2:$A$3006,$A4,'Offense Log'!$C$2:$C$3006,Player!$C$2,'Offense Log'!$D$2:$D$3006,Player!$D$2,'Offense Log'!$G$2:$G$3006,Player!$E$2,'Offense Log'!$E$2:$E$3006,Player!$F$2,'Offense Log'!$I$2:$I$3006,Player!$H$2)),"N/A"))</f>
        <v>1</v>
      </c>
      <c r="H4" s="3">
        <f>IFERROR(COUNTIFS('Offense Log'!$B$2:$B$3006,"Jumper",'Offense Log'!$A$2:$A$3006,$A4)/COUNTIFS('Offense Log'!$B$2:$B$3006,"&lt;&gt;Turnover",'Offense Log'!$B$2:$B$3006,"&lt;&gt;Foul",'Offense Log'!$B$2:$B$3006,"&lt;&gt;",'Offense Log'!$A$2:$A$3006,$A4),0)</f>
        <v>0.13469387755102041</v>
      </c>
      <c r="I4" s="3">
        <f>IF(H4=0,"N/A",IFERROR((COUNTIFS('Offense Log'!$B$2:$B$3006,"Jumper",'Offense Log'!$L$2:$L$3006,"Yes",'Offense Log'!$A$2:$A$3006,$A4,'Offense Log'!$C$2:$C$3006,Player!$C$2,'Offense Log'!$D$2:$D$3006,Player!$D$2,'Offense Log'!$G$2:$G$3006,Player!$E$2,'Offense Log'!$I$2:$I$3006,Player!$H$2))/(COUNTIFS('Offense Log'!$B$2:$B$3006,"Jumper",'Offense Log'!$A$2:$A$3006,$A4,'Offense Log'!$C$2:$C$3006,Player!$C$2,'Offense Log'!$D$2:$D$3006,Player!$D$2,'Offense Log'!$G$2:$G$3006,Player!$E$2,'Offense Log'!$I$2:$I$3006,Player!$H$2)),"N/A"))</f>
        <v>0.45454545454545453</v>
      </c>
      <c r="J4" s="3">
        <f>IFERROR(COUNTIFS('Offense Log'!$B$2:$B$3006,"Three",'Offense Log'!$A$2:$A$3006,$A4)/COUNTIFS('Offense Log'!$B$2:$B$3006,"&lt;&gt;Turnover",'Offense Log'!$B$2:$B$3006,"&lt;&gt;Foul",'Offense Log'!$B$2:$B$3006,"&lt;&gt;",'Offense Log'!$A$2:$A$3006,$A4),0)</f>
        <v>0.42448979591836733</v>
      </c>
      <c r="K4" s="3">
        <f>IF(J4=0,"N/A",IFERROR((COUNTIFS('Offense Log'!$B$2:$B$3006,"Three",'Offense Log'!$L$2:$L$3006,"Yes",'Offense Log'!$A$2:$A$3006,$A4,'Offense Log'!$C$2:$C$3006,Player!$C$2,'Offense Log'!$D$2:$D$3006,Player!$D$2,'Offense Log'!$G$2:$G$3006,Player!$E$2,'Offense Log'!$H$2:$H$3006,Player!$I$2,'Offense Log'!$J$2:$J$3006,Player!$J$2))/(COUNTIFS('Offense Log'!$B$2:$B$3006,"Three",'Offense Log'!$A$2:$A$3006,$A4,'Offense Log'!$C$2:$C$3006,Player!$C$2,'Offense Log'!$D$2:$D$3006,Player!$D$2,'Offense Log'!$G$2:$G$3006,Player!$E$2,'Offense Log'!$H$2:$H$3006,Player!$I$2,'Offense Log'!$J$2:$J$3006,Player!$J$2)),"N/A"))</f>
        <v>0.43269230769230771</v>
      </c>
      <c r="L4" s="3" t="str">
        <f>IFERROR((COUNTIFS('Offense Log'!$B$2:$B$3006,"Dunk",'Offense Log'!$L$2:$L$3006,"Yes",'Offense Log'!$A$2:$A$3006,$A4))&amp;"-"&amp;(COUNTIFS('Offense Log'!$B$2:$B$3006,"Dunk",'Offense Log'!$A$2:$A$3006,$A4)),0)</f>
        <v>3-3</v>
      </c>
      <c r="M4" s="3">
        <f>IF(L4=0,"N/A",IFERROR((COUNTIFS('Offense Log'!$L$2:$L$3006,"Yes",'Offense Log'!$A$2:$A$3006,$A4,'Offense Log'!$C$2:$C$3006,Player!$C$2,'Offense Log'!$D$2:$D$3006,Player!$D$2,'Offense Log'!$G$2:$G$3006,Player!$E$2,'Offense Log'!$B$2:$B$3006,"&lt;&gt;",'Offense Log'!$I$2:$I$3006,Player!$H$2,'Offense Log'!$H$2:$H$3006,Player!$I$2))/(COUNTIFS('Offense Log'!$A$2:$A$3006,$A4,'Offense Log'!$C$2:$C$3006,Player!$C$2,'Offense Log'!$D$2:$D$3006,Player!$D$2,'Offense Log'!$G$2:$G$3006,Player!$E$2,'Offense Log'!$B$2:$B$3006,"&lt;&gt;",'Offense Log'!$I$2:$I$3006,Player!$H$2,'Offense Log'!$H$2:$H$3006,Player!$I$2)),"N/A"))</f>
        <v>0.47346938775510206</v>
      </c>
      <c r="N4" s="3">
        <f>IFERROR(COUNTIFS('Offense Log'!$A$2:$A$3000,Player!$A4,'Offense Log'!$L$2:$L$3000,"Yes",'Offense Log'!$B$2:$B$3000,"&lt;&gt;Jumper",'Offense Log'!$B$2:$B$3000,"&lt;&gt;Three",'Offense Log'!$D$2:$D$3000,Player!$D$2,'Offense Log'!$C$2:$C$3000,"&lt;&gt;Catch")/COUNTIFS('Offense Log'!$A$2:$A$3000,Player!$A4,'Offense Log'!$B$2:$B$3000,"&lt;&gt;Jumper",'Offense Log'!$B$2:$B$3000,"&lt;&gt;Three",'Offense Log'!$D$2:$D$3000,Player!$D$2,'Offense Log'!$C$2:$C$3000,"&lt;&gt;Catch"),"N/A")</f>
        <v>0.49397590361445781</v>
      </c>
      <c r="O4" s="13">
        <f>IFERROR(COUNTIFS('Offense Log'!$A$2:$A$3007,Player!$A4,'Offense Log'!$H$2:$H$3007,"FB")/COUNTIFS('Offense Log'!$A$2:$A$3007,Player!$A4,'Offense Log'!$H$2:$H$3007,"&lt;&gt;"),"N/A")</f>
        <v>0.12244897959183673</v>
      </c>
      <c r="P4">
        <f>SUMIFS('Offense Log'!$K$2:$K$3007,'Offense Log'!$A$2:$A$3007,Player!$A4,'Offense Log'!$H$2:$H$3007,"FB")</f>
        <v>31</v>
      </c>
      <c r="Q4">
        <f>SUMIFS('Offense Log'!$K$2:$K$3007,'Offense Log'!$A$2:$A$3007,Player!$A4,'Offense Log'!$H$2:$H$3007,"ORB")</f>
        <v>8</v>
      </c>
      <c r="R4" s="13">
        <f>IFERROR(COUNTIFS('Offense Log'!$A$2:$A$3007,Player!$A4,'Offense Log'!$B$2:$B$3007,$R$2,'Offense Log'!$E$2:$E$3007,"Yes")/COUNTIFS('Offense Log'!$A$2:$A$3007,Player!$A4,'Offense Log'!$B$2:$B$3007,$R$2),"N/A")</f>
        <v>5.6179775280898875E-2</v>
      </c>
      <c r="S4" s="13">
        <f>IFERROR(COUNTIFS('Offense Log'!$A$2:$A$3007,Player!$A4,'Offense Log'!$B$2:$B$3007,"Layup",'Offense Log'!$F$2:$F$3007,"Yes")/COUNTIFS('Offense Log'!$A$2:$A$3007,Player!$A4,'Offense Log'!$B$2:$B$3007,"Layup"),"N/A")</f>
        <v>3.3707865168539325E-2</v>
      </c>
      <c r="T4" s="13">
        <f>IFERROR(COUNTIFS('Offense Log'!$A$2:$A$3007,Player!$A4,'Offense Log'!$G$2:$G$3007,"High")/COUNTIFS('Offense Log'!$A$2:$A$3007,Player!$A4),"N/A")</f>
        <v>0.40408163265306124</v>
      </c>
      <c r="U4" s="7" t="s">
        <v>47</v>
      </c>
      <c r="W4" s="7" t="s">
        <v>58</v>
      </c>
      <c r="Z4" t="s">
        <v>90</v>
      </c>
    </row>
    <row r="5" spans="1:29" x14ac:dyDescent="0.3">
      <c r="A5" s="7" t="s">
        <v>60</v>
      </c>
      <c r="B5" s="3">
        <f>IFERROR(COUNTIFS('Offense Log'!$B$2:$B$3006,"Layup",'Offense Log'!$A$2:$A$3006,$A5)/COUNTIFS('Offense Log'!$B$2:$B$3006,"&lt;&gt;Turnover",'Offense Log'!$B$2:$B$3006,"&lt;&gt;Foul",'Offense Log'!$B$2:$B$3006,"&lt;&gt;",'Offense Log'!$A$2:$A$3006,$A5),0)</f>
        <v>0.14622641509433962</v>
      </c>
      <c r="C5" s="3">
        <f>IF(B5=0,"N/A",IFERROR((COUNTIFS('Offense Log'!$B$2:$B$3006,"Layup",'Offense Log'!$L$2:$L$3006,"Yes",'Offense Log'!$A$2:$A$3006,$A5,'Offense Log'!$C$2:$C$3006,Player!$C$2,'Offense Log'!$D$2:$D$3006,Player!$D$2,'Offense Log'!$G$2:$G$3006,Player!$E$2,'Offense Log'!$E$2:$E$3006,Player!$F$2,'Offense Log'!$F$2:$F$3006,Player!$G$2,'Offense Log'!$I$2:$I$3006,Player!$H$2,'Offense Log'!$H$2:$H$3006,Player!$I$2))/(COUNTIFS('Offense Log'!$B$2:$B$3006,"Layup",'Offense Log'!$A$2:$A$3006,$A5,'Offense Log'!$C$2:$C$3006,Player!$C$2,'Offense Log'!$D$2:$D$3006,Player!$D$2,'Offense Log'!$G$2:$G$3006,Player!$E$2,'Offense Log'!$E$2:$E$3006,Player!$F$2,'Offense Log'!$F$2:$F$3006,Player!$G$2,'Offense Log'!$I$2:$I$3006,Player!$H$2,'Offense Log'!$H$2:$H$3006,Player!$I$2)),"N/A"))</f>
        <v>0.54838709677419351</v>
      </c>
      <c r="D5" s="3">
        <f>IFERROR(COUNTIFS('Offense Log'!$B$2:$B$3006,"Floater",'Offense Log'!$A$2:$A$3006,$A5)/COUNTIFS('Offense Log'!$B$2:$B$3006,"&lt;&gt;Turnover",'Offense Log'!$B$2:$B$3006,"&lt;&gt;Foul",'Offense Log'!$B$2:$B$3006,"&lt;&gt;",'Offense Log'!$A$2:$A$3006,$A5),0)</f>
        <v>9.4339622641509441E-2</v>
      </c>
      <c r="E5" s="3">
        <f>IF(D5=0,"N/A",IFERROR((COUNTIFS('Offense Log'!$B$2:$B$3006,"Floater",'Offense Log'!$L$2:$L$3006,"Yes",'Offense Log'!$A$2:$A$3006,$A5,'Offense Log'!$C$2:$C$3006,Player!$C$2,'Offense Log'!$D$2:$D$3006,Player!$D$2,'Offense Log'!$G$2:$G$3006,Player!$E$2,'Offense Log'!$E$2:$E$3006,Player!$F$2,'Offense Log'!$I$2:$I$3006,Player!$H$2))/(COUNTIFS('Offense Log'!$B$2:$B$3006,"Floater",'Offense Log'!$A$2:$A$3006,$A5,'Offense Log'!$C$2:$C$3006,Player!$C$2,'Offense Log'!$D$2:$D$3006,Player!$D$2,'Offense Log'!$G$2:$G$3006,Player!$E$2,'Offense Log'!$E$2:$E$3006,Player!$F$2,'Offense Log'!$I$2:$I$3006,Player!$H$2)),"N/A"))</f>
        <v>0.45</v>
      </c>
      <c r="F5" s="3">
        <f>IFERROR(COUNTIFS('Offense Log'!$B$2:$B$3006,"Hook",'Offense Log'!$A$2:$A$3006,$A5)/COUNTIFS('Offense Log'!$B$2:$B$3006,"&lt;&gt;Turnover",'Offense Log'!$B$2:$B$3006,"&lt;&gt;Foul",'Offense Log'!$B$2:$B$3006,"&lt;&gt;",'Offense Log'!$A$2:$A$3006,$A5),0)</f>
        <v>0</v>
      </c>
      <c r="G5" s="3" t="str">
        <f>IF(F5=0,"N/A",IFERROR((COUNTIFS('Offense Log'!$B$2:$B$3006,"Hook",'Offense Log'!$L$2:$L$3006,"Yes",'Offense Log'!$A$2:$A$3006,$A5,'Offense Log'!$C$2:$C$3006,Player!$C$2,'Offense Log'!$D$2:$D$3006,Player!$D$2,'Offense Log'!$G$2:$G$3006,Player!$E$2,'Offense Log'!$E$2:$E$3006,Player!$F$2,'Offense Log'!$I$2:$I$3006,Player!$H$2))/(COUNTIFS('Offense Log'!$B$2:$B$3006,"Hook",'Offense Log'!$A$2:$A$3006,$A5,'Offense Log'!$C$2:$C$3006,Player!$C$2,'Offense Log'!$D$2:$D$3006,Player!$D$2,'Offense Log'!$G$2:$G$3006,Player!$E$2,'Offense Log'!$E$2:$E$3006,Player!$F$2,'Offense Log'!$I$2:$I$3006,Player!$H$2)),"N/A"))</f>
        <v>N/A</v>
      </c>
      <c r="H5" s="3">
        <f>IFERROR(COUNTIFS('Offense Log'!$B$2:$B$3006,"Jumper",'Offense Log'!$A$2:$A$3006,$A5)/COUNTIFS('Offense Log'!$B$2:$B$3006,"&lt;&gt;Turnover",'Offense Log'!$B$2:$B$3006,"&lt;&gt;Foul",'Offense Log'!$B$2:$B$3006,"&lt;&gt;",'Offense Log'!$A$2:$A$3006,$A5),0)</f>
        <v>0.23113207547169812</v>
      </c>
      <c r="I5" s="3">
        <f>IF(H5=0,"N/A",IFERROR((COUNTIFS('Offense Log'!$B$2:$B$3006,"Jumper",'Offense Log'!$L$2:$L$3006,"Yes",'Offense Log'!$A$2:$A$3006,$A5,'Offense Log'!$C$2:$C$3006,Player!$C$2,'Offense Log'!$D$2:$D$3006,Player!$D$2,'Offense Log'!$G$2:$G$3006,Player!$E$2,'Offense Log'!$I$2:$I$3006,Player!$H$2))/(COUNTIFS('Offense Log'!$B$2:$B$3006,"Jumper",'Offense Log'!$A$2:$A$3006,$A5,'Offense Log'!$C$2:$C$3006,Player!$C$2,'Offense Log'!$D$2:$D$3006,Player!$D$2,'Offense Log'!$G$2:$G$3006,Player!$E$2,'Offense Log'!$I$2:$I$3006,Player!$H$2)),"N/A"))</f>
        <v>0.36734693877551022</v>
      </c>
      <c r="J5" s="3">
        <f>IFERROR(COUNTIFS('Offense Log'!$B$2:$B$3006,"Three",'Offense Log'!$A$2:$A$3006,$A5)/COUNTIFS('Offense Log'!$B$2:$B$3006,"&lt;&gt;Turnover",'Offense Log'!$B$2:$B$3006,"&lt;&gt;Foul",'Offense Log'!$B$2:$B$3006,"&lt;&gt;",'Offense Log'!$A$2:$A$3006,$A5),0)</f>
        <v>0.52830188679245282</v>
      </c>
      <c r="K5" s="3">
        <f>IF(J5=0,"N/A",IFERROR((COUNTIFS('Offense Log'!$B$2:$B$3006,"Three",'Offense Log'!$L$2:$L$3006,"Yes",'Offense Log'!$A$2:$A$3006,$A5,'Offense Log'!$C$2:$C$3006,Player!$C$2,'Offense Log'!$D$2:$D$3006,Player!$D$2,'Offense Log'!$G$2:$G$3006,Player!$E$2,'Offense Log'!$H$2:$H$3006,Player!$I$2,'Offense Log'!$J$2:$J$3006,Player!$J$2))/(COUNTIFS('Offense Log'!$B$2:$B$3006,"Three",'Offense Log'!$A$2:$A$3006,$A5,'Offense Log'!$C$2:$C$3006,Player!$C$2,'Offense Log'!$D$2:$D$3006,Player!$D$2,'Offense Log'!$G$2:$G$3006,Player!$E$2,'Offense Log'!$H$2:$H$3006,Player!$I$2,'Offense Log'!$J$2:$J$3006,Player!$J$2)),"N/A"))</f>
        <v>0.38392857142857145</v>
      </c>
      <c r="L5" s="3" t="str">
        <f>IFERROR((COUNTIFS('Offense Log'!$B$2:$B$3006,"Dunk",'Offense Log'!$L$2:$L$3006,"Yes",'Offense Log'!$A$2:$A$3006,$A5))&amp;"-"&amp;(COUNTIFS('Offense Log'!$B$2:$B$3006,"Dunk",'Offense Log'!$A$2:$A$3006,$A5)),0)</f>
        <v>0-0</v>
      </c>
      <c r="M5" s="3">
        <f>IF(L5=0,"N/A",IFERROR((COUNTIFS('Offense Log'!$L$2:$L$3006,"Yes",'Offense Log'!$A$2:$A$3006,$A5,'Offense Log'!$C$2:$C$3006,Player!$C$2,'Offense Log'!$D$2:$D$3006,Player!$D$2,'Offense Log'!$G$2:$G$3006,Player!$E$2,'Offense Log'!$B$2:$B$3006,"&lt;&gt;",'Offense Log'!$I$2:$I$3006,Player!$H$2,'Offense Log'!$H$2:$H$3006,Player!$I$2))/(COUNTIFS('Offense Log'!$A$2:$A$3006,$A5,'Offense Log'!$C$2:$C$3006,Player!$C$2,'Offense Log'!$D$2:$D$3006,Player!$D$2,'Offense Log'!$G$2:$G$3006,Player!$E$2,'Offense Log'!$B$2:$B$3006,"&lt;&gt;",'Offense Log'!$I$2:$I$3006,Player!$H$2,'Offense Log'!$H$2:$H$3006,Player!$I$2)),"N/A"))</f>
        <v>0.41037735849056606</v>
      </c>
      <c r="N5" s="3">
        <f>IFERROR(COUNTIFS('Offense Log'!$A$2:$A$3000,Player!$A5,'Offense Log'!$L$2:$L$3000,"Yes",'Offense Log'!$B$2:$B$3000,"&lt;&gt;Jumper",'Offense Log'!$B$2:$B$3000,"&lt;&gt;Three",'Offense Log'!$D$2:$D$3000,Player!$D$2,'Offense Log'!$C$2:$C$3000,"&lt;&gt;Catch")/COUNTIFS('Offense Log'!$A$2:$A$3000,Player!$A5,'Offense Log'!$B$2:$B$3000,"&lt;&gt;Jumper",'Offense Log'!$B$2:$B$3000,"&lt;&gt;Three",'Offense Log'!$D$2:$D$3000,Player!$D$2,'Offense Log'!$C$2:$C$3000,"&lt;&gt;Catch"),"N/A")</f>
        <v>0.5</v>
      </c>
      <c r="O5" s="13">
        <f>IFERROR(COUNTIFS('Offense Log'!$A$2:$A$3007,Player!$A5,'Offense Log'!$H$2:$H$3007,"FB")/COUNTIFS('Offense Log'!$A$2:$A$3007,Player!$A5,'Offense Log'!$H$2:$H$3007,"&lt;&gt;"),"N/A")</f>
        <v>5.1886792452830191E-2</v>
      </c>
      <c r="P5">
        <f>SUMIFS('Offense Log'!$K$2:$K$3007,'Offense Log'!$A$2:$A$3007,Player!$A5,'Offense Log'!$H$2:$H$3007,"FB")</f>
        <v>8</v>
      </c>
      <c r="Q5">
        <f>SUMIFS('Offense Log'!$K$2:$K$3007,'Offense Log'!$A$2:$A$3007,Player!$A5,'Offense Log'!$H$2:$H$3007,"ORB")</f>
        <v>6</v>
      </c>
      <c r="R5" s="13">
        <f>IFERROR(COUNTIFS('Offense Log'!$A$2:$A$3007,Player!$A5,'Offense Log'!$B$2:$B$3007,$R$2,'Offense Log'!$E$2:$E$3007,"Yes")/COUNTIFS('Offense Log'!$A$2:$A$3007,Player!$A5,'Offense Log'!$B$2:$B$3007,$R$2),"N/A")</f>
        <v>6.4516129032258063E-2</v>
      </c>
      <c r="S5" s="13">
        <f>IFERROR(COUNTIFS('Offense Log'!$A$2:$A$3007,Player!$A5,'Offense Log'!$B$2:$B$3007,"Layup",'Offense Log'!$F$2:$F$3007,"Yes")/COUNTIFS('Offense Log'!$A$2:$A$3007,Player!$A5,'Offense Log'!$B$2:$B$3007,"Layup"),"N/A")</f>
        <v>3.2258064516129031E-2</v>
      </c>
      <c r="T5" s="13">
        <f>IFERROR(COUNTIFS('Offense Log'!$A$2:$A$3007,Player!$A5,'Offense Log'!$G$2:$G$3007,"High")/COUNTIFS('Offense Log'!$A$2:$A$3007,Player!$A5),"N/A")</f>
        <v>0.46698113207547171</v>
      </c>
      <c r="U5" s="7" t="s">
        <v>57</v>
      </c>
      <c r="W5" s="7" t="s">
        <v>59</v>
      </c>
      <c r="Z5" t="s">
        <v>91</v>
      </c>
    </row>
    <row r="6" spans="1:29" x14ac:dyDescent="0.3">
      <c r="A6" s="7" t="s">
        <v>62</v>
      </c>
      <c r="B6" s="3">
        <f>IFERROR(COUNTIFS('Offense Log'!$B$2:$B$3006,"Layup",'Offense Log'!$A$2:$A$3006,$A6)/COUNTIFS('Offense Log'!$B$2:$B$3006,"&lt;&gt;Turnover",'Offense Log'!$B$2:$B$3006,"&lt;&gt;Foul",'Offense Log'!$B$2:$B$3006,"&lt;&gt;",'Offense Log'!$A$2:$A$3006,$A6),0)</f>
        <v>0.4264705882352941</v>
      </c>
      <c r="C6" s="3">
        <f>IF(B6=0,"N/A",IFERROR((COUNTIFS('Offense Log'!$B$2:$B$3006,"Layup",'Offense Log'!$L$2:$L$3006,"Yes",'Offense Log'!$A$2:$A$3006,$A6,'Offense Log'!$C$2:$C$3006,Player!$C$2,'Offense Log'!$D$2:$D$3006,Player!$D$2,'Offense Log'!$G$2:$G$3006,Player!$E$2,'Offense Log'!$E$2:$E$3006,Player!$F$2,'Offense Log'!$F$2:$F$3006,Player!$G$2,'Offense Log'!$I$2:$I$3006,Player!$H$2,'Offense Log'!$H$2:$H$3006,Player!$I$2))/(COUNTIFS('Offense Log'!$B$2:$B$3006,"Layup",'Offense Log'!$A$2:$A$3006,$A6,'Offense Log'!$C$2:$C$3006,Player!$C$2,'Offense Log'!$D$2:$D$3006,Player!$D$2,'Offense Log'!$G$2:$G$3006,Player!$E$2,'Offense Log'!$E$2:$E$3006,Player!$F$2,'Offense Log'!$F$2:$F$3006,Player!$G$2,'Offense Log'!$I$2:$I$3006,Player!$H$2,'Offense Log'!$H$2:$H$3006,Player!$I$2)),"N/A"))</f>
        <v>0.73275862068965514</v>
      </c>
      <c r="D6" s="3">
        <f>IFERROR(COUNTIFS('Offense Log'!$B$2:$B$3006,"Floater",'Offense Log'!$A$2:$A$3006,$A6)/COUNTIFS('Offense Log'!$B$2:$B$3006,"&lt;&gt;Turnover",'Offense Log'!$B$2:$B$3006,"&lt;&gt;Foul",'Offense Log'!$B$2:$B$3006,"&lt;&gt;",'Offense Log'!$A$2:$A$3006,$A6),0)</f>
        <v>7.3529411764705885E-2</v>
      </c>
      <c r="E6" s="3">
        <f>IF(D6=0,"N/A",IFERROR((COUNTIFS('Offense Log'!$B$2:$B$3006,"Floater",'Offense Log'!$L$2:$L$3006,"Yes",'Offense Log'!$A$2:$A$3006,$A6,'Offense Log'!$C$2:$C$3006,Player!$C$2,'Offense Log'!$D$2:$D$3006,Player!$D$2,'Offense Log'!$G$2:$G$3006,Player!$E$2,'Offense Log'!$E$2:$E$3006,Player!$F$2,'Offense Log'!$I$2:$I$3006,Player!$H$2))/(COUNTIFS('Offense Log'!$B$2:$B$3006,"Floater",'Offense Log'!$A$2:$A$3006,$A6,'Offense Log'!$C$2:$C$3006,Player!$C$2,'Offense Log'!$D$2:$D$3006,Player!$D$2,'Offense Log'!$G$2:$G$3006,Player!$E$2,'Offense Log'!$E$2:$E$3006,Player!$F$2,'Offense Log'!$I$2:$I$3006,Player!$H$2)),"N/A"))</f>
        <v>0.5</v>
      </c>
      <c r="F6" s="3">
        <f>IFERROR(COUNTIFS('Offense Log'!$B$2:$B$3006,"Hook",'Offense Log'!$A$2:$A$3006,$A6)/COUNTIFS('Offense Log'!$B$2:$B$3006,"&lt;&gt;Turnover",'Offense Log'!$B$2:$B$3006,"&lt;&gt;Foul",'Offense Log'!$B$2:$B$3006,"&lt;&gt;",'Offense Log'!$A$2:$A$3006,$A6),0)</f>
        <v>0.125</v>
      </c>
      <c r="G6" s="3">
        <f>IF(F6=0,"N/A",IFERROR((COUNTIFS('Offense Log'!$B$2:$B$3006,"Hook",'Offense Log'!$L$2:$L$3006,"Yes",'Offense Log'!$A$2:$A$3006,$A6,'Offense Log'!$C$2:$C$3006,Player!$C$2,'Offense Log'!$D$2:$D$3006,Player!$D$2,'Offense Log'!$G$2:$G$3006,Player!$E$2,'Offense Log'!$E$2:$E$3006,Player!$F$2,'Offense Log'!$I$2:$I$3006,Player!$H$2))/(COUNTIFS('Offense Log'!$B$2:$B$3006,"Hook",'Offense Log'!$A$2:$A$3006,$A6,'Offense Log'!$C$2:$C$3006,Player!$C$2,'Offense Log'!$D$2:$D$3006,Player!$D$2,'Offense Log'!$G$2:$G$3006,Player!$E$2,'Offense Log'!$E$2:$E$3006,Player!$F$2,'Offense Log'!$I$2:$I$3006,Player!$H$2)),"N/A"))</f>
        <v>0.5</v>
      </c>
      <c r="H6" s="3">
        <f>IFERROR(COUNTIFS('Offense Log'!$B$2:$B$3006,"Jumper",'Offense Log'!$A$2:$A$3006,$A6)/COUNTIFS('Offense Log'!$B$2:$B$3006,"&lt;&gt;Turnover",'Offense Log'!$B$2:$B$3006,"&lt;&gt;Foul",'Offense Log'!$B$2:$B$3006,"&lt;&gt;",'Offense Log'!$A$2:$A$3006,$A6),0)</f>
        <v>0.23529411764705882</v>
      </c>
      <c r="I6" s="3">
        <f>IF(H6=0,"N/A",IFERROR((COUNTIFS('Offense Log'!$B$2:$B$3006,"Jumper",'Offense Log'!$L$2:$L$3006,"Yes",'Offense Log'!$A$2:$A$3006,$A6,'Offense Log'!$C$2:$C$3006,Player!$C$2,'Offense Log'!$D$2:$D$3006,Player!$D$2,'Offense Log'!$G$2:$G$3006,Player!$E$2,'Offense Log'!$I$2:$I$3006,Player!$H$2))/(COUNTIFS('Offense Log'!$B$2:$B$3006,"Jumper",'Offense Log'!$A$2:$A$3006,$A6,'Offense Log'!$C$2:$C$3006,Player!$C$2,'Offense Log'!$D$2:$D$3006,Player!$D$2,'Offense Log'!$G$2:$G$3006,Player!$E$2,'Offense Log'!$I$2:$I$3006,Player!$H$2)),"N/A"))</f>
        <v>0.4375</v>
      </c>
      <c r="J6" s="3">
        <f>IFERROR(COUNTIFS('Offense Log'!$B$2:$B$3006,"Three",'Offense Log'!$A$2:$A$3006,$A6)/COUNTIFS('Offense Log'!$B$2:$B$3006,"&lt;&gt;Turnover",'Offense Log'!$B$2:$B$3006,"&lt;&gt;Foul",'Offense Log'!$B$2:$B$3006,"&lt;&gt;",'Offense Log'!$A$2:$A$3006,$A6),0)</f>
        <v>0.11764705882352941</v>
      </c>
      <c r="K6" s="3">
        <f>IF(J6=0,"N/A",IFERROR((COUNTIFS('Offense Log'!$B$2:$B$3006,"Three",'Offense Log'!$L$2:$L$3006,"Yes",'Offense Log'!$A$2:$A$3006,$A6,'Offense Log'!$C$2:$C$3006,Player!$C$2,'Offense Log'!$D$2:$D$3006,Player!$D$2,'Offense Log'!$G$2:$G$3006,Player!$E$2,'Offense Log'!$H$2:$H$3006,Player!$I$2,'Offense Log'!$J$2:$J$3006,Player!$J$2))/(COUNTIFS('Offense Log'!$B$2:$B$3006,"Three",'Offense Log'!$A$2:$A$3006,$A6,'Offense Log'!$C$2:$C$3006,Player!$C$2,'Offense Log'!$D$2:$D$3006,Player!$D$2,'Offense Log'!$G$2:$G$3006,Player!$E$2,'Offense Log'!$H$2:$H$3006,Player!$I$2,'Offense Log'!$J$2:$J$3006,Player!$J$2)),"N/A"))</f>
        <v>0.375</v>
      </c>
      <c r="L6" s="3" t="str">
        <f>IFERROR((COUNTIFS('Offense Log'!$B$2:$B$3006,"Dunk",'Offense Log'!$L$2:$L$3006,"Yes",'Offense Log'!$A$2:$A$3006,$A6))&amp;"-"&amp;(COUNTIFS('Offense Log'!$B$2:$B$3006,"Dunk",'Offense Log'!$A$2:$A$3006,$A6)),0)</f>
        <v>6-6</v>
      </c>
      <c r="M6" s="3">
        <f>IF(L6=0,"N/A",IFERROR((COUNTIFS('Offense Log'!$L$2:$L$3006,"Yes",'Offense Log'!$A$2:$A$3006,$A6,'Offense Log'!$C$2:$C$3006,Player!$C$2,'Offense Log'!$D$2:$D$3006,Player!$D$2,'Offense Log'!$G$2:$G$3006,Player!$E$2,'Offense Log'!$B$2:$B$3006,"&lt;&gt;",'Offense Log'!$I$2:$I$3006,Player!$H$2,'Offense Log'!$H$2:$H$3006,Player!$I$2))/(COUNTIFS('Offense Log'!$A$2:$A$3006,$A6,'Offense Log'!$C$2:$C$3006,Player!$C$2,'Offense Log'!$D$2:$D$3006,Player!$D$2,'Offense Log'!$G$2:$G$3006,Player!$E$2,'Offense Log'!$B$2:$B$3006,"&lt;&gt;",'Offense Log'!$I$2:$I$3006,Player!$H$2,'Offense Log'!$H$2:$H$3006,Player!$I$2)),"N/A"))</f>
        <v>0.58088235294117652</v>
      </c>
      <c r="N6" s="3">
        <f>IFERROR(COUNTIFS('Offense Log'!$A$2:$A$3000,Player!$A6,'Offense Log'!$L$2:$L$3000,"Yes",'Offense Log'!$B$2:$B$3000,"&lt;&gt;Jumper",'Offense Log'!$B$2:$B$3000,"&lt;&gt;Three",'Offense Log'!$D$2:$D$3000,Player!$D$2,'Offense Log'!$C$2:$C$3000,"&lt;&gt;Catch")/COUNTIFS('Offense Log'!$A$2:$A$3000,Player!$A6,'Offense Log'!$B$2:$B$3000,"&lt;&gt;Jumper",'Offense Log'!$B$2:$B$3000,"&lt;&gt;Three",'Offense Log'!$D$2:$D$3000,Player!$D$2,'Offense Log'!$C$2:$C$3000,"&lt;&gt;Catch"),"N/A")</f>
        <v>0.63025210084033612</v>
      </c>
      <c r="O6" s="13">
        <f>IFERROR(COUNTIFS('Offense Log'!$A$2:$A$3007,Player!$A6,'Offense Log'!$H$2:$H$3007,"FB")/COUNTIFS('Offense Log'!$A$2:$A$3007,Player!$A6,'Offense Log'!$H$2:$H$3007,"&lt;&gt;"),"N/A")</f>
        <v>8.455882352941177E-2</v>
      </c>
      <c r="P6">
        <f>SUMIFS('Offense Log'!$K$2:$K$3007,'Offense Log'!$A$2:$A$3007,Player!$A6,'Offense Log'!$H$2:$H$3007,"FB")</f>
        <v>44</v>
      </c>
      <c r="Q6">
        <f>SUMIFS('Offense Log'!$K$2:$K$3007,'Offense Log'!$A$2:$A$3007,Player!$A6,'Offense Log'!$H$2:$H$3007,"ORB")</f>
        <v>23</v>
      </c>
      <c r="R6" s="13">
        <f>IFERROR(COUNTIFS('Offense Log'!$A$2:$A$3007,Player!$A6,'Offense Log'!$B$2:$B$3007,$R$2,'Offense Log'!$E$2:$E$3007,"Yes")/COUNTIFS('Offense Log'!$A$2:$A$3007,Player!$A6,'Offense Log'!$B$2:$B$3007,$R$2),"N/A")</f>
        <v>0.15517241379310345</v>
      </c>
      <c r="S6" s="13">
        <f>IFERROR(COUNTIFS('Offense Log'!$A$2:$A$3007,Player!$A6,'Offense Log'!$B$2:$B$3007,"Layup",'Offense Log'!$F$2:$F$3007,"Yes")/COUNTIFS('Offense Log'!$A$2:$A$3007,Player!$A6,'Offense Log'!$B$2:$B$3007,"Layup"),"N/A")</f>
        <v>5.1724137931034482E-2</v>
      </c>
      <c r="T6" s="13">
        <f>IFERROR(COUNTIFS('Offense Log'!$A$2:$A$3007,Player!$A6,'Offense Log'!$G$2:$G$3007,"High")/COUNTIFS('Offense Log'!$A$2:$A$3007,Player!$A6),"N/A")</f>
        <v>0.40073529411764708</v>
      </c>
      <c r="U6" s="7" t="s">
        <v>67</v>
      </c>
      <c r="W6" s="7" t="s">
        <v>85</v>
      </c>
      <c r="Z6" t="s">
        <v>58</v>
      </c>
    </row>
    <row r="7" spans="1:29" x14ac:dyDescent="0.3">
      <c r="A7" s="7" t="s">
        <v>65</v>
      </c>
      <c r="B7" s="3">
        <f>IFERROR(COUNTIFS('Offense Log'!$B$2:$B$3006,"Layup",'Offense Log'!$A$2:$A$3006,$A7)/COUNTIFS('Offense Log'!$B$2:$B$3006,"&lt;&gt;Turnover",'Offense Log'!$B$2:$B$3006,"&lt;&gt;Foul",'Offense Log'!$B$2:$B$3006,"&lt;&gt;",'Offense Log'!$A$2:$A$3006,$A7),0)</f>
        <v>0.33695652173913043</v>
      </c>
      <c r="C7" s="3">
        <f>IF(B7=0,"N/A",IFERROR((COUNTIFS('Offense Log'!$B$2:$B$3006,"Layup",'Offense Log'!$L$2:$L$3006,"Yes",'Offense Log'!$A$2:$A$3006,$A7,'Offense Log'!$C$2:$C$3006,Player!$C$2,'Offense Log'!$D$2:$D$3006,Player!$D$2,'Offense Log'!$G$2:$G$3006,Player!$E$2,'Offense Log'!$E$2:$E$3006,Player!$F$2,'Offense Log'!$F$2:$F$3006,Player!$G$2,'Offense Log'!$I$2:$I$3006,Player!$H$2,'Offense Log'!$H$2:$H$3006,Player!$I$2))/(COUNTIFS('Offense Log'!$B$2:$B$3006,"Layup",'Offense Log'!$A$2:$A$3006,$A7,'Offense Log'!$C$2:$C$3006,Player!$C$2,'Offense Log'!$D$2:$D$3006,Player!$D$2,'Offense Log'!$G$2:$G$3006,Player!$E$2,'Offense Log'!$E$2:$E$3006,Player!$F$2,'Offense Log'!$F$2:$F$3006,Player!$G$2,'Offense Log'!$I$2:$I$3006,Player!$H$2,'Offense Log'!$H$2:$H$3006,Player!$I$2)),"N/A"))</f>
        <v>0.60215053763440862</v>
      </c>
      <c r="D7" s="3">
        <f>IFERROR(COUNTIFS('Offense Log'!$B$2:$B$3006,"Floater",'Offense Log'!$A$2:$A$3006,$A7)/COUNTIFS('Offense Log'!$B$2:$B$3006,"&lt;&gt;Turnover",'Offense Log'!$B$2:$B$3006,"&lt;&gt;Foul",'Offense Log'!$B$2:$B$3006,"&lt;&gt;",'Offense Log'!$A$2:$A$3006,$A7),0)</f>
        <v>6.5217391304347824E-2</v>
      </c>
      <c r="E7" s="3">
        <f>IF(D7=0,"N/A",IFERROR((COUNTIFS('Offense Log'!$B$2:$B$3006,"Floater",'Offense Log'!$L$2:$L$3006,"Yes",'Offense Log'!$A$2:$A$3006,$A7,'Offense Log'!$C$2:$C$3006,Player!$C$2,'Offense Log'!$D$2:$D$3006,Player!$D$2,'Offense Log'!$G$2:$G$3006,Player!$E$2,'Offense Log'!$E$2:$E$3006,Player!$F$2,'Offense Log'!$I$2:$I$3006,Player!$H$2))/(COUNTIFS('Offense Log'!$B$2:$B$3006,"Floater",'Offense Log'!$A$2:$A$3006,$A7,'Offense Log'!$C$2:$C$3006,Player!$C$2,'Offense Log'!$D$2:$D$3006,Player!$D$2,'Offense Log'!$G$2:$G$3006,Player!$E$2,'Offense Log'!$E$2:$E$3006,Player!$F$2,'Offense Log'!$I$2:$I$3006,Player!$H$2)),"N/A"))</f>
        <v>0.55555555555555558</v>
      </c>
      <c r="F7" s="3">
        <f>IFERROR(COUNTIFS('Offense Log'!$B$2:$B$3006,"Hook",'Offense Log'!$A$2:$A$3006,$A7)/COUNTIFS('Offense Log'!$B$2:$B$3006,"&lt;&gt;Turnover",'Offense Log'!$B$2:$B$3006,"&lt;&gt;Foul",'Offense Log'!$B$2:$B$3006,"&lt;&gt;",'Offense Log'!$A$2:$A$3006,$A7),0)</f>
        <v>4.710144927536232E-2</v>
      </c>
      <c r="G7" s="3">
        <f>IF(F7=0,"N/A",IFERROR((COUNTIFS('Offense Log'!$B$2:$B$3006,"Hook",'Offense Log'!$L$2:$L$3006,"Yes",'Offense Log'!$A$2:$A$3006,$A7,'Offense Log'!$C$2:$C$3006,Player!$C$2,'Offense Log'!$D$2:$D$3006,Player!$D$2,'Offense Log'!$G$2:$G$3006,Player!$E$2,'Offense Log'!$E$2:$E$3006,Player!$F$2,'Offense Log'!$I$2:$I$3006,Player!$H$2))/(COUNTIFS('Offense Log'!$B$2:$B$3006,"Hook",'Offense Log'!$A$2:$A$3006,$A7,'Offense Log'!$C$2:$C$3006,Player!$C$2,'Offense Log'!$D$2:$D$3006,Player!$D$2,'Offense Log'!$G$2:$G$3006,Player!$E$2,'Offense Log'!$E$2:$E$3006,Player!$F$2,'Offense Log'!$I$2:$I$3006,Player!$H$2)),"N/A"))</f>
        <v>0.23076923076923078</v>
      </c>
      <c r="H7" s="3">
        <f>IFERROR(COUNTIFS('Offense Log'!$B$2:$B$3006,"Jumper",'Offense Log'!$A$2:$A$3006,$A7)/COUNTIFS('Offense Log'!$B$2:$B$3006,"&lt;&gt;Turnover",'Offense Log'!$B$2:$B$3006,"&lt;&gt;Foul",'Offense Log'!$B$2:$B$3006,"&lt;&gt;",'Offense Log'!$A$2:$A$3006,$A7),0)</f>
        <v>0.33695652173913043</v>
      </c>
      <c r="I7" s="3">
        <f>IF(H7=0,"N/A",IFERROR((COUNTIFS('Offense Log'!$B$2:$B$3006,"Jumper",'Offense Log'!$L$2:$L$3006,"Yes",'Offense Log'!$A$2:$A$3006,$A7,'Offense Log'!$C$2:$C$3006,Player!$C$2,'Offense Log'!$D$2:$D$3006,Player!$D$2,'Offense Log'!$G$2:$G$3006,Player!$E$2,'Offense Log'!$I$2:$I$3006,Player!$H$2))/(COUNTIFS('Offense Log'!$B$2:$B$3006,"Jumper",'Offense Log'!$A$2:$A$3006,$A7,'Offense Log'!$C$2:$C$3006,Player!$C$2,'Offense Log'!$D$2:$D$3006,Player!$D$2,'Offense Log'!$G$2:$G$3006,Player!$E$2,'Offense Log'!$I$2:$I$3006,Player!$H$2)),"N/A"))</f>
        <v>0.34408602150537637</v>
      </c>
      <c r="J7" s="3">
        <f>IFERROR(COUNTIFS('Offense Log'!$B$2:$B$3006,"Three",'Offense Log'!$A$2:$A$3006,$A7)/COUNTIFS('Offense Log'!$B$2:$B$3006,"&lt;&gt;Turnover",'Offense Log'!$B$2:$B$3006,"&lt;&gt;Foul",'Offense Log'!$B$2:$B$3006,"&lt;&gt;",'Offense Log'!$A$2:$A$3006,$A7),0)</f>
        <v>0.18478260869565216</v>
      </c>
      <c r="K7" s="3">
        <f>IF(J7=0,"N/A",IFERROR((COUNTIFS('Offense Log'!$B$2:$B$3006,"Three",'Offense Log'!$L$2:$L$3006,"Yes",'Offense Log'!$A$2:$A$3006,$A7,'Offense Log'!$C$2:$C$3006,Player!$C$2,'Offense Log'!$D$2:$D$3006,Player!$D$2,'Offense Log'!$G$2:$G$3006,Player!$E$2,'Offense Log'!$H$2:$H$3006,Player!$I$2,'Offense Log'!$J$2:$J$3006,Player!$J$2))/(COUNTIFS('Offense Log'!$B$2:$B$3006,"Three",'Offense Log'!$A$2:$A$3006,$A7,'Offense Log'!$C$2:$C$3006,Player!$C$2,'Offense Log'!$D$2:$D$3006,Player!$D$2,'Offense Log'!$G$2:$G$3006,Player!$E$2,'Offense Log'!$H$2:$H$3006,Player!$I$2,'Offense Log'!$J$2:$J$3006,Player!$J$2)),"N/A"))</f>
        <v>0.11764705882352941</v>
      </c>
      <c r="L7" s="3" t="str">
        <f>IFERROR((COUNTIFS('Offense Log'!$B$2:$B$3006,"Dunk",'Offense Log'!$L$2:$L$3006,"Yes",'Offense Log'!$A$2:$A$3006,$A7))&amp;"-"&amp;(COUNTIFS('Offense Log'!$B$2:$B$3006,"Dunk",'Offense Log'!$A$2:$A$3006,$A7)),0)</f>
        <v>7-8</v>
      </c>
      <c r="M7" s="3">
        <f>IF(L7=0,"N/A",IFERROR((COUNTIFS('Offense Log'!$L$2:$L$3006,"Yes",'Offense Log'!$A$2:$A$3006,$A7,'Offense Log'!$C$2:$C$3006,Player!$C$2,'Offense Log'!$D$2:$D$3006,Player!$D$2,'Offense Log'!$G$2:$G$3006,Player!$E$2,'Offense Log'!$B$2:$B$3006,"&lt;&gt;",'Offense Log'!$I$2:$I$3006,Player!$H$2,'Offense Log'!$H$2:$H$3006,Player!$I$2))/(COUNTIFS('Offense Log'!$A$2:$A$3006,$A7,'Offense Log'!$C$2:$C$3006,Player!$C$2,'Offense Log'!$D$2:$D$3006,Player!$D$2,'Offense Log'!$G$2:$G$3006,Player!$E$2,'Offense Log'!$B$2:$B$3006,"&lt;&gt;",'Offense Log'!$I$2:$I$3006,Player!$H$2,'Offense Log'!$H$2:$H$3006,Player!$I$2)),"N/A"))</f>
        <v>0.41304347826086957</v>
      </c>
      <c r="N7" s="3">
        <f>IFERROR(COUNTIFS('Offense Log'!$A$2:$A$3000,Player!$A7,'Offense Log'!$L$2:$L$3000,"Yes",'Offense Log'!$B$2:$B$3000,"&lt;&gt;Jumper",'Offense Log'!$B$2:$B$3000,"&lt;&gt;Three",'Offense Log'!$D$2:$D$3000,Player!$D$2,'Offense Log'!$C$2:$C$3000,"&lt;&gt;Catch")/COUNTIFS('Offense Log'!$A$2:$A$3000,Player!$A7,'Offense Log'!$B$2:$B$3000,"&lt;&gt;Jumper",'Offense Log'!$B$2:$B$3000,"&lt;&gt;Three",'Offense Log'!$D$2:$D$3000,Player!$D$2,'Offense Log'!$C$2:$C$3000,"&lt;&gt;Catch"),"N/A")</f>
        <v>0.50485436893203883</v>
      </c>
      <c r="O7" s="13">
        <f>IFERROR(COUNTIFS('Offense Log'!$A$2:$A$3007,Player!$A7,'Offense Log'!$H$2:$H$3007,"FB")/COUNTIFS('Offense Log'!$A$2:$A$3007,Player!$A7,'Offense Log'!$H$2:$H$3007,"&lt;&gt;"),"N/A")</f>
        <v>9.7826086956521743E-2</v>
      </c>
      <c r="P7">
        <f>SUMIFS('Offense Log'!$K$2:$K$3007,'Offense Log'!$A$2:$A$3007,Player!$A7,'Offense Log'!$H$2:$H$3007,"FB")</f>
        <v>39</v>
      </c>
      <c r="Q7">
        <f>SUMIFS('Offense Log'!$K$2:$K$3007,'Offense Log'!$A$2:$A$3007,Player!$A7,'Offense Log'!$H$2:$H$3007,"ORB")</f>
        <v>16</v>
      </c>
      <c r="R7" s="13">
        <f>IFERROR(COUNTIFS('Offense Log'!$A$2:$A$3007,Player!$A7,'Offense Log'!$B$2:$B$3007,$R$2,'Offense Log'!$E$2:$E$3007,"Yes")/COUNTIFS('Offense Log'!$A$2:$A$3007,Player!$A7,'Offense Log'!$B$2:$B$3007,$R$2),"N/A")</f>
        <v>7.5268817204301078E-2</v>
      </c>
      <c r="S7" s="13">
        <f>IFERROR(COUNTIFS('Offense Log'!$A$2:$A$3007,Player!$A7,'Offense Log'!$B$2:$B$3007,"Layup",'Offense Log'!$F$2:$F$3007,"Yes")/COUNTIFS('Offense Log'!$A$2:$A$3007,Player!$A7,'Offense Log'!$B$2:$B$3007,"Layup"),"N/A")</f>
        <v>3.2258064516129031E-2</v>
      </c>
      <c r="T7" s="13">
        <f>IFERROR(COUNTIFS('Offense Log'!$A$2:$A$3007,Player!$A7,'Offense Log'!$G$2:$G$3007,"High")/COUNTIFS('Offense Log'!$A$2:$A$3007,Player!$A7),"N/A")</f>
        <v>0.43840579710144928</v>
      </c>
      <c r="U7" s="7" t="s">
        <v>93</v>
      </c>
    </row>
    <row r="8" spans="1:29" x14ac:dyDescent="0.3">
      <c r="A8" s="7" t="s">
        <v>71</v>
      </c>
      <c r="B8" s="3">
        <f>IFERROR(COUNTIFS('Offense Log'!$B$2:$B$3006,"Layup",'Offense Log'!$A$2:$A$3006,$A8)/COUNTIFS('Offense Log'!$B$2:$B$3006,"&lt;&gt;Turnover",'Offense Log'!$B$2:$B$3006,"&lt;&gt;Foul",'Offense Log'!$B$2:$B$3006,"&lt;&gt;",'Offense Log'!$A$2:$A$3006,$A8),0)</f>
        <v>0.54838709677419351</v>
      </c>
      <c r="C8" s="3">
        <f>IF(B8=0,"N/A",IFERROR((COUNTIFS('Offense Log'!$B$2:$B$3006,"Layup",'Offense Log'!$L$2:$L$3006,"Yes",'Offense Log'!$A$2:$A$3006,$A8,'Offense Log'!$C$2:$C$3006,Player!$C$2,'Offense Log'!$D$2:$D$3006,Player!$D$2,'Offense Log'!$G$2:$G$3006,Player!$E$2,'Offense Log'!$E$2:$E$3006,Player!$F$2,'Offense Log'!$F$2:$F$3006,Player!$G$2,'Offense Log'!$I$2:$I$3006,Player!$H$2,'Offense Log'!$H$2:$H$3006,Player!$I$2))/(COUNTIFS('Offense Log'!$B$2:$B$3006,"Layup",'Offense Log'!$A$2:$A$3006,$A8,'Offense Log'!$C$2:$C$3006,Player!$C$2,'Offense Log'!$D$2:$D$3006,Player!$D$2,'Offense Log'!$G$2:$G$3006,Player!$E$2,'Offense Log'!$E$2:$E$3006,Player!$F$2,'Offense Log'!$F$2:$F$3006,Player!$G$2,'Offense Log'!$I$2:$I$3006,Player!$H$2,'Offense Log'!$H$2:$H$3006,Player!$I$2)),"N/A"))</f>
        <v>0.66666666666666663</v>
      </c>
      <c r="D8" s="3">
        <f>IFERROR(COUNTIFS('Offense Log'!$B$2:$B$3006,"Floater",'Offense Log'!$A$2:$A$3006,$A8)/COUNTIFS('Offense Log'!$B$2:$B$3006,"&lt;&gt;Turnover",'Offense Log'!$B$2:$B$3006,"&lt;&gt;Foul",'Offense Log'!$B$2:$B$3006,"&lt;&gt;",'Offense Log'!$A$2:$A$3006,$A8),0)</f>
        <v>5.3763440860215055E-2</v>
      </c>
      <c r="E8" s="3">
        <f>IF(D8=0,"N/A",IFERROR((COUNTIFS('Offense Log'!$B$2:$B$3006,"Floater",'Offense Log'!$L$2:$L$3006,"Yes",'Offense Log'!$A$2:$A$3006,$A8,'Offense Log'!$C$2:$C$3006,Player!$C$2,'Offense Log'!$D$2:$D$3006,Player!$D$2,'Offense Log'!$G$2:$G$3006,Player!$E$2,'Offense Log'!$E$2:$E$3006,Player!$F$2,'Offense Log'!$I$2:$I$3006,Player!$H$2))/(COUNTIFS('Offense Log'!$B$2:$B$3006,"Floater",'Offense Log'!$A$2:$A$3006,$A8,'Offense Log'!$C$2:$C$3006,Player!$C$2,'Offense Log'!$D$2:$D$3006,Player!$D$2,'Offense Log'!$G$2:$G$3006,Player!$E$2,'Offense Log'!$E$2:$E$3006,Player!$F$2,'Offense Log'!$I$2:$I$3006,Player!$H$2)),"N/A"))</f>
        <v>0</v>
      </c>
      <c r="F8" s="3">
        <f>IFERROR(COUNTIFS('Offense Log'!$B$2:$B$3006,"Hook",'Offense Log'!$A$2:$A$3006,$A8)/COUNTIFS('Offense Log'!$B$2:$B$3006,"&lt;&gt;Turnover",'Offense Log'!$B$2:$B$3006,"&lt;&gt;Foul",'Offense Log'!$B$2:$B$3006,"&lt;&gt;",'Offense Log'!$A$2:$A$3006,$A8),0)</f>
        <v>0</v>
      </c>
      <c r="G8" s="3" t="str">
        <f>IF(F8=0,"N/A",IFERROR((COUNTIFS('Offense Log'!$B$2:$B$3006,"Hook",'Offense Log'!$L$2:$L$3006,"Yes",'Offense Log'!$A$2:$A$3006,$A8,'Offense Log'!$C$2:$C$3006,Player!$C$2,'Offense Log'!$D$2:$D$3006,Player!$D$2,'Offense Log'!$G$2:$G$3006,Player!$E$2,'Offense Log'!$E$2:$E$3006,Player!$F$2,'Offense Log'!$I$2:$I$3006,Player!$H$2))/(COUNTIFS('Offense Log'!$B$2:$B$3006,"Hook",'Offense Log'!$A$2:$A$3006,$A8,'Offense Log'!$C$2:$C$3006,Player!$C$2,'Offense Log'!$D$2:$D$3006,Player!$D$2,'Offense Log'!$G$2:$G$3006,Player!$E$2,'Offense Log'!$E$2:$E$3006,Player!$F$2,'Offense Log'!$I$2:$I$3006,Player!$H$2)),"N/A"))</f>
        <v>N/A</v>
      </c>
      <c r="H8" s="3">
        <f>IFERROR(COUNTIFS('Offense Log'!$B$2:$B$3006,"Jumper",'Offense Log'!$A$2:$A$3006,$A8)/COUNTIFS('Offense Log'!$B$2:$B$3006,"&lt;&gt;Turnover",'Offense Log'!$B$2:$B$3006,"&lt;&gt;Foul",'Offense Log'!$B$2:$B$3006,"&lt;&gt;",'Offense Log'!$A$2:$A$3006,$A8),0)</f>
        <v>0.20430107526881722</v>
      </c>
      <c r="I8" s="3">
        <f>IF(H8=0,"N/A",IFERROR((COUNTIFS('Offense Log'!$B$2:$B$3006,"Jumper",'Offense Log'!$L$2:$L$3006,"Yes",'Offense Log'!$A$2:$A$3006,$A8,'Offense Log'!$C$2:$C$3006,Player!$C$2,'Offense Log'!$D$2:$D$3006,Player!$D$2,'Offense Log'!$G$2:$G$3006,Player!$E$2,'Offense Log'!$I$2:$I$3006,Player!$H$2))/(COUNTIFS('Offense Log'!$B$2:$B$3006,"Jumper",'Offense Log'!$A$2:$A$3006,$A8,'Offense Log'!$C$2:$C$3006,Player!$C$2,'Offense Log'!$D$2:$D$3006,Player!$D$2,'Offense Log'!$G$2:$G$3006,Player!$E$2,'Offense Log'!$I$2:$I$3006,Player!$H$2)),"N/A"))</f>
        <v>0.52631578947368418</v>
      </c>
      <c r="J8" s="3">
        <f>IFERROR(COUNTIFS('Offense Log'!$B$2:$B$3006,"Three",'Offense Log'!$A$2:$A$3006,$A8)/COUNTIFS('Offense Log'!$B$2:$B$3006,"&lt;&gt;Turnover",'Offense Log'!$B$2:$B$3006,"&lt;&gt;Foul",'Offense Log'!$B$2:$B$3006,"&lt;&gt;",'Offense Log'!$A$2:$A$3006,$A8),0)</f>
        <v>0.19354838709677419</v>
      </c>
      <c r="K8" s="3">
        <f>IF(J8=0,"N/A",IFERROR((COUNTIFS('Offense Log'!$B$2:$B$3006,"Three",'Offense Log'!$L$2:$L$3006,"Yes",'Offense Log'!$A$2:$A$3006,$A8,'Offense Log'!$C$2:$C$3006,Player!$C$2,'Offense Log'!$D$2:$D$3006,Player!$D$2,'Offense Log'!$G$2:$G$3006,Player!$E$2,'Offense Log'!$H$2:$H$3006,Player!$I$2,'Offense Log'!$J$2:$J$3006,Player!$J$2))/(COUNTIFS('Offense Log'!$B$2:$B$3006,"Three",'Offense Log'!$A$2:$A$3006,$A8,'Offense Log'!$C$2:$C$3006,Player!$C$2,'Offense Log'!$D$2:$D$3006,Player!$D$2,'Offense Log'!$G$2:$G$3006,Player!$E$2,'Offense Log'!$H$2:$H$3006,Player!$I$2,'Offense Log'!$J$2:$J$3006,Player!$J$2)),"N/A"))</f>
        <v>0.5</v>
      </c>
      <c r="L8" s="3" t="str">
        <f>IFERROR((COUNTIFS('Offense Log'!$B$2:$B$3006,"Dunk",'Offense Log'!$L$2:$L$3006,"Yes",'Offense Log'!$A$2:$A$3006,$A8))&amp;"-"&amp;(COUNTIFS('Offense Log'!$B$2:$B$3006,"Dunk",'Offense Log'!$A$2:$A$3006,$A8)),0)</f>
        <v>0-0</v>
      </c>
      <c r="M8" s="3">
        <f>IF(L8=0,"N/A",IFERROR((COUNTIFS('Offense Log'!$L$2:$L$3006,"Yes",'Offense Log'!$A$2:$A$3006,$A8,'Offense Log'!$C$2:$C$3006,Player!$C$2,'Offense Log'!$D$2:$D$3006,Player!$D$2,'Offense Log'!$G$2:$G$3006,Player!$E$2,'Offense Log'!$B$2:$B$3006,"&lt;&gt;",'Offense Log'!$I$2:$I$3006,Player!$H$2,'Offense Log'!$H$2:$H$3006,Player!$I$2))/(COUNTIFS('Offense Log'!$A$2:$A$3006,$A8,'Offense Log'!$C$2:$C$3006,Player!$C$2,'Offense Log'!$D$2:$D$3006,Player!$D$2,'Offense Log'!$G$2:$G$3006,Player!$E$2,'Offense Log'!$B$2:$B$3006,"&lt;&gt;",'Offense Log'!$I$2:$I$3006,Player!$H$2,'Offense Log'!$H$2:$H$3006,Player!$I$2)),"N/A"))</f>
        <v>0.56989247311827962</v>
      </c>
      <c r="N8" s="3">
        <f>IFERROR(COUNTIFS('Offense Log'!$A$2:$A$3000,Player!$A8,'Offense Log'!$L$2:$L$3000,"Yes",'Offense Log'!$B$2:$B$3000,"&lt;&gt;Jumper",'Offense Log'!$B$2:$B$3000,"&lt;&gt;Three",'Offense Log'!$D$2:$D$3000,Player!$D$2,'Offense Log'!$C$2:$C$3000,"&lt;&gt;Catch")/COUNTIFS('Offense Log'!$A$2:$A$3000,Player!$A8,'Offense Log'!$B$2:$B$3000,"&lt;&gt;Jumper",'Offense Log'!$B$2:$B$3000,"&lt;&gt;Three",'Offense Log'!$D$2:$D$3000,Player!$D$2,'Offense Log'!$C$2:$C$3000,"&lt;&gt;Catch"),"N/A")</f>
        <v>0.56818181818181823</v>
      </c>
      <c r="O8" s="13">
        <f>IFERROR(COUNTIFS('Offense Log'!$A$2:$A$3007,Player!$A8,'Offense Log'!$H$2:$H$3007,"FB")/COUNTIFS('Offense Log'!$A$2:$A$3007,Player!$A8,'Offense Log'!$H$2:$H$3007,"&lt;&gt;"),"N/A")</f>
        <v>0.12903225806451613</v>
      </c>
      <c r="P8">
        <f>SUMIFS('Offense Log'!$K$2:$K$3007,'Offense Log'!$A$2:$A$3007,Player!$A8,'Offense Log'!$H$2:$H$3007,"FB")</f>
        <v>19</v>
      </c>
      <c r="Q8">
        <f>SUMIFS('Offense Log'!$K$2:$K$3007,'Offense Log'!$A$2:$A$3007,Player!$A8,'Offense Log'!$H$2:$H$3007,"ORB")</f>
        <v>7</v>
      </c>
      <c r="R8" s="13">
        <f>IFERROR(COUNTIFS('Offense Log'!$A$2:$A$3007,Player!$A8,'Offense Log'!$B$2:$B$3007,$R$2,'Offense Log'!$E$2:$E$3007,"Yes")/COUNTIFS('Offense Log'!$A$2:$A$3007,Player!$A8,'Offense Log'!$B$2:$B$3007,$R$2),"N/A")</f>
        <v>0.11764705882352941</v>
      </c>
      <c r="S8" s="13">
        <f>IFERROR(COUNTIFS('Offense Log'!$A$2:$A$3007,Player!$A8,'Offense Log'!$B$2:$B$3007,"Layup",'Offense Log'!$F$2:$F$3007,"Yes")/COUNTIFS('Offense Log'!$A$2:$A$3007,Player!$A8,'Offense Log'!$B$2:$B$3007,"Layup"),"N/A")</f>
        <v>0.15686274509803921</v>
      </c>
      <c r="T8" s="13">
        <f>IFERROR(COUNTIFS('Offense Log'!$A$2:$A$3007,Player!$A8,'Offense Log'!$G$2:$G$3007,"High")/COUNTIFS('Offense Log'!$A$2:$A$3007,Player!$A8),"N/A")</f>
        <v>0.5161290322580645</v>
      </c>
      <c r="U8" s="7" t="s">
        <v>58</v>
      </c>
    </row>
    <row r="9" spans="1:29" x14ac:dyDescent="0.3">
      <c r="A9" s="7" t="s">
        <v>61</v>
      </c>
      <c r="B9" s="3">
        <f>IFERROR(COUNTIFS('Offense Log'!$B$2:$B$3006,"Layup",'Offense Log'!$A$2:$A$3006,$A9)/COUNTIFS('Offense Log'!$B$2:$B$3006,"&lt;&gt;Turnover",'Offense Log'!$B$2:$B$3006,"&lt;&gt;Foul",'Offense Log'!$B$2:$B$3006,"&lt;&gt;",'Offense Log'!$A$2:$A$3006,$A9),0)</f>
        <v>0.2908366533864542</v>
      </c>
      <c r="C9" s="3">
        <f>IF(B9=0,"N/A",IFERROR((COUNTIFS('Offense Log'!$B$2:$B$3006,"Layup",'Offense Log'!$L$2:$L$3006,"Yes",'Offense Log'!$A$2:$A$3006,$A9,'Offense Log'!$C$2:$C$3006,Player!$C$2,'Offense Log'!$D$2:$D$3006,Player!$D$2,'Offense Log'!$G$2:$G$3006,Player!$E$2,'Offense Log'!$E$2:$E$3006,Player!$F$2,'Offense Log'!$F$2:$F$3006,Player!$G$2,'Offense Log'!$I$2:$I$3006,Player!$H$2,'Offense Log'!$H$2:$H$3006,Player!$I$2))/(COUNTIFS('Offense Log'!$B$2:$B$3006,"Layup",'Offense Log'!$A$2:$A$3006,$A9,'Offense Log'!$C$2:$C$3006,Player!$C$2,'Offense Log'!$D$2:$D$3006,Player!$D$2,'Offense Log'!$G$2:$G$3006,Player!$E$2,'Offense Log'!$E$2:$E$3006,Player!$F$2,'Offense Log'!$F$2:$F$3006,Player!$G$2,'Offense Log'!$I$2:$I$3006,Player!$H$2,'Offense Log'!$H$2:$H$3006,Player!$I$2)),"N/A"))</f>
        <v>0.54794520547945202</v>
      </c>
      <c r="D9" s="3">
        <f>IFERROR(COUNTIFS('Offense Log'!$B$2:$B$3006,"Floater",'Offense Log'!$A$2:$A$3006,$A9)/COUNTIFS('Offense Log'!$B$2:$B$3006,"&lt;&gt;Turnover",'Offense Log'!$B$2:$B$3006,"&lt;&gt;Foul",'Offense Log'!$B$2:$B$3006,"&lt;&gt;",'Offense Log'!$A$2:$A$3006,$A9),0)</f>
        <v>5.5776892430278883E-2</v>
      </c>
      <c r="E9" s="3">
        <f>IF(D9=0,"N/A",IFERROR((COUNTIFS('Offense Log'!$B$2:$B$3006,"Floater",'Offense Log'!$L$2:$L$3006,"Yes",'Offense Log'!$A$2:$A$3006,$A9,'Offense Log'!$C$2:$C$3006,Player!$C$2,'Offense Log'!$D$2:$D$3006,Player!$D$2,'Offense Log'!$G$2:$G$3006,Player!$E$2,'Offense Log'!$E$2:$E$3006,Player!$F$2,'Offense Log'!$I$2:$I$3006,Player!$H$2))/(COUNTIFS('Offense Log'!$B$2:$B$3006,"Floater",'Offense Log'!$A$2:$A$3006,$A9,'Offense Log'!$C$2:$C$3006,Player!$C$2,'Offense Log'!$D$2:$D$3006,Player!$D$2,'Offense Log'!$G$2:$G$3006,Player!$E$2,'Offense Log'!$E$2:$E$3006,Player!$F$2,'Offense Log'!$I$2:$I$3006,Player!$H$2)),"N/A"))</f>
        <v>0.21428571428571427</v>
      </c>
      <c r="F9" s="3">
        <f>IFERROR(COUNTIFS('Offense Log'!$B$2:$B$3006,"Hook",'Offense Log'!$A$2:$A$3006,$A9)/COUNTIFS('Offense Log'!$B$2:$B$3006,"&lt;&gt;Turnover",'Offense Log'!$B$2:$B$3006,"&lt;&gt;Foul",'Offense Log'!$B$2:$B$3006,"&lt;&gt;",'Offense Log'!$A$2:$A$3006,$A9),0)</f>
        <v>8.7649402390438252E-2</v>
      </c>
      <c r="G9" s="3">
        <f>IF(F9=0,"N/A",IFERROR((COUNTIFS('Offense Log'!$B$2:$B$3006,"Hook",'Offense Log'!$L$2:$L$3006,"Yes",'Offense Log'!$A$2:$A$3006,$A9,'Offense Log'!$C$2:$C$3006,Player!$C$2,'Offense Log'!$D$2:$D$3006,Player!$D$2,'Offense Log'!$G$2:$G$3006,Player!$E$2,'Offense Log'!$E$2:$E$3006,Player!$F$2,'Offense Log'!$I$2:$I$3006,Player!$H$2))/(COUNTIFS('Offense Log'!$B$2:$B$3006,"Hook",'Offense Log'!$A$2:$A$3006,$A9,'Offense Log'!$C$2:$C$3006,Player!$C$2,'Offense Log'!$D$2:$D$3006,Player!$D$2,'Offense Log'!$G$2:$G$3006,Player!$E$2,'Offense Log'!$E$2:$E$3006,Player!$F$2,'Offense Log'!$I$2:$I$3006,Player!$H$2)),"N/A"))</f>
        <v>0.31818181818181818</v>
      </c>
      <c r="H9" s="3">
        <f>IFERROR(COUNTIFS('Offense Log'!$B$2:$B$3006,"Jumper",'Offense Log'!$A$2:$A$3006,$A9)/COUNTIFS('Offense Log'!$B$2:$B$3006,"&lt;&gt;Turnover",'Offense Log'!$B$2:$B$3006,"&lt;&gt;Foul",'Offense Log'!$B$2:$B$3006,"&lt;&gt;",'Offense Log'!$A$2:$A$3006,$A9),0)</f>
        <v>0.18725099601593626</v>
      </c>
      <c r="I9" s="3">
        <f>IF(H9=0,"N/A",IFERROR((COUNTIFS('Offense Log'!$B$2:$B$3006,"Jumper",'Offense Log'!$L$2:$L$3006,"Yes",'Offense Log'!$A$2:$A$3006,$A9,'Offense Log'!$C$2:$C$3006,Player!$C$2,'Offense Log'!$D$2:$D$3006,Player!$D$2,'Offense Log'!$G$2:$G$3006,Player!$E$2,'Offense Log'!$I$2:$I$3006,Player!$H$2))/(COUNTIFS('Offense Log'!$B$2:$B$3006,"Jumper",'Offense Log'!$A$2:$A$3006,$A9,'Offense Log'!$C$2:$C$3006,Player!$C$2,'Offense Log'!$D$2:$D$3006,Player!$D$2,'Offense Log'!$G$2:$G$3006,Player!$E$2,'Offense Log'!$I$2:$I$3006,Player!$H$2)),"N/A"))</f>
        <v>0.44680851063829785</v>
      </c>
      <c r="J9" s="3">
        <f>IFERROR(COUNTIFS('Offense Log'!$B$2:$B$3006,"Three",'Offense Log'!$A$2:$A$3006,$A9)/COUNTIFS('Offense Log'!$B$2:$B$3006,"&lt;&gt;Turnover",'Offense Log'!$B$2:$B$3006,"&lt;&gt;Foul",'Offense Log'!$B$2:$B$3006,"&lt;&gt;",'Offense Log'!$A$2:$A$3006,$A9),0)</f>
        <v>0.35458167330677293</v>
      </c>
      <c r="K9" s="3">
        <f>IF(J9=0,"N/A",IFERROR((COUNTIFS('Offense Log'!$B$2:$B$3006,"Three",'Offense Log'!$L$2:$L$3006,"Yes",'Offense Log'!$A$2:$A$3006,$A9,'Offense Log'!$C$2:$C$3006,Player!$C$2,'Offense Log'!$D$2:$D$3006,Player!$D$2,'Offense Log'!$G$2:$G$3006,Player!$E$2,'Offense Log'!$H$2:$H$3006,Player!$I$2,'Offense Log'!$J$2:$J$3006,Player!$J$2))/(COUNTIFS('Offense Log'!$B$2:$B$3006,"Three",'Offense Log'!$A$2:$A$3006,$A9,'Offense Log'!$C$2:$C$3006,Player!$C$2,'Offense Log'!$D$2:$D$3006,Player!$D$2,'Offense Log'!$G$2:$G$3006,Player!$E$2,'Offense Log'!$H$2:$H$3006,Player!$I$2,'Offense Log'!$J$2:$J$3006,Player!$J$2)),"N/A"))</f>
        <v>0.34831460674157305</v>
      </c>
      <c r="L9" s="3" t="str">
        <f>IFERROR((COUNTIFS('Offense Log'!$B$2:$B$3006,"Dunk",'Offense Log'!$L$2:$L$3006,"Yes",'Offense Log'!$A$2:$A$3006,$A9))&amp;"-"&amp;(COUNTIFS('Offense Log'!$B$2:$B$3006,"Dunk",'Offense Log'!$A$2:$A$3006,$A9)),0)</f>
        <v>6-6</v>
      </c>
      <c r="M9" s="3">
        <f>IF(L9=0,"N/A",IFERROR((COUNTIFS('Offense Log'!$L$2:$L$3006,"Yes",'Offense Log'!$A$2:$A$3006,$A9,'Offense Log'!$C$2:$C$3006,Player!$C$2,'Offense Log'!$D$2:$D$3006,Player!$D$2,'Offense Log'!$G$2:$G$3006,Player!$E$2,'Offense Log'!$B$2:$B$3006,"&lt;&gt;",'Offense Log'!$I$2:$I$3006,Player!$H$2,'Offense Log'!$H$2:$H$3006,Player!$I$2))/(COUNTIFS('Offense Log'!$A$2:$A$3006,$A9,'Offense Log'!$C$2:$C$3006,Player!$C$2,'Offense Log'!$D$2:$D$3006,Player!$D$2,'Offense Log'!$G$2:$G$3006,Player!$E$2,'Offense Log'!$B$2:$B$3006,"&lt;&gt;",'Offense Log'!$I$2:$I$3006,Player!$H$2,'Offense Log'!$H$2:$H$3006,Player!$I$2)),"N/A"))</f>
        <v>0.4302788844621514</v>
      </c>
      <c r="N9" s="3">
        <f>IFERROR(COUNTIFS('Offense Log'!$A$2:$A$3000,Player!$A9,'Offense Log'!$L$2:$L$3000,"Yes",'Offense Log'!$B$2:$B$3000,"&lt;&gt;Jumper",'Offense Log'!$B$2:$B$3000,"&lt;&gt;Three",'Offense Log'!$D$2:$D$3000,Player!$D$2,'Offense Log'!$C$2:$C$3000,"&lt;&gt;Catch")/COUNTIFS('Offense Log'!$A$2:$A$3000,Player!$A9,'Offense Log'!$B$2:$B$3000,"&lt;&gt;Jumper",'Offense Log'!$B$2:$B$3000,"&lt;&gt;Three",'Offense Log'!$D$2:$D$3000,Player!$D$2,'Offense Log'!$C$2:$C$3000,"&lt;&gt;Catch"),"N/A")</f>
        <v>0.40659340659340659</v>
      </c>
      <c r="O9" s="13">
        <f>IFERROR(COUNTIFS('Offense Log'!$A$2:$A$3007,Player!$A9,'Offense Log'!$H$2:$H$3007,"FB")/COUNTIFS('Offense Log'!$A$2:$A$3007,Player!$A9,'Offense Log'!$H$2:$H$3007,"&lt;&gt;"),"N/A")</f>
        <v>7.5697211155378488E-2</v>
      </c>
      <c r="P9">
        <f>SUMIFS('Offense Log'!$K$2:$K$3007,'Offense Log'!$A$2:$A$3007,Player!$A9,'Offense Log'!$H$2:$H$3007,"FB")</f>
        <v>33</v>
      </c>
      <c r="Q9">
        <f>SUMIFS('Offense Log'!$K$2:$K$3007,'Offense Log'!$A$2:$A$3007,Player!$A9,'Offense Log'!$H$2:$H$3007,"ORB")</f>
        <v>17</v>
      </c>
      <c r="R9" s="13">
        <f>IFERROR(COUNTIFS('Offense Log'!$A$2:$A$3007,Player!$A9,'Offense Log'!$B$2:$B$3007,$R$2,'Offense Log'!$E$2:$E$3007,"Yes")/COUNTIFS('Offense Log'!$A$2:$A$3007,Player!$A9,'Offense Log'!$B$2:$B$3007,$R$2),"N/A")</f>
        <v>0.1095890410958904</v>
      </c>
      <c r="S9" s="13">
        <f>IFERROR(COUNTIFS('Offense Log'!$A$2:$A$3007,Player!$A9,'Offense Log'!$B$2:$B$3007,"Layup",'Offense Log'!$F$2:$F$3007,"Yes")/COUNTIFS('Offense Log'!$A$2:$A$3007,Player!$A9,'Offense Log'!$B$2:$B$3007,"Layup"),"N/A")</f>
        <v>0.15068493150684931</v>
      </c>
      <c r="T9" s="13">
        <f>IFERROR(COUNTIFS('Offense Log'!$A$2:$A$3007,Player!$A9,'Offense Log'!$G$2:$G$3007,"High")/COUNTIFS('Offense Log'!$A$2:$A$3007,Player!$A9),"N/A")</f>
        <v>0.46613545816733065</v>
      </c>
      <c r="U9" s="7" t="s">
        <v>81</v>
      </c>
    </row>
    <row r="10" spans="1:29" x14ac:dyDescent="0.3">
      <c r="A10" s="7" t="s">
        <v>79</v>
      </c>
      <c r="B10" s="3">
        <f>IFERROR(COUNTIFS('Offense Log'!$B$2:$B$3006,"Layup",'Offense Log'!$A$2:$A$3006,$A10)/COUNTIFS('Offense Log'!$B$2:$B$3006,"&lt;&gt;Turnover",'Offense Log'!$B$2:$B$3006,"&lt;&gt;Foul",'Offense Log'!$B$2:$B$3006,"&lt;&gt;",'Offense Log'!$A$2:$A$3006,$A10),0)</f>
        <v>0.33962264150943394</v>
      </c>
      <c r="C10" s="3">
        <f>IF(B10=0,"N/A",IFERROR((COUNTIFS('Offense Log'!$B$2:$B$3006,"Layup",'Offense Log'!$L$2:$L$3006,"Yes",'Offense Log'!$A$2:$A$3006,$A10,'Offense Log'!$C$2:$C$3006,Player!$C$2,'Offense Log'!$D$2:$D$3006,Player!$D$2,'Offense Log'!$G$2:$G$3006,Player!$E$2,'Offense Log'!$E$2:$E$3006,Player!$F$2,'Offense Log'!$F$2:$F$3006,Player!$G$2,'Offense Log'!$I$2:$I$3006,Player!$H$2,'Offense Log'!$H$2:$H$3006,Player!$I$2))/(COUNTIFS('Offense Log'!$B$2:$B$3006,"Layup",'Offense Log'!$A$2:$A$3006,$A10,'Offense Log'!$C$2:$C$3006,Player!$C$2,'Offense Log'!$D$2:$D$3006,Player!$D$2,'Offense Log'!$G$2:$G$3006,Player!$E$2,'Offense Log'!$E$2:$E$3006,Player!$F$2,'Offense Log'!$F$2:$F$3006,Player!$G$2,'Offense Log'!$I$2:$I$3006,Player!$H$2,'Offense Log'!$H$2:$H$3006,Player!$I$2)),"N/A"))</f>
        <v>0.62962962962962965</v>
      </c>
      <c r="D10" s="3">
        <f>IFERROR(COUNTIFS('Offense Log'!$B$2:$B$3006,"Floater",'Offense Log'!$A$2:$A$3006,$A10)/COUNTIFS('Offense Log'!$B$2:$B$3006,"&lt;&gt;Turnover",'Offense Log'!$B$2:$B$3006,"&lt;&gt;Foul",'Offense Log'!$B$2:$B$3006,"&lt;&gt;",'Offense Log'!$A$2:$A$3006,$A10),0)</f>
        <v>2.5157232704402517E-2</v>
      </c>
      <c r="E10" s="3">
        <f>IF(D10=0,"N/A",IFERROR((COUNTIFS('Offense Log'!$B$2:$B$3006,"Floater",'Offense Log'!$L$2:$L$3006,"Yes",'Offense Log'!$A$2:$A$3006,$A10,'Offense Log'!$C$2:$C$3006,Player!$C$2,'Offense Log'!$D$2:$D$3006,Player!$D$2,'Offense Log'!$G$2:$G$3006,Player!$E$2,'Offense Log'!$E$2:$E$3006,Player!$F$2,'Offense Log'!$I$2:$I$3006,Player!$H$2))/(COUNTIFS('Offense Log'!$B$2:$B$3006,"Floater",'Offense Log'!$A$2:$A$3006,$A10,'Offense Log'!$C$2:$C$3006,Player!$C$2,'Offense Log'!$D$2:$D$3006,Player!$D$2,'Offense Log'!$G$2:$G$3006,Player!$E$2,'Offense Log'!$E$2:$E$3006,Player!$F$2,'Offense Log'!$I$2:$I$3006,Player!$H$2)),"N/A"))</f>
        <v>0.25</v>
      </c>
      <c r="F10" s="3">
        <f>IFERROR(COUNTIFS('Offense Log'!$B$2:$B$3006,"Hook",'Offense Log'!$A$2:$A$3006,$A10)/COUNTIFS('Offense Log'!$B$2:$B$3006,"&lt;&gt;Turnover",'Offense Log'!$B$2:$B$3006,"&lt;&gt;Foul",'Offense Log'!$B$2:$B$3006,"&lt;&gt;",'Offense Log'!$A$2:$A$3006,$A10),0)</f>
        <v>1.8867924528301886E-2</v>
      </c>
      <c r="G10" s="3">
        <f>IF(F10=0,"N/A",IFERROR((COUNTIFS('Offense Log'!$B$2:$B$3006,"Hook",'Offense Log'!$L$2:$L$3006,"Yes",'Offense Log'!$A$2:$A$3006,$A10,'Offense Log'!$C$2:$C$3006,Player!$C$2,'Offense Log'!$D$2:$D$3006,Player!$D$2,'Offense Log'!$G$2:$G$3006,Player!$E$2,'Offense Log'!$E$2:$E$3006,Player!$F$2,'Offense Log'!$I$2:$I$3006,Player!$H$2))/(COUNTIFS('Offense Log'!$B$2:$B$3006,"Hook",'Offense Log'!$A$2:$A$3006,$A10,'Offense Log'!$C$2:$C$3006,Player!$C$2,'Offense Log'!$D$2:$D$3006,Player!$D$2,'Offense Log'!$G$2:$G$3006,Player!$E$2,'Offense Log'!$E$2:$E$3006,Player!$F$2,'Offense Log'!$I$2:$I$3006,Player!$H$2)),"N/A"))</f>
        <v>0</v>
      </c>
      <c r="H10" s="3">
        <f>IFERROR(COUNTIFS('Offense Log'!$B$2:$B$3006,"Jumper",'Offense Log'!$A$2:$A$3006,$A10)/COUNTIFS('Offense Log'!$B$2:$B$3006,"&lt;&gt;Turnover",'Offense Log'!$B$2:$B$3006,"&lt;&gt;Foul",'Offense Log'!$B$2:$B$3006,"&lt;&gt;",'Offense Log'!$A$2:$A$3006,$A10),0)</f>
        <v>0.25157232704402516</v>
      </c>
      <c r="I10" s="3">
        <f>IF(H10=0,"N/A",IFERROR((COUNTIFS('Offense Log'!$B$2:$B$3006,"Jumper",'Offense Log'!$L$2:$L$3006,"Yes",'Offense Log'!$A$2:$A$3006,$A10,'Offense Log'!$C$2:$C$3006,Player!$C$2,'Offense Log'!$D$2:$D$3006,Player!$D$2,'Offense Log'!$G$2:$G$3006,Player!$E$2,'Offense Log'!$I$2:$I$3006,Player!$H$2))/(COUNTIFS('Offense Log'!$B$2:$B$3006,"Jumper",'Offense Log'!$A$2:$A$3006,$A10,'Offense Log'!$C$2:$C$3006,Player!$C$2,'Offense Log'!$D$2:$D$3006,Player!$D$2,'Offense Log'!$G$2:$G$3006,Player!$E$2,'Offense Log'!$I$2:$I$3006,Player!$H$2)),"N/A"))</f>
        <v>0.42499999999999999</v>
      </c>
      <c r="J10" s="3">
        <f>IFERROR(COUNTIFS('Offense Log'!$B$2:$B$3006,"Three",'Offense Log'!$A$2:$A$3006,$A10)/COUNTIFS('Offense Log'!$B$2:$B$3006,"&lt;&gt;Turnover",'Offense Log'!$B$2:$B$3006,"&lt;&gt;Foul",'Offense Log'!$B$2:$B$3006,"&lt;&gt;",'Offense Log'!$A$2:$A$3006,$A10),0)</f>
        <v>0.33333333333333331</v>
      </c>
      <c r="K10" s="3">
        <f>IF(J10=0,"N/A",IFERROR((COUNTIFS('Offense Log'!$B$2:$B$3006,"Three",'Offense Log'!$L$2:$L$3006,"Yes",'Offense Log'!$A$2:$A$3006,$A10,'Offense Log'!$C$2:$C$3006,Player!$C$2,'Offense Log'!$D$2:$D$3006,Player!$D$2,'Offense Log'!$G$2:$G$3006,Player!$E$2,'Offense Log'!$H$2:$H$3006,Player!$I$2,'Offense Log'!$J$2:$J$3006,Player!$J$2))/(COUNTIFS('Offense Log'!$B$2:$B$3006,"Three",'Offense Log'!$A$2:$A$3006,$A10,'Offense Log'!$C$2:$C$3006,Player!$C$2,'Offense Log'!$D$2:$D$3006,Player!$D$2,'Offense Log'!$G$2:$G$3006,Player!$E$2,'Offense Log'!$H$2:$H$3006,Player!$I$2,'Offense Log'!$J$2:$J$3006,Player!$J$2)),"N/A"))</f>
        <v>0.41509433962264153</v>
      </c>
      <c r="L10" s="3" t="str">
        <f>IFERROR((COUNTIFS('Offense Log'!$B$2:$B$3006,"Dunk",'Offense Log'!$L$2:$L$3006,"Yes",'Offense Log'!$A$2:$A$3006,$A10))&amp;"-"&amp;(COUNTIFS('Offense Log'!$B$2:$B$3006,"Dunk",'Offense Log'!$A$2:$A$3006,$A10)),0)</f>
        <v>5-5</v>
      </c>
      <c r="M10" s="3">
        <f>IF(L10=0,"N/A",IFERROR((COUNTIFS('Offense Log'!$L$2:$L$3006,"Yes",'Offense Log'!$A$2:$A$3006,$A10,'Offense Log'!$C$2:$C$3006,Player!$C$2,'Offense Log'!$D$2:$D$3006,Player!$D$2,'Offense Log'!$G$2:$G$3006,Player!$E$2,'Offense Log'!$B$2:$B$3006,"&lt;&gt;",'Offense Log'!$I$2:$I$3006,Player!$H$2,'Offense Log'!$H$2:$H$3006,Player!$I$2))/(COUNTIFS('Offense Log'!$A$2:$A$3006,$A10,'Offense Log'!$C$2:$C$3006,Player!$C$2,'Offense Log'!$D$2:$D$3006,Player!$D$2,'Offense Log'!$G$2:$G$3006,Player!$E$2,'Offense Log'!$B$2:$B$3006,"&lt;&gt;",'Offense Log'!$I$2:$I$3006,Player!$H$2,'Offense Log'!$H$2:$H$3006,Player!$I$2)),"N/A"))</f>
        <v>0.49685534591194969</v>
      </c>
      <c r="N10" s="3">
        <f>IFERROR(COUNTIFS('Offense Log'!$A$2:$A$3000,Player!$A10,'Offense Log'!$L$2:$L$3000,"Yes",'Offense Log'!$B$2:$B$3000,"&lt;&gt;Jumper",'Offense Log'!$B$2:$B$3000,"&lt;&gt;Three",'Offense Log'!$D$2:$D$3000,Player!$D$2,'Offense Log'!$C$2:$C$3000,"&lt;&gt;Catch")/COUNTIFS('Offense Log'!$A$2:$A$3000,Player!$A10,'Offense Log'!$B$2:$B$3000,"&lt;&gt;Jumper",'Offense Log'!$B$2:$B$3000,"&lt;&gt;Three",'Offense Log'!$D$2:$D$3000,Player!$D$2,'Offense Log'!$C$2:$C$3000,"&lt;&gt;Catch"),"N/A")</f>
        <v>0.52083333333333337</v>
      </c>
      <c r="O10" s="13">
        <f>IFERROR(COUNTIFS('Offense Log'!$A$2:$A$3007,Player!$A10,'Offense Log'!$H$2:$H$3007,"FB")/COUNTIFS('Offense Log'!$A$2:$A$3007,Player!$A10,'Offense Log'!$H$2:$H$3007,"&lt;&gt;"),"N/A")</f>
        <v>5.0314465408805034E-2</v>
      </c>
      <c r="P10">
        <f>SUMIFS('Offense Log'!$K$2:$K$3007,'Offense Log'!$A$2:$A$3007,Player!$A10,'Offense Log'!$H$2:$H$3007,"FB")</f>
        <v>12</v>
      </c>
      <c r="Q10">
        <f>SUMIFS('Offense Log'!$K$2:$K$3007,'Offense Log'!$A$2:$A$3007,Player!$A10,'Offense Log'!$H$2:$H$3007,"ORB")</f>
        <v>17</v>
      </c>
      <c r="R10" s="13">
        <f>IFERROR(COUNTIFS('Offense Log'!$A$2:$A$3007,Player!$A10,'Offense Log'!$B$2:$B$3007,$R$2,'Offense Log'!$E$2:$E$3007,"Yes")/COUNTIFS('Offense Log'!$A$2:$A$3007,Player!$A10,'Offense Log'!$B$2:$B$3007,$R$2),"N/A")</f>
        <v>0.14814814814814814</v>
      </c>
      <c r="S10" s="13">
        <f>IFERROR(COUNTIFS('Offense Log'!$A$2:$A$3007,Player!$A10,'Offense Log'!$B$2:$B$3007,"Layup",'Offense Log'!$F$2:$F$3007,"Yes")/COUNTIFS('Offense Log'!$A$2:$A$3007,Player!$A10,'Offense Log'!$B$2:$B$3007,"Layup"),"N/A")</f>
        <v>0.20370370370370369</v>
      </c>
      <c r="T10" s="13">
        <f>IFERROR(COUNTIFS('Offense Log'!$A$2:$A$3007,Player!$A10,'Offense Log'!$G$2:$G$3007,"High")/COUNTIFS('Offense Log'!$A$2:$A$3007,Player!$A10),"N/A")</f>
        <v>0.50314465408805031</v>
      </c>
    </row>
    <row r="11" spans="1:29" x14ac:dyDescent="0.3">
      <c r="A11" s="7" t="s">
        <v>80</v>
      </c>
      <c r="B11" s="3">
        <f>IFERROR(COUNTIFS('Offense Log'!$B$2:$B$3006,"Layup",'Offense Log'!$A$2:$A$3006,$A11)/COUNTIFS('Offense Log'!$B$2:$B$3006,"&lt;&gt;Turnover",'Offense Log'!$B$2:$B$3006,"&lt;&gt;Foul",'Offense Log'!$B$2:$B$3006,"&lt;&gt;",'Offense Log'!$A$2:$A$3006,$A11),0)</f>
        <v>0.53012048192771088</v>
      </c>
      <c r="C11" s="3">
        <f>IF(B11=0,"N/A",IFERROR((COUNTIFS('Offense Log'!$B$2:$B$3006,"Layup",'Offense Log'!$L$2:$L$3006,"Yes",'Offense Log'!$A$2:$A$3006,$A11,'Offense Log'!$C$2:$C$3006,Player!$C$2,'Offense Log'!$D$2:$D$3006,Player!$D$2,'Offense Log'!$G$2:$G$3006,Player!$E$2,'Offense Log'!$E$2:$E$3006,Player!$F$2,'Offense Log'!$F$2:$F$3006,Player!$G$2,'Offense Log'!$I$2:$I$3006,Player!$H$2,'Offense Log'!$H$2:$H$3006,Player!$I$2))/(COUNTIFS('Offense Log'!$B$2:$B$3006,"Layup",'Offense Log'!$A$2:$A$3006,$A11,'Offense Log'!$C$2:$C$3006,Player!$C$2,'Offense Log'!$D$2:$D$3006,Player!$D$2,'Offense Log'!$G$2:$G$3006,Player!$E$2,'Offense Log'!$E$2:$E$3006,Player!$F$2,'Offense Log'!$F$2:$F$3006,Player!$G$2,'Offense Log'!$I$2:$I$3006,Player!$H$2,'Offense Log'!$H$2:$H$3006,Player!$I$2)),"N/A"))</f>
        <v>0.77272727272727271</v>
      </c>
      <c r="D11" s="3">
        <f>IFERROR(COUNTIFS('Offense Log'!$B$2:$B$3006,"Floater",'Offense Log'!$A$2:$A$3006,$A11)/COUNTIFS('Offense Log'!$B$2:$B$3006,"&lt;&gt;Turnover",'Offense Log'!$B$2:$B$3006,"&lt;&gt;Foul",'Offense Log'!$B$2:$B$3006,"&lt;&gt;",'Offense Log'!$A$2:$A$3006,$A11),0)</f>
        <v>0.36144578313253012</v>
      </c>
      <c r="E11" s="3">
        <f>IF(D11=0,"N/A",IFERROR((COUNTIFS('Offense Log'!$B$2:$B$3006,"Floater",'Offense Log'!$L$2:$L$3006,"Yes",'Offense Log'!$A$2:$A$3006,$A11,'Offense Log'!$C$2:$C$3006,Player!$C$2,'Offense Log'!$D$2:$D$3006,Player!$D$2,'Offense Log'!$G$2:$G$3006,Player!$E$2,'Offense Log'!$E$2:$E$3006,Player!$F$2,'Offense Log'!$I$2:$I$3006,Player!$H$2))/(COUNTIFS('Offense Log'!$B$2:$B$3006,"Floater",'Offense Log'!$A$2:$A$3006,$A11,'Offense Log'!$C$2:$C$3006,Player!$C$2,'Offense Log'!$D$2:$D$3006,Player!$D$2,'Offense Log'!$G$2:$G$3006,Player!$E$2,'Offense Log'!$E$2:$E$3006,Player!$F$2,'Offense Log'!$I$2:$I$3006,Player!$H$2)),"N/A"))</f>
        <v>0.46666666666666667</v>
      </c>
      <c r="F11" s="3">
        <f>IFERROR(COUNTIFS('Offense Log'!$B$2:$B$3006,"Hook",'Offense Log'!$A$2:$A$3006,$A11)/COUNTIFS('Offense Log'!$B$2:$B$3006,"&lt;&gt;Turnover",'Offense Log'!$B$2:$B$3006,"&lt;&gt;Foul",'Offense Log'!$B$2:$B$3006,"&lt;&gt;",'Offense Log'!$A$2:$A$3006,$A11),0)</f>
        <v>7.2289156626506021E-2</v>
      </c>
      <c r="G11" s="3">
        <f>IF(F11=0,"N/A",IFERROR((COUNTIFS('Offense Log'!$B$2:$B$3006,"Hook",'Offense Log'!$L$2:$L$3006,"Yes",'Offense Log'!$A$2:$A$3006,$A11,'Offense Log'!$C$2:$C$3006,Player!$C$2,'Offense Log'!$D$2:$D$3006,Player!$D$2,'Offense Log'!$G$2:$G$3006,Player!$E$2,'Offense Log'!$E$2:$E$3006,Player!$F$2,'Offense Log'!$I$2:$I$3006,Player!$H$2))/(COUNTIFS('Offense Log'!$B$2:$B$3006,"Hook",'Offense Log'!$A$2:$A$3006,$A11,'Offense Log'!$C$2:$C$3006,Player!$C$2,'Offense Log'!$D$2:$D$3006,Player!$D$2,'Offense Log'!$G$2:$G$3006,Player!$E$2,'Offense Log'!$E$2:$E$3006,Player!$F$2,'Offense Log'!$I$2:$I$3006,Player!$H$2)),"N/A"))</f>
        <v>0.66666666666666663</v>
      </c>
      <c r="H11" s="3">
        <f>IFERROR(COUNTIFS('Offense Log'!$B$2:$B$3006,"Jumper",'Offense Log'!$A$2:$A$3006,$A11)/COUNTIFS('Offense Log'!$B$2:$B$3006,"&lt;&gt;Turnover",'Offense Log'!$B$2:$B$3006,"&lt;&gt;Foul",'Offense Log'!$B$2:$B$3006,"&lt;&gt;",'Offense Log'!$A$2:$A$3006,$A11),0)</f>
        <v>0</v>
      </c>
      <c r="I11" s="3" t="str">
        <f>IF(H11=0,"N/A",IFERROR((COUNTIFS('Offense Log'!$B$2:$B$3006,"Jumper",'Offense Log'!$L$2:$L$3006,"Yes",'Offense Log'!$A$2:$A$3006,$A11,'Offense Log'!$C$2:$C$3006,Player!$C$2,'Offense Log'!$D$2:$D$3006,Player!$D$2,'Offense Log'!$G$2:$G$3006,Player!$E$2,'Offense Log'!$I$2:$I$3006,Player!$H$2))/(COUNTIFS('Offense Log'!$B$2:$B$3006,"Jumper",'Offense Log'!$A$2:$A$3006,$A11,'Offense Log'!$C$2:$C$3006,Player!$C$2,'Offense Log'!$D$2:$D$3006,Player!$D$2,'Offense Log'!$G$2:$G$3006,Player!$E$2,'Offense Log'!$I$2:$I$3006,Player!$H$2)),"N/A"))</f>
        <v>N/A</v>
      </c>
      <c r="J11" s="3">
        <f>IFERROR(COUNTIFS('Offense Log'!$B$2:$B$3006,"Three",'Offense Log'!$A$2:$A$3006,$A11)/COUNTIFS('Offense Log'!$B$2:$B$3006,"&lt;&gt;Turnover",'Offense Log'!$B$2:$B$3006,"&lt;&gt;Foul",'Offense Log'!$B$2:$B$3006,"&lt;&gt;",'Offense Log'!$A$2:$A$3006,$A11),0)</f>
        <v>0</v>
      </c>
      <c r="K11" s="3" t="str">
        <f>IF(J11=0,"N/A",IFERROR((COUNTIFS('Offense Log'!$B$2:$B$3006,"Three",'Offense Log'!$L$2:$L$3006,"Yes",'Offense Log'!$A$2:$A$3006,$A11,'Offense Log'!$C$2:$C$3006,Player!$C$2,'Offense Log'!$D$2:$D$3006,Player!$D$2,'Offense Log'!$G$2:$G$3006,Player!$E$2,'Offense Log'!$H$2:$H$3006,Player!$I$2,'Offense Log'!$J$2:$J$3006,Player!$J$2))/(COUNTIFS('Offense Log'!$B$2:$B$3006,"Three",'Offense Log'!$A$2:$A$3006,$A11,'Offense Log'!$C$2:$C$3006,Player!$C$2,'Offense Log'!$D$2:$D$3006,Player!$D$2,'Offense Log'!$G$2:$G$3006,Player!$E$2,'Offense Log'!$H$2:$H$3006,Player!$I$2,'Offense Log'!$J$2:$J$3006,Player!$J$2)),"N/A"))</f>
        <v>N/A</v>
      </c>
      <c r="L11" s="3" t="str">
        <f>IFERROR((COUNTIFS('Offense Log'!$B$2:$B$3006,"Dunk",'Offense Log'!$L$2:$L$3006,"Yes",'Offense Log'!$A$2:$A$3006,$A11))&amp;"-"&amp;(COUNTIFS('Offense Log'!$B$2:$B$3006,"Dunk",'Offense Log'!$A$2:$A$3006,$A11)),0)</f>
        <v>2-3</v>
      </c>
      <c r="M11" s="3">
        <f>IF(L11=0,"N/A",IFERROR((COUNTIFS('Offense Log'!$L$2:$L$3006,"Yes",'Offense Log'!$A$2:$A$3006,$A11,'Offense Log'!$C$2:$C$3006,Player!$C$2,'Offense Log'!$D$2:$D$3006,Player!$D$2,'Offense Log'!$G$2:$G$3006,Player!$E$2,'Offense Log'!$B$2:$B$3006,"&lt;&gt;",'Offense Log'!$I$2:$I$3006,Player!$H$2,'Offense Log'!$H$2:$H$3006,Player!$I$2))/(COUNTIFS('Offense Log'!$A$2:$A$3006,$A11,'Offense Log'!$C$2:$C$3006,Player!$C$2,'Offense Log'!$D$2:$D$3006,Player!$D$2,'Offense Log'!$G$2:$G$3006,Player!$E$2,'Offense Log'!$B$2:$B$3006,"&lt;&gt;",'Offense Log'!$I$2:$I$3006,Player!$H$2,'Offense Log'!$H$2:$H$3006,Player!$I$2)),"N/A"))</f>
        <v>0.6506024096385542</v>
      </c>
      <c r="N11" s="3">
        <f>IFERROR(COUNTIFS('Offense Log'!$A$2:$A$3000,Player!$A11,'Offense Log'!$L$2:$L$3000,"Yes",'Offense Log'!$B$2:$B$3000,"&lt;&gt;Jumper",'Offense Log'!$B$2:$B$3000,"&lt;&gt;Three",'Offense Log'!$D$2:$D$3000,Player!$D$2,'Offense Log'!$C$2:$C$3000,"&lt;&gt;Catch")/COUNTIFS('Offense Log'!$A$2:$A$3000,Player!$A11,'Offense Log'!$B$2:$B$3000,"&lt;&gt;Jumper",'Offense Log'!$B$2:$B$3000,"&lt;&gt;Three",'Offense Log'!$D$2:$D$3000,Player!$D$2,'Offense Log'!$C$2:$C$3000,"&lt;&gt;Catch"),"N/A")</f>
        <v>0.6029411764705882</v>
      </c>
      <c r="O11" s="13">
        <f>IFERROR(COUNTIFS('Offense Log'!$A$2:$A$3007,Player!$A11,'Offense Log'!$H$2:$H$3007,"FB")/COUNTIFS('Offense Log'!$A$2:$A$3007,Player!$A11,'Offense Log'!$H$2:$H$3007,"&lt;&gt;"),"N/A")</f>
        <v>0.13253012048192772</v>
      </c>
      <c r="P11">
        <f>SUMIFS('Offense Log'!$K$2:$K$3007,'Offense Log'!$A$2:$A$3007,Player!$A11,'Offense Log'!$H$2:$H$3007,"FB")</f>
        <v>10</v>
      </c>
      <c r="Q11">
        <f>SUMIFS('Offense Log'!$K$2:$K$3007,'Offense Log'!$A$2:$A$3007,Player!$A11,'Offense Log'!$H$2:$H$3007,"ORB")</f>
        <v>6</v>
      </c>
      <c r="R11" s="13">
        <f>IFERROR(COUNTIFS('Offense Log'!$A$2:$A$3007,Player!$A11,'Offense Log'!$B$2:$B$3007,$R$2,'Offense Log'!$E$2:$E$3007,"Yes")/COUNTIFS('Offense Log'!$A$2:$A$3007,Player!$A11,'Offense Log'!$B$2:$B$3007,$R$2),"N/A")</f>
        <v>6.8181818181818177E-2</v>
      </c>
      <c r="S11" s="13">
        <f>IFERROR(COUNTIFS('Offense Log'!$A$2:$A$3007,Player!$A11,'Offense Log'!$B$2:$B$3007,"Layup",'Offense Log'!$F$2:$F$3007,"Yes")/COUNTIFS('Offense Log'!$A$2:$A$3007,Player!$A11,'Offense Log'!$B$2:$B$3007,"Layup"),"N/A")</f>
        <v>0.11363636363636363</v>
      </c>
      <c r="T11" s="13">
        <f>IFERROR(COUNTIFS('Offense Log'!$A$2:$A$3007,Player!$A11,'Offense Log'!$G$2:$G$3007,"High")/COUNTIFS('Offense Log'!$A$2:$A$3007,Player!$A11),"N/A")</f>
        <v>0.46987951807228917</v>
      </c>
    </row>
    <row r="12" spans="1:29" x14ac:dyDescent="0.3">
      <c r="A12" s="7" t="s">
        <v>82</v>
      </c>
      <c r="B12" s="3">
        <f>IFERROR(COUNTIFS('Offense Log'!$B$2:$B$3006,"Layup",'Offense Log'!$A$2:$A$3006,$A12)/COUNTIFS('Offense Log'!$B$2:$B$3006,"&lt;&gt;Turnover",'Offense Log'!$B$2:$B$3006,"&lt;&gt;Foul",'Offense Log'!$B$2:$B$3006,"&lt;&gt;",'Offense Log'!$A$2:$A$3006,$A12),0)</f>
        <v>6.4935064935064929E-2</v>
      </c>
      <c r="C12" s="3">
        <f>IF(B12=0,"N/A",IFERROR((COUNTIFS('Offense Log'!$B$2:$B$3006,"Layup",'Offense Log'!$L$2:$L$3006,"Yes",'Offense Log'!$A$2:$A$3006,$A12,'Offense Log'!$C$2:$C$3006,Player!$C$2,'Offense Log'!$D$2:$D$3006,Player!$D$2,'Offense Log'!$G$2:$G$3006,Player!$E$2,'Offense Log'!$E$2:$E$3006,Player!$F$2,'Offense Log'!$F$2:$F$3006,Player!$G$2,'Offense Log'!$I$2:$I$3006,Player!$H$2,'Offense Log'!$H$2:$H$3006,Player!$I$2))/(COUNTIFS('Offense Log'!$B$2:$B$3006,"Layup",'Offense Log'!$A$2:$A$3006,$A12,'Offense Log'!$C$2:$C$3006,Player!$C$2,'Offense Log'!$D$2:$D$3006,Player!$D$2,'Offense Log'!$G$2:$G$3006,Player!$E$2,'Offense Log'!$E$2:$E$3006,Player!$F$2,'Offense Log'!$F$2:$F$3006,Player!$G$2,'Offense Log'!$I$2:$I$3006,Player!$H$2,'Offense Log'!$H$2:$H$3006,Player!$I$2)),"N/A"))</f>
        <v>0.4</v>
      </c>
      <c r="D12" s="3">
        <f>IFERROR(COUNTIFS('Offense Log'!$B$2:$B$3006,"Floater",'Offense Log'!$A$2:$A$3006,$A12)/COUNTIFS('Offense Log'!$B$2:$B$3006,"&lt;&gt;Turnover",'Offense Log'!$B$2:$B$3006,"&lt;&gt;Foul",'Offense Log'!$B$2:$B$3006,"&lt;&gt;",'Offense Log'!$A$2:$A$3006,$A12),0)</f>
        <v>3.2467532467532464E-2</v>
      </c>
      <c r="E12" s="3">
        <f>IF(D12=0,"N/A",IFERROR((COUNTIFS('Offense Log'!$B$2:$B$3006,"Floater",'Offense Log'!$L$2:$L$3006,"Yes",'Offense Log'!$A$2:$A$3006,$A12,'Offense Log'!$C$2:$C$3006,Player!$C$2,'Offense Log'!$D$2:$D$3006,Player!$D$2,'Offense Log'!$G$2:$G$3006,Player!$E$2,'Offense Log'!$E$2:$E$3006,Player!$F$2,'Offense Log'!$I$2:$I$3006,Player!$H$2))/(COUNTIFS('Offense Log'!$B$2:$B$3006,"Floater",'Offense Log'!$A$2:$A$3006,$A12,'Offense Log'!$C$2:$C$3006,Player!$C$2,'Offense Log'!$D$2:$D$3006,Player!$D$2,'Offense Log'!$G$2:$G$3006,Player!$E$2,'Offense Log'!$E$2:$E$3006,Player!$F$2,'Offense Log'!$I$2:$I$3006,Player!$H$2)),"N/A"))</f>
        <v>0.2</v>
      </c>
      <c r="F12" s="3">
        <f>IFERROR(COUNTIFS('Offense Log'!$B$2:$B$3006,"Hook",'Offense Log'!$A$2:$A$3006,$A12)/COUNTIFS('Offense Log'!$B$2:$B$3006,"&lt;&gt;Turnover",'Offense Log'!$B$2:$B$3006,"&lt;&gt;Foul",'Offense Log'!$B$2:$B$3006,"&lt;&gt;",'Offense Log'!$A$2:$A$3006,$A12),0)</f>
        <v>0</v>
      </c>
      <c r="G12" s="3" t="str">
        <f>IF(F12=0,"N/A",IFERROR((COUNTIFS('Offense Log'!$B$2:$B$3006,"Hook",'Offense Log'!$L$2:$L$3006,"Yes",'Offense Log'!$A$2:$A$3006,$A12,'Offense Log'!$C$2:$C$3006,Player!$C$2,'Offense Log'!$D$2:$D$3006,Player!$D$2,'Offense Log'!$G$2:$G$3006,Player!$E$2,'Offense Log'!$E$2:$E$3006,Player!$F$2,'Offense Log'!$I$2:$I$3006,Player!$H$2))/(COUNTIFS('Offense Log'!$B$2:$B$3006,"Hook",'Offense Log'!$A$2:$A$3006,$A12,'Offense Log'!$C$2:$C$3006,Player!$C$2,'Offense Log'!$D$2:$D$3006,Player!$D$2,'Offense Log'!$G$2:$G$3006,Player!$E$2,'Offense Log'!$E$2:$E$3006,Player!$F$2,'Offense Log'!$I$2:$I$3006,Player!$H$2)),"N/A"))</f>
        <v>N/A</v>
      </c>
      <c r="H12" s="3">
        <f>IFERROR(COUNTIFS('Offense Log'!$B$2:$B$3006,"Jumper",'Offense Log'!$A$2:$A$3006,$A12)/COUNTIFS('Offense Log'!$B$2:$B$3006,"&lt;&gt;Turnover",'Offense Log'!$B$2:$B$3006,"&lt;&gt;Foul",'Offense Log'!$B$2:$B$3006,"&lt;&gt;",'Offense Log'!$A$2:$A$3006,$A12),0)</f>
        <v>0.21428571428571427</v>
      </c>
      <c r="I12" s="3">
        <f>IF(H12=0,"N/A",IFERROR((COUNTIFS('Offense Log'!$B$2:$B$3006,"Jumper",'Offense Log'!$L$2:$L$3006,"Yes",'Offense Log'!$A$2:$A$3006,$A12,'Offense Log'!$C$2:$C$3006,Player!$C$2,'Offense Log'!$D$2:$D$3006,Player!$D$2,'Offense Log'!$G$2:$G$3006,Player!$E$2,'Offense Log'!$I$2:$I$3006,Player!$H$2))/(COUNTIFS('Offense Log'!$B$2:$B$3006,"Jumper",'Offense Log'!$A$2:$A$3006,$A12,'Offense Log'!$C$2:$C$3006,Player!$C$2,'Offense Log'!$D$2:$D$3006,Player!$D$2,'Offense Log'!$G$2:$G$3006,Player!$E$2,'Offense Log'!$I$2:$I$3006,Player!$H$2)),"N/A"))</f>
        <v>0.36363636363636365</v>
      </c>
      <c r="J12" s="3">
        <f>IFERROR(COUNTIFS('Offense Log'!$B$2:$B$3006,"Three",'Offense Log'!$A$2:$A$3006,$A12)/COUNTIFS('Offense Log'!$B$2:$B$3006,"&lt;&gt;Turnover",'Offense Log'!$B$2:$B$3006,"&lt;&gt;Foul",'Offense Log'!$B$2:$B$3006,"&lt;&gt;",'Offense Log'!$A$2:$A$3006,$A12),0)</f>
        <v>0.68831168831168832</v>
      </c>
      <c r="K12" s="3">
        <f>IF(J12=0,"N/A",IFERROR((COUNTIFS('Offense Log'!$B$2:$B$3006,"Three",'Offense Log'!$L$2:$L$3006,"Yes",'Offense Log'!$A$2:$A$3006,$A12,'Offense Log'!$C$2:$C$3006,Player!$C$2,'Offense Log'!$D$2:$D$3006,Player!$D$2,'Offense Log'!$G$2:$G$3006,Player!$E$2,'Offense Log'!$H$2:$H$3006,Player!$I$2,'Offense Log'!$J$2:$J$3006,Player!$J$2))/(COUNTIFS('Offense Log'!$B$2:$B$3006,"Three",'Offense Log'!$A$2:$A$3006,$A12,'Offense Log'!$C$2:$C$3006,Player!$C$2,'Offense Log'!$D$2:$D$3006,Player!$D$2,'Offense Log'!$G$2:$G$3006,Player!$E$2,'Offense Log'!$H$2:$H$3006,Player!$I$2,'Offense Log'!$J$2:$J$3006,Player!$J$2)),"N/A"))</f>
        <v>0.35849056603773582</v>
      </c>
      <c r="L12" s="3" t="str">
        <f>IFERROR((COUNTIFS('Offense Log'!$B$2:$B$3006,"Dunk",'Offense Log'!$L$2:$L$3006,"Yes",'Offense Log'!$A$2:$A$3006,$A12))&amp;"-"&amp;(COUNTIFS('Offense Log'!$B$2:$B$3006,"Dunk",'Offense Log'!$A$2:$A$3006,$A12)),0)</f>
        <v>0-0</v>
      </c>
      <c r="M12" s="3">
        <f>IF(L12=0,"N/A",IFERROR((COUNTIFS('Offense Log'!$L$2:$L$3006,"Yes",'Offense Log'!$A$2:$A$3006,$A12,'Offense Log'!$C$2:$C$3006,Player!$C$2,'Offense Log'!$D$2:$D$3006,Player!$D$2,'Offense Log'!$G$2:$G$3006,Player!$E$2,'Offense Log'!$B$2:$B$3006,"&lt;&gt;",'Offense Log'!$I$2:$I$3006,Player!$H$2,'Offense Log'!$H$2:$H$3006,Player!$I$2))/(COUNTIFS('Offense Log'!$A$2:$A$3006,$A12,'Offense Log'!$C$2:$C$3006,Player!$C$2,'Offense Log'!$D$2:$D$3006,Player!$D$2,'Offense Log'!$G$2:$G$3006,Player!$E$2,'Offense Log'!$B$2:$B$3006,"&lt;&gt;",'Offense Log'!$I$2:$I$3006,Player!$H$2,'Offense Log'!$H$2:$H$3006,Player!$I$2)),"N/A"))</f>
        <v>0.35714285714285715</v>
      </c>
      <c r="N12" s="3">
        <f>IFERROR(COUNTIFS('Offense Log'!$A$2:$A$3000,Player!$A12,'Offense Log'!$L$2:$L$3000,"Yes",'Offense Log'!$B$2:$B$3000,"&lt;&gt;Jumper",'Offense Log'!$B$2:$B$3000,"&lt;&gt;Three",'Offense Log'!$D$2:$D$3000,Player!$D$2,'Offense Log'!$C$2:$C$3000,"&lt;&gt;Catch")/COUNTIFS('Offense Log'!$A$2:$A$3000,Player!$A12,'Offense Log'!$B$2:$B$3000,"&lt;&gt;Jumper",'Offense Log'!$B$2:$B$3000,"&lt;&gt;Three",'Offense Log'!$D$2:$D$3000,Player!$D$2,'Offense Log'!$C$2:$C$3000,"&lt;&gt;Catch"),"N/A")</f>
        <v>0.35714285714285715</v>
      </c>
      <c r="O12" s="13">
        <f>IFERROR(COUNTIFS('Offense Log'!$A$2:$A$3007,Player!$A12,'Offense Log'!$H$2:$H$3007,"FB")/COUNTIFS('Offense Log'!$A$2:$A$3007,Player!$A12,'Offense Log'!$H$2:$H$3007,"&lt;&gt;"),"N/A")</f>
        <v>7.1428571428571425E-2</v>
      </c>
      <c r="P12">
        <f>SUMIFS('Offense Log'!$K$2:$K$3007,'Offense Log'!$A$2:$A$3007,Player!$A12,'Offense Log'!$H$2:$H$3007,"FB")</f>
        <v>17</v>
      </c>
      <c r="Q12">
        <f>SUMIFS('Offense Log'!$K$2:$K$3007,'Offense Log'!$A$2:$A$3007,Player!$A12,'Offense Log'!$H$2:$H$3007,"ORB")</f>
        <v>5</v>
      </c>
      <c r="R12" s="13">
        <f>IFERROR(COUNTIFS('Offense Log'!$A$2:$A$3007,Player!$A12,'Offense Log'!$B$2:$B$3007,$R$2,'Offense Log'!$E$2:$E$3007,"Yes")/COUNTIFS('Offense Log'!$A$2:$A$3007,Player!$A12,'Offense Log'!$B$2:$B$3007,$R$2),"N/A")</f>
        <v>0</v>
      </c>
      <c r="S12" s="13">
        <f>IFERROR(COUNTIFS('Offense Log'!$A$2:$A$3007,Player!$A12,'Offense Log'!$B$2:$B$3007,"Layup",'Offense Log'!$F$2:$F$3007,"Yes")/COUNTIFS('Offense Log'!$A$2:$A$3007,Player!$A12,'Offense Log'!$B$2:$B$3007,"Layup"),"N/A")</f>
        <v>0.2</v>
      </c>
      <c r="T12" s="13">
        <f>IFERROR(COUNTIFS('Offense Log'!$A$2:$A$3007,Player!$A12,'Offense Log'!$G$2:$G$3007,"High")/COUNTIFS('Offense Log'!$A$2:$A$3007,Player!$A12),"N/A")</f>
        <v>0.50649350649350644</v>
      </c>
    </row>
    <row r="13" spans="1:29" x14ac:dyDescent="0.3">
      <c r="A13" s="7" t="s">
        <v>83</v>
      </c>
      <c r="B13" s="3">
        <f>IFERROR(COUNTIFS('Offense Log'!$B$2:$B$3006,"Layup",'Offense Log'!$A$2:$A$3006,$A13)/COUNTIFS('Offense Log'!$B$2:$B$3006,"&lt;&gt;Turnover",'Offense Log'!$B$2:$B$3006,"&lt;&gt;Foul",'Offense Log'!$B$2:$B$3006,"&lt;&gt;",'Offense Log'!$A$2:$A$3006,$A13),0)</f>
        <v>0.13375796178343949</v>
      </c>
      <c r="C13" s="3">
        <f>IF(B13=0,"N/A",IFERROR((COUNTIFS('Offense Log'!$B$2:$B$3006,"Layup",'Offense Log'!$L$2:$L$3006,"Yes",'Offense Log'!$A$2:$A$3006,$A13,'Offense Log'!$C$2:$C$3006,Player!$C$2,'Offense Log'!$D$2:$D$3006,Player!$D$2,'Offense Log'!$G$2:$G$3006,Player!$E$2,'Offense Log'!$E$2:$E$3006,Player!$F$2,'Offense Log'!$F$2:$F$3006,Player!$G$2,'Offense Log'!$I$2:$I$3006,Player!$H$2,'Offense Log'!$H$2:$H$3006,Player!$I$2))/(COUNTIFS('Offense Log'!$B$2:$B$3006,"Layup",'Offense Log'!$A$2:$A$3006,$A13,'Offense Log'!$C$2:$C$3006,Player!$C$2,'Offense Log'!$D$2:$D$3006,Player!$D$2,'Offense Log'!$G$2:$G$3006,Player!$E$2,'Offense Log'!$E$2:$E$3006,Player!$F$2,'Offense Log'!$F$2:$F$3006,Player!$G$2,'Offense Log'!$I$2:$I$3006,Player!$H$2,'Offense Log'!$H$2:$H$3006,Player!$I$2)),"N/A"))</f>
        <v>0.76190476190476186</v>
      </c>
      <c r="D13" s="3">
        <f>IFERROR(COUNTIFS('Offense Log'!$B$2:$B$3006,"Floater",'Offense Log'!$A$2:$A$3006,$A13)/COUNTIFS('Offense Log'!$B$2:$B$3006,"&lt;&gt;Turnover",'Offense Log'!$B$2:$B$3006,"&lt;&gt;Foul",'Offense Log'!$B$2:$B$3006,"&lt;&gt;",'Offense Log'!$A$2:$A$3006,$A13),0)</f>
        <v>1.2738853503184714E-2</v>
      </c>
      <c r="E13" s="3">
        <f>IF(D13=0,"N/A",IFERROR((COUNTIFS('Offense Log'!$B$2:$B$3006,"Floater",'Offense Log'!$L$2:$L$3006,"Yes",'Offense Log'!$A$2:$A$3006,$A13,'Offense Log'!$C$2:$C$3006,Player!$C$2,'Offense Log'!$D$2:$D$3006,Player!$D$2,'Offense Log'!$G$2:$G$3006,Player!$E$2,'Offense Log'!$E$2:$E$3006,Player!$F$2,'Offense Log'!$I$2:$I$3006,Player!$H$2))/(COUNTIFS('Offense Log'!$B$2:$B$3006,"Floater",'Offense Log'!$A$2:$A$3006,$A13,'Offense Log'!$C$2:$C$3006,Player!$C$2,'Offense Log'!$D$2:$D$3006,Player!$D$2,'Offense Log'!$G$2:$G$3006,Player!$E$2,'Offense Log'!$E$2:$E$3006,Player!$F$2,'Offense Log'!$I$2:$I$3006,Player!$H$2)),"N/A"))</f>
        <v>0</v>
      </c>
      <c r="F13" s="3">
        <f>IFERROR(COUNTIFS('Offense Log'!$B$2:$B$3006,"Hook",'Offense Log'!$A$2:$A$3006,$A13)/COUNTIFS('Offense Log'!$B$2:$B$3006,"&lt;&gt;Turnover",'Offense Log'!$B$2:$B$3006,"&lt;&gt;Foul",'Offense Log'!$B$2:$B$3006,"&lt;&gt;",'Offense Log'!$A$2:$A$3006,$A13),0)</f>
        <v>0.45222929936305734</v>
      </c>
      <c r="G13" s="3">
        <f>IF(F13=0,"N/A",IFERROR((COUNTIFS('Offense Log'!$B$2:$B$3006,"Hook",'Offense Log'!$L$2:$L$3006,"Yes",'Offense Log'!$A$2:$A$3006,$A13,'Offense Log'!$C$2:$C$3006,Player!$C$2,'Offense Log'!$D$2:$D$3006,Player!$D$2,'Offense Log'!$G$2:$G$3006,Player!$E$2,'Offense Log'!$E$2:$E$3006,Player!$F$2,'Offense Log'!$I$2:$I$3006,Player!$H$2))/(COUNTIFS('Offense Log'!$B$2:$B$3006,"Hook",'Offense Log'!$A$2:$A$3006,$A13,'Offense Log'!$C$2:$C$3006,Player!$C$2,'Offense Log'!$D$2:$D$3006,Player!$D$2,'Offense Log'!$G$2:$G$3006,Player!$E$2,'Offense Log'!$E$2:$E$3006,Player!$F$2,'Offense Log'!$I$2:$I$3006,Player!$H$2)),"N/A"))</f>
        <v>0.54929577464788737</v>
      </c>
      <c r="H13" s="3">
        <f>IFERROR(COUNTIFS('Offense Log'!$B$2:$B$3006,"Jumper",'Offense Log'!$A$2:$A$3006,$A13)/COUNTIFS('Offense Log'!$B$2:$B$3006,"&lt;&gt;Turnover",'Offense Log'!$B$2:$B$3006,"&lt;&gt;Foul",'Offense Log'!$B$2:$B$3006,"&lt;&gt;",'Offense Log'!$A$2:$A$3006,$A13),0)</f>
        <v>6.3694267515923567E-2</v>
      </c>
      <c r="I13" s="3">
        <f>IF(H13=0,"N/A",IFERROR((COUNTIFS('Offense Log'!$B$2:$B$3006,"Jumper",'Offense Log'!$L$2:$L$3006,"Yes",'Offense Log'!$A$2:$A$3006,$A13,'Offense Log'!$C$2:$C$3006,Player!$C$2,'Offense Log'!$D$2:$D$3006,Player!$D$2,'Offense Log'!$G$2:$G$3006,Player!$E$2,'Offense Log'!$I$2:$I$3006,Player!$H$2))/(COUNTIFS('Offense Log'!$B$2:$B$3006,"Jumper",'Offense Log'!$A$2:$A$3006,$A13,'Offense Log'!$C$2:$C$3006,Player!$C$2,'Offense Log'!$D$2:$D$3006,Player!$D$2,'Offense Log'!$G$2:$G$3006,Player!$E$2,'Offense Log'!$I$2:$I$3006,Player!$H$2)),"N/A"))</f>
        <v>0.4</v>
      </c>
      <c r="J13" s="3">
        <f>IFERROR(COUNTIFS('Offense Log'!$B$2:$B$3006,"Three",'Offense Log'!$A$2:$A$3006,$A13)/COUNTIFS('Offense Log'!$B$2:$B$3006,"&lt;&gt;Turnover",'Offense Log'!$B$2:$B$3006,"&lt;&gt;Foul",'Offense Log'!$B$2:$B$3006,"&lt;&gt;",'Offense Log'!$A$2:$A$3006,$A13),0)</f>
        <v>0.33757961783439489</v>
      </c>
      <c r="K13" s="3">
        <f>IF(J13=0,"N/A",IFERROR((COUNTIFS('Offense Log'!$B$2:$B$3006,"Three",'Offense Log'!$L$2:$L$3006,"Yes",'Offense Log'!$A$2:$A$3006,$A13,'Offense Log'!$C$2:$C$3006,Player!$C$2,'Offense Log'!$D$2:$D$3006,Player!$D$2,'Offense Log'!$G$2:$G$3006,Player!$E$2,'Offense Log'!$H$2:$H$3006,Player!$I$2,'Offense Log'!$J$2:$J$3006,Player!$J$2))/(COUNTIFS('Offense Log'!$B$2:$B$3006,"Three",'Offense Log'!$A$2:$A$3006,$A13,'Offense Log'!$C$2:$C$3006,Player!$C$2,'Offense Log'!$D$2:$D$3006,Player!$D$2,'Offense Log'!$G$2:$G$3006,Player!$E$2,'Offense Log'!$H$2:$H$3006,Player!$I$2,'Offense Log'!$J$2:$J$3006,Player!$J$2)),"N/A"))</f>
        <v>0.35849056603773582</v>
      </c>
      <c r="L13" s="3" t="str">
        <f>IFERROR((COUNTIFS('Offense Log'!$B$2:$B$3006,"Dunk",'Offense Log'!$L$2:$L$3006,"Yes",'Offense Log'!$A$2:$A$3006,$A13))&amp;"-"&amp;(COUNTIFS('Offense Log'!$B$2:$B$3006,"Dunk",'Offense Log'!$A$2:$A$3006,$A13)),0)</f>
        <v>0-0</v>
      </c>
      <c r="M13" s="3">
        <f>IF(L13=0,"N/A",IFERROR((COUNTIFS('Offense Log'!$L$2:$L$3006,"Yes",'Offense Log'!$A$2:$A$3006,$A13,'Offense Log'!$C$2:$C$3006,Player!$C$2,'Offense Log'!$D$2:$D$3006,Player!$D$2,'Offense Log'!$G$2:$G$3006,Player!$E$2,'Offense Log'!$B$2:$B$3006,"&lt;&gt;",'Offense Log'!$I$2:$I$3006,Player!$H$2,'Offense Log'!$H$2:$H$3006,Player!$I$2))/(COUNTIFS('Offense Log'!$A$2:$A$3006,$A13,'Offense Log'!$C$2:$C$3006,Player!$C$2,'Offense Log'!$D$2:$D$3006,Player!$D$2,'Offense Log'!$G$2:$G$3006,Player!$E$2,'Offense Log'!$B$2:$B$3006,"&lt;&gt;",'Offense Log'!$I$2:$I$3006,Player!$H$2,'Offense Log'!$H$2:$H$3006,Player!$I$2)),"N/A"))</f>
        <v>0.49681528662420382</v>
      </c>
      <c r="N13" s="3">
        <f>IFERROR(COUNTIFS('Offense Log'!$A$2:$A$3000,Player!$A13,'Offense Log'!$L$2:$L$3000,"Yes",'Offense Log'!$B$2:$B$3000,"&lt;&gt;Jumper",'Offense Log'!$B$2:$B$3000,"&lt;&gt;Three",'Offense Log'!$D$2:$D$3000,Player!$D$2,'Offense Log'!$C$2:$C$3000,"&lt;&gt;Catch")/COUNTIFS('Offense Log'!$A$2:$A$3000,Player!$A13,'Offense Log'!$B$2:$B$3000,"&lt;&gt;Jumper",'Offense Log'!$B$2:$B$3000,"&lt;&gt;Three",'Offense Log'!$D$2:$D$3000,Player!$D$2,'Offense Log'!$C$2:$C$3000,"&lt;&gt;Catch"),"N/A")</f>
        <v>0.5662650602409639</v>
      </c>
      <c r="O13" s="13">
        <f>IFERROR(COUNTIFS('Offense Log'!$A$2:$A$3007,Player!$A13,'Offense Log'!$H$2:$H$3007,"FB")/COUNTIFS('Offense Log'!$A$2:$A$3007,Player!$A13,'Offense Log'!$H$2:$H$3007,"&lt;&gt;"),"N/A")</f>
        <v>2.5477707006369428E-2</v>
      </c>
      <c r="P13">
        <f>SUMIFS('Offense Log'!$K$2:$K$3007,'Offense Log'!$A$2:$A$3007,Player!$A13,'Offense Log'!$H$2:$H$3007,"FB")</f>
        <v>3</v>
      </c>
      <c r="Q13">
        <f>SUMIFS('Offense Log'!$K$2:$K$3007,'Offense Log'!$A$2:$A$3007,Player!$A13,'Offense Log'!$H$2:$H$3007,"ORB")</f>
        <v>4</v>
      </c>
      <c r="R13" s="13">
        <f>IFERROR(COUNTIFS('Offense Log'!$A$2:$A$3007,Player!$A13,'Offense Log'!$B$2:$B$3007,$R$2,'Offense Log'!$E$2:$E$3007,"Yes")/COUNTIFS('Offense Log'!$A$2:$A$3007,Player!$A13,'Offense Log'!$B$2:$B$3007,$R$2),"N/A")</f>
        <v>0.47619047619047616</v>
      </c>
      <c r="S13" s="13">
        <f>IFERROR(COUNTIFS('Offense Log'!$A$2:$A$3007,Player!$A13,'Offense Log'!$B$2:$B$3007,"Layup",'Offense Log'!$F$2:$F$3007,"Yes")/COUNTIFS('Offense Log'!$A$2:$A$3007,Player!$A13,'Offense Log'!$B$2:$B$3007,"Layup"),"N/A")</f>
        <v>4.7619047619047616E-2</v>
      </c>
      <c r="T13" s="13">
        <f>IFERROR(COUNTIFS('Offense Log'!$A$2:$A$3007,Player!$A13,'Offense Log'!$G$2:$G$3007,"High")/COUNTIFS('Offense Log'!$A$2:$A$3007,Player!$A13),"N/A")</f>
        <v>0.39490445859872614</v>
      </c>
    </row>
    <row r="14" spans="1:29" x14ac:dyDescent="0.3">
      <c r="A14" s="7" t="s">
        <v>84</v>
      </c>
      <c r="B14" s="3">
        <f>IFERROR(COUNTIFS('Offense Log'!$B$2:$B$3006,"Layup",'Offense Log'!$A$2:$A$3006,$A14)/COUNTIFS('Offense Log'!$B$2:$B$3006,"&lt;&gt;Turnover",'Offense Log'!$B$2:$B$3006,"&lt;&gt;Foul",'Offense Log'!$B$2:$B$3006,"&lt;&gt;",'Offense Log'!$A$2:$A$3006,$A14),0)</f>
        <v>0.35</v>
      </c>
      <c r="C14" s="3">
        <f>IF(B14=0,"N/A",IFERROR((COUNTIFS('Offense Log'!$B$2:$B$3006,"Layup",'Offense Log'!$L$2:$L$3006,"Yes",'Offense Log'!$A$2:$A$3006,$A14,'Offense Log'!$C$2:$C$3006,Player!$C$2,'Offense Log'!$D$2:$D$3006,Player!$D$2,'Offense Log'!$G$2:$G$3006,Player!$E$2,'Offense Log'!$E$2:$E$3006,Player!$F$2,'Offense Log'!$F$2:$F$3006,Player!$G$2,'Offense Log'!$I$2:$I$3006,Player!$H$2,'Offense Log'!$H$2:$H$3006,Player!$I$2))/(COUNTIFS('Offense Log'!$B$2:$B$3006,"Layup",'Offense Log'!$A$2:$A$3006,$A14,'Offense Log'!$C$2:$C$3006,Player!$C$2,'Offense Log'!$D$2:$D$3006,Player!$D$2,'Offense Log'!$G$2:$G$3006,Player!$E$2,'Offense Log'!$E$2:$E$3006,Player!$F$2,'Offense Log'!$F$2:$F$3006,Player!$G$2,'Offense Log'!$I$2:$I$3006,Player!$H$2,'Offense Log'!$H$2:$H$3006,Player!$I$2)),"N/A"))</f>
        <v>0.5714285714285714</v>
      </c>
      <c r="D14" s="3">
        <f>IFERROR(COUNTIFS('Offense Log'!$B$2:$B$3006,"Floater",'Offense Log'!$A$2:$A$3006,$A14)/COUNTIFS('Offense Log'!$B$2:$B$3006,"&lt;&gt;Turnover",'Offense Log'!$B$2:$B$3006,"&lt;&gt;Foul",'Offense Log'!$B$2:$B$3006,"&lt;&gt;",'Offense Log'!$A$2:$A$3006,$A14),0)</f>
        <v>7.4999999999999997E-2</v>
      </c>
      <c r="E14" s="3">
        <f>IF(D14=0,"N/A",IFERROR((COUNTIFS('Offense Log'!$B$2:$B$3006,"Floater",'Offense Log'!$L$2:$L$3006,"Yes",'Offense Log'!$A$2:$A$3006,$A14,'Offense Log'!$C$2:$C$3006,Player!$C$2,'Offense Log'!$D$2:$D$3006,Player!$D$2,'Offense Log'!$G$2:$G$3006,Player!$E$2,'Offense Log'!$E$2:$E$3006,Player!$F$2,'Offense Log'!$I$2:$I$3006,Player!$H$2))/(COUNTIFS('Offense Log'!$B$2:$B$3006,"Floater",'Offense Log'!$A$2:$A$3006,$A14,'Offense Log'!$C$2:$C$3006,Player!$C$2,'Offense Log'!$D$2:$D$3006,Player!$D$2,'Offense Log'!$G$2:$G$3006,Player!$E$2,'Offense Log'!$E$2:$E$3006,Player!$F$2,'Offense Log'!$I$2:$I$3006,Player!$H$2)),"N/A"))</f>
        <v>0.66666666666666663</v>
      </c>
      <c r="F14" s="3">
        <f>IFERROR(COUNTIFS('Offense Log'!$B$2:$B$3006,"Hook",'Offense Log'!$A$2:$A$3006,$A14)/COUNTIFS('Offense Log'!$B$2:$B$3006,"&lt;&gt;Turnover",'Offense Log'!$B$2:$B$3006,"&lt;&gt;Foul",'Offense Log'!$B$2:$B$3006,"&lt;&gt;",'Offense Log'!$A$2:$A$3006,$A14),0)</f>
        <v>0.5</v>
      </c>
      <c r="G14" s="3">
        <f>IF(F14=0,"N/A",IFERROR((COUNTIFS('Offense Log'!$B$2:$B$3006,"Hook",'Offense Log'!$L$2:$L$3006,"Yes",'Offense Log'!$A$2:$A$3006,$A14,'Offense Log'!$C$2:$C$3006,Player!$C$2,'Offense Log'!$D$2:$D$3006,Player!$D$2,'Offense Log'!$G$2:$G$3006,Player!$E$2,'Offense Log'!$E$2:$E$3006,Player!$F$2,'Offense Log'!$I$2:$I$3006,Player!$H$2))/(COUNTIFS('Offense Log'!$B$2:$B$3006,"Hook",'Offense Log'!$A$2:$A$3006,$A14,'Offense Log'!$C$2:$C$3006,Player!$C$2,'Offense Log'!$D$2:$D$3006,Player!$D$2,'Offense Log'!$G$2:$G$3006,Player!$E$2,'Offense Log'!$E$2:$E$3006,Player!$F$2,'Offense Log'!$I$2:$I$3006,Player!$H$2)),"N/A"))</f>
        <v>0.5</v>
      </c>
      <c r="H14" s="3">
        <f>IFERROR(COUNTIFS('Offense Log'!$B$2:$B$3006,"Jumper",'Offense Log'!$A$2:$A$3006,$A14)/COUNTIFS('Offense Log'!$B$2:$B$3006,"&lt;&gt;Turnover",'Offense Log'!$B$2:$B$3006,"&lt;&gt;Foul",'Offense Log'!$B$2:$B$3006,"&lt;&gt;",'Offense Log'!$A$2:$A$3006,$A14),0)</f>
        <v>7.4999999999999997E-2</v>
      </c>
      <c r="I14" s="3">
        <f>IF(H14=0,"N/A",IFERROR((COUNTIFS('Offense Log'!$B$2:$B$3006,"Jumper",'Offense Log'!$L$2:$L$3006,"Yes",'Offense Log'!$A$2:$A$3006,$A14,'Offense Log'!$C$2:$C$3006,Player!$C$2,'Offense Log'!$D$2:$D$3006,Player!$D$2,'Offense Log'!$G$2:$G$3006,Player!$E$2,'Offense Log'!$I$2:$I$3006,Player!$H$2))/(COUNTIFS('Offense Log'!$B$2:$B$3006,"Jumper",'Offense Log'!$A$2:$A$3006,$A14,'Offense Log'!$C$2:$C$3006,Player!$C$2,'Offense Log'!$D$2:$D$3006,Player!$D$2,'Offense Log'!$G$2:$G$3006,Player!$E$2,'Offense Log'!$I$2:$I$3006,Player!$H$2)),"N/A"))</f>
        <v>1</v>
      </c>
      <c r="J14" s="3">
        <f>IFERROR(COUNTIFS('Offense Log'!$B$2:$B$3006,"Three",'Offense Log'!$A$2:$A$3006,$A14)/COUNTIFS('Offense Log'!$B$2:$B$3006,"&lt;&gt;Turnover",'Offense Log'!$B$2:$B$3006,"&lt;&gt;Foul",'Offense Log'!$B$2:$B$3006,"&lt;&gt;",'Offense Log'!$A$2:$A$3006,$A14),0)</f>
        <v>0</v>
      </c>
      <c r="K14" s="3" t="str">
        <f>IF(J14=0,"N/A",IFERROR((COUNTIFS('Offense Log'!$B$2:$B$3006,"Three",'Offense Log'!$L$2:$L$3006,"Yes",'Offense Log'!$A$2:$A$3006,$A14,'Offense Log'!$C$2:$C$3006,Player!$C$2,'Offense Log'!$D$2:$D$3006,Player!$D$2,'Offense Log'!$G$2:$G$3006,Player!$E$2,'Offense Log'!$H$2:$H$3006,Player!$I$2,'Offense Log'!$J$2:$J$3006,Player!$J$2))/(COUNTIFS('Offense Log'!$B$2:$B$3006,"Three",'Offense Log'!$A$2:$A$3006,$A14,'Offense Log'!$C$2:$C$3006,Player!$C$2,'Offense Log'!$D$2:$D$3006,Player!$D$2,'Offense Log'!$G$2:$G$3006,Player!$E$2,'Offense Log'!$H$2:$H$3006,Player!$I$2,'Offense Log'!$J$2:$J$3006,Player!$J$2)),"N/A"))</f>
        <v>N/A</v>
      </c>
      <c r="L14" s="3" t="str">
        <f>IFERROR((COUNTIFS('Offense Log'!$B$2:$B$3006,"Dunk",'Offense Log'!$L$2:$L$3006,"Yes",'Offense Log'!$A$2:$A$3006,$A14))&amp;"-"&amp;(COUNTIFS('Offense Log'!$B$2:$B$3006,"Dunk",'Offense Log'!$A$2:$A$3006,$A14)),0)</f>
        <v>0-0</v>
      </c>
      <c r="M14" s="3">
        <f>IF(L14=0,"N/A",IFERROR((COUNTIFS('Offense Log'!$L$2:$L$3006,"Yes",'Offense Log'!$A$2:$A$3006,$A14,'Offense Log'!$C$2:$C$3006,Player!$C$2,'Offense Log'!$D$2:$D$3006,Player!$D$2,'Offense Log'!$G$2:$G$3006,Player!$E$2,'Offense Log'!$B$2:$B$3006,"&lt;&gt;",'Offense Log'!$I$2:$I$3006,Player!$H$2,'Offense Log'!$H$2:$H$3006,Player!$I$2))/(COUNTIFS('Offense Log'!$A$2:$A$3006,$A14,'Offense Log'!$C$2:$C$3006,Player!$C$2,'Offense Log'!$D$2:$D$3006,Player!$D$2,'Offense Log'!$G$2:$G$3006,Player!$E$2,'Offense Log'!$B$2:$B$3006,"&lt;&gt;",'Offense Log'!$I$2:$I$3006,Player!$H$2,'Offense Log'!$H$2:$H$3006,Player!$I$2)),"N/A"))</f>
        <v>0.57499999999999996</v>
      </c>
      <c r="N14" s="3">
        <f>IFERROR(COUNTIFS('Offense Log'!$A$2:$A$3000,Player!$A14,'Offense Log'!$L$2:$L$3000,"Yes",'Offense Log'!$B$2:$B$3000,"&lt;&gt;Jumper",'Offense Log'!$B$2:$B$3000,"&lt;&gt;Three",'Offense Log'!$D$2:$D$3000,Player!$D$2,'Offense Log'!$C$2:$C$3000,"&lt;&gt;Catch")/COUNTIFS('Offense Log'!$A$2:$A$3000,Player!$A14,'Offense Log'!$B$2:$B$3000,"&lt;&gt;Jumper",'Offense Log'!$B$2:$B$3000,"&lt;&gt;Three",'Offense Log'!$D$2:$D$3000,Player!$D$2,'Offense Log'!$C$2:$C$3000,"&lt;&gt;Catch"),"N/A")</f>
        <v>0.54054054054054057</v>
      </c>
      <c r="O14" s="13">
        <f>IFERROR(COUNTIFS('Offense Log'!$A$2:$A$3007,Player!$A14,'Offense Log'!$H$2:$H$3007,"FB")/COUNTIFS('Offense Log'!$A$2:$A$3007,Player!$A14,'Offense Log'!$H$2:$H$3007,"&lt;&gt;"),"N/A")</f>
        <v>0</v>
      </c>
      <c r="P14">
        <f>SUMIFS('Offense Log'!$K$2:$K$3007,'Offense Log'!$A$2:$A$3007,Player!$A14,'Offense Log'!$H$2:$H$3007,"FB")</f>
        <v>0</v>
      </c>
      <c r="Q14">
        <f>SUMIFS('Offense Log'!$K$2:$K$3007,'Offense Log'!$A$2:$A$3007,Player!$A14,'Offense Log'!$H$2:$H$3007,"ORB")</f>
        <v>0</v>
      </c>
      <c r="R14" s="13">
        <f>IFERROR(COUNTIFS('Offense Log'!$A$2:$A$3007,Player!$A14,'Offense Log'!$B$2:$B$3007,$R$2,'Offense Log'!$E$2:$E$3007,"Yes")/COUNTIFS('Offense Log'!$A$2:$A$3007,Player!$A14,'Offense Log'!$B$2:$B$3007,$R$2),"N/A")</f>
        <v>7.1428571428571425E-2</v>
      </c>
      <c r="S14" s="13">
        <f>IFERROR(COUNTIFS('Offense Log'!$A$2:$A$3007,Player!$A14,'Offense Log'!$B$2:$B$3007,"Layup",'Offense Log'!$F$2:$F$3007,"Yes")/COUNTIFS('Offense Log'!$A$2:$A$3007,Player!$A14,'Offense Log'!$B$2:$B$3007,"Layup"),"N/A")</f>
        <v>7.1428571428571425E-2</v>
      </c>
      <c r="T14" s="13">
        <f>IFERROR(COUNTIFS('Offense Log'!$A$2:$A$3007,Player!$A14,'Offense Log'!$G$2:$G$3007,"High")/COUNTIFS('Offense Log'!$A$2:$A$3007,Player!$A14),"N/A")</f>
        <v>0.6</v>
      </c>
    </row>
    <row r="15" spans="1:29" x14ac:dyDescent="0.3">
      <c r="A15" s="7" t="s">
        <v>95</v>
      </c>
      <c r="B15" s="3">
        <f>IFERROR(COUNTIFS('Offense Log'!$B$2:$B$3006,"Layup",'Offense Log'!$A$2:$A$3006,$A15)/COUNTIFS('Offense Log'!$B$2:$B$3006,"&lt;&gt;Turnover",'Offense Log'!$B$2:$B$3006,"&lt;&gt;Foul",'Offense Log'!$B$2:$B$3006,"&lt;&gt;",'Offense Log'!$A$2:$A$3006,$A15),0)</f>
        <v>0.24</v>
      </c>
      <c r="C15" s="3">
        <f>IF(B15=0,"N/A",IFERROR((COUNTIFS('Offense Log'!$B$2:$B$3006,"Layup",'Offense Log'!$L$2:$L$3006,"Yes",'Offense Log'!$A$2:$A$3006,$A15,'Offense Log'!$C$2:$C$3006,Player!$C$2,'Offense Log'!$D$2:$D$3006,Player!$D$2,'Offense Log'!$G$2:$G$3006,Player!$E$2,'Offense Log'!$E$2:$E$3006,Player!$F$2,'Offense Log'!$F$2:$F$3006,Player!$G$2,'Offense Log'!$I$2:$I$3006,Player!$H$2,'Offense Log'!$H$2:$H$3006,Player!$I$2))/(COUNTIFS('Offense Log'!$B$2:$B$3006,"Layup",'Offense Log'!$A$2:$A$3006,$A15,'Offense Log'!$C$2:$C$3006,Player!$C$2,'Offense Log'!$D$2:$D$3006,Player!$D$2,'Offense Log'!$G$2:$G$3006,Player!$E$2,'Offense Log'!$E$2:$E$3006,Player!$F$2,'Offense Log'!$F$2:$F$3006,Player!$G$2,'Offense Log'!$I$2:$I$3006,Player!$H$2,'Offense Log'!$H$2:$H$3006,Player!$I$2)),"N/A"))</f>
        <v>0.66666666666666663</v>
      </c>
      <c r="D15" s="3">
        <f>IFERROR(COUNTIFS('Offense Log'!$B$2:$B$3006,"Floater",'Offense Log'!$A$2:$A$3006,$A15)/COUNTIFS('Offense Log'!$B$2:$B$3006,"&lt;&gt;Turnover",'Offense Log'!$B$2:$B$3006,"&lt;&gt;Foul",'Offense Log'!$B$2:$B$3006,"&lt;&gt;",'Offense Log'!$A$2:$A$3006,$A15),0)</f>
        <v>0.06</v>
      </c>
      <c r="E15" s="3">
        <f>IF(D15=0,"N/A",IFERROR((COUNTIFS('Offense Log'!$B$2:$B$3006,"Floater",'Offense Log'!$L$2:$L$3006,"Yes",'Offense Log'!$A$2:$A$3006,$A15,'Offense Log'!$C$2:$C$3006,Player!$C$2,'Offense Log'!$D$2:$D$3006,Player!$D$2,'Offense Log'!$G$2:$G$3006,Player!$E$2,'Offense Log'!$E$2:$E$3006,Player!$F$2,'Offense Log'!$I$2:$I$3006,Player!$H$2))/(COUNTIFS('Offense Log'!$B$2:$B$3006,"Floater",'Offense Log'!$A$2:$A$3006,$A15,'Offense Log'!$C$2:$C$3006,Player!$C$2,'Offense Log'!$D$2:$D$3006,Player!$D$2,'Offense Log'!$G$2:$G$3006,Player!$E$2,'Offense Log'!$E$2:$E$3006,Player!$F$2,'Offense Log'!$I$2:$I$3006,Player!$H$2)),"N/A"))</f>
        <v>0.16666666666666666</v>
      </c>
      <c r="F15" s="3">
        <f>IFERROR(COUNTIFS('Offense Log'!$B$2:$B$3006,"Hook",'Offense Log'!$A$2:$A$3006,$A15)/COUNTIFS('Offense Log'!$B$2:$B$3006,"&lt;&gt;Turnover",'Offense Log'!$B$2:$B$3006,"&lt;&gt;Foul",'Offense Log'!$B$2:$B$3006,"&lt;&gt;",'Offense Log'!$A$2:$A$3006,$A15),0)</f>
        <v>0</v>
      </c>
      <c r="G15" s="3" t="str">
        <f>IF(F15=0,"N/A",IFERROR((COUNTIFS('Offense Log'!$B$2:$B$3006,"Hook",'Offense Log'!$L$2:$L$3006,"Yes",'Offense Log'!$A$2:$A$3006,$A15,'Offense Log'!$C$2:$C$3006,Player!$C$2,'Offense Log'!$D$2:$D$3006,Player!$D$2,'Offense Log'!$G$2:$G$3006,Player!$E$2,'Offense Log'!$E$2:$E$3006,Player!$F$2,'Offense Log'!$I$2:$I$3006,Player!$H$2))/(COUNTIFS('Offense Log'!$B$2:$B$3006,"Hook",'Offense Log'!$A$2:$A$3006,$A15,'Offense Log'!$C$2:$C$3006,Player!$C$2,'Offense Log'!$D$2:$D$3006,Player!$D$2,'Offense Log'!$G$2:$G$3006,Player!$E$2,'Offense Log'!$E$2:$E$3006,Player!$F$2,'Offense Log'!$I$2:$I$3006,Player!$H$2)),"N/A"))</f>
        <v>N/A</v>
      </c>
      <c r="H15" s="3">
        <f>IFERROR(COUNTIFS('Offense Log'!$B$2:$B$3006,"Jumper",'Offense Log'!$A$2:$A$3006,$A15)/COUNTIFS('Offense Log'!$B$2:$B$3006,"&lt;&gt;Turnover",'Offense Log'!$B$2:$B$3006,"&lt;&gt;Foul",'Offense Log'!$B$2:$B$3006,"&lt;&gt;",'Offense Log'!$A$2:$A$3006,$A15),0)</f>
        <v>0.05</v>
      </c>
      <c r="I15" s="3">
        <f>IF(H15=0,"N/A",IFERROR((COUNTIFS('Offense Log'!$B$2:$B$3006,"Jumper",'Offense Log'!$L$2:$L$3006,"Yes",'Offense Log'!$A$2:$A$3006,$A15,'Offense Log'!$C$2:$C$3006,Player!$C$2,'Offense Log'!$D$2:$D$3006,Player!$D$2,'Offense Log'!$G$2:$G$3006,Player!$E$2,'Offense Log'!$I$2:$I$3006,Player!$H$2))/(COUNTIFS('Offense Log'!$B$2:$B$3006,"Jumper",'Offense Log'!$A$2:$A$3006,$A15,'Offense Log'!$C$2:$C$3006,Player!$C$2,'Offense Log'!$D$2:$D$3006,Player!$D$2,'Offense Log'!$G$2:$G$3006,Player!$E$2,'Offense Log'!$I$2:$I$3006,Player!$H$2)),"N/A"))</f>
        <v>0</v>
      </c>
      <c r="J15" s="3">
        <f>IFERROR(COUNTIFS('Offense Log'!$B$2:$B$3006,"Three",'Offense Log'!$A$2:$A$3006,$A15)/COUNTIFS('Offense Log'!$B$2:$B$3006,"&lt;&gt;Turnover",'Offense Log'!$B$2:$B$3006,"&lt;&gt;Foul",'Offense Log'!$B$2:$B$3006,"&lt;&gt;",'Offense Log'!$A$2:$A$3006,$A15),0)</f>
        <v>0.62</v>
      </c>
      <c r="K15" s="3">
        <f>IF(J15=0,"N/A",IFERROR((COUNTIFS('Offense Log'!$B$2:$B$3006,"Three",'Offense Log'!$L$2:$L$3006,"Yes",'Offense Log'!$A$2:$A$3006,$A15,'Offense Log'!$C$2:$C$3006,Player!$C$2,'Offense Log'!$D$2:$D$3006,Player!$D$2,'Offense Log'!$G$2:$G$3006,Player!$E$2,'Offense Log'!$H$2:$H$3006,Player!$I$2,'Offense Log'!$J$2:$J$3006,Player!$J$2))/(COUNTIFS('Offense Log'!$B$2:$B$3006,"Three",'Offense Log'!$A$2:$A$3006,$A15,'Offense Log'!$C$2:$C$3006,Player!$C$2,'Offense Log'!$D$2:$D$3006,Player!$D$2,'Offense Log'!$G$2:$G$3006,Player!$E$2,'Offense Log'!$H$2:$H$3006,Player!$I$2,'Offense Log'!$J$2:$J$3006,Player!$J$2)),"N/A"))</f>
        <v>0.24193548387096775</v>
      </c>
      <c r="L15" s="3" t="str">
        <f>IFERROR((COUNTIFS('Offense Log'!$B$2:$B$3006,"Dunk",'Offense Log'!$L$2:$L$3006,"Yes",'Offense Log'!$A$2:$A$3006,$A15))&amp;"-"&amp;(COUNTIFS('Offense Log'!$B$2:$B$3006,"Dunk",'Offense Log'!$A$2:$A$3006,$A15)),0)</f>
        <v>2-3</v>
      </c>
      <c r="M15" s="3">
        <f>IF(L15=0,"N/A",IFERROR((COUNTIFS('Offense Log'!$L$2:$L$3006,"Yes",'Offense Log'!$A$2:$A$3006,$A15,'Offense Log'!$C$2:$C$3006,Player!$C$2,'Offense Log'!$D$2:$D$3006,Player!$D$2,'Offense Log'!$G$2:$G$3006,Player!$E$2,'Offense Log'!$B$2:$B$3006,"&lt;&gt;",'Offense Log'!$I$2:$I$3006,Player!$H$2,'Offense Log'!$H$2:$H$3006,Player!$I$2))/(COUNTIFS('Offense Log'!$A$2:$A$3006,$A15,'Offense Log'!$C$2:$C$3006,Player!$C$2,'Offense Log'!$D$2:$D$3006,Player!$D$2,'Offense Log'!$G$2:$G$3006,Player!$E$2,'Offense Log'!$B$2:$B$3006,"&lt;&gt;",'Offense Log'!$I$2:$I$3006,Player!$H$2,'Offense Log'!$H$2:$H$3006,Player!$I$2)),"N/A"))</f>
        <v>0.34</v>
      </c>
      <c r="N15" s="3">
        <f>IFERROR(COUNTIFS('Offense Log'!$A$2:$A$3000,Player!$A15,'Offense Log'!$L$2:$L$3000,"Yes",'Offense Log'!$B$2:$B$3000,"&lt;&gt;Jumper",'Offense Log'!$B$2:$B$3000,"&lt;&gt;Three",'Offense Log'!$D$2:$D$3000,Player!$D$2,'Offense Log'!$C$2:$C$3000,"&lt;&gt;Catch")/COUNTIFS('Offense Log'!$A$2:$A$3000,Player!$A15,'Offense Log'!$B$2:$B$3000,"&lt;&gt;Jumper",'Offense Log'!$B$2:$B$3000,"&lt;&gt;Three",'Offense Log'!$D$2:$D$3000,Player!$D$2,'Offense Log'!$C$2:$C$3000,"&lt;&gt;Catch"),"N/A")</f>
        <v>0.56666666666666665</v>
      </c>
      <c r="O15" s="13">
        <f>IFERROR(COUNTIFS('Offense Log'!$A$2:$A$3007,Player!$A15,'Offense Log'!$H$2:$H$3007,"FB")/COUNTIFS('Offense Log'!$A$2:$A$3007,Player!$A15,'Offense Log'!$H$2:$H$3007,"&lt;&gt;"),"N/A")</f>
        <v>0.13</v>
      </c>
      <c r="P15">
        <f>SUMIFS('Offense Log'!$K$2:$K$3007,'Offense Log'!$A$2:$A$3007,Player!$A15,'Offense Log'!$H$2:$H$3007,"FB")</f>
        <v>14</v>
      </c>
      <c r="Q15">
        <f>SUMIFS('Offense Log'!$K$2:$K$3007,'Offense Log'!$A$2:$A$3007,Player!$A15,'Offense Log'!$H$2:$H$3007,"ORB")</f>
        <v>2</v>
      </c>
      <c r="R15" s="13">
        <f>IFERROR(COUNTIFS('Offense Log'!$A$2:$A$3007,Player!$A15,'Offense Log'!$B$2:$B$3007,$R$2,'Offense Log'!$E$2:$E$3007,"Yes")/COUNTIFS('Offense Log'!$A$2:$A$3007,Player!$A15,'Offense Log'!$B$2:$B$3007,$R$2),"N/A")</f>
        <v>4.1666666666666664E-2</v>
      </c>
      <c r="S15" s="13">
        <f>IFERROR(COUNTIFS('Offense Log'!$A$2:$A$3007,Player!$A15,'Offense Log'!$B$2:$B$3007,"Layup",'Offense Log'!$F$2:$F$3007,"Yes")/COUNTIFS('Offense Log'!$A$2:$A$3007,Player!$A15,'Offense Log'!$B$2:$B$3007,"Layup"),"N/A")</f>
        <v>0.16666666666666666</v>
      </c>
      <c r="T15" s="13">
        <f>IFERROR(COUNTIFS('Offense Log'!$A$2:$A$3007,Player!$A15,'Offense Log'!$G$2:$G$3007,"High")/COUNTIFS('Offense Log'!$A$2:$A$3007,Player!$A15),"N/A")</f>
        <v>0.53</v>
      </c>
    </row>
    <row r="16" spans="1:29" x14ac:dyDescent="0.3">
      <c r="A16" s="7" t="s">
        <v>96</v>
      </c>
      <c r="B16" s="3">
        <f>IFERROR(COUNTIFS('Offense Log'!$B$2:$B$3006,"Layup",'Offense Log'!$A$2:$A$3006,$A16)/COUNTIFS('Offense Log'!$B$2:$B$3006,"&lt;&gt;Turnover",'Offense Log'!$B$2:$B$3006,"&lt;&gt;Foul",'Offense Log'!$B$2:$B$3006,"&lt;&gt;",'Offense Log'!$A$2:$A$3006,$A16),0)</f>
        <v>0.34615384615384615</v>
      </c>
      <c r="C16" s="3">
        <f>IF(B16=0,"N/A",IFERROR((COUNTIFS('Offense Log'!$B$2:$B$3006,"Layup",'Offense Log'!$L$2:$L$3006,"Yes",'Offense Log'!$A$2:$A$3006,$A16,'Offense Log'!$C$2:$C$3006,Player!$C$2,'Offense Log'!$D$2:$D$3006,Player!$D$2,'Offense Log'!$G$2:$G$3006,Player!$E$2,'Offense Log'!$E$2:$E$3006,Player!$F$2,'Offense Log'!$F$2:$F$3006,Player!$G$2,'Offense Log'!$I$2:$I$3006,Player!$H$2,'Offense Log'!$H$2:$H$3006,Player!$I$2))/(COUNTIFS('Offense Log'!$B$2:$B$3006,"Layup",'Offense Log'!$A$2:$A$3006,$A16,'Offense Log'!$C$2:$C$3006,Player!$C$2,'Offense Log'!$D$2:$D$3006,Player!$D$2,'Offense Log'!$G$2:$G$3006,Player!$E$2,'Offense Log'!$E$2:$E$3006,Player!$F$2,'Offense Log'!$F$2:$F$3006,Player!$G$2,'Offense Log'!$I$2:$I$3006,Player!$H$2,'Offense Log'!$H$2:$H$3006,Player!$I$2)),"N/A"))</f>
        <v>0.77777777777777779</v>
      </c>
      <c r="D16" s="3">
        <f>IFERROR(COUNTIFS('Offense Log'!$B$2:$B$3006,"Floater",'Offense Log'!$A$2:$A$3006,$A16)/COUNTIFS('Offense Log'!$B$2:$B$3006,"&lt;&gt;Turnover",'Offense Log'!$B$2:$B$3006,"&lt;&gt;Foul",'Offense Log'!$B$2:$B$3006,"&lt;&gt;",'Offense Log'!$A$2:$A$3006,$A16),0)</f>
        <v>1.9230769230769232E-2</v>
      </c>
      <c r="E16" s="3">
        <f>IF(D16=0,"N/A",IFERROR((COUNTIFS('Offense Log'!$B$2:$B$3006,"Floater",'Offense Log'!$L$2:$L$3006,"Yes",'Offense Log'!$A$2:$A$3006,$A16,'Offense Log'!$C$2:$C$3006,Player!$C$2,'Offense Log'!$D$2:$D$3006,Player!$D$2,'Offense Log'!$G$2:$G$3006,Player!$E$2,'Offense Log'!$E$2:$E$3006,Player!$F$2,'Offense Log'!$I$2:$I$3006,Player!$H$2))/(COUNTIFS('Offense Log'!$B$2:$B$3006,"Floater",'Offense Log'!$A$2:$A$3006,$A16,'Offense Log'!$C$2:$C$3006,Player!$C$2,'Offense Log'!$D$2:$D$3006,Player!$D$2,'Offense Log'!$G$2:$G$3006,Player!$E$2,'Offense Log'!$E$2:$E$3006,Player!$F$2,'Offense Log'!$I$2:$I$3006,Player!$H$2)),"N/A"))</f>
        <v>0</v>
      </c>
      <c r="F16" s="3">
        <f>IFERROR(COUNTIFS('Offense Log'!$B$2:$B$3006,"Hook",'Offense Log'!$A$2:$A$3006,$A16)/COUNTIFS('Offense Log'!$B$2:$B$3006,"&lt;&gt;Turnover",'Offense Log'!$B$2:$B$3006,"&lt;&gt;Foul",'Offense Log'!$B$2:$B$3006,"&lt;&gt;",'Offense Log'!$A$2:$A$3006,$A16),0)</f>
        <v>3.8461538461538464E-2</v>
      </c>
      <c r="G16" s="3">
        <f>IF(F16=0,"N/A",IFERROR((COUNTIFS('Offense Log'!$B$2:$B$3006,"Hook",'Offense Log'!$L$2:$L$3006,"Yes",'Offense Log'!$A$2:$A$3006,$A16,'Offense Log'!$C$2:$C$3006,Player!$C$2,'Offense Log'!$D$2:$D$3006,Player!$D$2,'Offense Log'!$G$2:$G$3006,Player!$E$2,'Offense Log'!$E$2:$E$3006,Player!$F$2,'Offense Log'!$I$2:$I$3006,Player!$H$2))/(COUNTIFS('Offense Log'!$B$2:$B$3006,"Hook",'Offense Log'!$A$2:$A$3006,$A16,'Offense Log'!$C$2:$C$3006,Player!$C$2,'Offense Log'!$D$2:$D$3006,Player!$D$2,'Offense Log'!$G$2:$G$3006,Player!$E$2,'Offense Log'!$E$2:$E$3006,Player!$F$2,'Offense Log'!$I$2:$I$3006,Player!$H$2)),"N/A"))</f>
        <v>0.5</v>
      </c>
      <c r="H16" s="3">
        <f>IFERROR(COUNTIFS('Offense Log'!$B$2:$B$3006,"Jumper",'Offense Log'!$A$2:$A$3006,$A16)/COUNTIFS('Offense Log'!$B$2:$B$3006,"&lt;&gt;Turnover",'Offense Log'!$B$2:$B$3006,"&lt;&gt;Foul",'Offense Log'!$B$2:$B$3006,"&lt;&gt;",'Offense Log'!$A$2:$A$3006,$A16),0)</f>
        <v>7.6923076923076927E-2</v>
      </c>
      <c r="I16" s="3">
        <f>IF(H16=0,"N/A",IFERROR((COUNTIFS('Offense Log'!$B$2:$B$3006,"Jumper",'Offense Log'!$L$2:$L$3006,"Yes",'Offense Log'!$A$2:$A$3006,$A16,'Offense Log'!$C$2:$C$3006,Player!$C$2,'Offense Log'!$D$2:$D$3006,Player!$D$2,'Offense Log'!$G$2:$G$3006,Player!$E$2,'Offense Log'!$I$2:$I$3006,Player!$H$2))/(COUNTIFS('Offense Log'!$B$2:$B$3006,"Jumper",'Offense Log'!$A$2:$A$3006,$A16,'Offense Log'!$C$2:$C$3006,Player!$C$2,'Offense Log'!$D$2:$D$3006,Player!$D$2,'Offense Log'!$G$2:$G$3006,Player!$E$2,'Offense Log'!$I$2:$I$3006,Player!$H$2)),"N/A"))</f>
        <v>0.25</v>
      </c>
      <c r="J16" s="3">
        <f>IFERROR(COUNTIFS('Offense Log'!$B$2:$B$3006,"Three",'Offense Log'!$A$2:$A$3006,$A16)/COUNTIFS('Offense Log'!$B$2:$B$3006,"&lt;&gt;Turnover",'Offense Log'!$B$2:$B$3006,"&lt;&gt;Foul",'Offense Log'!$B$2:$B$3006,"&lt;&gt;",'Offense Log'!$A$2:$A$3006,$A16),0)</f>
        <v>0.44230769230769229</v>
      </c>
      <c r="K16" s="3">
        <f>IF(J16=0,"N/A",IFERROR((COUNTIFS('Offense Log'!$B$2:$B$3006,"Three",'Offense Log'!$L$2:$L$3006,"Yes",'Offense Log'!$A$2:$A$3006,$A16,'Offense Log'!$C$2:$C$3006,Player!$C$2,'Offense Log'!$D$2:$D$3006,Player!$D$2,'Offense Log'!$G$2:$G$3006,Player!$E$2,'Offense Log'!$H$2:$H$3006,Player!$I$2,'Offense Log'!$J$2:$J$3006,Player!$J$2))/(COUNTIFS('Offense Log'!$B$2:$B$3006,"Three",'Offense Log'!$A$2:$A$3006,$A16,'Offense Log'!$C$2:$C$3006,Player!$C$2,'Offense Log'!$D$2:$D$3006,Player!$D$2,'Offense Log'!$G$2:$G$3006,Player!$E$2,'Offense Log'!$H$2:$H$3006,Player!$I$2,'Offense Log'!$J$2:$J$3006,Player!$J$2)),"N/A"))</f>
        <v>0.21739130434782608</v>
      </c>
      <c r="L16" s="3" t="str">
        <f>IFERROR((COUNTIFS('Offense Log'!$B$2:$B$3006,"Dunk",'Offense Log'!$L$2:$L$3006,"Yes",'Offense Log'!$A$2:$A$3006,$A16))&amp;"-"&amp;(COUNTIFS('Offense Log'!$B$2:$B$3006,"Dunk",'Offense Log'!$A$2:$A$3006,$A16)),0)</f>
        <v>3-4</v>
      </c>
      <c r="M16" s="3">
        <f>IF(L16=0,"N/A",IFERROR((COUNTIFS('Offense Log'!$L$2:$L$3006,"Yes",'Offense Log'!$A$2:$A$3006,$A16,'Offense Log'!$C$2:$C$3006,Player!$C$2,'Offense Log'!$D$2:$D$3006,Player!$D$2,'Offense Log'!$G$2:$G$3006,Player!$E$2,'Offense Log'!$B$2:$B$3006,"&lt;&gt;",'Offense Log'!$I$2:$I$3006,Player!$H$2,'Offense Log'!$H$2:$H$3006,Player!$I$2))/(COUNTIFS('Offense Log'!$A$2:$A$3006,$A16,'Offense Log'!$C$2:$C$3006,Player!$C$2,'Offense Log'!$D$2:$D$3006,Player!$D$2,'Offense Log'!$G$2:$G$3006,Player!$E$2,'Offense Log'!$B$2:$B$3006,"&lt;&gt;",'Offense Log'!$I$2:$I$3006,Player!$H$2,'Offense Log'!$H$2:$H$3006,Player!$I$2)),"N/A"))</f>
        <v>0.46153846153846156</v>
      </c>
      <c r="N16" s="3">
        <f>IFERROR(COUNTIFS('Offense Log'!$A$2:$A$3000,Player!$A16,'Offense Log'!$L$2:$L$3000,"Yes",'Offense Log'!$B$2:$B$3000,"&lt;&gt;Jumper",'Offense Log'!$B$2:$B$3000,"&lt;&gt;Three",'Offense Log'!$D$2:$D$3000,Player!$D$2,'Offense Log'!$C$2:$C$3000,"&lt;&gt;Catch")/COUNTIFS('Offense Log'!$A$2:$A$3000,Player!$A16,'Offense Log'!$B$2:$B$3000,"&lt;&gt;Jumper",'Offense Log'!$B$2:$B$3000,"&lt;&gt;Three",'Offense Log'!$D$2:$D$3000,Player!$D$2,'Offense Log'!$C$2:$C$3000,"&lt;&gt;Catch"),"N/A")</f>
        <v>0.66666666666666663</v>
      </c>
      <c r="O16" s="13">
        <f>IFERROR(COUNTIFS('Offense Log'!$A$2:$A$3007,Player!$A16,'Offense Log'!$H$2:$H$3007,"FB")/COUNTIFS('Offense Log'!$A$2:$A$3007,Player!$A16,'Offense Log'!$H$2:$H$3007,"&lt;&gt;"),"N/A")</f>
        <v>0.11538461538461539</v>
      </c>
      <c r="P16">
        <f>SUMIFS('Offense Log'!$K$2:$K$3007,'Offense Log'!$A$2:$A$3007,Player!$A16,'Offense Log'!$H$2:$H$3007,"FB")</f>
        <v>8</v>
      </c>
      <c r="Q16">
        <f>SUMIFS('Offense Log'!$K$2:$K$3007,'Offense Log'!$A$2:$A$3007,Player!$A16,'Offense Log'!$H$2:$H$3007,"ORB")</f>
        <v>9</v>
      </c>
      <c r="R16" s="13">
        <f>IFERROR(COUNTIFS('Offense Log'!$A$2:$A$3007,Player!$A16,'Offense Log'!$B$2:$B$3007,$R$2,'Offense Log'!$E$2:$E$3007,"Yes")/COUNTIFS('Offense Log'!$A$2:$A$3007,Player!$A16,'Offense Log'!$B$2:$B$3007,$R$2),"N/A")</f>
        <v>0.16666666666666666</v>
      </c>
      <c r="S16" s="13">
        <f>IFERROR(COUNTIFS('Offense Log'!$A$2:$A$3007,Player!$A16,'Offense Log'!$B$2:$B$3007,"Layup",'Offense Log'!$F$2:$F$3007,"Yes")/COUNTIFS('Offense Log'!$A$2:$A$3007,Player!$A16,'Offense Log'!$B$2:$B$3007,"Layup"),"N/A")</f>
        <v>5.5555555555555552E-2</v>
      </c>
      <c r="T16" s="13">
        <f>IFERROR(COUNTIFS('Offense Log'!$A$2:$A$3007,Player!$A16,'Offense Log'!$G$2:$G$3007,"High")/COUNTIFS('Offense Log'!$A$2:$A$3007,Player!$A16),"N/A")</f>
        <v>0.25</v>
      </c>
    </row>
    <row r="17" spans="1:20" x14ac:dyDescent="0.3">
      <c r="A17" s="7" t="s">
        <v>97</v>
      </c>
      <c r="B17" s="3">
        <f>IFERROR(COUNTIFS('Offense Log'!$B$2:$B$3006,"Layup",'Offense Log'!$A$2:$A$3006,$A17)/COUNTIFS('Offense Log'!$B$2:$B$3006,"&lt;&gt;Turnover",'Offense Log'!$B$2:$B$3006,"&lt;&gt;Foul",'Offense Log'!$B$2:$B$3006,"&lt;&gt;",'Offense Log'!$A$2:$A$3006,$A17),0)</f>
        <v>0.25688073394495414</v>
      </c>
      <c r="C17" s="3">
        <f>IF(B17=0,"N/A",IFERROR((COUNTIFS('Offense Log'!$B$2:$B$3006,"Layup",'Offense Log'!$L$2:$L$3006,"Yes",'Offense Log'!$A$2:$A$3006,$A17,'Offense Log'!$C$2:$C$3006,Player!$C$2,'Offense Log'!$D$2:$D$3006,Player!$D$2,'Offense Log'!$G$2:$G$3006,Player!$E$2,'Offense Log'!$E$2:$E$3006,Player!$F$2,'Offense Log'!$F$2:$F$3006,Player!$G$2,'Offense Log'!$I$2:$I$3006,Player!$H$2,'Offense Log'!$H$2:$H$3006,Player!$I$2))/(COUNTIFS('Offense Log'!$B$2:$B$3006,"Layup",'Offense Log'!$A$2:$A$3006,$A17,'Offense Log'!$C$2:$C$3006,Player!$C$2,'Offense Log'!$D$2:$D$3006,Player!$D$2,'Offense Log'!$G$2:$G$3006,Player!$E$2,'Offense Log'!$E$2:$E$3006,Player!$F$2,'Offense Log'!$F$2:$F$3006,Player!$G$2,'Offense Log'!$I$2:$I$3006,Player!$H$2,'Offense Log'!$H$2:$H$3006,Player!$I$2)),"N/A"))</f>
        <v>0.5178571428571429</v>
      </c>
      <c r="D17" s="3">
        <f>IFERROR(COUNTIFS('Offense Log'!$B$2:$B$3006,"Floater",'Offense Log'!$A$2:$A$3006,$A17)/COUNTIFS('Offense Log'!$B$2:$B$3006,"&lt;&gt;Turnover",'Offense Log'!$B$2:$B$3006,"&lt;&gt;Foul",'Offense Log'!$B$2:$B$3006,"&lt;&gt;",'Offense Log'!$A$2:$A$3006,$A17),0)</f>
        <v>6.8807339449541288E-2</v>
      </c>
      <c r="E17" s="3">
        <f>IF(D17=0,"N/A",IFERROR((COUNTIFS('Offense Log'!$B$2:$B$3006,"Floater",'Offense Log'!$L$2:$L$3006,"Yes",'Offense Log'!$A$2:$A$3006,$A17,'Offense Log'!$C$2:$C$3006,Player!$C$2,'Offense Log'!$D$2:$D$3006,Player!$D$2,'Offense Log'!$G$2:$G$3006,Player!$E$2,'Offense Log'!$E$2:$E$3006,Player!$F$2,'Offense Log'!$I$2:$I$3006,Player!$H$2))/(COUNTIFS('Offense Log'!$B$2:$B$3006,"Floater",'Offense Log'!$A$2:$A$3006,$A17,'Offense Log'!$C$2:$C$3006,Player!$C$2,'Offense Log'!$D$2:$D$3006,Player!$D$2,'Offense Log'!$G$2:$G$3006,Player!$E$2,'Offense Log'!$E$2:$E$3006,Player!$F$2,'Offense Log'!$I$2:$I$3006,Player!$H$2)),"N/A"))</f>
        <v>0.26666666666666666</v>
      </c>
      <c r="F17" s="3">
        <f>IFERROR(COUNTIFS('Offense Log'!$B$2:$B$3006,"Hook",'Offense Log'!$A$2:$A$3006,$A17)/COUNTIFS('Offense Log'!$B$2:$B$3006,"&lt;&gt;Turnover",'Offense Log'!$B$2:$B$3006,"&lt;&gt;Foul",'Offense Log'!$B$2:$B$3006,"&lt;&gt;",'Offense Log'!$A$2:$A$3006,$A17),0)</f>
        <v>0</v>
      </c>
      <c r="G17" s="3" t="str">
        <f>IF(F17=0,"N/A",IFERROR((COUNTIFS('Offense Log'!$B$2:$B$3006,"Hook",'Offense Log'!$L$2:$L$3006,"Yes",'Offense Log'!$A$2:$A$3006,$A17,'Offense Log'!$C$2:$C$3006,Player!$C$2,'Offense Log'!$D$2:$D$3006,Player!$D$2,'Offense Log'!$G$2:$G$3006,Player!$E$2,'Offense Log'!$E$2:$E$3006,Player!$F$2,'Offense Log'!$I$2:$I$3006,Player!$H$2))/(COUNTIFS('Offense Log'!$B$2:$B$3006,"Hook",'Offense Log'!$A$2:$A$3006,$A17,'Offense Log'!$C$2:$C$3006,Player!$C$2,'Offense Log'!$D$2:$D$3006,Player!$D$2,'Offense Log'!$G$2:$G$3006,Player!$E$2,'Offense Log'!$E$2:$E$3006,Player!$F$2,'Offense Log'!$I$2:$I$3006,Player!$H$2)),"N/A"))</f>
        <v>N/A</v>
      </c>
      <c r="H17" s="3">
        <f>IFERROR(COUNTIFS('Offense Log'!$B$2:$B$3006,"Jumper",'Offense Log'!$A$2:$A$3006,$A17)/COUNTIFS('Offense Log'!$B$2:$B$3006,"&lt;&gt;Turnover",'Offense Log'!$B$2:$B$3006,"&lt;&gt;Foul",'Offense Log'!$B$2:$B$3006,"&lt;&gt;",'Offense Log'!$A$2:$A$3006,$A17),0)</f>
        <v>0.27522935779816515</v>
      </c>
      <c r="I17" s="3">
        <f>IF(H17=0,"N/A",IFERROR((COUNTIFS('Offense Log'!$B$2:$B$3006,"Jumper",'Offense Log'!$L$2:$L$3006,"Yes",'Offense Log'!$A$2:$A$3006,$A17,'Offense Log'!$C$2:$C$3006,Player!$C$2,'Offense Log'!$D$2:$D$3006,Player!$D$2,'Offense Log'!$G$2:$G$3006,Player!$E$2,'Offense Log'!$I$2:$I$3006,Player!$H$2))/(COUNTIFS('Offense Log'!$B$2:$B$3006,"Jumper",'Offense Log'!$A$2:$A$3006,$A17,'Offense Log'!$C$2:$C$3006,Player!$C$2,'Offense Log'!$D$2:$D$3006,Player!$D$2,'Offense Log'!$G$2:$G$3006,Player!$E$2,'Offense Log'!$I$2:$I$3006,Player!$H$2)),"N/A"))</f>
        <v>0.48333333333333334</v>
      </c>
      <c r="J17" s="3">
        <f>IFERROR(COUNTIFS('Offense Log'!$B$2:$B$3006,"Three",'Offense Log'!$A$2:$A$3006,$A17)/COUNTIFS('Offense Log'!$B$2:$B$3006,"&lt;&gt;Turnover",'Offense Log'!$B$2:$B$3006,"&lt;&gt;Foul",'Offense Log'!$B$2:$B$3006,"&lt;&gt;",'Offense Log'!$A$2:$A$3006,$A17),0)</f>
        <v>0.38532110091743121</v>
      </c>
      <c r="K17" s="3">
        <f>IF(J17=0,"N/A",IFERROR((COUNTIFS('Offense Log'!$B$2:$B$3006,"Three",'Offense Log'!$L$2:$L$3006,"Yes",'Offense Log'!$A$2:$A$3006,$A17,'Offense Log'!$C$2:$C$3006,Player!$C$2,'Offense Log'!$D$2:$D$3006,Player!$D$2,'Offense Log'!$G$2:$G$3006,Player!$E$2,'Offense Log'!$H$2:$H$3006,Player!$I$2,'Offense Log'!$J$2:$J$3006,Player!$J$2))/(COUNTIFS('Offense Log'!$B$2:$B$3006,"Three",'Offense Log'!$A$2:$A$3006,$A17,'Offense Log'!$C$2:$C$3006,Player!$C$2,'Offense Log'!$D$2:$D$3006,Player!$D$2,'Offense Log'!$G$2:$G$3006,Player!$E$2,'Offense Log'!$H$2:$H$3006,Player!$I$2,'Offense Log'!$J$2:$J$3006,Player!$J$2)),"N/A"))</f>
        <v>0.39285714285714285</v>
      </c>
      <c r="L17" s="3" t="str">
        <f>IFERROR((COUNTIFS('Offense Log'!$B$2:$B$3006,"Dunk",'Offense Log'!$L$2:$L$3006,"Yes",'Offense Log'!$A$2:$A$3006,$A17))&amp;"-"&amp;(COUNTIFS('Offense Log'!$B$2:$B$3006,"Dunk",'Offense Log'!$A$2:$A$3006,$A17)),0)</f>
        <v>3-3</v>
      </c>
      <c r="M17" s="3">
        <f>IF(L17=0,"N/A",IFERROR((COUNTIFS('Offense Log'!$L$2:$L$3006,"Yes",'Offense Log'!$A$2:$A$3006,$A17,'Offense Log'!$C$2:$C$3006,Player!$C$2,'Offense Log'!$D$2:$D$3006,Player!$D$2,'Offense Log'!$G$2:$G$3006,Player!$E$2,'Offense Log'!$B$2:$B$3006,"&lt;&gt;",'Offense Log'!$I$2:$I$3006,Player!$H$2,'Offense Log'!$H$2:$H$3006,Player!$I$2))/(COUNTIFS('Offense Log'!$A$2:$A$3006,$A17,'Offense Log'!$C$2:$C$3006,Player!$C$2,'Offense Log'!$D$2:$D$3006,Player!$D$2,'Offense Log'!$G$2:$G$3006,Player!$E$2,'Offense Log'!$B$2:$B$3006,"&lt;&gt;",'Offense Log'!$I$2:$I$3006,Player!$H$2,'Offense Log'!$H$2:$H$3006,Player!$I$2)),"N/A"))</f>
        <v>0.44954128440366975</v>
      </c>
      <c r="N17" s="3">
        <f>IFERROR(COUNTIFS('Offense Log'!$A$2:$A$3000,Player!$A17,'Offense Log'!$L$2:$L$3000,"Yes",'Offense Log'!$B$2:$B$3000,"&lt;&gt;Jumper",'Offense Log'!$B$2:$B$3000,"&lt;&gt;Three",'Offense Log'!$D$2:$D$3000,Player!$D$2,'Offense Log'!$C$2:$C$3000,"&lt;&gt;Catch")/COUNTIFS('Offense Log'!$A$2:$A$3000,Player!$A17,'Offense Log'!$B$2:$B$3000,"&lt;&gt;Jumper",'Offense Log'!$B$2:$B$3000,"&lt;&gt;Three",'Offense Log'!$D$2:$D$3000,Player!$D$2,'Offense Log'!$C$2:$C$3000,"&lt;&gt;Catch"),"N/A")</f>
        <v>0.46875</v>
      </c>
      <c r="O17" s="13">
        <f>IFERROR(COUNTIFS('Offense Log'!$A$2:$A$3007,Player!$A17,'Offense Log'!$H$2:$H$3007,"FB")/COUNTIFS('Offense Log'!$A$2:$A$3007,Player!$A17,'Offense Log'!$H$2:$H$3007,"&lt;&gt;"),"N/A")</f>
        <v>0.14220183486238533</v>
      </c>
      <c r="P17">
        <f>SUMIFS('Offense Log'!$K$2:$K$3007,'Offense Log'!$A$2:$A$3007,Player!$A17,'Offense Log'!$H$2:$H$3007,"FB")</f>
        <v>41</v>
      </c>
      <c r="Q17">
        <f>SUMIFS('Offense Log'!$K$2:$K$3007,'Offense Log'!$A$2:$A$3007,Player!$A17,'Offense Log'!$H$2:$H$3007,"ORB")</f>
        <v>9</v>
      </c>
      <c r="R17" s="13">
        <f>IFERROR(COUNTIFS('Offense Log'!$A$2:$A$3007,Player!$A17,'Offense Log'!$B$2:$B$3007,$R$2,'Offense Log'!$E$2:$E$3007,"Yes")/COUNTIFS('Offense Log'!$A$2:$A$3007,Player!$A17,'Offense Log'!$B$2:$B$3007,$R$2),"N/A")</f>
        <v>7.1428571428571425E-2</v>
      </c>
      <c r="S17" s="13">
        <f>IFERROR(COUNTIFS('Offense Log'!$A$2:$A$3007,Player!$A17,'Offense Log'!$B$2:$B$3007,"Layup",'Offense Log'!$F$2:$F$3007,"Yes")/COUNTIFS('Offense Log'!$A$2:$A$3007,Player!$A17,'Offense Log'!$B$2:$B$3007,"Layup"),"N/A")</f>
        <v>0.21428571428571427</v>
      </c>
      <c r="T17" s="13">
        <f>IFERROR(COUNTIFS('Offense Log'!$A$2:$A$3007,Player!$A17,'Offense Log'!$G$2:$G$3007,"High")/COUNTIFS('Offense Log'!$A$2:$A$3007,Player!$A17),"N/A")</f>
        <v>0.55504587155963303</v>
      </c>
    </row>
    <row r="18" spans="1:20" x14ac:dyDescent="0.3">
      <c r="A18" s="7" t="s">
        <v>99</v>
      </c>
      <c r="B18" s="3">
        <f>IFERROR(COUNTIFS('Offense Log'!$B$2:$B$3006,"Layup",'Offense Log'!$A$2:$A$3006,$A18)/COUNTIFS('Offense Log'!$B$2:$B$3006,"&lt;&gt;Turnover",'Offense Log'!$B$2:$B$3006,"&lt;&gt;Foul",'Offense Log'!$B$2:$B$3006,"&lt;&gt;",'Offense Log'!$A$2:$A$3006,$A18),0)</f>
        <v>0.44493392070484583</v>
      </c>
      <c r="C18" s="3">
        <f>IF(B18=0,"N/A",IFERROR((COUNTIFS('Offense Log'!$B$2:$B$3006,"Layup",'Offense Log'!$L$2:$L$3006,"Yes",'Offense Log'!$A$2:$A$3006,$A18,'Offense Log'!$C$2:$C$3006,Player!$C$2,'Offense Log'!$D$2:$D$3006,Player!$D$2,'Offense Log'!$G$2:$G$3006,Player!$E$2,'Offense Log'!$E$2:$E$3006,Player!$F$2,'Offense Log'!$F$2:$F$3006,Player!$G$2,'Offense Log'!$I$2:$I$3006,Player!$H$2,'Offense Log'!$H$2:$H$3006,Player!$I$2))/(COUNTIFS('Offense Log'!$B$2:$B$3006,"Layup",'Offense Log'!$A$2:$A$3006,$A18,'Offense Log'!$C$2:$C$3006,Player!$C$2,'Offense Log'!$D$2:$D$3006,Player!$D$2,'Offense Log'!$G$2:$G$3006,Player!$E$2,'Offense Log'!$E$2:$E$3006,Player!$F$2,'Offense Log'!$F$2:$F$3006,Player!$G$2,'Offense Log'!$I$2:$I$3006,Player!$H$2,'Offense Log'!$H$2:$H$3006,Player!$I$2)),"N/A"))</f>
        <v>0.63366336633663367</v>
      </c>
      <c r="D18" s="3">
        <f>IFERROR(COUNTIFS('Offense Log'!$B$2:$B$3006,"Floater",'Offense Log'!$A$2:$A$3006,$A18)/COUNTIFS('Offense Log'!$B$2:$B$3006,"&lt;&gt;Turnover",'Offense Log'!$B$2:$B$3006,"&lt;&gt;Foul",'Offense Log'!$B$2:$B$3006,"&lt;&gt;",'Offense Log'!$A$2:$A$3006,$A18),0)</f>
        <v>0.14977973568281938</v>
      </c>
      <c r="E18" s="3">
        <f>IF(D18=0,"N/A",IFERROR((COUNTIFS('Offense Log'!$B$2:$B$3006,"Floater",'Offense Log'!$L$2:$L$3006,"Yes",'Offense Log'!$A$2:$A$3006,$A18,'Offense Log'!$C$2:$C$3006,Player!$C$2,'Offense Log'!$D$2:$D$3006,Player!$D$2,'Offense Log'!$G$2:$G$3006,Player!$E$2,'Offense Log'!$E$2:$E$3006,Player!$F$2,'Offense Log'!$I$2:$I$3006,Player!$H$2))/(COUNTIFS('Offense Log'!$B$2:$B$3006,"Floater",'Offense Log'!$A$2:$A$3006,$A18,'Offense Log'!$C$2:$C$3006,Player!$C$2,'Offense Log'!$D$2:$D$3006,Player!$D$2,'Offense Log'!$G$2:$G$3006,Player!$E$2,'Offense Log'!$E$2:$E$3006,Player!$F$2,'Offense Log'!$I$2:$I$3006,Player!$H$2)),"N/A"))</f>
        <v>0.44117647058823528</v>
      </c>
      <c r="F18" s="3">
        <f>IFERROR(COUNTIFS('Offense Log'!$B$2:$B$3006,"Hook",'Offense Log'!$A$2:$A$3006,$A18)/COUNTIFS('Offense Log'!$B$2:$B$3006,"&lt;&gt;Turnover",'Offense Log'!$B$2:$B$3006,"&lt;&gt;Foul",'Offense Log'!$B$2:$B$3006,"&lt;&gt;",'Offense Log'!$A$2:$A$3006,$A18),0)</f>
        <v>2.2026431718061675E-2</v>
      </c>
      <c r="G18" s="3">
        <f>IF(F18=0,"N/A",IFERROR((COUNTIFS('Offense Log'!$B$2:$B$3006,"Hook",'Offense Log'!$L$2:$L$3006,"Yes",'Offense Log'!$A$2:$A$3006,$A18,'Offense Log'!$C$2:$C$3006,Player!$C$2,'Offense Log'!$D$2:$D$3006,Player!$D$2,'Offense Log'!$G$2:$G$3006,Player!$E$2,'Offense Log'!$E$2:$E$3006,Player!$F$2,'Offense Log'!$I$2:$I$3006,Player!$H$2))/(COUNTIFS('Offense Log'!$B$2:$B$3006,"Hook",'Offense Log'!$A$2:$A$3006,$A18,'Offense Log'!$C$2:$C$3006,Player!$C$2,'Offense Log'!$D$2:$D$3006,Player!$D$2,'Offense Log'!$G$2:$G$3006,Player!$E$2,'Offense Log'!$E$2:$E$3006,Player!$F$2,'Offense Log'!$I$2:$I$3006,Player!$H$2)),"N/A"))</f>
        <v>0.2</v>
      </c>
      <c r="H18" s="3">
        <f>IFERROR(COUNTIFS('Offense Log'!$B$2:$B$3006,"Jumper",'Offense Log'!$A$2:$A$3006,$A18)/COUNTIFS('Offense Log'!$B$2:$B$3006,"&lt;&gt;Turnover",'Offense Log'!$B$2:$B$3006,"&lt;&gt;Foul",'Offense Log'!$B$2:$B$3006,"&lt;&gt;",'Offense Log'!$A$2:$A$3006,$A18),0)</f>
        <v>0.10572687224669604</v>
      </c>
      <c r="I18" s="3">
        <f>IF(H18=0,"N/A",IFERROR((COUNTIFS('Offense Log'!$B$2:$B$3006,"Jumper",'Offense Log'!$L$2:$L$3006,"Yes",'Offense Log'!$A$2:$A$3006,$A18,'Offense Log'!$C$2:$C$3006,Player!$C$2,'Offense Log'!$D$2:$D$3006,Player!$D$2,'Offense Log'!$G$2:$G$3006,Player!$E$2,'Offense Log'!$I$2:$I$3006,Player!$H$2))/(COUNTIFS('Offense Log'!$B$2:$B$3006,"Jumper",'Offense Log'!$A$2:$A$3006,$A18,'Offense Log'!$C$2:$C$3006,Player!$C$2,'Offense Log'!$D$2:$D$3006,Player!$D$2,'Offense Log'!$G$2:$G$3006,Player!$E$2,'Offense Log'!$I$2:$I$3006,Player!$H$2)),"N/A"))</f>
        <v>0.41666666666666669</v>
      </c>
      <c r="J18" s="3">
        <f>IFERROR(COUNTIFS('Offense Log'!$B$2:$B$3006,"Three",'Offense Log'!$A$2:$A$3006,$A18)/COUNTIFS('Offense Log'!$B$2:$B$3006,"&lt;&gt;Turnover",'Offense Log'!$B$2:$B$3006,"&lt;&gt;Foul",'Offense Log'!$B$2:$B$3006,"&lt;&gt;",'Offense Log'!$A$2:$A$3006,$A18),0)</f>
        <v>0.22907488986784141</v>
      </c>
      <c r="K18" s="3">
        <f>IF(J18=0,"N/A",IFERROR((COUNTIFS('Offense Log'!$B$2:$B$3006,"Three",'Offense Log'!$L$2:$L$3006,"Yes",'Offense Log'!$A$2:$A$3006,$A18,'Offense Log'!$C$2:$C$3006,Player!$C$2,'Offense Log'!$D$2:$D$3006,Player!$D$2,'Offense Log'!$G$2:$G$3006,Player!$E$2,'Offense Log'!$H$2:$H$3006,Player!$I$2,'Offense Log'!$J$2:$J$3006,Player!$J$2))/(COUNTIFS('Offense Log'!$B$2:$B$3006,"Three",'Offense Log'!$A$2:$A$3006,$A18,'Offense Log'!$C$2:$C$3006,Player!$C$2,'Offense Log'!$D$2:$D$3006,Player!$D$2,'Offense Log'!$G$2:$G$3006,Player!$E$2,'Offense Log'!$H$2:$H$3006,Player!$I$2,'Offense Log'!$J$2:$J$3006,Player!$J$2)),"N/A"))</f>
        <v>0.40384615384615385</v>
      </c>
      <c r="L18" s="3" t="str">
        <f>IFERROR((COUNTIFS('Offense Log'!$B$2:$B$3006,"Dunk",'Offense Log'!$L$2:$L$3006,"Yes",'Offense Log'!$A$2:$A$3006,$A18))&amp;"-"&amp;(COUNTIFS('Offense Log'!$B$2:$B$3006,"Dunk",'Offense Log'!$A$2:$A$3006,$A18)),0)</f>
        <v>11-11</v>
      </c>
      <c r="M18" s="3">
        <f>IF(L18=0,"N/A",IFERROR((COUNTIFS('Offense Log'!$L$2:$L$3006,"Yes",'Offense Log'!$A$2:$A$3006,$A18,'Offense Log'!$C$2:$C$3006,Player!$C$2,'Offense Log'!$D$2:$D$3006,Player!$D$2,'Offense Log'!$G$2:$G$3006,Player!$E$2,'Offense Log'!$B$2:$B$3006,"&lt;&gt;",'Offense Log'!$I$2:$I$3006,Player!$H$2,'Offense Log'!$H$2:$H$3006,Player!$I$2))/(COUNTIFS('Offense Log'!$A$2:$A$3006,$A18,'Offense Log'!$C$2:$C$3006,Player!$C$2,'Offense Log'!$D$2:$D$3006,Player!$D$2,'Offense Log'!$G$2:$G$3006,Player!$E$2,'Offense Log'!$B$2:$B$3006,"&lt;&gt;",'Offense Log'!$I$2:$I$3006,Player!$H$2,'Offense Log'!$H$2:$H$3006,Player!$I$2)),"N/A"))</f>
        <v>0.5374449339207048</v>
      </c>
      <c r="N18" s="3">
        <f>IFERROR(COUNTIFS('Offense Log'!$A$2:$A$3000,Player!$A18,'Offense Log'!$L$2:$L$3000,"Yes",'Offense Log'!$B$2:$B$3000,"&lt;&gt;Jumper",'Offense Log'!$B$2:$B$3000,"&lt;&gt;Three",'Offense Log'!$D$2:$D$3000,Player!$D$2,'Offense Log'!$C$2:$C$3000,"&lt;&gt;Catch")/COUNTIFS('Offense Log'!$A$2:$A$3000,Player!$A18,'Offense Log'!$B$2:$B$3000,"&lt;&gt;Jumper",'Offense Log'!$B$2:$B$3000,"&lt;&gt;Three",'Offense Log'!$D$2:$D$3000,Player!$D$2,'Offense Log'!$C$2:$C$3000,"&lt;&gt;Catch"),"N/A")</f>
        <v>0.49450549450549453</v>
      </c>
      <c r="O18" s="13">
        <f>IFERROR(COUNTIFS('Offense Log'!$A$2:$A$3007,Player!$A18,'Offense Log'!$H$2:$H$3007,"FB")/COUNTIFS('Offense Log'!$A$2:$A$3007,Player!$A18,'Offense Log'!$H$2:$H$3007,"&lt;&gt;"),"N/A")</f>
        <v>8.3700440528634359E-2</v>
      </c>
      <c r="P18">
        <f>SUMIFS('Offense Log'!$K$2:$K$3007,'Offense Log'!$A$2:$A$3007,Player!$A18,'Offense Log'!$H$2:$H$3007,"FB")</f>
        <v>27</v>
      </c>
      <c r="Q18">
        <f>SUMIFS('Offense Log'!$K$2:$K$3007,'Offense Log'!$A$2:$A$3007,Player!$A18,'Offense Log'!$H$2:$H$3007,"ORB")</f>
        <v>33</v>
      </c>
      <c r="R18" s="13">
        <f>IFERROR(COUNTIFS('Offense Log'!$A$2:$A$3007,Player!$A18,'Offense Log'!$B$2:$B$3007,$R$2,'Offense Log'!$E$2:$E$3007,"Yes")/COUNTIFS('Offense Log'!$A$2:$A$3007,Player!$A18,'Offense Log'!$B$2:$B$3007,$R$2),"N/A")</f>
        <v>0.13861386138613863</v>
      </c>
      <c r="S18" s="13">
        <f>IFERROR(COUNTIFS('Offense Log'!$A$2:$A$3007,Player!$A18,'Offense Log'!$B$2:$B$3007,"Layup",'Offense Log'!$F$2:$F$3007,"Yes")/COUNTIFS('Offense Log'!$A$2:$A$3007,Player!$A18,'Offense Log'!$B$2:$B$3007,"Layup"),"N/A")</f>
        <v>0.11881188118811881</v>
      </c>
      <c r="T18" s="13">
        <f>IFERROR(COUNTIFS('Offense Log'!$A$2:$A$3007,Player!$A18,'Offense Log'!$G$2:$G$3007,"High")/COUNTIFS('Offense Log'!$A$2:$A$3007,Player!$A18),"N/A")</f>
        <v>0.40088105726872247</v>
      </c>
    </row>
    <row r="19" spans="1:20" x14ac:dyDescent="0.3">
      <c r="A19" s="7" t="s">
        <v>98</v>
      </c>
      <c r="B19" s="3">
        <f>IFERROR(COUNTIFS('Offense Log'!$B$2:$B$3006,"Layup",'Offense Log'!$A$2:$A$3006,$A19)/COUNTIFS('Offense Log'!$B$2:$B$3006,"&lt;&gt;Turnover",'Offense Log'!$B$2:$B$3006,"&lt;&gt;Foul",'Offense Log'!$B$2:$B$3006,"&lt;&gt;",'Offense Log'!$A$2:$A$3006,$A19),0)</f>
        <v>0.51428571428571423</v>
      </c>
      <c r="C19" s="3">
        <f>IF(B19=0,"N/A",IFERROR((COUNTIFS('Offense Log'!$B$2:$B$3006,"Layup",'Offense Log'!$L$2:$L$3006,"Yes",'Offense Log'!$A$2:$A$3006,$A19,'Offense Log'!$C$2:$C$3006,Player!$C$2,'Offense Log'!$D$2:$D$3006,Player!$D$2,'Offense Log'!$G$2:$G$3006,Player!$E$2,'Offense Log'!$E$2:$E$3006,Player!$F$2,'Offense Log'!$F$2:$F$3006,Player!$G$2,'Offense Log'!$I$2:$I$3006,Player!$H$2,'Offense Log'!$H$2:$H$3006,Player!$I$2))/(COUNTIFS('Offense Log'!$B$2:$B$3006,"Layup",'Offense Log'!$A$2:$A$3006,$A19,'Offense Log'!$C$2:$C$3006,Player!$C$2,'Offense Log'!$D$2:$D$3006,Player!$D$2,'Offense Log'!$G$2:$G$3006,Player!$E$2,'Offense Log'!$E$2:$E$3006,Player!$F$2,'Offense Log'!$F$2:$F$3006,Player!$G$2,'Offense Log'!$I$2:$I$3006,Player!$H$2,'Offense Log'!$H$2:$H$3006,Player!$I$2)),"N/A"))</f>
        <v>0.5</v>
      </c>
      <c r="D19" s="3">
        <f>IFERROR(COUNTIFS('Offense Log'!$B$2:$B$3006,"Floater",'Offense Log'!$A$2:$A$3006,$A19)/COUNTIFS('Offense Log'!$B$2:$B$3006,"&lt;&gt;Turnover",'Offense Log'!$B$2:$B$3006,"&lt;&gt;Foul",'Offense Log'!$B$2:$B$3006,"&lt;&gt;",'Offense Log'!$A$2:$A$3006,$A19),0)</f>
        <v>2.8571428571428571E-2</v>
      </c>
      <c r="E19" s="3">
        <f>IF(D19=0,"N/A",IFERROR((COUNTIFS('Offense Log'!$B$2:$B$3006,"Floater",'Offense Log'!$L$2:$L$3006,"Yes",'Offense Log'!$A$2:$A$3006,$A19,'Offense Log'!$C$2:$C$3006,Player!$C$2,'Offense Log'!$D$2:$D$3006,Player!$D$2,'Offense Log'!$G$2:$G$3006,Player!$E$2,'Offense Log'!$E$2:$E$3006,Player!$F$2,'Offense Log'!$I$2:$I$3006,Player!$H$2))/(COUNTIFS('Offense Log'!$B$2:$B$3006,"Floater",'Offense Log'!$A$2:$A$3006,$A19,'Offense Log'!$C$2:$C$3006,Player!$C$2,'Offense Log'!$D$2:$D$3006,Player!$D$2,'Offense Log'!$G$2:$G$3006,Player!$E$2,'Offense Log'!$E$2:$E$3006,Player!$F$2,'Offense Log'!$I$2:$I$3006,Player!$H$2)),"N/A"))</f>
        <v>0</v>
      </c>
      <c r="F19" s="3">
        <f>IFERROR(COUNTIFS('Offense Log'!$B$2:$B$3006,"Hook",'Offense Log'!$A$2:$A$3006,$A19)/COUNTIFS('Offense Log'!$B$2:$B$3006,"&lt;&gt;Turnover",'Offense Log'!$B$2:$B$3006,"&lt;&gt;Foul",'Offense Log'!$B$2:$B$3006,"&lt;&gt;",'Offense Log'!$A$2:$A$3006,$A19),0)</f>
        <v>0.22857142857142856</v>
      </c>
      <c r="G19" s="3">
        <f>IF(F19=0,"N/A",IFERROR((COUNTIFS('Offense Log'!$B$2:$B$3006,"Hook",'Offense Log'!$L$2:$L$3006,"Yes",'Offense Log'!$A$2:$A$3006,$A19,'Offense Log'!$C$2:$C$3006,Player!$C$2,'Offense Log'!$D$2:$D$3006,Player!$D$2,'Offense Log'!$G$2:$G$3006,Player!$E$2,'Offense Log'!$E$2:$E$3006,Player!$F$2,'Offense Log'!$I$2:$I$3006,Player!$H$2))/(COUNTIFS('Offense Log'!$B$2:$B$3006,"Hook",'Offense Log'!$A$2:$A$3006,$A19,'Offense Log'!$C$2:$C$3006,Player!$C$2,'Offense Log'!$D$2:$D$3006,Player!$D$2,'Offense Log'!$G$2:$G$3006,Player!$E$2,'Offense Log'!$E$2:$E$3006,Player!$F$2,'Offense Log'!$I$2:$I$3006,Player!$H$2)),"N/A"))</f>
        <v>0.25</v>
      </c>
      <c r="H19" s="3">
        <f>IFERROR(COUNTIFS('Offense Log'!$B$2:$B$3006,"Jumper",'Offense Log'!$A$2:$A$3006,$A19)/COUNTIFS('Offense Log'!$B$2:$B$3006,"&lt;&gt;Turnover",'Offense Log'!$B$2:$B$3006,"&lt;&gt;Foul",'Offense Log'!$B$2:$B$3006,"&lt;&gt;",'Offense Log'!$A$2:$A$3006,$A19),0)</f>
        <v>0.17142857142857143</v>
      </c>
      <c r="I19" s="3">
        <f>IF(H19=0,"N/A",IFERROR((COUNTIFS('Offense Log'!$B$2:$B$3006,"Jumper",'Offense Log'!$L$2:$L$3006,"Yes",'Offense Log'!$A$2:$A$3006,$A19,'Offense Log'!$C$2:$C$3006,Player!$C$2,'Offense Log'!$D$2:$D$3006,Player!$D$2,'Offense Log'!$G$2:$G$3006,Player!$E$2,'Offense Log'!$I$2:$I$3006,Player!$H$2))/(COUNTIFS('Offense Log'!$B$2:$B$3006,"Jumper",'Offense Log'!$A$2:$A$3006,$A19,'Offense Log'!$C$2:$C$3006,Player!$C$2,'Offense Log'!$D$2:$D$3006,Player!$D$2,'Offense Log'!$G$2:$G$3006,Player!$E$2,'Offense Log'!$I$2:$I$3006,Player!$H$2)),"N/A"))</f>
        <v>0.5</v>
      </c>
      <c r="J19" s="3">
        <f>IFERROR(COUNTIFS('Offense Log'!$B$2:$B$3006,"Three",'Offense Log'!$A$2:$A$3006,$A19)/COUNTIFS('Offense Log'!$B$2:$B$3006,"&lt;&gt;Turnover",'Offense Log'!$B$2:$B$3006,"&lt;&gt;Foul",'Offense Log'!$B$2:$B$3006,"&lt;&gt;",'Offense Log'!$A$2:$A$3006,$A19),0)</f>
        <v>0</v>
      </c>
      <c r="K19" s="3" t="str">
        <f>IF(J19=0,"N/A",IFERROR((COUNTIFS('Offense Log'!$B$2:$B$3006,"Three",'Offense Log'!$L$2:$L$3006,"Yes",'Offense Log'!$A$2:$A$3006,$A19,'Offense Log'!$C$2:$C$3006,Player!$C$2,'Offense Log'!$D$2:$D$3006,Player!$D$2,'Offense Log'!$G$2:$G$3006,Player!$E$2,'Offense Log'!$H$2:$H$3006,Player!$I$2,'Offense Log'!$J$2:$J$3006,Player!$J$2))/(COUNTIFS('Offense Log'!$B$2:$B$3006,"Three",'Offense Log'!$A$2:$A$3006,$A19,'Offense Log'!$C$2:$C$3006,Player!$C$2,'Offense Log'!$D$2:$D$3006,Player!$D$2,'Offense Log'!$G$2:$G$3006,Player!$E$2,'Offense Log'!$H$2:$H$3006,Player!$I$2,'Offense Log'!$J$2:$J$3006,Player!$J$2)),"N/A"))</f>
        <v>N/A</v>
      </c>
      <c r="L19" s="3" t="str">
        <f>IFERROR((COUNTIFS('Offense Log'!$B$2:$B$3006,"Dunk",'Offense Log'!$L$2:$L$3006,"Yes",'Offense Log'!$A$2:$A$3006,$A19))&amp;"-"&amp;(COUNTIFS('Offense Log'!$B$2:$B$3006,"Dunk",'Offense Log'!$A$2:$A$3006,$A19)),0)</f>
        <v>1-2</v>
      </c>
      <c r="M19" s="3">
        <f>IF(L19=0,"N/A",IFERROR((COUNTIFS('Offense Log'!$L$2:$L$3006,"Yes",'Offense Log'!$A$2:$A$3006,$A19,'Offense Log'!$C$2:$C$3006,Player!$C$2,'Offense Log'!$D$2:$D$3006,Player!$D$2,'Offense Log'!$G$2:$G$3006,Player!$E$2,'Offense Log'!$B$2:$B$3006,"&lt;&gt;",'Offense Log'!$I$2:$I$3006,Player!$H$2,'Offense Log'!$H$2:$H$3006,Player!$I$2))/(COUNTIFS('Offense Log'!$A$2:$A$3006,$A19,'Offense Log'!$C$2:$C$3006,Player!$C$2,'Offense Log'!$D$2:$D$3006,Player!$D$2,'Offense Log'!$G$2:$G$3006,Player!$E$2,'Offense Log'!$B$2:$B$3006,"&lt;&gt;",'Offense Log'!$I$2:$I$3006,Player!$H$2,'Offense Log'!$H$2:$H$3006,Player!$I$2)),"N/A"))</f>
        <v>0.42857142857142855</v>
      </c>
      <c r="N19" s="3">
        <f>IFERROR(COUNTIFS('Offense Log'!$A$2:$A$3000,Player!$A19,'Offense Log'!$L$2:$L$3000,"Yes",'Offense Log'!$B$2:$B$3000,"&lt;&gt;Jumper",'Offense Log'!$B$2:$B$3000,"&lt;&gt;Three",'Offense Log'!$D$2:$D$3000,Player!$D$2,'Offense Log'!$C$2:$C$3000,"&lt;&gt;Catch")/COUNTIFS('Offense Log'!$A$2:$A$3000,Player!$A19,'Offense Log'!$B$2:$B$3000,"&lt;&gt;Jumper",'Offense Log'!$B$2:$B$3000,"&lt;&gt;Three",'Offense Log'!$D$2:$D$3000,Player!$D$2,'Offense Log'!$C$2:$C$3000,"&lt;&gt;Catch"),"N/A")</f>
        <v>0.41379310344827586</v>
      </c>
      <c r="O19" s="13">
        <f>IFERROR(COUNTIFS('Offense Log'!$A$2:$A$3007,Player!$A19,'Offense Log'!$H$2:$H$3007,"FB")/COUNTIFS('Offense Log'!$A$2:$A$3007,Player!$A19,'Offense Log'!$H$2:$H$3007,"&lt;&gt;"),"N/A")</f>
        <v>0</v>
      </c>
      <c r="P19">
        <f>SUMIFS('Offense Log'!$K$2:$K$3007,'Offense Log'!$A$2:$A$3007,Player!$A19,'Offense Log'!$H$2:$H$3007,"FB")</f>
        <v>0</v>
      </c>
      <c r="Q19">
        <f>SUMIFS('Offense Log'!$K$2:$K$3007,'Offense Log'!$A$2:$A$3007,Player!$A19,'Offense Log'!$H$2:$H$3007,"ORB")</f>
        <v>0</v>
      </c>
      <c r="R19" s="13">
        <f>IFERROR(COUNTIFS('Offense Log'!$A$2:$A$3007,Player!$A19,'Offense Log'!$B$2:$B$3007,$R$2,'Offense Log'!$E$2:$E$3007,"Yes")/COUNTIFS('Offense Log'!$A$2:$A$3007,Player!$A19,'Offense Log'!$B$2:$B$3007,$R$2),"N/A")</f>
        <v>0.3888888888888889</v>
      </c>
      <c r="S19" s="13">
        <f>IFERROR(COUNTIFS('Offense Log'!$A$2:$A$3007,Player!$A19,'Offense Log'!$B$2:$B$3007,"Layup",'Offense Log'!$F$2:$F$3007,"Yes")/COUNTIFS('Offense Log'!$A$2:$A$3007,Player!$A19,'Offense Log'!$B$2:$B$3007,"Layup"),"N/A")</f>
        <v>0</v>
      </c>
      <c r="T19" s="13">
        <f>IFERROR(COUNTIFS('Offense Log'!$A$2:$A$3007,Player!$A19,'Offense Log'!$G$2:$G$3007,"High")/COUNTIFS('Offense Log'!$A$2:$A$3007,Player!$A19),"N/A")</f>
        <v>0.54285714285714282</v>
      </c>
    </row>
    <row r="20" spans="1:20" x14ac:dyDescent="0.3">
      <c r="A20" s="7" t="s">
        <v>100</v>
      </c>
      <c r="B20" s="3">
        <f>IFERROR(COUNTIFS('Offense Log'!$B$2:$B$3006,"Layup",'Offense Log'!$A$2:$A$3006,$A20)/COUNTIFS('Offense Log'!$B$2:$B$3006,"&lt;&gt;Turnover",'Offense Log'!$B$2:$B$3006,"&lt;&gt;Foul",'Offense Log'!$B$2:$B$3006,"&lt;&gt;",'Offense Log'!$A$2:$A$3006,$A20),0)</f>
        <v>0.18571428571428572</v>
      </c>
      <c r="C20" s="3">
        <f>IF(B20=0,"N/A",IFERROR((COUNTIFS('Offense Log'!$B$2:$B$3006,"Layup",'Offense Log'!$L$2:$L$3006,"Yes",'Offense Log'!$A$2:$A$3006,$A20,'Offense Log'!$C$2:$C$3006,Player!$C$2,'Offense Log'!$D$2:$D$3006,Player!$D$2,'Offense Log'!$G$2:$G$3006,Player!$E$2,'Offense Log'!$E$2:$E$3006,Player!$F$2,'Offense Log'!$F$2:$F$3006,Player!$G$2,'Offense Log'!$I$2:$I$3006,Player!$H$2,'Offense Log'!$H$2:$H$3006,Player!$I$2))/(COUNTIFS('Offense Log'!$B$2:$B$3006,"Layup",'Offense Log'!$A$2:$A$3006,$A20,'Offense Log'!$C$2:$C$3006,Player!$C$2,'Offense Log'!$D$2:$D$3006,Player!$D$2,'Offense Log'!$G$2:$G$3006,Player!$E$2,'Offense Log'!$E$2:$E$3006,Player!$F$2,'Offense Log'!$F$2:$F$3006,Player!$G$2,'Offense Log'!$I$2:$I$3006,Player!$H$2,'Offense Log'!$H$2:$H$3006,Player!$I$2)),"N/A"))</f>
        <v>0.66666666666666663</v>
      </c>
      <c r="D20" s="3">
        <f>IFERROR(COUNTIFS('Offense Log'!$B$2:$B$3006,"Floater",'Offense Log'!$A$2:$A$3006,$A20)/COUNTIFS('Offense Log'!$B$2:$B$3006,"&lt;&gt;Turnover",'Offense Log'!$B$2:$B$3006,"&lt;&gt;Foul",'Offense Log'!$B$2:$B$3006,"&lt;&gt;",'Offense Log'!$A$2:$A$3006,$A20),0)</f>
        <v>5.2380952380952382E-2</v>
      </c>
      <c r="E20" s="3">
        <f>IF(D20=0,"N/A",IFERROR((COUNTIFS('Offense Log'!$B$2:$B$3006,"Floater",'Offense Log'!$L$2:$L$3006,"Yes",'Offense Log'!$A$2:$A$3006,$A20,'Offense Log'!$C$2:$C$3006,Player!$C$2,'Offense Log'!$D$2:$D$3006,Player!$D$2,'Offense Log'!$G$2:$G$3006,Player!$E$2,'Offense Log'!$E$2:$E$3006,Player!$F$2,'Offense Log'!$I$2:$I$3006,Player!$H$2))/(COUNTIFS('Offense Log'!$B$2:$B$3006,"Floater",'Offense Log'!$A$2:$A$3006,$A20,'Offense Log'!$C$2:$C$3006,Player!$C$2,'Offense Log'!$D$2:$D$3006,Player!$D$2,'Offense Log'!$G$2:$G$3006,Player!$E$2,'Offense Log'!$E$2:$E$3006,Player!$F$2,'Offense Log'!$I$2:$I$3006,Player!$H$2)),"N/A"))</f>
        <v>0.27272727272727271</v>
      </c>
      <c r="F20" s="3">
        <f>IFERROR(COUNTIFS('Offense Log'!$B$2:$B$3006,"Hook",'Offense Log'!$A$2:$A$3006,$A20)/COUNTIFS('Offense Log'!$B$2:$B$3006,"&lt;&gt;Turnover",'Offense Log'!$B$2:$B$3006,"&lt;&gt;Foul",'Offense Log'!$B$2:$B$3006,"&lt;&gt;",'Offense Log'!$A$2:$A$3006,$A20),0)</f>
        <v>0</v>
      </c>
      <c r="G20" s="3" t="str">
        <f>IF(F20=0,"N/A",IFERROR((COUNTIFS('Offense Log'!$B$2:$B$3006,"Hook",'Offense Log'!$L$2:$L$3006,"Yes",'Offense Log'!$A$2:$A$3006,$A20,'Offense Log'!$C$2:$C$3006,Player!$C$2,'Offense Log'!$D$2:$D$3006,Player!$D$2,'Offense Log'!$G$2:$G$3006,Player!$E$2,'Offense Log'!$E$2:$E$3006,Player!$F$2,'Offense Log'!$I$2:$I$3006,Player!$H$2))/(COUNTIFS('Offense Log'!$B$2:$B$3006,"Hook",'Offense Log'!$A$2:$A$3006,$A20,'Offense Log'!$C$2:$C$3006,Player!$C$2,'Offense Log'!$D$2:$D$3006,Player!$D$2,'Offense Log'!$G$2:$G$3006,Player!$E$2,'Offense Log'!$E$2:$E$3006,Player!$F$2,'Offense Log'!$I$2:$I$3006,Player!$H$2)),"N/A"))</f>
        <v>N/A</v>
      </c>
      <c r="H20" s="3">
        <f>IFERROR(COUNTIFS('Offense Log'!$B$2:$B$3006,"Jumper",'Offense Log'!$A$2:$A$3006,$A20)/COUNTIFS('Offense Log'!$B$2:$B$3006,"&lt;&gt;Turnover",'Offense Log'!$B$2:$B$3006,"&lt;&gt;Foul",'Offense Log'!$B$2:$B$3006,"&lt;&gt;",'Offense Log'!$A$2:$A$3006,$A20),0)</f>
        <v>0.17142857142857143</v>
      </c>
      <c r="I20" s="3">
        <f>IF(H20=0,"N/A",IFERROR((COUNTIFS('Offense Log'!$B$2:$B$3006,"Jumper",'Offense Log'!$L$2:$L$3006,"Yes",'Offense Log'!$A$2:$A$3006,$A20,'Offense Log'!$C$2:$C$3006,Player!$C$2,'Offense Log'!$D$2:$D$3006,Player!$D$2,'Offense Log'!$G$2:$G$3006,Player!$E$2,'Offense Log'!$I$2:$I$3006,Player!$H$2))/(COUNTIFS('Offense Log'!$B$2:$B$3006,"Jumper",'Offense Log'!$A$2:$A$3006,$A20,'Offense Log'!$C$2:$C$3006,Player!$C$2,'Offense Log'!$D$2:$D$3006,Player!$D$2,'Offense Log'!$G$2:$G$3006,Player!$E$2,'Offense Log'!$I$2:$I$3006,Player!$H$2)),"N/A"))</f>
        <v>0.33333333333333331</v>
      </c>
      <c r="J20" s="3">
        <f>IFERROR(COUNTIFS('Offense Log'!$B$2:$B$3006,"Three",'Offense Log'!$A$2:$A$3006,$A20)/COUNTIFS('Offense Log'!$B$2:$B$3006,"&lt;&gt;Turnover",'Offense Log'!$B$2:$B$3006,"&lt;&gt;Foul",'Offense Log'!$B$2:$B$3006,"&lt;&gt;",'Offense Log'!$A$2:$A$3006,$A20),0)</f>
        <v>0.580952380952381</v>
      </c>
      <c r="K20" s="3">
        <f>IF(J20=0,"N/A",IFERROR((COUNTIFS('Offense Log'!$B$2:$B$3006,"Three",'Offense Log'!$L$2:$L$3006,"Yes",'Offense Log'!$A$2:$A$3006,$A20,'Offense Log'!$C$2:$C$3006,Player!$C$2,'Offense Log'!$D$2:$D$3006,Player!$D$2,'Offense Log'!$G$2:$G$3006,Player!$E$2,'Offense Log'!$H$2:$H$3006,Player!$I$2,'Offense Log'!$J$2:$J$3006,Player!$J$2))/(COUNTIFS('Offense Log'!$B$2:$B$3006,"Three",'Offense Log'!$A$2:$A$3006,$A20,'Offense Log'!$C$2:$C$3006,Player!$C$2,'Offense Log'!$D$2:$D$3006,Player!$D$2,'Offense Log'!$G$2:$G$3006,Player!$E$2,'Offense Log'!$H$2:$H$3006,Player!$I$2,'Offense Log'!$J$2:$J$3006,Player!$J$2)),"N/A"))</f>
        <v>0.44262295081967212</v>
      </c>
      <c r="L20" s="3" t="str">
        <f>IFERROR((COUNTIFS('Offense Log'!$B$2:$B$3006,"Dunk",'Offense Log'!$L$2:$L$3006,"Yes",'Offense Log'!$A$2:$A$3006,$A20))&amp;"-"&amp;(COUNTIFS('Offense Log'!$B$2:$B$3006,"Dunk",'Offense Log'!$A$2:$A$3006,$A20)),0)</f>
        <v>2-2</v>
      </c>
      <c r="M20" s="3">
        <f>IF(L20=0,"N/A",IFERROR((COUNTIFS('Offense Log'!$L$2:$L$3006,"Yes",'Offense Log'!$A$2:$A$3006,$A20,'Offense Log'!$C$2:$C$3006,Player!$C$2,'Offense Log'!$D$2:$D$3006,Player!$D$2,'Offense Log'!$G$2:$G$3006,Player!$E$2,'Offense Log'!$B$2:$B$3006,"&lt;&gt;",'Offense Log'!$I$2:$I$3006,Player!$H$2,'Offense Log'!$H$2:$H$3006,Player!$I$2))/(COUNTIFS('Offense Log'!$A$2:$A$3006,$A20,'Offense Log'!$C$2:$C$3006,Player!$C$2,'Offense Log'!$D$2:$D$3006,Player!$D$2,'Offense Log'!$G$2:$G$3006,Player!$E$2,'Offense Log'!$B$2:$B$3006,"&lt;&gt;",'Offense Log'!$I$2:$I$3006,Player!$H$2,'Offense Log'!$H$2:$H$3006,Player!$I$2)),"N/A"))</f>
        <v>0.46190476190476193</v>
      </c>
      <c r="N20" s="3">
        <f>IFERROR(COUNTIFS('Offense Log'!$A$2:$A$3000,Player!$A20,'Offense Log'!$L$2:$L$3000,"Yes",'Offense Log'!$B$2:$B$3000,"&lt;&gt;Jumper",'Offense Log'!$B$2:$B$3000,"&lt;&gt;Three",'Offense Log'!$D$2:$D$3000,Player!$D$2,'Offense Log'!$C$2:$C$3000,"&lt;&gt;Catch")/COUNTIFS('Offense Log'!$A$2:$A$3000,Player!$A20,'Offense Log'!$B$2:$B$3000,"&lt;&gt;Jumper",'Offense Log'!$B$2:$B$3000,"&lt;&gt;Three",'Offense Log'!$D$2:$D$3000,Player!$D$2,'Offense Log'!$C$2:$C$3000,"&lt;&gt;Catch"),"N/A")</f>
        <v>0.55555555555555558</v>
      </c>
      <c r="O20" s="13">
        <f>IFERROR(COUNTIFS('Offense Log'!$A$2:$A$3007,Player!$A20,'Offense Log'!$H$2:$H$3007,"FB")/COUNTIFS('Offense Log'!$A$2:$A$3007,Player!$A20,'Offense Log'!$H$2:$H$3007,"&lt;&gt;"),"N/A")</f>
        <v>0.11428571428571428</v>
      </c>
      <c r="P20">
        <f>SUMIFS('Offense Log'!$K$2:$K$3007,'Offense Log'!$A$2:$A$3007,Player!$A20,'Offense Log'!$H$2:$H$3007,"FB")</f>
        <v>42</v>
      </c>
      <c r="Q20">
        <f>SUMIFS('Offense Log'!$K$2:$K$3007,'Offense Log'!$A$2:$A$3007,Player!$A20,'Offense Log'!$H$2:$H$3007,"ORB")</f>
        <v>15</v>
      </c>
      <c r="R20" s="13">
        <f>IFERROR(COUNTIFS('Offense Log'!$A$2:$A$3007,Player!$A20,'Offense Log'!$B$2:$B$3007,$R$2,'Offense Log'!$E$2:$E$3007,"Yes")/COUNTIFS('Offense Log'!$A$2:$A$3007,Player!$A20,'Offense Log'!$B$2:$B$3007,$R$2),"N/A")</f>
        <v>0.10256410256410256</v>
      </c>
      <c r="S20" s="13">
        <f>IFERROR(COUNTIFS('Offense Log'!$A$2:$A$3007,Player!$A20,'Offense Log'!$B$2:$B$3007,"Layup",'Offense Log'!$F$2:$F$3007,"Yes")/COUNTIFS('Offense Log'!$A$2:$A$3007,Player!$A20,'Offense Log'!$B$2:$B$3007,"Layup"),"N/A")</f>
        <v>7.6923076923076927E-2</v>
      </c>
      <c r="T20" s="13">
        <f>IFERROR(COUNTIFS('Offense Log'!$A$2:$A$3007,Player!$A20,'Offense Log'!$G$2:$G$3007,"High")/COUNTIFS('Offense Log'!$A$2:$A$3007,Player!$A20),"N/A")</f>
        <v>0.43809523809523809</v>
      </c>
    </row>
    <row r="21" spans="1:20" s="1" customFormat="1" x14ac:dyDescent="0.3">
      <c r="A21" s="6" t="s">
        <v>13</v>
      </c>
      <c r="B21" s="4">
        <f>IFERROR(COUNTIFS('Offense Log'!$B$2:$B$3006,"Layup")/COUNTIFS('Offense Log'!$B$2:$B$3006,"&lt;&gt;Turnover",'Offense Log'!$B$2:$B$3006,"&lt;&gt;Foul",'Offense Log'!$B$2:$B$3006,"&lt;&gt;"),0)</f>
        <v>0.30603448275862066</v>
      </c>
      <c r="C21" s="4">
        <f>IFERROR((COUNTIFS('Offense Log'!$B$2:$B$3006,"Layup",'Offense Log'!$L$2:$L$3006,"Yes"))/(COUNTIFS('Offense Log'!$B$2:$B$3006,"Layup")),0)</f>
        <v>0.6220657276995305</v>
      </c>
      <c r="D21" s="4">
        <f>IFERROR(COUNTIFS('Offense Log'!$B$2:$B$3006,"Floater")/COUNTIFS('Offense Log'!$B$2:$B$3006,"&lt;&gt;Turnover",'Offense Log'!$B$2:$B$3006,"&lt;&gt;Foul",'Offense Log'!$B$2:$B$3006,"&lt;&gt;"),0)</f>
        <v>7.3275862068965511E-2</v>
      </c>
      <c r="E21" s="4">
        <f>IFERROR((COUNTIFS('Offense Log'!$B$2:$B$3006,"Floater",'Offense Log'!$L$2:$L$3006,"Yes"))/(COUNTIFS('Offense Log'!$B$2:$B$3006,"Floater")),0)</f>
        <v>0.39705882352941174</v>
      </c>
      <c r="F21" s="4">
        <f>IFERROR(COUNTIFS('Offense Log'!$B$2:$B$3006,"Hook")/COUNTIFS('Offense Log'!$B$2:$B$3006,"&lt;&gt;Turnover",'Offense Log'!$B$2:$B$3006,"&lt;&gt;Foul",'Offense Log'!$B$2:$B$3006,"&lt;&gt;"),0)</f>
        <v>6.6451149425287362E-2</v>
      </c>
      <c r="G21" s="4">
        <f>IFERROR((COUNTIFS('Offense Log'!$B$2:$B$3006,"Hook",'Offense Log'!$L$2:$L$3006,"Yes"))/(COUNTIFS('Offense Log'!$B$2:$B$3006,"Hook")),0)</f>
        <v>0.45945945945945948</v>
      </c>
      <c r="H21" s="4">
        <f>IFERROR(COUNTIFS('Offense Log'!$B$2:$B$3006,"Jumper")/COUNTIFS('Offense Log'!$B$2:$B$3006,"&lt;&gt;Turnover",'Offense Log'!$B$2:$B$3006,"&lt;&gt;Foul",'Offense Log'!$B$2:$B$3006,"&lt;&gt;"),0)</f>
        <v>0.18893678160919541</v>
      </c>
      <c r="I21" s="4">
        <f>IFERROR((COUNTIFS('Offense Log'!$B$2:$B$3006,"Jumper",'Offense Log'!$L$2:$L$3006,"Yes"))/(COUNTIFS('Offense Log'!$B$2:$B$3006,"Jumper")),0)</f>
        <v>0.40874524714828897</v>
      </c>
      <c r="J21" s="4">
        <f>IFERROR(COUNTIFS('Offense Log'!$B$2:$B$3006,"Three")/COUNTIFS('Offense Log'!$B$2:$B$3006,"&lt;&gt;Turnover",'Offense Log'!$B$2:$B$3006,"&lt;&gt;Foul",'Offense Log'!$B$2:$B$3006,"&lt;&gt;"),0)</f>
        <v>0.34518678160919541</v>
      </c>
      <c r="K21" s="4">
        <f>IFERROR((COUNTIFS('Offense Log'!$B$2:$B$3006,"Three",'Offense Log'!$L$2:$L$3006,"Yes"))/(COUNTIFS('Offense Log'!$B$2:$B$3006,"Three")),0)</f>
        <v>0.36732570239334028</v>
      </c>
      <c r="L21" s="12" t="str">
        <f>IFERROR((COUNTIFS('Offense Log'!$B$2:$B$3006,"Dunk",'Offense Log'!$L$2:$L$3006,"Yes"))&amp;"-"&amp;(COUNTIFS('Offense Log'!$B$2:$B$3006,"Dunk")),0)</f>
        <v>51-56</v>
      </c>
      <c r="M21" s="4">
        <f>IFERROR(COUNTIFS('Offense Log'!$B$2:$B$3006,"&lt;&gt;Turnover",'Offense Log'!$B$2:$B$3006,"&lt;&gt;Foul",'Offense Log'!$L$2:$L$3006,"Yes")/COUNTIFS('Offense Log'!$B$2:$B$3006,"&lt;&gt;Turnover",'Offense Log'!$B$2:$B$3006,"&lt;&gt;Foul",'Offense Log'!$B$2:$B$3006,"&lt;&gt;"),0)</f>
        <v>0.47234195402298851</v>
      </c>
      <c r="N21" s="4"/>
    </row>
    <row r="25" spans="1:20" x14ac:dyDescent="0.3">
      <c r="I25" s="14"/>
    </row>
    <row r="27" spans="1:20" x14ac:dyDescent="0.3">
      <c r="I27" s="14"/>
      <c r="J27" s="14"/>
    </row>
    <row r="29" spans="1:20" x14ac:dyDescent="0.3">
      <c r="J29" s="14"/>
    </row>
  </sheetData>
  <dataConsolidate/>
  <dataValidations count="8">
    <dataValidation type="list" allowBlank="1" showInputMessage="1" showErrorMessage="1" sqref="D2" xr:uid="{C8D4927B-689B-47A1-B1DB-E13E18D27857}">
      <formula1>$V$1:$V$3</formula1>
    </dataValidation>
    <dataValidation type="list" allowBlank="1" showInputMessage="1" showErrorMessage="1" sqref="E2" xr:uid="{691A9742-0D91-4055-886B-B311097BDFDE}">
      <formula1>$W$1:$W$6</formula1>
    </dataValidation>
    <dataValidation type="list" allowBlank="1" showInputMessage="1" showErrorMessage="1" sqref="F2:G2" xr:uid="{24DFD22A-E300-4C04-A2B4-932298563FF7}">
      <formula1>$Y$1:$Y$3</formula1>
    </dataValidation>
    <dataValidation type="list" allowBlank="1" showInputMessage="1" showErrorMessage="1" sqref="H2" xr:uid="{BB2393D2-CDC4-4081-8C57-2E777C2CF742}">
      <formula1>$Z$1:$Z$6</formula1>
    </dataValidation>
    <dataValidation type="list" allowBlank="1" showInputMessage="1" showErrorMessage="1" sqref="R2" xr:uid="{445905D0-3CD0-48D8-A8EC-C5C1B805A7E7}">
      <formula1>$AA$1:$AA$3</formula1>
    </dataValidation>
    <dataValidation type="list" allowBlank="1" showInputMessage="1" showErrorMessage="1" sqref="I2" xr:uid="{E9D98300-2745-4410-9E37-DE241BB03AF7}">
      <formula1>$AB$1:$AB$3</formula1>
    </dataValidation>
    <dataValidation type="list" allowBlank="1" showInputMessage="1" showErrorMessage="1" sqref="C2" xr:uid="{C23AA896-4274-495E-AC0D-941EA008A80B}">
      <formula1>$U$1:$U$9</formula1>
    </dataValidation>
    <dataValidation type="list" allowBlank="1" showInputMessage="1" showErrorMessage="1" sqref="J2" xr:uid="{DD1CCBC2-1C4E-4CCC-B038-1EEE629D51E9}">
      <formula1>$AC$1:$AC$3</formula1>
    </dataValidation>
  </dataValidations>
  <pageMargins left="0" right="0" top="0" bottom="0" header="0.05" footer="0.05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</vt:lpstr>
      <vt:lpstr>Offense Log</vt:lpstr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Henderson</dc:creator>
  <cp:lastModifiedBy>Danny Henderson</cp:lastModifiedBy>
  <cp:lastPrinted>2023-01-22T20:59:18Z</cp:lastPrinted>
  <dcterms:created xsi:type="dcterms:W3CDTF">2022-09-16T15:17:09Z</dcterms:created>
  <dcterms:modified xsi:type="dcterms:W3CDTF">2023-04-12T19:58:39Z</dcterms:modified>
</cp:coreProperties>
</file>