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3" documentId="11_587B01C1AB69A004E28A217ABBA19EA92834D2EF" xr6:coauthVersionLast="47" xr6:coauthVersionMax="47" xr10:uidLastSave="{60ADA964-BCB0-465F-91E3-5E6A13B559EA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M3" i="2"/>
  <c r="P3" i="2"/>
  <c r="S3" i="2"/>
  <c r="V3" i="2"/>
  <c r="X3" i="2"/>
  <c r="J4" i="2"/>
  <c r="M4" i="2"/>
  <c r="P4" i="2"/>
  <c r="S4" i="2"/>
  <c r="V4" i="2"/>
  <c r="X4" i="2"/>
  <c r="J5" i="2"/>
  <c r="M5" i="2"/>
  <c r="P5" i="2"/>
  <c r="S5" i="2"/>
  <c r="V5" i="2"/>
  <c r="X5" i="2"/>
  <c r="J6" i="2"/>
  <c r="M6" i="2"/>
  <c r="P6" i="2"/>
  <c r="S6" i="2"/>
  <c r="V6" i="2"/>
  <c r="X6" i="2"/>
  <c r="J7" i="2"/>
  <c r="M7" i="2"/>
  <c r="P7" i="2"/>
  <c r="S7" i="2"/>
  <c r="V7" i="2"/>
  <c r="X7" i="2"/>
  <c r="Y7" i="2"/>
  <c r="H3" i="3"/>
  <c r="J3" i="3"/>
  <c r="G4" i="3"/>
  <c r="J4" i="3"/>
  <c r="H5" i="3"/>
  <c r="J5" i="3"/>
  <c r="G8" i="3"/>
  <c r="H2" i="3"/>
  <c r="J2" i="3"/>
  <c r="G7" i="3"/>
  <c r="H8" i="3"/>
  <c r="H7" i="3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</calcChain>
</file>

<file path=xl/sharedStrings.xml><?xml version="1.0" encoding="utf-8"?>
<sst xmlns="http://schemas.openxmlformats.org/spreadsheetml/2006/main" count="486" uniqueCount="109">
  <si>
    <t>PLOT</t>
  </si>
  <si>
    <t>COMMUNITY</t>
  </si>
  <si>
    <t>Scientific</t>
  </si>
  <si>
    <t>Common</t>
  </si>
  <si>
    <t>N/E/I/T</t>
  </si>
  <si>
    <t>Comments</t>
  </si>
  <si>
    <t>N</t>
  </si>
  <si>
    <t>E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</si>
  <si>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</si>
  <si>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</si>
  <si>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</si>
  <si>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</si>
  <si>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</si>
  <si>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</si>
  <si>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</si>
  <si>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</si>
  <si>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</si>
  <si>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</si>
  <si>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</si>
  <si>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</si>
  <si>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</si>
  <si>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</si>
  <si>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</si>
  <si>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</si>
  <si>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</si>
  <si>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&lt;25m</t>
  </si>
  <si>
    <t>Scott's pine</t>
  </si>
  <si>
    <t>Needles in bundles of 2. Bluish colour.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</si>
  <si>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</si>
  <si>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</si>
  <si>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</si>
  <si>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</si>
  <si>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</si>
  <si>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>Nootka rose</t>
  </si>
  <si>
    <t>Stem Count Snags &gt; 5m</t>
  </si>
  <si>
    <t>Stems/ha Snags &gt; 5m</t>
  </si>
  <si>
    <t>Deciduous</t>
  </si>
  <si>
    <t>Coniferous</t>
  </si>
  <si>
    <t>10-004</t>
  </si>
  <si>
    <t>Carex lyngbei</t>
  </si>
  <si>
    <t xml:space="preserve">Lyngbye's sedge </t>
  </si>
  <si>
    <t>Agrostis capillaris</t>
  </si>
  <si>
    <t>colonial bentgrass</t>
  </si>
  <si>
    <t>Callitriche stagnalis</t>
  </si>
  <si>
    <t>pond-water starwort</t>
  </si>
  <si>
    <t>Schoenoplectus tabernaemontani</t>
  </si>
  <si>
    <t xml:space="preserve">soft-stemmed bulrush </t>
  </si>
  <si>
    <t>Alisma sp.</t>
  </si>
  <si>
    <t>water-plantain</t>
  </si>
  <si>
    <t>Juncus balticus</t>
  </si>
  <si>
    <t>Phalaris arundinacea</t>
  </si>
  <si>
    <t>reed canarygrass</t>
  </si>
  <si>
    <t>ground</t>
  </si>
  <si>
    <t>Sagittaria latifolia</t>
  </si>
  <si>
    <t>broad-leaved arrowhead</t>
  </si>
  <si>
    <t>Lythrum salicaria</t>
  </si>
  <si>
    <t>purple loosestrife</t>
  </si>
  <si>
    <t>Lycopus sp.</t>
  </si>
  <si>
    <t>horehound</t>
  </si>
  <si>
    <t>Juncus oxymeris</t>
  </si>
  <si>
    <t>pointed rush</t>
  </si>
  <si>
    <t>Lilaeopsis occidentalis</t>
  </si>
  <si>
    <t>western lilaeopsis</t>
  </si>
  <si>
    <t>Eleocharis palustris</t>
  </si>
  <si>
    <t>common spike-rush</t>
  </si>
  <si>
    <t>Scirpus microcarpus</t>
  </si>
  <si>
    <t>small-flowered bulrush</t>
  </si>
  <si>
    <t>Bidens cernua</t>
  </si>
  <si>
    <t>nodding beggarticks</t>
  </si>
  <si>
    <t>Epilobium ciliatum</t>
  </si>
  <si>
    <t>purple-leaved willowherb</t>
  </si>
  <si>
    <t>Leersia oryzoides</t>
  </si>
  <si>
    <t>rice cutgrass</t>
  </si>
  <si>
    <t>Mentha arvense</t>
  </si>
  <si>
    <t>field mint</t>
  </si>
  <si>
    <t>Equisetum fluviatile</t>
  </si>
  <si>
    <t>swamp horsetail</t>
  </si>
  <si>
    <t>U</t>
  </si>
  <si>
    <t>N/E/I/T/U</t>
  </si>
  <si>
    <t>I</t>
  </si>
  <si>
    <t>black cottonwood</t>
  </si>
  <si>
    <t>red alder</t>
  </si>
  <si>
    <t>Douglas-fir</t>
  </si>
  <si>
    <t>paper birch</t>
  </si>
  <si>
    <t>deciduous</t>
  </si>
  <si>
    <t>coniferous</t>
  </si>
  <si>
    <t>Populaus balsamifera</t>
  </si>
  <si>
    <t>Alnus rubra</t>
  </si>
  <si>
    <t>Pseudotsuga menziesii</t>
  </si>
  <si>
    <t>Betula papyrifera</t>
  </si>
  <si>
    <t>absolute</t>
  </si>
  <si>
    <t>Pinus sylvestris</t>
  </si>
  <si>
    <t>&lt;25</t>
  </si>
  <si>
    <t>Rubus armeniacus</t>
  </si>
  <si>
    <t>Ribes sanguineum</t>
  </si>
  <si>
    <t>red-flowering currant</t>
  </si>
  <si>
    <t>Salix sp.</t>
  </si>
  <si>
    <t>willow</t>
  </si>
  <si>
    <t>Rosa nutkana</t>
  </si>
  <si>
    <t>SUM</t>
  </si>
  <si>
    <t>Invasive</t>
  </si>
  <si>
    <t>Native</t>
  </si>
  <si>
    <t>REL DOM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</si>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</sst>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indexed="8"/>
      <name val="Verdana"/>
    </font>
    <font>
      <b/>
      <sz val="10"/>
      <color indexed="8"/>
      <name val="Verdana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</borders>
  <cellStyleXfs count="8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15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8" xfId="0" applyNumberFormat="1" applyFont="1" applyFill="1" applyBorder="1" applyAlignment="1">
      <alignment wrapText="1"/>
    </xf>
    <xf numFmtId="0" fontId="4" fillId="0" borderId="9" xfId="0" applyNumberFormat="1" applyFont="1" applyBorder="1" applyAlignment="1"/>
    <xf numFmtId="1" fontId="4" fillId="0" borderId="11" xfId="0" applyNumberFormat="1" applyFont="1" applyBorder="1" applyAlignment="1"/>
    <xf numFmtId="0" fontId="4" fillId="0" borderId="11" xfId="0" applyNumberFormat="1" applyFont="1" applyBorder="1" applyAlignment="1"/>
    <xf numFmtId="0" fontId="4" fillId="0" borderId="3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NumberFormat="1" applyFont="1" applyBorder="1" applyAlignment="1"/>
    <xf numFmtId="1" fontId="4" fillId="0" borderId="3" xfId="0" applyNumberFormat="1" applyFont="1" applyBorder="1" applyAlignment="1"/>
    <xf numFmtId="0" fontId="3" fillId="3" borderId="13" xfId="0" applyNumberFormat="1" applyFont="1" applyFill="1" applyBorder="1" applyAlignment="1">
      <alignment wrapText="1"/>
    </xf>
    <xf numFmtId="0" fontId="3" fillId="3" borderId="7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2" fontId="4" fillId="0" borderId="22" xfId="0" applyNumberFormat="1" applyFont="1" applyBorder="1" applyAlignment="1"/>
    <xf numFmtId="164" fontId="4" fillId="0" borderId="22" xfId="0" applyNumberFormat="1" applyFont="1" applyBorder="1" applyAlignment="1"/>
    <xf numFmtId="0" fontId="4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23" xfId="0" applyNumberFormat="1" applyFont="1" applyFill="1" applyBorder="1" applyAlignment="1">
      <alignment wrapText="1"/>
    </xf>
    <xf numFmtId="0" fontId="3" fillId="3" borderId="6" xfId="0" applyNumberFormat="1" applyFont="1" applyFill="1" applyBorder="1" applyAlignment="1">
      <alignment wrapText="1"/>
    </xf>
    <xf numFmtId="0" fontId="3" fillId="3" borderId="16" xfId="0" applyNumberFormat="1" applyFont="1" applyFill="1" applyBorder="1" applyAlignment="1">
      <alignment wrapText="1"/>
    </xf>
    <xf numFmtId="1" fontId="4" fillId="0" borderId="10" xfId="0" applyNumberFormat="1" applyFont="1" applyBorder="1" applyAlignment="1"/>
    <xf numFmtId="1" fontId="4" fillId="0" borderId="12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24" xfId="0" applyNumberFormat="1" applyFont="1" applyBorder="1" applyAlignment="1">
      <alignment vertical="top" wrapText="1"/>
    </xf>
    <xf numFmtId="1" fontId="4" fillId="0" borderId="24" xfId="0" applyNumberFormat="1" applyFont="1" applyBorder="1" applyAlignment="1">
      <alignment vertical="top" wrapText="1"/>
    </xf>
    <xf numFmtId="1" fontId="4" fillId="0" borderId="24" xfId="0" applyNumberFormat="1" applyFont="1" applyBorder="1" applyAlignment="1"/>
    <xf numFmtId="0" fontId="5" fillId="0" borderId="24" xfId="0" applyNumberFormat="1" applyFont="1" applyBorder="1" applyAlignment="1">
      <alignment vertical="top" wrapText="1"/>
    </xf>
    <xf numFmtId="0" fontId="4" fillId="0" borderId="24" xfId="0" applyNumberFormat="1" applyFont="1" applyBorder="1" applyAlignment="1"/>
    <xf numFmtId="164" fontId="4" fillId="0" borderId="24" xfId="0" applyNumberFormat="1" applyFont="1" applyBorder="1" applyAlignment="1"/>
    <xf numFmtId="164" fontId="4" fillId="0" borderId="24" xfId="0" applyNumberFormat="1" applyFont="1" applyBorder="1" applyAlignment="1">
      <alignment vertical="top" wrapText="1"/>
    </xf>
    <xf numFmtId="0" fontId="5" fillId="0" borderId="24" xfId="0" applyNumberFormat="1" applyFont="1" applyBorder="1" applyAlignment="1">
      <alignment vertical="center"/>
    </xf>
    <xf numFmtId="0" fontId="4" fillId="0" borderId="24" xfId="0" applyNumberFormat="1" applyFont="1" applyBorder="1" applyAlignment="1">
      <alignment vertical="center"/>
    </xf>
    <xf numFmtId="0" fontId="5" fillId="0" borderId="24" xfId="0" applyNumberFormat="1" applyFont="1" applyBorder="1" applyAlignment="1"/>
    <xf numFmtId="0" fontId="4" fillId="0" borderId="24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3" fillId="3" borderId="25" xfId="0" applyNumberFormat="1" applyFont="1" applyFill="1" applyBorder="1" applyAlignment="1">
      <alignment wrapText="1"/>
    </xf>
    <xf numFmtId="0" fontId="3" fillId="3" borderId="24" xfId="0" applyNumberFormat="1" applyFont="1" applyFill="1" applyBorder="1" applyAlignment="1">
      <alignment wrapText="1"/>
    </xf>
    <xf numFmtId="1" fontId="3" fillId="3" borderId="24" xfId="0" applyNumberFormat="1" applyFont="1" applyFill="1" applyBorder="1" applyAlignment="1">
      <alignment wrapText="1"/>
    </xf>
    <xf numFmtId="164" fontId="3" fillId="3" borderId="24" xfId="0" applyNumberFormat="1" applyFont="1" applyFill="1" applyBorder="1" applyAlignment="1"/>
    <xf numFmtId="0" fontId="3" fillId="3" borderId="26" xfId="0" applyNumberFormat="1" applyFont="1" applyFill="1" applyBorder="1" applyAlignment="1"/>
    <xf numFmtId="0" fontId="3" fillId="4" borderId="24" xfId="0" applyNumberFormat="1" applyFont="1" applyFill="1" applyBorder="1" applyAlignment="1">
      <alignment wrapText="1"/>
    </xf>
    <xf numFmtId="0" fontId="3" fillId="5" borderId="24" xfId="0" applyNumberFormat="1" applyFont="1" applyFill="1" applyBorder="1" applyAlignment="1">
      <alignment wrapText="1"/>
    </xf>
    <xf numFmtId="0" fontId="3" fillId="6" borderId="24" xfId="0" applyNumberFormat="1" applyFont="1" applyFill="1" applyBorder="1" applyAlignment="1">
      <alignment wrapText="1"/>
    </xf>
    <xf numFmtId="0" fontId="3" fillId="7" borderId="24" xfId="0" applyNumberFormat="1" applyFont="1" applyFill="1" applyBorder="1" applyAlignment="1">
      <alignment wrapText="1"/>
    </xf>
    <xf numFmtId="0" fontId="3" fillId="8" borderId="24" xfId="0" applyNumberFormat="1" applyFont="1" applyFill="1" applyBorder="1" applyAlignment="1">
      <alignment wrapText="1"/>
    </xf>
    <xf numFmtId="0" fontId="3" fillId="3" borderId="26" xfId="0" applyNumberFormat="1" applyFont="1" applyFill="1" applyBorder="1" applyAlignment="1">
      <alignment wrapText="1"/>
    </xf>
    <xf numFmtId="0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27" xfId="0" applyNumberFormat="1" applyFont="1" applyBorder="1" applyAlignment="1"/>
    <xf numFmtId="1" fontId="4" fillId="0" borderId="27" xfId="0" applyNumberFormat="1" applyFont="1" applyBorder="1" applyAlignment="1"/>
    <xf numFmtId="164" fontId="4" fillId="0" borderId="27" xfId="0" applyNumberFormat="1" applyFont="1" applyBorder="1" applyAlignment="1"/>
    <xf numFmtId="0" fontId="5" fillId="0" borderId="27" xfId="0" applyNumberFormat="1" applyFont="1" applyBorder="1" applyAlignment="1"/>
    <xf numFmtId="0" fontId="3" fillId="3" borderId="24" xfId="0" applyNumberFormat="1" applyFont="1" applyFill="1" applyBorder="1" applyAlignment="1">
      <alignment horizontal="center"/>
    </xf>
    <xf numFmtId="0" fontId="6" fillId="3" borderId="13" xfId="0" applyNumberFormat="1" applyFont="1" applyFill="1" applyBorder="1" applyAlignment="1">
      <alignment wrapText="1"/>
    </xf>
    <xf numFmtId="0" fontId="6" fillId="3" borderId="7" xfId="0" applyNumberFormat="1" applyFont="1" applyFill="1" applyBorder="1" applyAlignment="1">
      <alignment wrapText="1"/>
    </xf>
    <xf numFmtId="0" fontId="6" fillId="5" borderId="14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2" borderId="7" xfId="0" applyNumberFormat="1" applyFont="1" applyFill="1" applyBorder="1" applyAlignment="1">
      <alignment vertical="top" wrapText="1"/>
    </xf>
    <xf numFmtId="0" fontId="6" fillId="3" borderId="16" xfId="0" applyNumberFormat="1" applyFont="1" applyFill="1" applyBorder="1" applyAlignment="1"/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17" xfId="0" applyNumberFormat="1" applyFont="1" applyBorder="1" applyAlignment="1"/>
    <xf numFmtId="1" fontId="4" fillId="0" borderId="17" xfId="0" applyNumberFormat="1" applyFont="1" applyBorder="1" applyAlignment="1"/>
    <xf numFmtId="164" fontId="4" fillId="0" borderId="17" xfId="0" applyNumberFormat="1" applyFont="1" applyBorder="1" applyAlignment="1"/>
    <xf numFmtId="0" fontId="4" fillId="0" borderId="18" xfId="0" applyNumberFormat="1" applyFont="1" applyBorder="1" applyAlignment="1"/>
    <xf numFmtId="2" fontId="4" fillId="0" borderId="19" xfId="0" applyNumberFormat="1" applyFont="1" applyBorder="1" applyAlignment="1"/>
    <xf numFmtId="164" fontId="4" fillId="0" borderId="19" xfId="0" applyNumberFormat="1" applyFont="1" applyBorder="1" applyAlignment="1"/>
    <xf numFmtId="0" fontId="4" fillId="0" borderId="19" xfId="0" applyNumberFormat="1" applyFont="1" applyBorder="1" applyAlignment="1"/>
    <xf numFmtId="0" fontId="5" fillId="0" borderId="17" xfId="0" applyNumberFormat="1" applyFont="1" applyBorder="1" applyAlignment="1"/>
    <xf numFmtId="0" fontId="5" fillId="0" borderId="2" xfId="0" applyNumberFormat="1" applyFont="1" applyBorder="1" applyAlignment="1"/>
    <xf numFmtId="1" fontId="3" fillId="8" borderId="29" xfId="0" applyNumberFormat="1" applyFont="1" applyFill="1" applyBorder="1" applyAlignment="1">
      <alignment horizontal="center" vertical="top" wrapText="1"/>
    </xf>
    <xf numFmtId="0" fontId="3" fillId="8" borderId="29" xfId="0" applyNumberFormat="1" applyFont="1" applyFill="1" applyBorder="1" applyAlignment="1">
      <alignment wrapText="1"/>
    </xf>
    <xf numFmtId="164" fontId="4" fillId="0" borderId="29" xfId="0" applyNumberFormat="1" applyFont="1" applyBorder="1" applyAlignment="1"/>
    <xf numFmtId="2" fontId="4" fillId="0" borderId="20" xfId="0" applyNumberFormat="1" applyFont="1" applyBorder="1" applyAlignment="1"/>
    <xf numFmtId="0" fontId="4" fillId="0" borderId="0" xfId="0" applyNumberFormat="1" applyFont="1" applyAlignment="1">
      <alignment vertical="top" wrapText="1"/>
    </xf>
    <xf numFmtId="164" fontId="4" fillId="0" borderId="30" xfId="0" applyNumberFormat="1" applyFont="1" applyBorder="1" applyAlignment="1"/>
    <xf numFmtId="0" fontId="5" fillId="0" borderId="31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2" fontId="4" fillId="0" borderId="34" xfId="0" applyNumberFormat="1" applyFont="1" applyBorder="1" applyAlignment="1"/>
    <xf numFmtId="2" fontId="4" fillId="0" borderId="24" xfId="0" applyNumberFormat="1" applyFont="1" applyBorder="1" applyAlignment="1"/>
    <xf numFmtId="2" fontId="4" fillId="0" borderId="24" xfId="0" applyNumberFormat="1" applyFont="1" applyBorder="1" applyAlignment="1">
      <alignment vertical="top" wrapText="1"/>
    </xf>
    <xf numFmtId="0" fontId="10" fillId="0" borderId="24" xfId="0" applyNumberFormat="1" applyFont="1" applyBorder="1" applyAlignment="1">
      <alignment vertical="top" wrapText="1"/>
    </xf>
    <xf numFmtId="0" fontId="6" fillId="0" borderId="24" xfId="0" applyNumberFormat="1" applyFont="1" applyBorder="1" applyAlignment="1">
      <alignment vertical="top" wrapText="1"/>
    </xf>
    <xf numFmtId="2" fontId="6" fillId="0" borderId="24" xfId="0" applyNumberFormat="1" applyFont="1" applyBorder="1" applyAlignment="1">
      <alignment horizontal="center" vertical="top" wrapText="1"/>
    </xf>
    <xf numFmtId="0" fontId="11" fillId="0" borderId="24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164" fontId="4" fillId="0" borderId="28" xfId="0" applyNumberFormat="1" applyFont="1" applyBorder="1" applyAlignment="1"/>
    <xf numFmtId="0" fontId="12" fillId="2" borderId="24" xfId="0" applyFont="1" applyFill="1" applyBorder="1">
      <alignment vertical="top" wrapText="1"/>
    </xf>
    <xf numFmtId="0" fontId="3" fillId="8" borderId="24" xfId="0" applyNumberFormat="1" applyFont="1" applyFill="1" applyBorder="1" applyAlignment="1">
      <alignment horizontal="center" vertical="top" wrapText="1"/>
    </xf>
    <xf numFmtId="1" fontId="3" fillId="8" borderId="24" xfId="0" applyNumberFormat="1" applyFont="1" applyFill="1" applyBorder="1" applyAlignment="1">
      <alignment horizontal="center" vertical="top" wrapText="1"/>
    </xf>
    <xf numFmtId="0" fontId="3" fillId="3" borderId="24" xfId="0" applyNumberFormat="1" applyFont="1" applyFill="1" applyBorder="1" applyAlignment="1">
      <alignment horizontal="center"/>
    </xf>
    <xf numFmtId="0" fontId="3" fillId="4" borderId="24" xfId="0" applyNumberFormat="1" applyFont="1" applyFill="1" applyBorder="1" applyAlignment="1">
      <alignment horizontal="center" vertical="top" wrapText="1"/>
    </xf>
    <xf numFmtId="1" fontId="3" fillId="4" borderId="24" xfId="0" applyNumberFormat="1" applyFont="1" applyFill="1" applyBorder="1" applyAlignment="1">
      <alignment horizontal="center" vertical="top" wrapText="1"/>
    </xf>
    <xf numFmtId="0" fontId="3" fillId="5" borderId="24" xfId="0" applyNumberFormat="1" applyFont="1" applyFill="1" applyBorder="1" applyAlignment="1">
      <alignment horizontal="center" vertical="top" wrapText="1"/>
    </xf>
    <xf numFmtId="1" fontId="3" fillId="5" borderId="24" xfId="0" applyNumberFormat="1" applyFont="1" applyFill="1" applyBorder="1" applyAlignment="1">
      <alignment horizontal="center" vertical="top" wrapText="1"/>
    </xf>
    <xf numFmtId="0" fontId="3" fillId="6" borderId="24" xfId="0" applyNumberFormat="1" applyFont="1" applyFill="1" applyBorder="1" applyAlignment="1">
      <alignment horizontal="center" vertical="top" wrapText="1"/>
    </xf>
    <xf numFmtId="1" fontId="3" fillId="6" borderId="24" xfId="0" applyNumberFormat="1" applyFont="1" applyFill="1" applyBorder="1" applyAlignment="1">
      <alignment horizontal="center" vertical="top" wrapText="1"/>
    </xf>
    <xf numFmtId="0" fontId="3" fillId="7" borderId="24" xfId="0" applyNumberFormat="1" applyFont="1" applyFill="1" applyBorder="1" applyAlignment="1">
      <alignment horizontal="center" vertical="top" wrapText="1"/>
    </xf>
    <xf numFmtId="1" fontId="3" fillId="7" borderId="24" xfId="0" applyNumberFormat="1" applyFont="1" applyFill="1" applyBorder="1" applyAlignment="1">
      <alignment horizontal="center" vertical="top" wrapText="1"/>
    </xf>
    <xf numFmtId="0" fontId="3" fillId="3" borderId="4" xfId="0" applyNumberFormat="1" applyFont="1" applyFill="1" applyBorder="1" applyAlignment="1">
      <alignment horizontal="center" wrapText="1"/>
    </xf>
    <xf numFmtId="1" fontId="3" fillId="3" borderId="5" xfId="0" applyNumberFormat="1" applyFont="1" applyFill="1" applyBorder="1" applyAlignment="1">
      <alignment horizontal="center" wrapText="1"/>
    </xf>
    <xf numFmtId="0" fontId="9" fillId="0" borderId="24" xfId="0" applyFont="1" applyBorder="1" applyAlignment="1">
      <alignment vertical="top" wrapText="1"/>
    </xf>
    <xf numFmtId="0" fontId="5" fillId="0" borderId="0" xfId="0" applyNumberFormat="1" applyFont="1" applyBorder="1" applyAlignment="1">
      <alignment vertical="top" wrapText="1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94"/>
  <sheetViews>
    <sheetView showGridLines="0" tabSelected="1" workbookViewId="0">
      <pane xSplit="2" ySplit="1" topLeftCell="C59" activePane="bottomRight" state="frozenSplit"/>
      <selection pane="topRight"/>
      <selection pane="bottomLeft"/>
      <selection pane="bottomRight" activeCell="H94" sqref="H94"/>
    </sheetView>
  </sheetViews>
  <sheetFormatPr defaultColWidth="8.59765625" defaultRowHeight="12.75" customHeight="1" x14ac:dyDescent="0.2"/>
  <cols>
    <col min="1" max="1" width="8.59765625" style="40" customWidth="1"/>
    <col min="2" max="2" width="5.8984375" style="40" customWidth="1"/>
    <col min="3" max="3" width="5.09765625" style="40" customWidth="1"/>
    <col min="4" max="4" width="26.09765625" style="40" customWidth="1"/>
    <col min="5" max="5" width="22.8984375" style="40" customWidth="1"/>
    <col min="6" max="6" width="4.59765625" style="40" customWidth="1"/>
    <col min="7" max="7" width="7.19921875" style="40" customWidth="1"/>
    <col min="8" max="8" width="5.5" style="40" customWidth="1"/>
    <col min="9" max="244" width="8.59765625" style="40" customWidth="1"/>
    <col min="245" max="16384" width="8.59765625" style="41"/>
  </cols>
  <sheetData>
    <row r="1" spans="1:244" s="27" customFormat="1" ht="34.35" customHeight="1" x14ac:dyDescent="0.2">
      <c r="A1" s="97" t="s">
        <v>103</v>
      </c>
      <c r="B1" s="97" t="s">
        <v>0</v>
      </c>
      <c r="C1" s="97" t="s">
        <v>1</v>
      </c>
      <c r="D1" s="97" t="s">
        <v>2</v>
      </c>
      <c r="E1" s="97" t="s">
        <v>107</v>
      </c>
      <c r="F1" s="97" t="s">
        <v>104</v>
      </c>
      <c r="G1" s="97" t="s">
        <v>105</v>
      </c>
      <c r="H1" s="97" t="s">
        <v>106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</row>
    <row r="2" spans="1:244" s="27" customFormat="1" ht="12.95" customHeight="1" x14ac:dyDescent="0.2">
      <c r="A2" s="28" t="s">
        <v>38</v>
      </c>
      <c r="B2" s="28">
        <v>7</v>
      </c>
      <c r="C2" s="29">
        <v>1</v>
      </c>
      <c r="D2" s="31" t="s">
        <v>41</v>
      </c>
      <c r="E2" s="32" t="s">
        <v>42</v>
      </c>
      <c r="F2" s="33">
        <v>2</v>
      </c>
      <c r="G2" s="28" t="s">
        <v>7</v>
      </c>
      <c r="H2" s="34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</row>
    <row r="3" spans="1:244" s="27" customFormat="1" ht="12.75" customHeight="1" x14ac:dyDescent="0.2">
      <c r="A3" s="28" t="s">
        <v>38</v>
      </c>
      <c r="B3" s="28">
        <v>7</v>
      </c>
      <c r="C3" s="29">
        <v>1</v>
      </c>
      <c r="D3" s="35" t="s">
        <v>43</v>
      </c>
      <c r="E3" s="36" t="s">
        <v>44</v>
      </c>
      <c r="F3" s="33">
        <v>0.5</v>
      </c>
      <c r="G3" s="28" t="s">
        <v>7</v>
      </c>
      <c r="H3" s="3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</row>
    <row r="4" spans="1:244" s="27" customFormat="1" ht="12.75" customHeight="1" x14ac:dyDescent="0.2">
      <c r="A4" s="28" t="s">
        <v>38</v>
      </c>
      <c r="B4" s="28">
        <v>14</v>
      </c>
      <c r="C4" s="29">
        <v>1</v>
      </c>
      <c r="D4" s="31" t="s">
        <v>41</v>
      </c>
      <c r="E4" s="32" t="s">
        <v>42</v>
      </c>
      <c r="F4" s="33">
        <v>30</v>
      </c>
      <c r="G4" s="28" t="s">
        <v>7</v>
      </c>
      <c r="H4" s="34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</row>
    <row r="5" spans="1:244" s="27" customFormat="1" ht="12.75" customHeight="1" x14ac:dyDescent="0.2">
      <c r="A5" s="28" t="s">
        <v>38</v>
      </c>
      <c r="B5" s="28">
        <v>18</v>
      </c>
      <c r="C5" s="29">
        <v>1</v>
      </c>
      <c r="D5" s="113" t="s">
        <v>43</v>
      </c>
      <c r="E5" s="36" t="s">
        <v>44</v>
      </c>
      <c r="F5" s="33">
        <v>0.5</v>
      </c>
      <c r="G5" s="28" t="s">
        <v>7</v>
      </c>
      <c r="H5" s="34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</row>
    <row r="6" spans="1:244" s="27" customFormat="1" ht="12.75" customHeight="1" x14ac:dyDescent="0.2">
      <c r="A6" s="28" t="s">
        <v>38</v>
      </c>
      <c r="B6" s="28">
        <v>5</v>
      </c>
      <c r="C6" s="29">
        <v>1</v>
      </c>
      <c r="D6" s="31" t="s">
        <v>41</v>
      </c>
      <c r="E6" s="32" t="s">
        <v>42</v>
      </c>
      <c r="F6" s="33">
        <v>13</v>
      </c>
      <c r="G6" s="28" t="s">
        <v>7</v>
      </c>
      <c r="H6" s="3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</row>
    <row r="7" spans="1:244" s="27" customFormat="1" ht="12.75" customHeight="1" x14ac:dyDescent="0.2">
      <c r="A7" s="28" t="s">
        <v>38</v>
      </c>
      <c r="B7" s="28">
        <v>17</v>
      </c>
      <c r="C7" s="29">
        <v>1</v>
      </c>
      <c r="D7" s="31" t="s">
        <v>41</v>
      </c>
      <c r="E7" s="32" t="s">
        <v>42</v>
      </c>
      <c r="F7" s="33">
        <v>19</v>
      </c>
      <c r="G7" s="28" t="s">
        <v>7</v>
      </c>
      <c r="H7" s="34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</row>
    <row r="8" spans="1:244" s="27" customFormat="1" ht="12.75" customHeight="1" x14ac:dyDescent="0.2">
      <c r="A8" s="28" t="s">
        <v>38</v>
      </c>
      <c r="B8" s="28">
        <v>13</v>
      </c>
      <c r="C8" s="29">
        <v>1</v>
      </c>
      <c r="D8" s="31" t="s">
        <v>41</v>
      </c>
      <c r="E8" s="32" t="s">
        <v>42</v>
      </c>
      <c r="F8" s="33">
        <v>4</v>
      </c>
      <c r="G8" s="28" t="s">
        <v>7</v>
      </c>
      <c r="H8" s="3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</row>
    <row r="9" spans="1:244" s="27" customFormat="1" ht="12.75" customHeight="1" x14ac:dyDescent="0.2">
      <c r="A9" s="28" t="s">
        <v>38</v>
      </c>
      <c r="B9" s="28">
        <v>20</v>
      </c>
      <c r="C9" s="29">
        <v>1</v>
      </c>
      <c r="D9" s="31" t="s">
        <v>41</v>
      </c>
      <c r="E9" s="32" t="s">
        <v>42</v>
      </c>
      <c r="F9" s="33">
        <v>27</v>
      </c>
      <c r="G9" s="28" t="s">
        <v>7</v>
      </c>
      <c r="H9" s="34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</row>
    <row r="10" spans="1:244" s="27" customFormat="1" ht="12.75" customHeight="1" x14ac:dyDescent="0.2">
      <c r="A10" s="28" t="s">
        <v>38</v>
      </c>
      <c r="B10" s="28">
        <v>15</v>
      </c>
      <c r="C10" s="29">
        <v>1</v>
      </c>
      <c r="D10" s="31" t="s">
        <v>41</v>
      </c>
      <c r="E10" s="32" t="s">
        <v>42</v>
      </c>
      <c r="F10" s="33">
        <v>50</v>
      </c>
      <c r="G10" s="28" t="s">
        <v>7</v>
      </c>
      <c r="H10" s="34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</row>
    <row r="11" spans="1:244" s="27" customFormat="1" ht="12.75" customHeight="1" x14ac:dyDescent="0.2">
      <c r="A11" s="28" t="s">
        <v>38</v>
      </c>
      <c r="B11" s="28">
        <v>10</v>
      </c>
      <c r="C11" s="29">
        <v>1</v>
      </c>
      <c r="D11" s="31" t="s">
        <v>41</v>
      </c>
      <c r="E11" s="32" t="s">
        <v>42</v>
      </c>
      <c r="F11" s="33">
        <v>8</v>
      </c>
      <c r="G11" s="28" t="s">
        <v>7</v>
      </c>
      <c r="H11" s="34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</row>
    <row r="12" spans="1:244" s="27" customFormat="1" ht="12.75" customHeight="1" x14ac:dyDescent="0.2">
      <c r="A12" s="28" t="s">
        <v>38</v>
      </c>
      <c r="B12" s="28">
        <v>1</v>
      </c>
      <c r="C12" s="29">
        <v>1</v>
      </c>
      <c r="D12" s="31" t="s">
        <v>41</v>
      </c>
      <c r="E12" s="32" t="s">
        <v>42</v>
      </c>
      <c r="F12" s="33">
        <v>20</v>
      </c>
      <c r="G12" s="28" t="s">
        <v>7</v>
      </c>
      <c r="H12" s="34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</row>
    <row r="13" spans="1:244" s="27" customFormat="1" ht="12.75" customHeight="1" x14ac:dyDescent="0.2">
      <c r="A13" s="28" t="s">
        <v>38</v>
      </c>
      <c r="B13" s="28">
        <v>6</v>
      </c>
      <c r="C13" s="29">
        <v>1</v>
      </c>
      <c r="D13" s="31" t="s">
        <v>41</v>
      </c>
      <c r="E13" s="32" t="s">
        <v>42</v>
      </c>
      <c r="F13" s="33">
        <v>20</v>
      </c>
      <c r="G13" s="28" t="s">
        <v>7</v>
      </c>
      <c r="H13" s="34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</row>
    <row r="14" spans="1:244" s="27" customFormat="1" ht="12.75" customHeight="1" x14ac:dyDescent="0.2">
      <c r="A14" s="28" t="s">
        <v>38</v>
      </c>
      <c r="B14" s="28">
        <v>2</v>
      </c>
      <c r="C14" s="29">
        <v>1</v>
      </c>
      <c r="D14" s="112" t="s">
        <v>41</v>
      </c>
      <c r="E14" s="32" t="s">
        <v>42</v>
      </c>
      <c r="F14" s="33">
        <v>45</v>
      </c>
      <c r="G14" s="28" t="s">
        <v>7</v>
      </c>
      <c r="H14" s="34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</row>
    <row r="15" spans="1:244" s="27" customFormat="1" ht="12.75" customHeight="1" x14ac:dyDescent="0.2">
      <c r="A15" s="28" t="s">
        <v>38</v>
      </c>
      <c r="B15" s="28">
        <v>12</v>
      </c>
      <c r="C15" s="29">
        <v>1</v>
      </c>
      <c r="D15" s="31" t="s">
        <v>41</v>
      </c>
      <c r="E15" s="32" t="s">
        <v>42</v>
      </c>
      <c r="F15" s="34">
        <v>3</v>
      </c>
      <c r="G15" s="38" t="s">
        <v>7</v>
      </c>
      <c r="H15" s="38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</row>
    <row r="16" spans="1:244" s="27" customFormat="1" ht="12.75" customHeight="1" x14ac:dyDescent="0.2">
      <c r="A16" s="28" t="s">
        <v>38</v>
      </c>
      <c r="B16" s="28">
        <v>19</v>
      </c>
      <c r="C16" s="29">
        <v>1</v>
      </c>
      <c r="D16" s="31" t="s">
        <v>41</v>
      </c>
      <c r="E16" s="32" t="s">
        <v>42</v>
      </c>
      <c r="F16" s="34">
        <v>8</v>
      </c>
      <c r="G16" s="38" t="s">
        <v>7</v>
      </c>
      <c r="H16" s="38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</row>
    <row r="17" spans="1:244" s="27" customFormat="1" ht="12.75" customHeight="1" x14ac:dyDescent="0.2">
      <c r="A17" s="28" t="s">
        <v>38</v>
      </c>
      <c r="B17" s="28">
        <v>4</v>
      </c>
      <c r="C17" s="29">
        <v>1</v>
      </c>
      <c r="D17" s="31" t="s">
        <v>41</v>
      </c>
      <c r="E17" s="32" t="s">
        <v>42</v>
      </c>
      <c r="F17" s="34">
        <v>7</v>
      </c>
      <c r="G17" s="38" t="s">
        <v>7</v>
      </c>
      <c r="H17" s="38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</row>
    <row r="18" spans="1:244" s="27" customFormat="1" ht="12.75" customHeight="1" x14ac:dyDescent="0.2">
      <c r="A18" s="28" t="s">
        <v>38</v>
      </c>
      <c r="B18" s="28">
        <v>19</v>
      </c>
      <c r="C18" s="29">
        <v>1</v>
      </c>
      <c r="D18" s="31" t="s">
        <v>41</v>
      </c>
      <c r="E18" s="32" t="s">
        <v>42</v>
      </c>
      <c r="F18" s="34">
        <v>4</v>
      </c>
      <c r="G18" s="38" t="s">
        <v>7</v>
      </c>
      <c r="H18" s="38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</row>
    <row r="19" spans="1:244" s="27" customFormat="1" ht="12.75" customHeight="1" x14ac:dyDescent="0.2">
      <c r="A19" s="28" t="s">
        <v>38</v>
      </c>
      <c r="B19" s="28">
        <v>18</v>
      </c>
      <c r="C19" s="29">
        <v>1</v>
      </c>
      <c r="D19" s="112" t="s">
        <v>50</v>
      </c>
      <c r="E19" s="32" t="s">
        <v>51</v>
      </c>
      <c r="F19" s="33">
        <v>38</v>
      </c>
      <c r="G19" s="28" t="s">
        <v>79</v>
      </c>
      <c r="H19" s="34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</row>
    <row r="20" spans="1:244" s="27" customFormat="1" ht="12.75" customHeight="1" x14ac:dyDescent="0.2">
      <c r="A20" s="28" t="s">
        <v>38</v>
      </c>
      <c r="B20" s="28">
        <v>17</v>
      </c>
      <c r="C20" s="29">
        <v>1</v>
      </c>
      <c r="D20" s="31" t="s">
        <v>55</v>
      </c>
      <c r="E20" s="32" t="s">
        <v>56</v>
      </c>
      <c r="F20" s="33">
        <v>0.5</v>
      </c>
      <c r="G20" s="28" t="s">
        <v>79</v>
      </c>
      <c r="H20" s="34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</row>
    <row r="21" spans="1:244" s="27" customFormat="1" ht="12.75" customHeight="1" x14ac:dyDescent="0.2">
      <c r="A21" s="28" t="s">
        <v>38</v>
      </c>
      <c r="B21" s="28">
        <v>13</v>
      </c>
      <c r="C21" s="29">
        <v>1</v>
      </c>
      <c r="D21" s="31" t="s">
        <v>55</v>
      </c>
      <c r="E21" s="32" t="s">
        <v>56</v>
      </c>
      <c r="F21" s="33">
        <v>7</v>
      </c>
      <c r="G21" s="28" t="s">
        <v>79</v>
      </c>
      <c r="H21" s="34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</row>
    <row r="22" spans="1:244" s="27" customFormat="1" ht="12.75" customHeight="1" x14ac:dyDescent="0.2">
      <c r="A22" s="28" t="s">
        <v>38</v>
      </c>
      <c r="B22" s="28">
        <v>20</v>
      </c>
      <c r="C22" s="29">
        <v>1</v>
      </c>
      <c r="D22" s="31" t="s">
        <v>55</v>
      </c>
      <c r="E22" s="32" t="s">
        <v>56</v>
      </c>
      <c r="F22" s="33">
        <v>2</v>
      </c>
      <c r="G22" s="28" t="s">
        <v>79</v>
      </c>
      <c r="H22" s="34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</row>
    <row r="23" spans="1:244" s="27" customFormat="1" ht="12.75" customHeight="1" x14ac:dyDescent="0.2">
      <c r="A23" s="28" t="s">
        <v>38</v>
      </c>
      <c r="B23" s="28">
        <v>15</v>
      </c>
      <c r="C23" s="29">
        <v>1</v>
      </c>
      <c r="D23" s="31" t="s">
        <v>50</v>
      </c>
      <c r="E23" s="28" t="s">
        <v>51</v>
      </c>
      <c r="F23" s="33">
        <v>2</v>
      </c>
      <c r="G23" s="28" t="s">
        <v>79</v>
      </c>
      <c r="H23" s="34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</row>
    <row r="24" spans="1:244" s="27" customFormat="1" ht="12.75" customHeight="1" x14ac:dyDescent="0.2">
      <c r="A24" s="28" t="s">
        <v>38</v>
      </c>
      <c r="B24" s="28">
        <v>10</v>
      </c>
      <c r="C24" s="29">
        <v>1</v>
      </c>
      <c r="D24" s="31" t="s">
        <v>55</v>
      </c>
      <c r="E24" s="32" t="s">
        <v>56</v>
      </c>
      <c r="F24" s="33">
        <v>4</v>
      </c>
      <c r="G24" s="28" t="s">
        <v>79</v>
      </c>
      <c r="H24" s="34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</row>
    <row r="25" spans="1:244" s="27" customFormat="1" ht="12.75" customHeight="1" x14ac:dyDescent="0.2">
      <c r="A25" s="28" t="s">
        <v>38</v>
      </c>
      <c r="B25" s="28">
        <v>6</v>
      </c>
      <c r="C25" s="29">
        <v>1</v>
      </c>
      <c r="D25" s="31" t="s">
        <v>55</v>
      </c>
      <c r="E25" s="32" t="s">
        <v>56</v>
      </c>
      <c r="F25" s="33">
        <v>3</v>
      </c>
      <c r="G25" s="28" t="s">
        <v>79</v>
      </c>
      <c r="H25" s="34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</row>
    <row r="26" spans="1:244" s="27" customFormat="1" ht="12.75" customHeight="1" x14ac:dyDescent="0.2">
      <c r="A26" s="28" t="s">
        <v>38</v>
      </c>
      <c r="B26" s="28">
        <v>12</v>
      </c>
      <c r="C26" s="29">
        <v>1</v>
      </c>
      <c r="D26" s="31" t="s">
        <v>50</v>
      </c>
      <c r="E26" s="28" t="s">
        <v>51</v>
      </c>
      <c r="F26" s="33">
        <v>40</v>
      </c>
      <c r="G26" s="28" t="s">
        <v>79</v>
      </c>
      <c r="H26" s="34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</row>
    <row r="27" spans="1:244" s="27" customFormat="1" ht="12.75" customHeight="1" x14ac:dyDescent="0.2">
      <c r="A27" s="28" t="s">
        <v>38</v>
      </c>
      <c r="B27" s="28">
        <v>12</v>
      </c>
      <c r="C27" s="29">
        <v>1</v>
      </c>
      <c r="D27" s="31" t="s">
        <v>55</v>
      </c>
      <c r="E27" s="32" t="s">
        <v>56</v>
      </c>
      <c r="F27" s="33">
        <v>4</v>
      </c>
      <c r="G27" s="28" t="s">
        <v>79</v>
      </c>
      <c r="H27" s="34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</row>
    <row r="28" spans="1:244" s="27" customFormat="1" ht="12.75" customHeight="1" x14ac:dyDescent="0.2">
      <c r="A28" s="28" t="s">
        <v>38</v>
      </c>
      <c r="B28" s="28">
        <v>9</v>
      </c>
      <c r="C28" s="29">
        <v>1</v>
      </c>
      <c r="D28" s="31" t="s">
        <v>50</v>
      </c>
      <c r="E28" s="28" t="s">
        <v>51</v>
      </c>
      <c r="F28" s="34">
        <v>40</v>
      </c>
      <c r="G28" s="38" t="s">
        <v>79</v>
      </c>
      <c r="H28" s="38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</row>
    <row r="29" spans="1:244" s="27" customFormat="1" ht="12.75" customHeight="1" x14ac:dyDescent="0.2">
      <c r="A29" s="28" t="s">
        <v>38</v>
      </c>
      <c r="B29" s="28">
        <v>9</v>
      </c>
      <c r="C29" s="29">
        <v>1</v>
      </c>
      <c r="D29" s="31" t="s">
        <v>55</v>
      </c>
      <c r="E29" s="32" t="s">
        <v>56</v>
      </c>
      <c r="F29" s="34">
        <v>30</v>
      </c>
      <c r="G29" s="38" t="s">
        <v>79</v>
      </c>
      <c r="H29" s="38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</row>
    <row r="30" spans="1:244" s="27" customFormat="1" ht="12.75" customHeight="1" x14ac:dyDescent="0.2">
      <c r="A30" s="28" t="s">
        <v>38</v>
      </c>
      <c r="B30" s="28">
        <v>16</v>
      </c>
      <c r="C30" s="29">
        <v>1</v>
      </c>
      <c r="D30" s="112" t="s">
        <v>50</v>
      </c>
      <c r="E30" s="28" t="s">
        <v>51</v>
      </c>
      <c r="F30" s="34">
        <v>100</v>
      </c>
      <c r="G30" s="38" t="s">
        <v>79</v>
      </c>
      <c r="H30" s="38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</row>
    <row r="31" spans="1:244" s="27" customFormat="1" ht="12.75" customHeight="1" x14ac:dyDescent="0.2">
      <c r="A31" s="28" t="s">
        <v>38</v>
      </c>
      <c r="B31" s="28">
        <v>19</v>
      </c>
      <c r="C31" s="29">
        <v>1</v>
      </c>
      <c r="D31" s="31" t="s">
        <v>55</v>
      </c>
      <c r="E31" s="32" t="s">
        <v>56</v>
      </c>
      <c r="F31" s="34">
        <v>4</v>
      </c>
      <c r="G31" s="38" t="s">
        <v>79</v>
      </c>
      <c r="H31" s="38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</row>
    <row r="32" spans="1:244" s="27" customFormat="1" ht="12.75" customHeight="1" x14ac:dyDescent="0.2">
      <c r="A32" s="28" t="s">
        <v>38</v>
      </c>
      <c r="B32" s="28">
        <v>8</v>
      </c>
      <c r="C32" s="29">
        <v>1</v>
      </c>
      <c r="D32" s="31" t="s">
        <v>50</v>
      </c>
      <c r="E32" s="28" t="s">
        <v>51</v>
      </c>
      <c r="F32" s="34">
        <v>40</v>
      </c>
      <c r="G32" s="38" t="s">
        <v>79</v>
      </c>
      <c r="H32" s="38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</row>
    <row r="33" spans="1:244" s="27" customFormat="1" ht="12.75" customHeight="1" x14ac:dyDescent="0.2">
      <c r="A33" s="28" t="s">
        <v>38</v>
      </c>
      <c r="B33" s="28">
        <v>19</v>
      </c>
      <c r="C33" s="29">
        <v>1</v>
      </c>
      <c r="D33" s="31" t="s">
        <v>50</v>
      </c>
      <c r="E33" s="28" t="s">
        <v>51</v>
      </c>
      <c r="F33" s="34">
        <v>2</v>
      </c>
      <c r="G33" s="38" t="s">
        <v>79</v>
      </c>
      <c r="H33" s="3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</row>
    <row r="34" spans="1:244" s="27" customFormat="1" ht="12.75" customHeight="1" x14ac:dyDescent="0.2">
      <c r="A34" s="28" t="s">
        <v>38</v>
      </c>
      <c r="B34" s="28">
        <v>7</v>
      </c>
      <c r="C34" s="29">
        <v>1</v>
      </c>
      <c r="D34" s="31" t="s">
        <v>39</v>
      </c>
      <c r="E34" s="32" t="s">
        <v>40</v>
      </c>
      <c r="F34" s="33">
        <v>100</v>
      </c>
      <c r="G34" s="28" t="s">
        <v>6</v>
      </c>
      <c r="H34" s="34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</row>
    <row r="35" spans="1:244" s="27" customFormat="1" ht="12.75" customHeight="1" x14ac:dyDescent="0.2">
      <c r="A35" s="28" t="s">
        <v>38</v>
      </c>
      <c r="B35" s="28">
        <v>14</v>
      </c>
      <c r="C35" s="29">
        <v>1</v>
      </c>
      <c r="D35" s="111" t="s">
        <v>45</v>
      </c>
      <c r="E35" s="32" t="s">
        <v>46</v>
      </c>
      <c r="F35" s="33">
        <v>14</v>
      </c>
      <c r="G35" s="28" t="s">
        <v>6</v>
      </c>
      <c r="H35" s="34">
        <v>216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</row>
    <row r="36" spans="1:244" s="27" customFormat="1" ht="12.75" customHeight="1" x14ac:dyDescent="0.2">
      <c r="A36" s="28" t="s">
        <v>38</v>
      </c>
      <c r="B36" s="28">
        <v>14</v>
      </c>
      <c r="C36" s="29">
        <v>1</v>
      </c>
      <c r="D36" s="31" t="s">
        <v>39</v>
      </c>
      <c r="E36" s="32" t="s">
        <v>40</v>
      </c>
      <c r="F36" s="33">
        <v>50</v>
      </c>
      <c r="G36" s="28" t="s">
        <v>6</v>
      </c>
      <c r="H36" s="34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</row>
    <row r="37" spans="1:244" s="27" customFormat="1" ht="12.75" customHeight="1" x14ac:dyDescent="0.2">
      <c r="A37" s="28" t="s">
        <v>38</v>
      </c>
      <c r="B37" s="28">
        <v>14</v>
      </c>
      <c r="C37" s="29">
        <v>1</v>
      </c>
      <c r="D37" s="31" t="s">
        <v>39</v>
      </c>
      <c r="E37" s="32" t="s">
        <v>40</v>
      </c>
      <c r="F37" s="33">
        <v>57</v>
      </c>
      <c r="G37" s="28" t="s">
        <v>6</v>
      </c>
      <c r="H37" s="34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</row>
    <row r="38" spans="1:244" s="27" customFormat="1" ht="12.75" customHeight="1" x14ac:dyDescent="0.2">
      <c r="A38" s="28" t="s">
        <v>38</v>
      </c>
      <c r="B38" s="28">
        <v>14</v>
      </c>
      <c r="C38" s="29">
        <v>1</v>
      </c>
      <c r="D38" s="37" t="s">
        <v>53</v>
      </c>
      <c r="E38" s="32" t="s">
        <v>54</v>
      </c>
      <c r="F38" s="33">
        <v>4</v>
      </c>
      <c r="G38" s="28" t="s">
        <v>6</v>
      </c>
      <c r="H38" s="34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</row>
    <row r="39" spans="1:244" s="27" customFormat="1" ht="12.75" customHeight="1" x14ac:dyDescent="0.2">
      <c r="A39" s="28" t="s">
        <v>38</v>
      </c>
      <c r="B39" s="28">
        <v>18</v>
      </c>
      <c r="C39" s="29">
        <v>1</v>
      </c>
      <c r="D39" s="111" t="s">
        <v>45</v>
      </c>
      <c r="E39" s="32" t="s">
        <v>46</v>
      </c>
      <c r="F39" s="33">
        <v>15</v>
      </c>
      <c r="G39" s="28" t="s">
        <v>6</v>
      </c>
      <c r="H39" s="34">
        <v>207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</row>
    <row r="40" spans="1:244" s="27" customFormat="1" ht="12.75" customHeight="1" x14ac:dyDescent="0.2">
      <c r="A40" s="28" t="s">
        <v>38</v>
      </c>
      <c r="B40" s="28">
        <v>18</v>
      </c>
      <c r="C40" s="29">
        <v>1</v>
      </c>
      <c r="D40" s="37" t="s">
        <v>53</v>
      </c>
      <c r="E40" s="32" t="s">
        <v>54</v>
      </c>
      <c r="F40" s="33">
        <v>1</v>
      </c>
      <c r="G40" s="28" t="s">
        <v>6</v>
      </c>
      <c r="H40" s="34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</row>
    <row r="41" spans="1:244" s="27" customFormat="1" ht="12.75" customHeight="1" x14ac:dyDescent="0.2">
      <c r="A41" s="28" t="s">
        <v>38</v>
      </c>
      <c r="B41" s="28">
        <v>5</v>
      </c>
      <c r="C41" s="29">
        <v>1</v>
      </c>
      <c r="D41" s="31" t="s">
        <v>39</v>
      </c>
      <c r="E41" s="32" t="s">
        <v>40</v>
      </c>
      <c r="F41" s="33">
        <v>55</v>
      </c>
      <c r="G41" s="28" t="s">
        <v>6</v>
      </c>
      <c r="H41" s="34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</row>
    <row r="42" spans="1:244" s="27" customFormat="1" ht="12.75" customHeight="1" x14ac:dyDescent="0.2">
      <c r="A42" s="28" t="s">
        <v>38</v>
      </c>
      <c r="B42" s="28">
        <v>5</v>
      </c>
      <c r="C42" s="29">
        <v>1</v>
      </c>
      <c r="D42" s="111" t="s">
        <v>45</v>
      </c>
      <c r="E42" s="32" t="s">
        <v>46</v>
      </c>
      <c r="F42" s="33">
        <v>5</v>
      </c>
      <c r="G42" s="28" t="s">
        <v>6</v>
      </c>
      <c r="H42" s="34">
        <v>188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</row>
    <row r="43" spans="1:244" s="27" customFormat="1" ht="12.75" customHeight="1" x14ac:dyDescent="0.2">
      <c r="A43" s="28" t="s">
        <v>38</v>
      </c>
      <c r="B43" s="28">
        <v>17</v>
      </c>
      <c r="C43" s="29">
        <v>1</v>
      </c>
      <c r="D43" s="31" t="s">
        <v>39</v>
      </c>
      <c r="E43" s="32" t="s">
        <v>40</v>
      </c>
      <c r="F43" s="33">
        <v>92</v>
      </c>
      <c r="G43" s="28" t="s">
        <v>6</v>
      </c>
      <c r="H43" s="34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</row>
    <row r="44" spans="1:244" s="27" customFormat="1" ht="12.75" customHeight="1" x14ac:dyDescent="0.2">
      <c r="A44" s="28" t="s">
        <v>38</v>
      </c>
      <c r="B44" s="28">
        <v>13</v>
      </c>
      <c r="C44" s="29">
        <v>1</v>
      </c>
      <c r="D44" s="31" t="s">
        <v>39</v>
      </c>
      <c r="E44" s="32" t="s">
        <v>40</v>
      </c>
      <c r="F44" s="33">
        <v>90</v>
      </c>
      <c r="G44" s="28" t="s">
        <v>6</v>
      </c>
      <c r="H44" s="34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</row>
    <row r="45" spans="1:244" s="27" customFormat="1" ht="12.75" customHeight="1" x14ac:dyDescent="0.2">
      <c r="A45" s="28" t="s">
        <v>38</v>
      </c>
      <c r="B45" s="28">
        <v>20</v>
      </c>
      <c r="C45" s="29">
        <v>1</v>
      </c>
      <c r="D45" s="31" t="s">
        <v>39</v>
      </c>
      <c r="E45" s="32" t="s">
        <v>40</v>
      </c>
      <c r="F45" s="33">
        <v>40</v>
      </c>
      <c r="G45" s="28" t="s">
        <v>6</v>
      </c>
      <c r="H45" s="34">
        <v>105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</row>
    <row r="46" spans="1:244" s="27" customFormat="1" ht="12.75" customHeight="1" x14ac:dyDescent="0.2">
      <c r="A46" s="28" t="s">
        <v>38</v>
      </c>
      <c r="B46" s="28">
        <v>20</v>
      </c>
      <c r="C46" s="29">
        <v>1</v>
      </c>
      <c r="D46" s="39" t="s">
        <v>45</v>
      </c>
      <c r="E46" s="32" t="s">
        <v>46</v>
      </c>
      <c r="F46" s="33">
        <v>7</v>
      </c>
      <c r="G46" s="28" t="s">
        <v>6</v>
      </c>
      <c r="H46" s="34">
        <v>184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</row>
    <row r="47" spans="1:244" s="27" customFormat="1" ht="12.75" customHeight="1" x14ac:dyDescent="0.2">
      <c r="A47" s="28" t="s">
        <v>38</v>
      </c>
      <c r="B47" s="28">
        <v>15</v>
      </c>
      <c r="C47" s="29">
        <v>1</v>
      </c>
      <c r="D47" s="31" t="s">
        <v>39</v>
      </c>
      <c r="E47" s="32" t="s">
        <v>40</v>
      </c>
      <c r="F47" s="33">
        <v>55</v>
      </c>
      <c r="G47" s="28" t="s">
        <v>6</v>
      </c>
      <c r="H47" s="34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</row>
    <row r="48" spans="1:244" s="27" customFormat="1" ht="12.75" customHeight="1" x14ac:dyDescent="0.2">
      <c r="A48" s="28" t="s">
        <v>38</v>
      </c>
      <c r="B48" s="28">
        <v>10</v>
      </c>
      <c r="C48" s="29">
        <v>1</v>
      </c>
      <c r="D48" s="31" t="s">
        <v>39</v>
      </c>
      <c r="E48" s="32" t="s">
        <v>40</v>
      </c>
      <c r="F48" s="33">
        <v>35</v>
      </c>
      <c r="G48" s="28" t="s">
        <v>6</v>
      </c>
      <c r="H48" s="34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</row>
    <row r="49" spans="1:244" s="27" customFormat="1" ht="12.75" customHeight="1" x14ac:dyDescent="0.2">
      <c r="A49" s="28" t="s">
        <v>38</v>
      </c>
      <c r="B49" s="28">
        <v>10</v>
      </c>
      <c r="C49" s="29">
        <v>1</v>
      </c>
      <c r="D49" s="31" t="s">
        <v>49</v>
      </c>
      <c r="E49" s="32" t="s">
        <v>8</v>
      </c>
      <c r="F49" s="33">
        <v>50</v>
      </c>
      <c r="G49" s="28" t="s">
        <v>6</v>
      </c>
      <c r="H49" s="34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</row>
    <row r="50" spans="1:244" s="27" customFormat="1" ht="12.75" customHeight="1" x14ac:dyDescent="0.2">
      <c r="A50" s="28" t="s">
        <v>38</v>
      </c>
      <c r="B50" s="28">
        <v>10</v>
      </c>
      <c r="C50" s="29">
        <v>1</v>
      </c>
      <c r="D50" s="31" t="s">
        <v>61</v>
      </c>
      <c r="E50" s="28" t="s">
        <v>62</v>
      </c>
      <c r="F50" s="33">
        <v>0.8</v>
      </c>
      <c r="G50" s="28" t="s">
        <v>6</v>
      </c>
      <c r="H50" s="34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</row>
    <row r="51" spans="1:244" s="27" customFormat="1" ht="12.75" customHeight="1" x14ac:dyDescent="0.2">
      <c r="A51" s="28" t="s">
        <v>38</v>
      </c>
      <c r="B51" s="28">
        <v>1</v>
      </c>
      <c r="C51" s="29">
        <v>1</v>
      </c>
      <c r="D51" s="31" t="s">
        <v>39</v>
      </c>
      <c r="E51" s="32" t="s">
        <v>40</v>
      </c>
      <c r="F51" s="33">
        <v>74</v>
      </c>
      <c r="G51" s="28" t="s">
        <v>6</v>
      </c>
      <c r="H51" s="34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</row>
    <row r="52" spans="1:244" s="27" customFormat="1" ht="12.75" customHeight="1" x14ac:dyDescent="0.2">
      <c r="A52" s="28" t="s">
        <v>38</v>
      </c>
      <c r="B52" s="28">
        <v>1</v>
      </c>
      <c r="C52" s="29">
        <v>1</v>
      </c>
      <c r="D52" s="111" t="s">
        <v>45</v>
      </c>
      <c r="E52" s="32" t="s">
        <v>46</v>
      </c>
      <c r="F52" s="33">
        <v>2</v>
      </c>
      <c r="G52" s="28" t="s">
        <v>6</v>
      </c>
      <c r="H52" s="34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</row>
    <row r="53" spans="1:244" s="27" customFormat="1" ht="12.75" customHeight="1" x14ac:dyDescent="0.2">
      <c r="A53" s="28" t="s">
        <v>38</v>
      </c>
      <c r="B53" s="28">
        <v>6</v>
      </c>
      <c r="C53" s="29">
        <v>1</v>
      </c>
      <c r="D53" s="112" t="s">
        <v>39</v>
      </c>
      <c r="E53" s="32" t="s">
        <v>40</v>
      </c>
      <c r="F53" s="33">
        <v>87</v>
      </c>
      <c r="G53" s="28" t="s">
        <v>6</v>
      </c>
      <c r="H53" s="34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</row>
    <row r="54" spans="1:244" s="27" customFormat="1" ht="12.75" customHeight="1" x14ac:dyDescent="0.2">
      <c r="A54" s="28" t="s">
        <v>38</v>
      </c>
      <c r="B54" s="28">
        <v>2</v>
      </c>
      <c r="C54" s="29">
        <v>1</v>
      </c>
      <c r="D54" s="111" t="s">
        <v>45</v>
      </c>
      <c r="E54" s="32" t="s">
        <v>46</v>
      </c>
      <c r="F54" s="33">
        <v>40</v>
      </c>
      <c r="G54" s="28" t="s">
        <v>6</v>
      </c>
      <c r="H54" s="34">
        <v>209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</row>
    <row r="55" spans="1:244" s="27" customFormat="1" ht="12.75" customHeight="1" x14ac:dyDescent="0.2">
      <c r="A55" s="28" t="s">
        <v>38</v>
      </c>
      <c r="B55" s="28">
        <v>2</v>
      </c>
      <c r="C55" s="29">
        <v>1</v>
      </c>
      <c r="D55" s="31" t="s">
        <v>67</v>
      </c>
      <c r="E55" s="32" t="s">
        <v>68</v>
      </c>
      <c r="F55" s="33">
        <v>7</v>
      </c>
      <c r="G55" s="28" t="s">
        <v>6</v>
      </c>
      <c r="H55" s="34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</row>
    <row r="56" spans="1:244" s="27" customFormat="1" ht="12.75" customHeight="1" x14ac:dyDescent="0.2">
      <c r="A56" s="28" t="s">
        <v>38</v>
      </c>
      <c r="B56" s="28">
        <v>2</v>
      </c>
      <c r="C56" s="29">
        <v>1</v>
      </c>
      <c r="D56" s="31" t="s">
        <v>69</v>
      </c>
      <c r="E56" s="28" t="s">
        <v>70</v>
      </c>
      <c r="F56" s="33">
        <v>0.5</v>
      </c>
      <c r="G56" s="28" t="s">
        <v>6</v>
      </c>
      <c r="H56" s="34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</row>
    <row r="57" spans="1:244" s="27" customFormat="1" ht="12.75" customHeight="1" x14ac:dyDescent="0.2">
      <c r="A57" s="28" t="s">
        <v>38</v>
      </c>
      <c r="B57" s="28">
        <v>2</v>
      </c>
      <c r="C57" s="29">
        <v>1</v>
      </c>
      <c r="D57" s="31" t="s">
        <v>71</v>
      </c>
      <c r="E57" s="32" t="s">
        <v>72</v>
      </c>
      <c r="F57" s="33">
        <v>6</v>
      </c>
      <c r="G57" s="28" t="s">
        <v>6</v>
      </c>
      <c r="H57" s="34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</row>
    <row r="58" spans="1:244" s="27" customFormat="1" ht="12.75" customHeight="1" x14ac:dyDescent="0.2">
      <c r="A58" s="28" t="s">
        <v>38</v>
      </c>
      <c r="B58" s="28">
        <v>12</v>
      </c>
      <c r="C58" s="29">
        <v>1</v>
      </c>
      <c r="D58" s="31" t="s">
        <v>39</v>
      </c>
      <c r="E58" s="32" t="s">
        <v>40</v>
      </c>
      <c r="F58" s="33">
        <v>30</v>
      </c>
      <c r="G58" s="28" t="s">
        <v>6</v>
      </c>
      <c r="H58" s="34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</row>
    <row r="59" spans="1:244" s="27" customFormat="1" ht="12.75" customHeight="1" x14ac:dyDescent="0.2">
      <c r="A59" s="28" t="s">
        <v>38</v>
      </c>
      <c r="B59" s="28">
        <v>12</v>
      </c>
      <c r="C59" s="29">
        <v>1</v>
      </c>
      <c r="D59" s="31" t="s">
        <v>63</v>
      </c>
      <c r="E59" s="32" t="s">
        <v>64</v>
      </c>
      <c r="F59" s="33">
        <v>0.5</v>
      </c>
      <c r="G59" s="28" t="s">
        <v>6</v>
      </c>
      <c r="H59" s="34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</row>
    <row r="60" spans="1:244" s="27" customFormat="1" ht="12.75" customHeight="1" x14ac:dyDescent="0.2">
      <c r="A60" s="28" t="s">
        <v>38</v>
      </c>
      <c r="B60" s="28">
        <v>12</v>
      </c>
      <c r="C60" s="29">
        <v>1</v>
      </c>
      <c r="D60" s="31" t="s">
        <v>71</v>
      </c>
      <c r="E60" s="28" t="s">
        <v>72</v>
      </c>
      <c r="F60" s="34">
        <v>2</v>
      </c>
      <c r="G60" s="38" t="s">
        <v>6</v>
      </c>
      <c r="H60" s="38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</row>
    <row r="61" spans="1:244" s="27" customFormat="1" ht="12.75" customHeight="1" x14ac:dyDescent="0.2">
      <c r="A61" s="28" t="s">
        <v>38</v>
      </c>
      <c r="B61" s="28">
        <v>9</v>
      </c>
      <c r="C61" s="29">
        <v>1</v>
      </c>
      <c r="D61" s="31" t="s">
        <v>63</v>
      </c>
      <c r="E61" s="28" t="s">
        <v>64</v>
      </c>
      <c r="F61" s="34">
        <v>6</v>
      </c>
      <c r="G61" s="38" t="s">
        <v>6</v>
      </c>
      <c r="H61" s="38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</row>
    <row r="62" spans="1:244" s="27" customFormat="1" ht="12.75" customHeight="1" x14ac:dyDescent="0.2">
      <c r="A62" s="28" t="s">
        <v>38</v>
      </c>
      <c r="B62" s="28">
        <v>9</v>
      </c>
      <c r="C62" s="29">
        <v>1</v>
      </c>
      <c r="D62" s="31" t="s">
        <v>73</v>
      </c>
      <c r="E62" s="28" t="s">
        <v>74</v>
      </c>
      <c r="F62" s="34">
        <v>4</v>
      </c>
      <c r="G62" s="38" t="s">
        <v>6</v>
      </c>
      <c r="H62" s="38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</row>
    <row r="63" spans="1:244" s="27" customFormat="1" ht="12.75" customHeight="1" x14ac:dyDescent="0.2">
      <c r="A63" s="28" t="s">
        <v>38</v>
      </c>
      <c r="B63" s="28">
        <v>9</v>
      </c>
      <c r="C63" s="29">
        <v>1</v>
      </c>
      <c r="D63" s="31" t="s">
        <v>71</v>
      </c>
      <c r="E63" s="28" t="s">
        <v>72</v>
      </c>
      <c r="F63" s="34">
        <v>2</v>
      </c>
      <c r="G63" s="38" t="s">
        <v>6</v>
      </c>
      <c r="H63" s="38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</row>
    <row r="64" spans="1:244" s="27" customFormat="1" ht="12.75" customHeight="1" x14ac:dyDescent="0.2">
      <c r="A64" s="28" t="s">
        <v>38</v>
      </c>
      <c r="B64" s="28">
        <v>9</v>
      </c>
      <c r="C64" s="29">
        <v>1</v>
      </c>
      <c r="D64" s="31" t="s">
        <v>69</v>
      </c>
      <c r="E64" s="28" t="s">
        <v>70</v>
      </c>
      <c r="F64" s="34">
        <v>0.5</v>
      </c>
      <c r="G64" s="38" t="s">
        <v>6</v>
      </c>
      <c r="H64" s="38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</row>
    <row r="65" spans="1:244" s="27" customFormat="1" ht="12.75" customHeight="1" x14ac:dyDescent="0.2">
      <c r="A65" s="28" t="s">
        <v>38</v>
      </c>
      <c r="B65" s="28">
        <v>9</v>
      </c>
      <c r="C65" s="29">
        <v>1</v>
      </c>
      <c r="D65" s="31" t="s">
        <v>75</v>
      </c>
      <c r="E65" s="28" t="s">
        <v>76</v>
      </c>
      <c r="F65" s="34">
        <v>1</v>
      </c>
      <c r="G65" s="38" t="s">
        <v>6</v>
      </c>
      <c r="H65" s="38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</row>
    <row r="66" spans="1:244" s="27" customFormat="1" ht="12.75" customHeight="1" x14ac:dyDescent="0.2">
      <c r="A66" s="28" t="s">
        <v>38</v>
      </c>
      <c r="B66" s="28">
        <v>9</v>
      </c>
      <c r="C66" s="29">
        <v>1</v>
      </c>
      <c r="D66" s="31" t="s">
        <v>39</v>
      </c>
      <c r="E66" s="32" t="s">
        <v>40</v>
      </c>
      <c r="F66" s="34">
        <v>1</v>
      </c>
      <c r="G66" s="38" t="s">
        <v>6</v>
      </c>
      <c r="H66" s="38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</row>
    <row r="67" spans="1:244" s="27" customFormat="1" ht="12.75" customHeight="1" x14ac:dyDescent="0.2">
      <c r="A67" s="28" t="s">
        <v>38</v>
      </c>
      <c r="B67" s="28">
        <v>16</v>
      </c>
      <c r="C67" s="29">
        <v>1</v>
      </c>
      <c r="D67" s="111" t="s">
        <v>45</v>
      </c>
      <c r="E67" s="32" t="s">
        <v>46</v>
      </c>
      <c r="F67" s="34">
        <v>1</v>
      </c>
      <c r="G67" s="38" t="s">
        <v>6</v>
      </c>
      <c r="H67" s="38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</row>
    <row r="68" spans="1:244" s="27" customFormat="1" ht="12.75" customHeight="1" x14ac:dyDescent="0.2">
      <c r="A68" s="28" t="s">
        <v>38</v>
      </c>
      <c r="B68" s="28">
        <v>16</v>
      </c>
      <c r="C68" s="29">
        <v>1</v>
      </c>
      <c r="D68" s="31" t="s">
        <v>65</v>
      </c>
      <c r="E68" s="28" t="s">
        <v>66</v>
      </c>
      <c r="F68" s="34">
        <v>2</v>
      </c>
      <c r="G68" s="38" t="s">
        <v>6</v>
      </c>
      <c r="H68" s="38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</row>
    <row r="69" spans="1:244" s="27" customFormat="1" ht="12.75" customHeight="1" x14ac:dyDescent="0.2">
      <c r="A69" s="28" t="s">
        <v>38</v>
      </c>
      <c r="B69" s="28">
        <v>19</v>
      </c>
      <c r="C69" s="29">
        <v>1</v>
      </c>
      <c r="D69" s="31" t="s">
        <v>39</v>
      </c>
      <c r="E69" s="32" t="s">
        <v>40</v>
      </c>
      <c r="F69" s="34">
        <v>85</v>
      </c>
      <c r="G69" s="38" t="s">
        <v>6</v>
      </c>
      <c r="H69" s="38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</row>
    <row r="70" spans="1:244" s="27" customFormat="1" ht="12.75" customHeight="1" x14ac:dyDescent="0.2">
      <c r="A70" s="28" t="s">
        <v>38</v>
      </c>
      <c r="B70" s="28">
        <v>19</v>
      </c>
      <c r="C70" s="29">
        <v>1</v>
      </c>
      <c r="D70" s="111" t="s">
        <v>45</v>
      </c>
      <c r="E70" s="32" t="s">
        <v>46</v>
      </c>
      <c r="F70" s="34">
        <v>7</v>
      </c>
      <c r="G70" s="38" t="s">
        <v>6</v>
      </c>
      <c r="H70" s="38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</row>
    <row r="71" spans="1:244" s="27" customFormat="1" ht="12.75" customHeight="1" x14ac:dyDescent="0.2">
      <c r="A71" s="28" t="s">
        <v>38</v>
      </c>
      <c r="B71" s="28">
        <v>19</v>
      </c>
      <c r="C71" s="29">
        <v>1</v>
      </c>
      <c r="D71" s="31" t="s">
        <v>63</v>
      </c>
      <c r="E71" s="28" t="s">
        <v>64</v>
      </c>
      <c r="F71" s="34">
        <v>5</v>
      </c>
      <c r="G71" s="38" t="s">
        <v>6</v>
      </c>
      <c r="H71" s="38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</row>
    <row r="72" spans="1:244" s="27" customFormat="1" ht="12.75" customHeight="1" x14ac:dyDescent="0.2">
      <c r="A72" s="28" t="s">
        <v>38</v>
      </c>
      <c r="B72" s="28">
        <v>4</v>
      </c>
      <c r="C72" s="29">
        <v>1</v>
      </c>
      <c r="D72" s="31" t="s">
        <v>39</v>
      </c>
      <c r="E72" s="32" t="s">
        <v>40</v>
      </c>
      <c r="F72" s="34">
        <v>95</v>
      </c>
      <c r="G72" s="38" t="s">
        <v>6</v>
      </c>
      <c r="H72" s="38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</row>
    <row r="73" spans="1:244" s="27" customFormat="1" ht="12.75" customHeight="1" x14ac:dyDescent="0.2">
      <c r="A73" s="28" t="s">
        <v>38</v>
      </c>
      <c r="B73" s="28">
        <v>4</v>
      </c>
      <c r="C73" s="29">
        <v>1</v>
      </c>
      <c r="D73" s="31" t="s">
        <v>61</v>
      </c>
      <c r="E73" s="28" t="s">
        <v>62</v>
      </c>
      <c r="F73" s="34">
        <v>0.5</v>
      </c>
      <c r="G73" s="38" t="s">
        <v>6</v>
      </c>
      <c r="H73" s="38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</row>
    <row r="74" spans="1:244" s="27" customFormat="1" ht="12.75" customHeight="1" x14ac:dyDescent="0.2">
      <c r="A74" s="28" t="s">
        <v>38</v>
      </c>
      <c r="B74" s="28">
        <v>8</v>
      </c>
      <c r="C74" s="29">
        <v>1</v>
      </c>
      <c r="D74" s="111" t="s">
        <v>45</v>
      </c>
      <c r="E74" s="32" t="s">
        <v>46</v>
      </c>
      <c r="F74" s="34">
        <v>2</v>
      </c>
      <c r="G74" s="38" t="s">
        <v>6</v>
      </c>
      <c r="H74" s="38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</row>
    <row r="75" spans="1:244" s="27" customFormat="1" ht="12.75" customHeight="1" x14ac:dyDescent="0.2">
      <c r="A75" s="28" t="s">
        <v>38</v>
      </c>
      <c r="B75" s="28">
        <v>8</v>
      </c>
      <c r="C75" s="29">
        <v>1</v>
      </c>
      <c r="D75" s="112" t="s">
        <v>61</v>
      </c>
      <c r="E75" s="28" t="s">
        <v>62</v>
      </c>
      <c r="F75" s="34">
        <v>0.5</v>
      </c>
      <c r="G75" s="38" t="s">
        <v>6</v>
      </c>
      <c r="H75" s="38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</row>
    <row r="76" spans="1:244" s="27" customFormat="1" ht="12.75" customHeight="1" x14ac:dyDescent="0.2">
      <c r="A76" s="28" t="s">
        <v>38</v>
      </c>
      <c r="B76" s="28">
        <v>19</v>
      </c>
      <c r="C76" s="29">
        <v>1</v>
      </c>
      <c r="D76" s="31" t="s">
        <v>39</v>
      </c>
      <c r="E76" s="32" t="s">
        <v>40</v>
      </c>
      <c r="F76" s="34">
        <v>82</v>
      </c>
      <c r="G76" s="38" t="s">
        <v>6</v>
      </c>
      <c r="H76" s="38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</row>
    <row r="77" spans="1:244" s="27" customFormat="1" ht="12.75" customHeight="1" x14ac:dyDescent="0.2">
      <c r="A77" s="28" t="s">
        <v>38</v>
      </c>
      <c r="B77" s="28">
        <v>19</v>
      </c>
      <c r="C77" s="29">
        <v>1</v>
      </c>
      <c r="D77" s="111" t="s">
        <v>45</v>
      </c>
      <c r="E77" s="32" t="s">
        <v>46</v>
      </c>
      <c r="F77" s="34">
        <v>5</v>
      </c>
      <c r="G77" s="38" t="s">
        <v>6</v>
      </c>
      <c r="H77" s="38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</row>
    <row r="78" spans="1:244" s="27" customFormat="1" ht="12.75" customHeight="1" x14ac:dyDescent="0.2">
      <c r="A78" s="28" t="s">
        <v>38</v>
      </c>
      <c r="B78" s="28">
        <v>10</v>
      </c>
      <c r="C78" s="29">
        <v>1</v>
      </c>
      <c r="D78" s="112" t="s">
        <v>59</v>
      </c>
      <c r="E78" s="32" t="s">
        <v>60</v>
      </c>
      <c r="F78" s="33">
        <v>6</v>
      </c>
      <c r="G78" s="28" t="s">
        <v>6</v>
      </c>
      <c r="H78" s="34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</row>
    <row r="79" spans="1:244" s="27" customFormat="1" ht="12.75" customHeight="1" x14ac:dyDescent="0.2">
      <c r="A79" s="28" t="s">
        <v>38</v>
      </c>
      <c r="B79" s="28">
        <v>6</v>
      </c>
      <c r="C79" s="29">
        <v>1</v>
      </c>
      <c r="D79" s="31" t="s">
        <v>59</v>
      </c>
      <c r="E79" s="32" t="s">
        <v>60</v>
      </c>
      <c r="F79" s="33">
        <v>1</v>
      </c>
      <c r="G79" s="28" t="s">
        <v>6</v>
      </c>
      <c r="H79" s="34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</row>
    <row r="80" spans="1:244" s="27" customFormat="1" ht="12.75" customHeight="1" x14ac:dyDescent="0.2">
      <c r="A80" s="28" t="s">
        <v>38</v>
      </c>
      <c r="B80" s="28">
        <v>19</v>
      </c>
      <c r="C80" s="29">
        <v>1</v>
      </c>
      <c r="D80" s="31" t="s">
        <v>59</v>
      </c>
      <c r="E80" s="32" t="s">
        <v>60</v>
      </c>
      <c r="F80" s="34">
        <v>1</v>
      </c>
      <c r="G80" s="38" t="s">
        <v>6</v>
      </c>
      <c r="H80" s="38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</row>
    <row r="81" spans="1:244" s="27" customFormat="1" ht="12.75" customHeight="1" x14ac:dyDescent="0.2">
      <c r="A81" s="28" t="s">
        <v>38</v>
      </c>
      <c r="B81" s="28">
        <v>14</v>
      </c>
      <c r="C81" s="29">
        <v>1</v>
      </c>
      <c r="D81" s="37" t="s">
        <v>47</v>
      </c>
      <c r="E81" s="32" t="s">
        <v>48</v>
      </c>
      <c r="F81" s="33">
        <v>0.5</v>
      </c>
      <c r="G81" s="28" t="s">
        <v>77</v>
      </c>
      <c r="H81" s="34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</row>
    <row r="82" spans="1:244" s="27" customFormat="1" ht="12.75" customHeight="1" x14ac:dyDescent="0.2">
      <c r="A82" s="28" t="s">
        <v>38</v>
      </c>
      <c r="B82" s="28">
        <v>13</v>
      </c>
      <c r="C82" s="29">
        <v>1</v>
      </c>
      <c r="D82" s="31" t="s">
        <v>57</v>
      </c>
      <c r="E82" s="32" t="s">
        <v>58</v>
      </c>
      <c r="F82" s="33">
        <v>5</v>
      </c>
      <c r="G82" s="28" t="s">
        <v>77</v>
      </c>
      <c r="H82" s="34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</row>
    <row r="83" spans="1:244" s="27" customFormat="1" ht="12.75" customHeight="1" x14ac:dyDescent="0.2">
      <c r="A83" s="28" t="s">
        <v>38</v>
      </c>
      <c r="B83" s="28">
        <v>1</v>
      </c>
      <c r="C83" s="29">
        <v>1</v>
      </c>
      <c r="D83" s="37" t="s">
        <v>47</v>
      </c>
      <c r="E83" s="32" t="s">
        <v>48</v>
      </c>
      <c r="F83" s="33">
        <v>13</v>
      </c>
      <c r="G83" s="28" t="s">
        <v>77</v>
      </c>
      <c r="H83" s="34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</row>
    <row r="84" spans="1:244" s="27" customFormat="1" ht="12.75" customHeight="1" x14ac:dyDescent="0.2">
      <c r="A84" s="28" t="s">
        <v>38</v>
      </c>
      <c r="B84" s="28">
        <v>6</v>
      </c>
      <c r="C84" s="29">
        <v>1</v>
      </c>
      <c r="D84" s="37" t="s">
        <v>47</v>
      </c>
      <c r="E84" s="32" t="s">
        <v>48</v>
      </c>
      <c r="F84" s="33">
        <v>1</v>
      </c>
      <c r="G84" s="28" t="s">
        <v>77</v>
      </c>
      <c r="H84" s="34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</row>
    <row r="85" spans="1:244" s="27" customFormat="1" ht="12.75" customHeight="1" x14ac:dyDescent="0.2">
      <c r="A85" s="28" t="s">
        <v>38</v>
      </c>
      <c r="B85" s="28">
        <v>2</v>
      </c>
      <c r="C85" s="29">
        <v>1</v>
      </c>
      <c r="D85" s="37" t="s">
        <v>47</v>
      </c>
      <c r="E85" s="32" t="s">
        <v>48</v>
      </c>
      <c r="F85" s="33">
        <v>2</v>
      </c>
      <c r="G85" s="28" t="s">
        <v>77</v>
      </c>
      <c r="H85" s="34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</row>
    <row r="86" spans="1:244" s="27" customFormat="1" ht="12.75" customHeight="1" x14ac:dyDescent="0.2">
      <c r="A86" s="28" t="s">
        <v>38</v>
      </c>
      <c r="B86" s="28">
        <v>14</v>
      </c>
      <c r="C86" s="29">
        <v>1</v>
      </c>
      <c r="D86" s="31"/>
      <c r="E86" s="32" t="s">
        <v>52</v>
      </c>
      <c r="F86" s="33">
        <v>36</v>
      </c>
      <c r="G86" s="28" t="s">
        <v>108</v>
      </c>
      <c r="H86" s="34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</row>
    <row r="87" spans="1:244" s="27" customFormat="1" ht="12.75" customHeight="1" x14ac:dyDescent="0.2">
      <c r="A87" s="28" t="s">
        <v>38</v>
      </c>
      <c r="B87" s="28">
        <v>14</v>
      </c>
      <c r="C87" s="29">
        <v>1</v>
      </c>
      <c r="D87" s="114"/>
      <c r="E87" s="32" t="s">
        <v>52</v>
      </c>
      <c r="F87" s="33">
        <v>10</v>
      </c>
      <c r="G87" s="28" t="s">
        <v>108</v>
      </c>
      <c r="H87" s="34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</row>
    <row r="88" spans="1:244" s="27" customFormat="1" ht="12.75" customHeight="1" x14ac:dyDescent="0.2">
      <c r="A88" s="28" t="s">
        <v>38</v>
      </c>
      <c r="B88" s="28">
        <v>18</v>
      </c>
      <c r="C88" s="29">
        <v>1</v>
      </c>
      <c r="D88" s="31"/>
      <c r="E88" s="32" t="s">
        <v>52</v>
      </c>
      <c r="F88" s="33">
        <v>46</v>
      </c>
      <c r="G88" s="28" t="s">
        <v>108</v>
      </c>
      <c r="H88" s="34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</row>
    <row r="89" spans="1:244" s="27" customFormat="1" ht="12.75" customHeight="1" x14ac:dyDescent="0.2">
      <c r="A89" s="28" t="s">
        <v>38</v>
      </c>
      <c r="B89" s="28">
        <v>5</v>
      </c>
      <c r="C89" s="29">
        <v>1</v>
      </c>
      <c r="D89" s="31"/>
      <c r="E89" s="32" t="s">
        <v>52</v>
      </c>
      <c r="F89" s="33">
        <v>27</v>
      </c>
      <c r="G89" s="28" t="s">
        <v>108</v>
      </c>
      <c r="H89" s="34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</row>
    <row r="90" spans="1:244" s="27" customFormat="1" ht="12.75" customHeight="1" x14ac:dyDescent="0.2">
      <c r="A90" s="28" t="s">
        <v>38</v>
      </c>
      <c r="B90" s="28">
        <v>20</v>
      </c>
      <c r="C90" s="29">
        <v>1</v>
      </c>
      <c r="D90" s="31"/>
      <c r="E90" s="32" t="s">
        <v>52</v>
      </c>
      <c r="F90" s="33">
        <v>24</v>
      </c>
      <c r="G90" s="28" t="s">
        <v>108</v>
      </c>
      <c r="H90" s="34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</row>
    <row r="91" spans="1:244" s="27" customFormat="1" ht="12.75" customHeight="1" x14ac:dyDescent="0.2">
      <c r="A91" s="28" t="s">
        <v>38</v>
      </c>
      <c r="B91" s="28">
        <v>10</v>
      </c>
      <c r="C91" s="29">
        <v>1</v>
      </c>
      <c r="D91" s="112"/>
      <c r="E91" s="28" t="s">
        <v>52</v>
      </c>
      <c r="F91" s="33">
        <v>21</v>
      </c>
      <c r="G91" s="28" t="s">
        <v>108</v>
      </c>
      <c r="H91" s="34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</row>
    <row r="92" spans="1:244" s="27" customFormat="1" ht="12.75" customHeight="1" x14ac:dyDescent="0.2">
      <c r="A92" s="28" t="s">
        <v>38</v>
      </c>
      <c r="B92" s="28">
        <v>9</v>
      </c>
      <c r="C92" s="29">
        <v>1</v>
      </c>
      <c r="D92" s="31"/>
      <c r="E92" s="32" t="s">
        <v>52</v>
      </c>
      <c r="F92" s="34">
        <v>27</v>
      </c>
      <c r="G92" s="38" t="s">
        <v>108</v>
      </c>
      <c r="H92" s="38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</row>
    <row r="93" spans="1:244" s="27" customFormat="1" ht="12.75" customHeight="1" x14ac:dyDescent="0.2">
      <c r="A93" s="28" t="s">
        <v>38</v>
      </c>
      <c r="B93" s="28">
        <v>8</v>
      </c>
      <c r="C93" s="29">
        <v>1</v>
      </c>
      <c r="D93" s="31"/>
      <c r="E93" s="32" t="s">
        <v>52</v>
      </c>
      <c r="F93" s="34">
        <v>58</v>
      </c>
      <c r="G93" s="38" t="s">
        <v>108</v>
      </c>
      <c r="H93" s="38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</row>
    <row r="94" spans="1:244" s="27" customFormat="1" ht="12.75" customHeight="1" x14ac:dyDescent="0.2">
      <c r="A94" s="28" t="s">
        <v>38</v>
      </c>
      <c r="B94" s="28">
        <v>19</v>
      </c>
      <c r="C94" s="29">
        <v>1</v>
      </c>
      <c r="D94" s="31"/>
      <c r="E94" s="32" t="s">
        <v>52</v>
      </c>
      <c r="F94" s="34">
        <v>7</v>
      </c>
      <c r="G94" s="38" t="s">
        <v>108</v>
      </c>
      <c r="H94" s="38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</row>
  </sheetData>
  <sortState xmlns:xlrd2="http://schemas.microsoft.com/office/spreadsheetml/2017/richdata2" ref="A2:IJ94">
    <sortCondition ref="G2:G94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0"/>
  <sheetViews>
    <sheetView showGridLines="0" workbookViewId="0">
      <pane xSplit="5" ySplit="2" topLeftCell="H3" activePane="bottomRight" state="frozenSplit"/>
      <selection pane="topRight"/>
      <selection pane="bottomLeft"/>
      <selection pane="bottomRight" activeCell="W10" sqref="W10"/>
    </sheetView>
  </sheetViews>
  <sheetFormatPr defaultColWidth="6.8984375" defaultRowHeight="12.75" customHeight="1" x14ac:dyDescent="0.2"/>
  <cols>
    <col min="1" max="1" width="5.8984375" style="4" customWidth="1"/>
    <col min="2" max="2" width="6.09765625" style="4" bestFit="1" customWidth="1"/>
    <col min="3" max="3" width="11.59765625" style="4" customWidth="1"/>
    <col min="4" max="4" width="3.8984375" style="4" customWidth="1"/>
    <col min="5" max="5" width="12.8984375" style="4" customWidth="1"/>
    <col min="6" max="6" width="16.5" style="4" customWidth="1"/>
    <col min="7" max="7" width="18.09765625" style="4" customWidth="1"/>
    <col min="8" max="8" width="7.09765625" style="19" bestFit="1" customWidth="1"/>
    <col min="9" max="23" width="4.69921875" style="4" customWidth="1"/>
    <col min="24" max="24" width="4.69921875" style="19" customWidth="1"/>
    <col min="25" max="25" width="32.5" style="4" customWidth="1"/>
    <col min="26" max="257" width="6.8984375" style="4" customWidth="1"/>
  </cols>
  <sheetData>
    <row r="1" spans="1:25" ht="32.450000000000003" customHeight="1" x14ac:dyDescent="0.25">
      <c r="A1" s="42"/>
      <c r="B1" s="43"/>
      <c r="C1" s="44"/>
      <c r="D1" s="45"/>
      <c r="E1" s="100" t="s">
        <v>9</v>
      </c>
      <c r="F1" s="100"/>
      <c r="G1" s="100"/>
      <c r="H1" s="59"/>
      <c r="I1" s="101" t="s">
        <v>10</v>
      </c>
      <c r="J1" s="102"/>
      <c r="K1" s="102"/>
      <c r="L1" s="103" t="s">
        <v>11</v>
      </c>
      <c r="M1" s="104"/>
      <c r="N1" s="104"/>
      <c r="O1" s="105" t="s">
        <v>12</v>
      </c>
      <c r="P1" s="106"/>
      <c r="Q1" s="106"/>
      <c r="R1" s="107" t="s">
        <v>13</v>
      </c>
      <c r="S1" s="108"/>
      <c r="T1" s="108"/>
      <c r="U1" s="98" t="s">
        <v>14</v>
      </c>
      <c r="V1" s="99"/>
      <c r="W1" s="99"/>
      <c r="X1" s="77"/>
      <c r="Y1" s="46"/>
    </row>
    <row r="2" spans="1:25" ht="63.75" customHeight="1" x14ac:dyDescent="0.25">
      <c r="A2" s="42" t="s">
        <v>15</v>
      </c>
      <c r="B2" s="43" t="s">
        <v>16</v>
      </c>
      <c r="C2" s="43" t="s">
        <v>17</v>
      </c>
      <c r="D2" s="43" t="s">
        <v>18</v>
      </c>
      <c r="E2" s="43" t="s">
        <v>19</v>
      </c>
      <c r="F2" s="43" t="s">
        <v>20</v>
      </c>
      <c r="G2" s="43" t="s">
        <v>21</v>
      </c>
      <c r="H2" s="43" t="s">
        <v>78</v>
      </c>
      <c r="I2" s="47" t="s">
        <v>22</v>
      </c>
      <c r="J2" s="47" t="s">
        <v>23</v>
      </c>
      <c r="K2" s="47" t="s">
        <v>24</v>
      </c>
      <c r="L2" s="48" t="s">
        <v>22</v>
      </c>
      <c r="M2" s="48" t="s">
        <v>23</v>
      </c>
      <c r="N2" s="48" t="s">
        <v>24</v>
      </c>
      <c r="O2" s="49" t="s">
        <v>22</v>
      </c>
      <c r="P2" s="49" t="s">
        <v>23</v>
      </c>
      <c r="Q2" s="49" t="s">
        <v>24</v>
      </c>
      <c r="R2" s="50" t="s">
        <v>22</v>
      </c>
      <c r="S2" s="50" t="s">
        <v>23</v>
      </c>
      <c r="T2" s="50" t="s">
        <v>24</v>
      </c>
      <c r="U2" s="51" t="s">
        <v>22</v>
      </c>
      <c r="V2" s="51" t="s">
        <v>23</v>
      </c>
      <c r="W2" s="51" t="s">
        <v>24</v>
      </c>
      <c r="X2" s="78" t="s">
        <v>99</v>
      </c>
      <c r="Y2" s="52" t="s">
        <v>5</v>
      </c>
    </row>
    <row r="3" spans="1:25" ht="12.75" customHeight="1" x14ac:dyDescent="0.2">
      <c r="A3" s="53" t="s">
        <v>38</v>
      </c>
      <c r="B3" s="32" t="s">
        <v>90</v>
      </c>
      <c r="C3" s="30"/>
      <c r="D3" s="32" t="s">
        <v>25</v>
      </c>
      <c r="E3" s="32" t="s">
        <v>80</v>
      </c>
      <c r="F3" s="37" t="s">
        <v>86</v>
      </c>
      <c r="G3" s="32" t="s">
        <v>84</v>
      </c>
      <c r="H3" s="32" t="s">
        <v>6</v>
      </c>
      <c r="I3" s="30">
        <v>8</v>
      </c>
      <c r="J3" s="32">
        <f>I3*70.7</f>
        <v>565.6</v>
      </c>
      <c r="K3" s="33">
        <v>12</v>
      </c>
      <c r="L3" s="30">
        <v>5</v>
      </c>
      <c r="M3" s="32">
        <f>L3*70.7</f>
        <v>353.5</v>
      </c>
      <c r="N3" s="33">
        <v>9</v>
      </c>
      <c r="O3" s="30">
        <v>13</v>
      </c>
      <c r="P3" s="32">
        <f>O3*70.7</f>
        <v>919.1</v>
      </c>
      <c r="Q3" s="33">
        <v>8</v>
      </c>
      <c r="R3" s="30">
        <v>7</v>
      </c>
      <c r="S3" s="32">
        <f>R3*70.7</f>
        <v>494.90000000000003</v>
      </c>
      <c r="T3" s="33">
        <v>3</v>
      </c>
      <c r="U3" s="30">
        <v>2</v>
      </c>
      <c r="V3" s="32">
        <f>U3*70.7</f>
        <v>141.4</v>
      </c>
      <c r="W3" s="33">
        <v>1.3</v>
      </c>
      <c r="X3" s="79">
        <f>SUM(J3+M3+P3+S3+V3)</f>
        <v>2474.5</v>
      </c>
      <c r="Y3" s="54"/>
    </row>
    <row r="4" spans="1:25" ht="12.75" customHeight="1" x14ac:dyDescent="0.2">
      <c r="A4" s="53" t="s">
        <v>38</v>
      </c>
      <c r="B4" s="32" t="s">
        <v>90</v>
      </c>
      <c r="C4" s="30"/>
      <c r="D4" s="32" t="s">
        <v>25</v>
      </c>
      <c r="E4" s="32" t="s">
        <v>26</v>
      </c>
      <c r="F4" s="37" t="s">
        <v>91</v>
      </c>
      <c r="G4" s="32" t="s">
        <v>85</v>
      </c>
      <c r="H4" s="32" t="s">
        <v>7</v>
      </c>
      <c r="I4" s="30"/>
      <c r="J4" s="32">
        <f t="shared" ref="J4:J7" si="0">I4*70.7</f>
        <v>0</v>
      </c>
      <c r="K4" s="33"/>
      <c r="L4" s="30"/>
      <c r="M4" s="32">
        <f t="shared" ref="M4:M7" si="1">L4*70.7</f>
        <v>0</v>
      </c>
      <c r="N4" s="33"/>
      <c r="O4" s="30"/>
      <c r="P4" s="32">
        <f t="shared" ref="P4:P7" si="2">O4*70.7</f>
        <v>0</v>
      </c>
      <c r="Q4" s="33"/>
      <c r="R4" s="30">
        <v>1</v>
      </c>
      <c r="S4" s="32">
        <f t="shared" ref="S4:S7" si="3">R4*70.7</f>
        <v>70.7</v>
      </c>
      <c r="T4" s="33">
        <v>3</v>
      </c>
      <c r="U4" s="30">
        <v>2</v>
      </c>
      <c r="V4" s="32">
        <f t="shared" ref="V4:V7" si="4">U4*70.7</f>
        <v>141.4</v>
      </c>
      <c r="W4" s="33">
        <v>1.2</v>
      </c>
      <c r="X4" s="79">
        <f t="shared" ref="X4:X7" si="5">SUM(J4+M4+P4+S4+V4)</f>
        <v>212.10000000000002</v>
      </c>
      <c r="Y4" s="54" t="s">
        <v>27</v>
      </c>
    </row>
    <row r="5" spans="1:25" ht="12.75" customHeight="1" x14ac:dyDescent="0.2">
      <c r="A5" s="53" t="s">
        <v>38</v>
      </c>
      <c r="B5" s="32" t="s">
        <v>90</v>
      </c>
      <c r="C5" s="30"/>
      <c r="D5" s="32" t="s">
        <v>25</v>
      </c>
      <c r="E5" s="32" t="s">
        <v>81</v>
      </c>
      <c r="F5" s="37" t="s">
        <v>87</v>
      </c>
      <c r="G5" s="32" t="s">
        <v>84</v>
      </c>
      <c r="H5" s="32" t="s">
        <v>6</v>
      </c>
      <c r="I5" s="30">
        <v>1</v>
      </c>
      <c r="J5" s="32">
        <f t="shared" si="0"/>
        <v>70.7</v>
      </c>
      <c r="K5" s="33">
        <v>10</v>
      </c>
      <c r="L5" s="30">
        <v>2</v>
      </c>
      <c r="M5" s="32">
        <f t="shared" si="1"/>
        <v>141.4</v>
      </c>
      <c r="N5" s="33">
        <v>9</v>
      </c>
      <c r="O5" s="30">
        <v>2</v>
      </c>
      <c r="P5" s="32">
        <f t="shared" si="2"/>
        <v>141.4</v>
      </c>
      <c r="Q5" s="33">
        <v>6</v>
      </c>
      <c r="R5" s="30"/>
      <c r="S5" s="32">
        <f t="shared" si="3"/>
        <v>0</v>
      </c>
      <c r="T5" s="33"/>
      <c r="U5" s="30"/>
      <c r="V5" s="32">
        <f t="shared" si="4"/>
        <v>0</v>
      </c>
      <c r="W5" s="33"/>
      <c r="X5" s="79">
        <f t="shared" si="5"/>
        <v>353.5</v>
      </c>
      <c r="Y5" s="54"/>
    </row>
    <row r="6" spans="1:25" ht="12.75" customHeight="1" x14ac:dyDescent="0.2">
      <c r="A6" s="53" t="s">
        <v>38</v>
      </c>
      <c r="B6" s="32" t="s">
        <v>90</v>
      </c>
      <c r="C6" s="30"/>
      <c r="D6" s="32" t="s">
        <v>25</v>
      </c>
      <c r="E6" s="32" t="s">
        <v>82</v>
      </c>
      <c r="F6" s="37" t="s">
        <v>88</v>
      </c>
      <c r="G6" s="32" t="s">
        <v>85</v>
      </c>
      <c r="H6" s="32" t="s">
        <v>6</v>
      </c>
      <c r="I6" s="30"/>
      <c r="J6" s="32">
        <f t="shared" si="0"/>
        <v>0</v>
      </c>
      <c r="K6" s="33"/>
      <c r="L6" s="30"/>
      <c r="M6" s="32">
        <f t="shared" si="1"/>
        <v>0</v>
      </c>
      <c r="N6" s="33"/>
      <c r="O6" s="30">
        <v>1</v>
      </c>
      <c r="P6" s="32">
        <f t="shared" si="2"/>
        <v>70.7</v>
      </c>
      <c r="Q6" s="33">
        <v>5</v>
      </c>
      <c r="R6" s="30"/>
      <c r="S6" s="32">
        <f t="shared" si="3"/>
        <v>0</v>
      </c>
      <c r="T6" s="33"/>
      <c r="U6" s="30"/>
      <c r="V6" s="32">
        <f t="shared" si="4"/>
        <v>0</v>
      </c>
      <c r="W6" s="33"/>
      <c r="X6" s="79">
        <f t="shared" si="5"/>
        <v>70.7</v>
      </c>
      <c r="Y6" s="54"/>
    </row>
    <row r="7" spans="1:25" ht="12.75" customHeight="1" x14ac:dyDescent="0.2">
      <c r="A7" s="53" t="s">
        <v>38</v>
      </c>
      <c r="B7" s="32" t="s">
        <v>90</v>
      </c>
      <c r="C7" s="56"/>
      <c r="D7" s="32" t="s">
        <v>25</v>
      </c>
      <c r="E7" s="55" t="s">
        <v>83</v>
      </c>
      <c r="F7" s="58" t="s">
        <v>89</v>
      </c>
      <c r="G7" s="55" t="s">
        <v>85</v>
      </c>
      <c r="H7" s="55" t="s">
        <v>6</v>
      </c>
      <c r="I7" s="56"/>
      <c r="J7" s="32">
        <f t="shared" si="0"/>
        <v>0</v>
      </c>
      <c r="K7" s="57"/>
      <c r="L7" s="56"/>
      <c r="M7" s="32">
        <f t="shared" si="1"/>
        <v>0</v>
      </c>
      <c r="N7" s="57"/>
      <c r="O7" s="56"/>
      <c r="P7" s="32">
        <f t="shared" si="2"/>
        <v>0</v>
      </c>
      <c r="Q7" s="57"/>
      <c r="R7" s="56">
        <v>2</v>
      </c>
      <c r="S7" s="32">
        <f t="shared" si="3"/>
        <v>141.4</v>
      </c>
      <c r="T7" s="57">
        <v>2</v>
      </c>
      <c r="U7" s="56"/>
      <c r="V7" s="32">
        <f t="shared" si="4"/>
        <v>0</v>
      </c>
      <c r="W7" s="57"/>
      <c r="X7" s="79">
        <f t="shared" si="5"/>
        <v>141.4</v>
      </c>
      <c r="Y7" s="96">
        <f>SUM(X3:X7)</f>
        <v>3252.2</v>
      </c>
    </row>
    <row r="8" spans="1:25" ht="12.75" customHeight="1" x14ac:dyDescent="0.2">
      <c r="X8" s="95"/>
    </row>
    <row r="10" spans="1:25" ht="12.75" customHeight="1" x14ac:dyDescent="0.2">
      <c r="T10" s="95"/>
    </row>
  </sheetData>
  <mergeCells count="6">
    <mergeCell ref="U1:W1"/>
    <mergeCell ref="E1:G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8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J1" sqref="J1"/>
    </sheetView>
  </sheetViews>
  <sheetFormatPr defaultColWidth="6.59765625" defaultRowHeight="12.75" customHeight="1" x14ac:dyDescent="0.2"/>
  <cols>
    <col min="1" max="1" width="6.09765625" style="66" customWidth="1"/>
    <col min="2" max="2" width="6.19921875" style="66" customWidth="1"/>
    <col min="3" max="3" width="4.59765625" style="66" customWidth="1"/>
    <col min="4" max="4" width="4.5" style="66" customWidth="1"/>
    <col min="5" max="5" width="18.09765625" style="66" customWidth="1"/>
    <col min="6" max="6" width="18.19921875" style="66" customWidth="1"/>
    <col min="7" max="7" width="9.8984375" style="66" customWidth="1"/>
    <col min="8" max="8" width="9.69921875" style="66" customWidth="1"/>
    <col min="9" max="9" width="3.69921875" style="66" customWidth="1"/>
    <col min="10" max="10" width="31.8984375" style="66" customWidth="1"/>
    <col min="11" max="256" width="6.59765625" style="66" customWidth="1"/>
    <col min="257" max="16384" width="6.59765625" style="67"/>
  </cols>
  <sheetData>
    <row r="1" spans="1:10" ht="64.5" customHeight="1" x14ac:dyDescent="0.2">
      <c r="A1" s="60" t="s">
        <v>15</v>
      </c>
      <c r="B1" s="60" t="s">
        <v>16</v>
      </c>
      <c r="C1" s="60" t="s">
        <v>17</v>
      </c>
      <c r="D1" s="60" t="s">
        <v>28</v>
      </c>
      <c r="E1" s="60" t="s">
        <v>29</v>
      </c>
      <c r="F1" s="61" t="s">
        <v>3</v>
      </c>
      <c r="G1" s="62" t="s">
        <v>30</v>
      </c>
      <c r="H1" s="63" t="s">
        <v>31</v>
      </c>
      <c r="I1" s="64" t="s">
        <v>4</v>
      </c>
      <c r="J1" s="65" t="s">
        <v>99</v>
      </c>
    </row>
    <row r="2" spans="1:10" ht="14.1" customHeight="1" thickBot="1" x14ac:dyDescent="0.25">
      <c r="A2" s="68" t="s">
        <v>38</v>
      </c>
      <c r="B2" s="68" t="s">
        <v>90</v>
      </c>
      <c r="C2" s="69"/>
      <c r="D2" s="70" t="s">
        <v>92</v>
      </c>
      <c r="E2" s="75" t="s">
        <v>93</v>
      </c>
      <c r="F2" s="71" t="s">
        <v>32</v>
      </c>
      <c r="G2" s="72"/>
      <c r="H2" s="73">
        <f>((3+10+0.5+0.5)/141.5)*100</f>
        <v>9.8939929328621901</v>
      </c>
      <c r="I2" s="74" t="s">
        <v>79</v>
      </c>
      <c r="J2" s="80">
        <f>SUM(G2:H2)</f>
        <v>9.8939929328621901</v>
      </c>
    </row>
    <row r="3" spans="1:10" ht="14.1" customHeight="1" thickBot="1" x14ac:dyDescent="0.25">
      <c r="A3" s="2" t="s">
        <v>38</v>
      </c>
      <c r="B3" s="2" t="s">
        <v>90</v>
      </c>
      <c r="C3" s="1"/>
      <c r="D3" s="3" t="s">
        <v>92</v>
      </c>
      <c r="E3" s="76" t="s">
        <v>94</v>
      </c>
      <c r="F3" s="15" t="s">
        <v>95</v>
      </c>
      <c r="G3" s="16"/>
      <c r="H3" s="17">
        <f>(0.5/141.5)*100</f>
        <v>0.35335689045936397</v>
      </c>
      <c r="I3" s="18" t="s">
        <v>6</v>
      </c>
      <c r="J3" s="80">
        <f t="shared" ref="J3:J5" si="0">SUM(G3:H3)</f>
        <v>0.35335689045936397</v>
      </c>
    </row>
    <row r="4" spans="1:10" ht="14.1" customHeight="1" x14ac:dyDescent="0.2">
      <c r="A4" s="2" t="s">
        <v>38</v>
      </c>
      <c r="B4" s="2" t="s">
        <v>90</v>
      </c>
      <c r="C4" s="1"/>
      <c r="D4" s="3" t="s">
        <v>92</v>
      </c>
      <c r="E4" s="83" t="s">
        <v>96</v>
      </c>
      <c r="F4" s="84" t="s">
        <v>97</v>
      </c>
      <c r="G4" s="85">
        <f>(9.5/141.5)*100</f>
        <v>6.7137809187279158</v>
      </c>
      <c r="H4" s="86"/>
      <c r="I4" s="87" t="s">
        <v>6</v>
      </c>
      <c r="J4" s="88">
        <f t="shared" si="0"/>
        <v>6.7137809187279158</v>
      </c>
    </row>
    <row r="5" spans="1:10" ht="14.1" customHeight="1" x14ac:dyDescent="0.2">
      <c r="A5" s="2" t="s">
        <v>38</v>
      </c>
      <c r="B5" s="2" t="s">
        <v>90</v>
      </c>
      <c r="C5" s="1"/>
      <c r="D5" s="82" t="s">
        <v>92</v>
      </c>
      <c r="E5" s="37" t="s">
        <v>98</v>
      </c>
      <c r="F5" s="32" t="s">
        <v>33</v>
      </c>
      <c r="G5" s="89"/>
      <c r="H5" s="33">
        <f>(2/141.5)*100</f>
        <v>1.4134275618374559</v>
      </c>
      <c r="I5" s="32" t="s">
        <v>6</v>
      </c>
      <c r="J5" s="89">
        <f t="shared" si="0"/>
        <v>1.4134275618374559</v>
      </c>
    </row>
    <row r="6" spans="1:10" ht="12.75" customHeight="1" x14ac:dyDescent="0.2">
      <c r="D6" s="81"/>
      <c r="E6" s="28"/>
      <c r="F6" s="28"/>
      <c r="G6" s="93" t="s">
        <v>99</v>
      </c>
      <c r="H6" s="94" t="s">
        <v>102</v>
      </c>
      <c r="I6" s="91"/>
      <c r="J6" s="91"/>
    </row>
    <row r="7" spans="1:10" ht="12.75" customHeight="1" x14ac:dyDescent="0.2">
      <c r="D7" s="81"/>
      <c r="E7" s="92" t="s">
        <v>100</v>
      </c>
      <c r="F7" s="28"/>
      <c r="G7" s="90">
        <f>J2</f>
        <v>9.8939929328621901</v>
      </c>
      <c r="H7" s="91">
        <f>G7/(G7+G8)*100</f>
        <v>53.846153846153847</v>
      </c>
      <c r="I7" s="91"/>
      <c r="J7" s="91"/>
    </row>
    <row r="8" spans="1:10" ht="12.75" customHeight="1" x14ac:dyDescent="0.2">
      <c r="E8" s="92" t="s">
        <v>101</v>
      </c>
      <c r="F8" s="28"/>
      <c r="G8" s="90">
        <f>SUM(J3:J5)</f>
        <v>8.4805653710247348</v>
      </c>
      <c r="H8" s="91">
        <f>G8/SUM(G7,G8)*100</f>
        <v>46.153846153846153</v>
      </c>
      <c r="I8" s="91"/>
      <c r="J8" s="91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19" customWidth="1"/>
    <col min="3" max="3" width="4.5" style="19" customWidth="1"/>
    <col min="4" max="4" width="7.19921875" style="19" customWidth="1"/>
    <col min="5" max="5" width="7.69921875" style="19" customWidth="1"/>
    <col min="6" max="7" width="7.3984375" style="19" customWidth="1"/>
    <col min="8" max="8" width="38.59765625" style="19" customWidth="1"/>
    <col min="9" max="256" width="6.59765625" style="19" customWidth="1"/>
  </cols>
  <sheetData>
    <row r="1" spans="1:8" ht="24" customHeight="1" x14ac:dyDescent="0.25">
      <c r="A1" s="20"/>
      <c r="B1" s="20"/>
      <c r="C1" s="21"/>
      <c r="D1" s="109" t="s">
        <v>34</v>
      </c>
      <c r="E1" s="110"/>
      <c r="F1" s="109" t="s">
        <v>35</v>
      </c>
      <c r="G1" s="110"/>
      <c r="H1" s="22"/>
    </row>
    <row r="2" spans="1:8" ht="38.25" customHeight="1" x14ac:dyDescent="0.25">
      <c r="A2" s="13" t="s">
        <v>15</v>
      </c>
      <c r="B2" s="13" t="s">
        <v>16</v>
      </c>
      <c r="C2" s="14" t="s">
        <v>17</v>
      </c>
      <c r="D2" s="23" t="s">
        <v>36</v>
      </c>
      <c r="E2" s="14" t="s">
        <v>37</v>
      </c>
      <c r="F2" s="23" t="s">
        <v>36</v>
      </c>
      <c r="G2" s="14" t="s">
        <v>37</v>
      </c>
      <c r="H2" s="5" t="s">
        <v>5</v>
      </c>
    </row>
    <row r="3" spans="1:8" ht="12.75" customHeight="1" x14ac:dyDescent="0.2">
      <c r="A3" s="6"/>
      <c r="B3" s="6"/>
      <c r="C3" s="24"/>
      <c r="D3" s="7"/>
      <c r="E3" s="24"/>
      <c r="F3" s="7">
        <f t="shared" ref="F3:F34" si="0">D3*200</f>
        <v>0</v>
      </c>
      <c r="G3" s="24">
        <f t="shared" ref="G3:G34" si="1">E3*200</f>
        <v>0</v>
      </c>
      <c r="H3" s="8"/>
    </row>
    <row r="4" spans="1:8" ht="12.75" customHeight="1" x14ac:dyDescent="0.2">
      <c r="A4" s="9"/>
      <c r="B4" s="9"/>
      <c r="C4" s="25"/>
      <c r="D4" s="10"/>
      <c r="E4" s="25"/>
      <c r="F4" s="10">
        <f t="shared" si="0"/>
        <v>0</v>
      </c>
      <c r="G4" s="25">
        <f t="shared" si="1"/>
        <v>0</v>
      </c>
      <c r="H4" s="11"/>
    </row>
    <row r="5" spans="1:8" ht="12.75" customHeight="1" x14ac:dyDescent="0.2">
      <c r="A5" s="9"/>
      <c r="B5" s="9"/>
      <c r="C5" s="25"/>
      <c r="D5" s="10"/>
      <c r="E5" s="25"/>
      <c r="F5" s="10">
        <f t="shared" si="0"/>
        <v>0</v>
      </c>
      <c r="G5" s="25">
        <f t="shared" si="1"/>
        <v>0</v>
      </c>
      <c r="H5" s="11"/>
    </row>
    <row r="6" spans="1:8" ht="12.75" customHeight="1" x14ac:dyDescent="0.2">
      <c r="A6" s="9"/>
      <c r="B6" s="9"/>
      <c r="C6" s="25"/>
      <c r="D6" s="10"/>
      <c r="E6" s="25"/>
      <c r="F6" s="10">
        <f t="shared" si="0"/>
        <v>0</v>
      </c>
      <c r="G6" s="25">
        <f t="shared" si="1"/>
        <v>0</v>
      </c>
      <c r="H6" s="11"/>
    </row>
    <row r="7" spans="1:8" ht="12.75" customHeight="1" x14ac:dyDescent="0.2">
      <c r="A7" s="9"/>
      <c r="B7" s="9"/>
      <c r="C7" s="25"/>
      <c r="D7" s="10"/>
      <c r="E7" s="25"/>
      <c r="F7" s="10">
        <f t="shared" si="0"/>
        <v>0</v>
      </c>
      <c r="G7" s="25">
        <f t="shared" si="1"/>
        <v>0</v>
      </c>
      <c r="H7" s="11"/>
    </row>
    <row r="8" spans="1:8" ht="12.75" customHeight="1" x14ac:dyDescent="0.2">
      <c r="A8" s="9"/>
      <c r="B8" s="9"/>
      <c r="C8" s="25"/>
      <c r="D8" s="10"/>
      <c r="E8" s="25"/>
      <c r="F8" s="10">
        <f t="shared" si="0"/>
        <v>0</v>
      </c>
      <c r="G8" s="25">
        <f t="shared" si="1"/>
        <v>0</v>
      </c>
      <c r="H8" s="11"/>
    </row>
    <row r="9" spans="1:8" ht="12.75" customHeight="1" x14ac:dyDescent="0.2">
      <c r="A9" s="9"/>
      <c r="B9" s="9"/>
      <c r="C9" s="25"/>
      <c r="D9" s="10"/>
      <c r="E9" s="25"/>
      <c r="F9" s="10">
        <f t="shared" si="0"/>
        <v>0</v>
      </c>
      <c r="G9" s="25">
        <f t="shared" si="1"/>
        <v>0</v>
      </c>
      <c r="H9" s="11"/>
    </row>
    <row r="10" spans="1:8" ht="12.75" customHeight="1" x14ac:dyDescent="0.2">
      <c r="A10" s="9"/>
      <c r="B10" s="9"/>
      <c r="C10" s="25"/>
      <c r="D10" s="10"/>
      <c r="E10" s="25"/>
      <c r="F10" s="10">
        <f t="shared" si="0"/>
        <v>0</v>
      </c>
      <c r="G10" s="25">
        <f t="shared" si="1"/>
        <v>0</v>
      </c>
      <c r="H10" s="11"/>
    </row>
    <row r="11" spans="1:8" ht="12.75" customHeight="1" x14ac:dyDescent="0.2">
      <c r="A11" s="9"/>
      <c r="B11" s="9"/>
      <c r="C11" s="25"/>
      <c r="D11" s="10"/>
      <c r="E11" s="25"/>
      <c r="F11" s="10">
        <f t="shared" si="0"/>
        <v>0</v>
      </c>
      <c r="G11" s="25">
        <f t="shared" si="1"/>
        <v>0</v>
      </c>
      <c r="H11" s="11"/>
    </row>
    <row r="12" spans="1:8" ht="12.75" customHeight="1" x14ac:dyDescent="0.2">
      <c r="A12" s="9"/>
      <c r="B12" s="9"/>
      <c r="C12" s="25"/>
      <c r="D12" s="10"/>
      <c r="E12" s="25"/>
      <c r="F12" s="10">
        <f t="shared" si="0"/>
        <v>0</v>
      </c>
      <c r="G12" s="25">
        <f t="shared" si="1"/>
        <v>0</v>
      </c>
      <c r="H12" s="11"/>
    </row>
    <row r="13" spans="1:8" ht="12.75" customHeight="1" x14ac:dyDescent="0.2">
      <c r="A13" s="9"/>
      <c r="B13" s="9"/>
      <c r="C13" s="25"/>
      <c r="D13" s="10"/>
      <c r="E13" s="25"/>
      <c r="F13" s="10">
        <f t="shared" si="0"/>
        <v>0</v>
      </c>
      <c r="G13" s="25">
        <f t="shared" si="1"/>
        <v>0</v>
      </c>
      <c r="H13" s="11"/>
    </row>
    <row r="14" spans="1:8" ht="12.75" customHeight="1" x14ac:dyDescent="0.2">
      <c r="A14" s="9"/>
      <c r="B14" s="9"/>
      <c r="C14" s="25"/>
      <c r="D14" s="10"/>
      <c r="E14" s="25"/>
      <c r="F14" s="10">
        <f t="shared" si="0"/>
        <v>0</v>
      </c>
      <c r="G14" s="25">
        <f t="shared" si="1"/>
        <v>0</v>
      </c>
      <c r="H14" s="11"/>
    </row>
    <row r="15" spans="1:8" ht="12.75" customHeight="1" x14ac:dyDescent="0.2">
      <c r="A15" s="9"/>
      <c r="B15" s="9"/>
      <c r="C15" s="25"/>
      <c r="D15" s="10"/>
      <c r="E15" s="25"/>
      <c r="F15" s="10">
        <f t="shared" si="0"/>
        <v>0</v>
      </c>
      <c r="G15" s="25">
        <f t="shared" si="1"/>
        <v>0</v>
      </c>
      <c r="H15" s="11"/>
    </row>
    <row r="16" spans="1:8" ht="12.75" customHeight="1" x14ac:dyDescent="0.2">
      <c r="A16" s="9"/>
      <c r="B16" s="9"/>
      <c r="C16" s="25"/>
      <c r="D16" s="10"/>
      <c r="E16" s="25"/>
      <c r="F16" s="10">
        <f t="shared" si="0"/>
        <v>0</v>
      </c>
      <c r="G16" s="25">
        <f t="shared" si="1"/>
        <v>0</v>
      </c>
      <c r="H16" s="11"/>
    </row>
    <row r="17" spans="1:8" ht="12.75" customHeight="1" x14ac:dyDescent="0.2">
      <c r="A17" s="9"/>
      <c r="B17" s="9"/>
      <c r="C17" s="25"/>
      <c r="D17" s="10"/>
      <c r="E17" s="25"/>
      <c r="F17" s="10">
        <f t="shared" si="0"/>
        <v>0</v>
      </c>
      <c r="G17" s="25">
        <f t="shared" si="1"/>
        <v>0</v>
      </c>
      <c r="H17" s="11"/>
    </row>
    <row r="18" spans="1:8" ht="12.75" customHeight="1" x14ac:dyDescent="0.2">
      <c r="A18" s="9"/>
      <c r="B18" s="9"/>
      <c r="C18" s="25"/>
      <c r="D18" s="10"/>
      <c r="E18" s="25"/>
      <c r="F18" s="10">
        <f t="shared" si="0"/>
        <v>0</v>
      </c>
      <c r="G18" s="25">
        <f t="shared" si="1"/>
        <v>0</v>
      </c>
      <c r="H18" s="11"/>
    </row>
    <row r="19" spans="1:8" ht="12.75" customHeight="1" x14ac:dyDescent="0.2">
      <c r="A19" s="9"/>
      <c r="B19" s="9"/>
      <c r="C19" s="25"/>
      <c r="D19" s="10"/>
      <c r="E19" s="25"/>
      <c r="F19" s="10">
        <f t="shared" si="0"/>
        <v>0</v>
      </c>
      <c r="G19" s="25">
        <f t="shared" si="1"/>
        <v>0</v>
      </c>
      <c r="H19" s="11"/>
    </row>
    <row r="20" spans="1:8" ht="12.75" customHeight="1" x14ac:dyDescent="0.2">
      <c r="A20" s="9"/>
      <c r="B20" s="9"/>
      <c r="C20" s="25"/>
      <c r="D20" s="10"/>
      <c r="E20" s="25"/>
      <c r="F20" s="10">
        <f t="shared" si="0"/>
        <v>0</v>
      </c>
      <c r="G20" s="25">
        <f t="shared" si="1"/>
        <v>0</v>
      </c>
      <c r="H20" s="11"/>
    </row>
    <row r="21" spans="1:8" ht="12.75" customHeight="1" x14ac:dyDescent="0.2">
      <c r="A21" s="9"/>
      <c r="B21" s="9"/>
      <c r="C21" s="25"/>
      <c r="D21" s="10"/>
      <c r="E21" s="25"/>
      <c r="F21" s="10">
        <f t="shared" si="0"/>
        <v>0</v>
      </c>
      <c r="G21" s="25">
        <f t="shared" si="1"/>
        <v>0</v>
      </c>
      <c r="H21" s="11"/>
    </row>
    <row r="22" spans="1:8" ht="12.75" customHeight="1" x14ac:dyDescent="0.2">
      <c r="A22" s="9"/>
      <c r="B22" s="9"/>
      <c r="C22" s="25"/>
      <c r="D22" s="10"/>
      <c r="E22" s="25"/>
      <c r="F22" s="10">
        <f t="shared" si="0"/>
        <v>0</v>
      </c>
      <c r="G22" s="25">
        <f t="shared" si="1"/>
        <v>0</v>
      </c>
      <c r="H22" s="11"/>
    </row>
    <row r="23" spans="1:8" ht="12.75" customHeight="1" x14ac:dyDescent="0.2">
      <c r="A23" s="9"/>
      <c r="B23" s="9"/>
      <c r="C23" s="25"/>
      <c r="D23" s="10"/>
      <c r="E23" s="25"/>
      <c r="F23" s="10">
        <f t="shared" si="0"/>
        <v>0</v>
      </c>
      <c r="G23" s="25">
        <f t="shared" si="1"/>
        <v>0</v>
      </c>
      <c r="H23" s="11"/>
    </row>
    <row r="24" spans="1:8" ht="12.75" customHeight="1" x14ac:dyDescent="0.2">
      <c r="A24" s="9"/>
      <c r="B24" s="9"/>
      <c r="C24" s="25"/>
      <c r="D24" s="10"/>
      <c r="E24" s="25"/>
      <c r="F24" s="10">
        <f t="shared" si="0"/>
        <v>0</v>
      </c>
      <c r="G24" s="25">
        <f t="shared" si="1"/>
        <v>0</v>
      </c>
      <c r="H24" s="11"/>
    </row>
    <row r="25" spans="1:8" ht="12.75" customHeight="1" x14ac:dyDescent="0.2">
      <c r="A25" s="9"/>
      <c r="B25" s="9"/>
      <c r="C25" s="25"/>
      <c r="D25" s="10"/>
      <c r="E25" s="25"/>
      <c r="F25" s="10">
        <f t="shared" si="0"/>
        <v>0</v>
      </c>
      <c r="G25" s="25">
        <f t="shared" si="1"/>
        <v>0</v>
      </c>
      <c r="H25" s="11"/>
    </row>
    <row r="26" spans="1:8" ht="12.75" customHeight="1" x14ac:dyDescent="0.2">
      <c r="A26" s="9"/>
      <c r="B26" s="9"/>
      <c r="C26" s="25"/>
      <c r="D26" s="10"/>
      <c r="E26" s="25"/>
      <c r="F26" s="10">
        <f t="shared" si="0"/>
        <v>0</v>
      </c>
      <c r="G26" s="25">
        <f t="shared" si="1"/>
        <v>0</v>
      </c>
      <c r="H26" s="11"/>
    </row>
    <row r="27" spans="1:8" ht="12.75" customHeight="1" x14ac:dyDescent="0.2">
      <c r="A27" s="9"/>
      <c r="B27" s="9"/>
      <c r="C27" s="25"/>
      <c r="D27" s="10"/>
      <c r="E27" s="25"/>
      <c r="F27" s="10">
        <f t="shared" si="0"/>
        <v>0</v>
      </c>
      <c r="G27" s="25">
        <f t="shared" si="1"/>
        <v>0</v>
      </c>
      <c r="H27" s="11"/>
    </row>
    <row r="28" spans="1:8" ht="12.75" customHeight="1" x14ac:dyDescent="0.2">
      <c r="A28" s="9"/>
      <c r="B28" s="9"/>
      <c r="C28" s="25"/>
      <c r="D28" s="10"/>
      <c r="E28" s="25"/>
      <c r="F28" s="10">
        <f t="shared" si="0"/>
        <v>0</v>
      </c>
      <c r="G28" s="25">
        <f t="shared" si="1"/>
        <v>0</v>
      </c>
      <c r="H28" s="11"/>
    </row>
    <row r="29" spans="1:8" ht="12.75" customHeight="1" x14ac:dyDescent="0.2">
      <c r="A29" s="9"/>
      <c r="B29" s="9"/>
      <c r="C29" s="25"/>
      <c r="D29" s="10"/>
      <c r="E29" s="25"/>
      <c r="F29" s="10">
        <f t="shared" si="0"/>
        <v>0</v>
      </c>
      <c r="G29" s="25">
        <f t="shared" si="1"/>
        <v>0</v>
      </c>
      <c r="H29" s="11"/>
    </row>
    <row r="30" spans="1:8" ht="12.75" customHeight="1" x14ac:dyDescent="0.2">
      <c r="A30" s="9"/>
      <c r="B30" s="9"/>
      <c r="C30" s="25"/>
      <c r="D30" s="10"/>
      <c r="E30" s="25"/>
      <c r="F30" s="10">
        <f t="shared" si="0"/>
        <v>0</v>
      </c>
      <c r="G30" s="25">
        <f t="shared" si="1"/>
        <v>0</v>
      </c>
      <c r="H30" s="11"/>
    </row>
    <row r="31" spans="1:8" ht="12.75" customHeight="1" x14ac:dyDescent="0.2">
      <c r="A31" s="9"/>
      <c r="B31" s="9"/>
      <c r="C31" s="25"/>
      <c r="D31" s="10"/>
      <c r="E31" s="25"/>
      <c r="F31" s="10">
        <f t="shared" si="0"/>
        <v>0</v>
      </c>
      <c r="G31" s="25">
        <f t="shared" si="1"/>
        <v>0</v>
      </c>
      <c r="H31" s="11"/>
    </row>
    <row r="32" spans="1:8" ht="12.75" customHeight="1" x14ac:dyDescent="0.2">
      <c r="A32" s="9"/>
      <c r="B32" s="9"/>
      <c r="C32" s="25"/>
      <c r="D32" s="10"/>
      <c r="E32" s="25"/>
      <c r="F32" s="10">
        <f t="shared" si="0"/>
        <v>0</v>
      </c>
      <c r="G32" s="25">
        <f t="shared" si="1"/>
        <v>0</v>
      </c>
      <c r="H32" s="11"/>
    </row>
    <row r="33" spans="1:8" ht="12.75" customHeight="1" x14ac:dyDescent="0.2">
      <c r="A33" s="9"/>
      <c r="B33" s="9"/>
      <c r="C33" s="25"/>
      <c r="D33" s="10"/>
      <c r="E33" s="25"/>
      <c r="F33" s="10">
        <f t="shared" si="0"/>
        <v>0</v>
      </c>
      <c r="G33" s="25">
        <f t="shared" si="1"/>
        <v>0</v>
      </c>
      <c r="H33" s="11"/>
    </row>
    <row r="34" spans="1:8" ht="12.75" customHeight="1" x14ac:dyDescent="0.2">
      <c r="A34" s="9"/>
      <c r="B34" s="9"/>
      <c r="C34" s="25"/>
      <c r="D34" s="10"/>
      <c r="E34" s="25"/>
      <c r="F34" s="10">
        <f t="shared" si="0"/>
        <v>0</v>
      </c>
      <c r="G34" s="25">
        <f t="shared" si="1"/>
        <v>0</v>
      </c>
      <c r="H34" s="11"/>
    </row>
    <row r="35" spans="1:8" ht="12.75" customHeight="1" x14ac:dyDescent="0.2">
      <c r="A35" s="9"/>
      <c r="B35" s="9"/>
      <c r="C35" s="25"/>
      <c r="D35" s="10"/>
      <c r="E35" s="25"/>
      <c r="F35" s="10">
        <f t="shared" ref="F35:F66" si="2">D35*200</f>
        <v>0</v>
      </c>
      <c r="G35" s="25">
        <f t="shared" ref="G35:G66" si="3">E35*200</f>
        <v>0</v>
      </c>
      <c r="H35" s="11"/>
    </row>
    <row r="36" spans="1:8" ht="12.75" customHeight="1" x14ac:dyDescent="0.2">
      <c r="A36" s="9"/>
      <c r="B36" s="9"/>
      <c r="C36" s="25"/>
      <c r="D36" s="10"/>
      <c r="E36" s="25"/>
      <c r="F36" s="10">
        <f t="shared" si="2"/>
        <v>0</v>
      </c>
      <c r="G36" s="25">
        <f t="shared" si="3"/>
        <v>0</v>
      </c>
      <c r="H36" s="11"/>
    </row>
    <row r="37" spans="1:8" ht="12.75" customHeight="1" x14ac:dyDescent="0.2">
      <c r="A37" s="9"/>
      <c r="B37" s="9"/>
      <c r="C37" s="25"/>
      <c r="D37" s="10"/>
      <c r="E37" s="25"/>
      <c r="F37" s="10">
        <f t="shared" si="2"/>
        <v>0</v>
      </c>
      <c r="G37" s="25">
        <f t="shared" si="3"/>
        <v>0</v>
      </c>
      <c r="H37" s="11"/>
    </row>
    <row r="38" spans="1:8" ht="12.75" customHeight="1" x14ac:dyDescent="0.2">
      <c r="A38" s="9"/>
      <c r="B38" s="9"/>
      <c r="C38" s="25"/>
      <c r="D38" s="10"/>
      <c r="E38" s="25"/>
      <c r="F38" s="10">
        <f t="shared" si="2"/>
        <v>0</v>
      </c>
      <c r="G38" s="25">
        <f t="shared" si="3"/>
        <v>0</v>
      </c>
      <c r="H38" s="11"/>
    </row>
    <row r="39" spans="1:8" ht="12.75" customHeight="1" x14ac:dyDescent="0.2">
      <c r="A39" s="9"/>
      <c r="B39" s="9"/>
      <c r="C39" s="25"/>
      <c r="D39" s="10"/>
      <c r="E39" s="25"/>
      <c r="F39" s="10">
        <f t="shared" si="2"/>
        <v>0</v>
      </c>
      <c r="G39" s="25">
        <f t="shared" si="3"/>
        <v>0</v>
      </c>
      <c r="H39" s="11"/>
    </row>
    <row r="40" spans="1:8" ht="12.75" customHeight="1" x14ac:dyDescent="0.2">
      <c r="A40" s="9"/>
      <c r="B40" s="9"/>
      <c r="C40" s="25"/>
      <c r="D40" s="10"/>
      <c r="E40" s="25"/>
      <c r="F40" s="10">
        <f t="shared" si="2"/>
        <v>0</v>
      </c>
      <c r="G40" s="25">
        <f t="shared" si="3"/>
        <v>0</v>
      </c>
      <c r="H40" s="11"/>
    </row>
    <row r="41" spans="1:8" ht="12.75" customHeight="1" x14ac:dyDescent="0.2">
      <c r="A41" s="9"/>
      <c r="B41" s="9"/>
      <c r="C41" s="25"/>
      <c r="D41" s="10"/>
      <c r="E41" s="25"/>
      <c r="F41" s="10">
        <f t="shared" si="2"/>
        <v>0</v>
      </c>
      <c r="G41" s="25">
        <f t="shared" si="3"/>
        <v>0</v>
      </c>
      <c r="H41" s="11"/>
    </row>
    <row r="42" spans="1:8" ht="12.75" customHeight="1" x14ac:dyDescent="0.2">
      <c r="A42" s="9"/>
      <c r="B42" s="9"/>
      <c r="C42" s="25"/>
      <c r="D42" s="10"/>
      <c r="E42" s="25"/>
      <c r="F42" s="10">
        <f t="shared" si="2"/>
        <v>0</v>
      </c>
      <c r="G42" s="25">
        <f t="shared" si="3"/>
        <v>0</v>
      </c>
      <c r="H42" s="11"/>
    </row>
    <row r="43" spans="1:8" ht="12.75" customHeight="1" x14ac:dyDescent="0.2">
      <c r="A43" s="9"/>
      <c r="B43" s="9"/>
      <c r="C43" s="25"/>
      <c r="D43" s="10"/>
      <c r="E43" s="25"/>
      <c r="F43" s="10">
        <f t="shared" si="2"/>
        <v>0</v>
      </c>
      <c r="G43" s="25">
        <f t="shared" si="3"/>
        <v>0</v>
      </c>
      <c r="H43" s="11"/>
    </row>
    <row r="44" spans="1:8" ht="12.75" customHeight="1" x14ac:dyDescent="0.2">
      <c r="A44" s="9"/>
      <c r="B44" s="9"/>
      <c r="C44" s="25"/>
      <c r="D44" s="10"/>
      <c r="E44" s="25"/>
      <c r="F44" s="10">
        <f t="shared" si="2"/>
        <v>0</v>
      </c>
      <c r="G44" s="25">
        <f t="shared" si="3"/>
        <v>0</v>
      </c>
      <c r="H44" s="11"/>
    </row>
    <row r="45" spans="1:8" ht="12.75" customHeight="1" x14ac:dyDescent="0.2">
      <c r="A45" s="9"/>
      <c r="B45" s="9"/>
      <c r="C45" s="25"/>
      <c r="D45" s="10"/>
      <c r="E45" s="25"/>
      <c r="F45" s="10">
        <f t="shared" si="2"/>
        <v>0</v>
      </c>
      <c r="G45" s="25">
        <f t="shared" si="3"/>
        <v>0</v>
      </c>
      <c r="H45" s="11"/>
    </row>
    <row r="46" spans="1:8" ht="12.75" customHeight="1" x14ac:dyDescent="0.2">
      <c r="A46" s="9"/>
      <c r="B46" s="9"/>
      <c r="C46" s="25"/>
      <c r="D46" s="10"/>
      <c r="E46" s="25"/>
      <c r="F46" s="10">
        <f t="shared" si="2"/>
        <v>0</v>
      </c>
      <c r="G46" s="25">
        <f t="shared" si="3"/>
        <v>0</v>
      </c>
      <c r="H46" s="11"/>
    </row>
    <row r="47" spans="1:8" ht="12.75" customHeight="1" x14ac:dyDescent="0.2">
      <c r="A47" s="9"/>
      <c r="B47" s="9"/>
      <c r="C47" s="25"/>
      <c r="D47" s="10"/>
      <c r="E47" s="25"/>
      <c r="F47" s="10">
        <f t="shared" si="2"/>
        <v>0</v>
      </c>
      <c r="G47" s="25">
        <f t="shared" si="3"/>
        <v>0</v>
      </c>
      <c r="H47" s="11"/>
    </row>
    <row r="48" spans="1:8" ht="12.75" customHeight="1" x14ac:dyDescent="0.2">
      <c r="A48" s="9"/>
      <c r="B48" s="9"/>
      <c r="C48" s="25"/>
      <c r="D48" s="10"/>
      <c r="E48" s="25"/>
      <c r="F48" s="10">
        <f t="shared" si="2"/>
        <v>0</v>
      </c>
      <c r="G48" s="25">
        <f t="shared" si="3"/>
        <v>0</v>
      </c>
      <c r="H48" s="11"/>
    </row>
    <row r="49" spans="1:8" ht="12.75" customHeight="1" x14ac:dyDescent="0.2">
      <c r="A49" s="9"/>
      <c r="B49" s="9"/>
      <c r="C49" s="25"/>
      <c r="D49" s="10"/>
      <c r="E49" s="25"/>
      <c r="F49" s="10">
        <f t="shared" si="2"/>
        <v>0</v>
      </c>
      <c r="G49" s="25">
        <f t="shared" si="3"/>
        <v>0</v>
      </c>
      <c r="H49" s="11"/>
    </row>
    <row r="50" spans="1:8" ht="12.75" customHeight="1" x14ac:dyDescent="0.2">
      <c r="A50" s="9"/>
      <c r="B50" s="9"/>
      <c r="C50" s="25"/>
      <c r="D50" s="10"/>
      <c r="E50" s="25"/>
      <c r="F50" s="10">
        <f t="shared" si="2"/>
        <v>0</v>
      </c>
      <c r="G50" s="25">
        <f t="shared" si="3"/>
        <v>0</v>
      </c>
      <c r="H50" s="11"/>
    </row>
    <row r="51" spans="1:8" ht="12.75" customHeight="1" x14ac:dyDescent="0.2">
      <c r="A51" s="9"/>
      <c r="B51" s="9"/>
      <c r="C51" s="25"/>
      <c r="D51" s="10"/>
      <c r="E51" s="25"/>
      <c r="F51" s="10">
        <f t="shared" si="2"/>
        <v>0</v>
      </c>
      <c r="G51" s="25">
        <f t="shared" si="3"/>
        <v>0</v>
      </c>
      <c r="H51" s="11"/>
    </row>
    <row r="52" spans="1:8" ht="12.75" customHeight="1" x14ac:dyDescent="0.2">
      <c r="A52" s="9"/>
      <c r="B52" s="9"/>
      <c r="C52" s="25"/>
      <c r="D52" s="10"/>
      <c r="E52" s="25"/>
      <c r="F52" s="10">
        <f t="shared" si="2"/>
        <v>0</v>
      </c>
      <c r="G52" s="25">
        <f t="shared" si="3"/>
        <v>0</v>
      </c>
      <c r="H52" s="11"/>
    </row>
    <row r="53" spans="1:8" ht="12.75" customHeight="1" x14ac:dyDescent="0.2">
      <c r="A53" s="9"/>
      <c r="B53" s="9"/>
      <c r="C53" s="25"/>
      <c r="D53" s="10"/>
      <c r="E53" s="25"/>
      <c r="F53" s="10">
        <f t="shared" si="2"/>
        <v>0</v>
      </c>
      <c r="G53" s="25">
        <f t="shared" si="3"/>
        <v>0</v>
      </c>
      <c r="H53" s="11"/>
    </row>
    <row r="54" spans="1:8" ht="12.75" customHeight="1" x14ac:dyDescent="0.2">
      <c r="A54" s="9"/>
      <c r="B54" s="9"/>
      <c r="C54" s="25"/>
      <c r="D54" s="10"/>
      <c r="E54" s="25"/>
      <c r="F54" s="10">
        <f t="shared" si="2"/>
        <v>0</v>
      </c>
      <c r="G54" s="25">
        <f t="shared" si="3"/>
        <v>0</v>
      </c>
      <c r="H54" s="11"/>
    </row>
    <row r="55" spans="1:8" ht="12.75" customHeight="1" x14ac:dyDescent="0.2">
      <c r="A55" s="9"/>
      <c r="B55" s="9"/>
      <c r="C55" s="25"/>
      <c r="D55" s="10"/>
      <c r="E55" s="25"/>
      <c r="F55" s="10">
        <f t="shared" si="2"/>
        <v>0</v>
      </c>
      <c r="G55" s="25">
        <f t="shared" si="3"/>
        <v>0</v>
      </c>
      <c r="H55" s="11"/>
    </row>
    <row r="56" spans="1:8" ht="12.75" customHeight="1" x14ac:dyDescent="0.2">
      <c r="A56" s="9"/>
      <c r="B56" s="9"/>
      <c r="C56" s="25"/>
      <c r="D56" s="10"/>
      <c r="E56" s="25"/>
      <c r="F56" s="10">
        <f t="shared" si="2"/>
        <v>0</v>
      </c>
      <c r="G56" s="25">
        <f t="shared" si="3"/>
        <v>0</v>
      </c>
      <c r="H56" s="11"/>
    </row>
    <row r="57" spans="1:8" ht="12.75" customHeight="1" x14ac:dyDescent="0.2">
      <c r="A57" s="9"/>
      <c r="B57" s="9"/>
      <c r="C57" s="25"/>
      <c r="D57" s="10"/>
      <c r="E57" s="25"/>
      <c r="F57" s="10">
        <f t="shared" si="2"/>
        <v>0</v>
      </c>
      <c r="G57" s="25">
        <f t="shared" si="3"/>
        <v>0</v>
      </c>
      <c r="H57" s="11"/>
    </row>
    <row r="58" spans="1:8" ht="12.75" customHeight="1" x14ac:dyDescent="0.2">
      <c r="A58" s="9"/>
      <c r="B58" s="9"/>
      <c r="C58" s="25"/>
      <c r="D58" s="10"/>
      <c r="E58" s="25"/>
      <c r="F58" s="10">
        <f t="shared" si="2"/>
        <v>0</v>
      </c>
      <c r="G58" s="25">
        <f t="shared" si="3"/>
        <v>0</v>
      </c>
      <c r="H58" s="11"/>
    </row>
    <row r="59" spans="1:8" ht="12.75" customHeight="1" x14ac:dyDescent="0.2">
      <c r="A59" s="9"/>
      <c r="B59" s="9"/>
      <c r="C59" s="25"/>
      <c r="D59" s="10"/>
      <c r="E59" s="25"/>
      <c r="F59" s="10">
        <f t="shared" si="2"/>
        <v>0</v>
      </c>
      <c r="G59" s="25">
        <f t="shared" si="3"/>
        <v>0</v>
      </c>
      <c r="H59" s="11"/>
    </row>
    <row r="60" spans="1:8" ht="12.75" customHeight="1" x14ac:dyDescent="0.2">
      <c r="A60" s="9"/>
      <c r="B60" s="9"/>
      <c r="C60" s="25"/>
      <c r="D60" s="10"/>
      <c r="E60" s="25"/>
      <c r="F60" s="10">
        <f t="shared" si="2"/>
        <v>0</v>
      </c>
      <c r="G60" s="25">
        <f t="shared" si="3"/>
        <v>0</v>
      </c>
      <c r="H60" s="11"/>
    </row>
    <row r="61" spans="1:8" ht="12.75" customHeight="1" x14ac:dyDescent="0.2">
      <c r="A61" s="9"/>
      <c r="B61" s="9"/>
      <c r="C61" s="25"/>
      <c r="D61" s="10"/>
      <c r="E61" s="25"/>
      <c r="F61" s="10">
        <f t="shared" si="2"/>
        <v>0</v>
      </c>
      <c r="G61" s="25">
        <f t="shared" si="3"/>
        <v>0</v>
      </c>
      <c r="H61" s="11"/>
    </row>
    <row r="62" spans="1:8" ht="12.75" customHeight="1" x14ac:dyDescent="0.2">
      <c r="A62" s="9"/>
      <c r="B62" s="9"/>
      <c r="C62" s="25"/>
      <c r="D62" s="10"/>
      <c r="E62" s="25"/>
      <c r="F62" s="10">
        <f t="shared" si="2"/>
        <v>0</v>
      </c>
      <c r="G62" s="25">
        <f t="shared" si="3"/>
        <v>0</v>
      </c>
      <c r="H62" s="11"/>
    </row>
    <row r="63" spans="1:8" ht="12.75" customHeight="1" x14ac:dyDescent="0.2">
      <c r="A63" s="9"/>
      <c r="B63" s="9"/>
      <c r="C63" s="25"/>
      <c r="D63" s="10"/>
      <c r="E63" s="25"/>
      <c r="F63" s="10">
        <f t="shared" si="2"/>
        <v>0</v>
      </c>
      <c r="G63" s="25">
        <f t="shared" si="3"/>
        <v>0</v>
      </c>
      <c r="H63" s="11"/>
    </row>
    <row r="64" spans="1:8" ht="12.75" customHeight="1" x14ac:dyDescent="0.2">
      <c r="A64" s="9"/>
      <c r="B64" s="9"/>
      <c r="C64" s="25"/>
      <c r="D64" s="10"/>
      <c r="E64" s="25"/>
      <c r="F64" s="10">
        <f t="shared" si="2"/>
        <v>0</v>
      </c>
      <c r="G64" s="25">
        <f t="shared" si="3"/>
        <v>0</v>
      </c>
      <c r="H64" s="11"/>
    </row>
    <row r="65" spans="1:8" ht="12.75" customHeight="1" x14ac:dyDescent="0.2">
      <c r="A65" s="9"/>
      <c r="B65" s="9"/>
      <c r="C65" s="25"/>
      <c r="D65" s="10"/>
      <c r="E65" s="25"/>
      <c r="F65" s="10">
        <f t="shared" si="2"/>
        <v>0</v>
      </c>
      <c r="G65" s="25">
        <f t="shared" si="3"/>
        <v>0</v>
      </c>
      <c r="H65" s="11"/>
    </row>
    <row r="66" spans="1:8" ht="12.75" customHeight="1" x14ac:dyDescent="0.2">
      <c r="A66" s="9"/>
      <c r="B66" s="9"/>
      <c r="C66" s="25"/>
      <c r="D66" s="10"/>
      <c r="E66" s="25"/>
      <c r="F66" s="10">
        <f t="shared" si="2"/>
        <v>0</v>
      </c>
      <c r="G66" s="25">
        <f t="shared" si="3"/>
        <v>0</v>
      </c>
      <c r="H66" s="11"/>
    </row>
    <row r="67" spans="1:8" ht="12.75" customHeight="1" x14ac:dyDescent="0.2">
      <c r="A67" s="9"/>
      <c r="B67" s="9"/>
      <c r="C67" s="25"/>
      <c r="D67" s="10"/>
      <c r="E67" s="25"/>
      <c r="F67" s="10">
        <f t="shared" ref="F67:F98" si="4">D67*200</f>
        <v>0</v>
      </c>
      <c r="G67" s="25">
        <f t="shared" ref="G67:G98" si="5">E67*200</f>
        <v>0</v>
      </c>
      <c r="H67" s="11"/>
    </row>
    <row r="68" spans="1:8" ht="12.75" customHeight="1" x14ac:dyDescent="0.2">
      <c r="A68" s="9"/>
      <c r="B68" s="9"/>
      <c r="C68" s="25"/>
      <c r="D68" s="10"/>
      <c r="E68" s="25"/>
      <c r="F68" s="10">
        <f t="shared" si="4"/>
        <v>0</v>
      </c>
      <c r="G68" s="25">
        <f t="shared" si="5"/>
        <v>0</v>
      </c>
      <c r="H68" s="11"/>
    </row>
    <row r="69" spans="1:8" ht="12.75" customHeight="1" x14ac:dyDescent="0.2">
      <c r="A69" s="9"/>
      <c r="B69" s="9"/>
      <c r="C69" s="25"/>
      <c r="D69" s="10"/>
      <c r="E69" s="25"/>
      <c r="F69" s="10">
        <f t="shared" si="4"/>
        <v>0</v>
      </c>
      <c r="G69" s="25">
        <f t="shared" si="5"/>
        <v>0</v>
      </c>
      <c r="H69" s="11"/>
    </row>
    <row r="70" spans="1:8" ht="12.75" customHeight="1" x14ac:dyDescent="0.2">
      <c r="A70" s="9"/>
      <c r="B70" s="9"/>
      <c r="C70" s="25"/>
      <c r="D70" s="10"/>
      <c r="E70" s="25"/>
      <c r="F70" s="10">
        <f t="shared" si="4"/>
        <v>0</v>
      </c>
      <c r="G70" s="25">
        <f t="shared" si="5"/>
        <v>0</v>
      </c>
      <c r="H70" s="11"/>
    </row>
    <row r="71" spans="1:8" ht="12.75" customHeight="1" x14ac:dyDescent="0.2">
      <c r="A71" s="9"/>
      <c r="B71" s="9"/>
      <c r="C71" s="25"/>
      <c r="D71" s="10"/>
      <c r="E71" s="25"/>
      <c r="F71" s="10">
        <f t="shared" si="4"/>
        <v>0</v>
      </c>
      <c r="G71" s="25">
        <f t="shared" si="5"/>
        <v>0</v>
      </c>
      <c r="H71" s="11"/>
    </row>
    <row r="72" spans="1:8" ht="12.75" customHeight="1" x14ac:dyDescent="0.2">
      <c r="A72" s="9"/>
      <c r="B72" s="9"/>
      <c r="C72" s="25"/>
      <c r="D72" s="10"/>
      <c r="E72" s="25"/>
      <c r="F72" s="10">
        <f t="shared" si="4"/>
        <v>0</v>
      </c>
      <c r="G72" s="25">
        <f t="shared" si="5"/>
        <v>0</v>
      </c>
      <c r="H72" s="11"/>
    </row>
    <row r="73" spans="1:8" ht="12.75" customHeight="1" x14ac:dyDescent="0.2">
      <c r="A73" s="9"/>
      <c r="B73" s="9"/>
      <c r="C73" s="25"/>
      <c r="D73" s="10"/>
      <c r="E73" s="25"/>
      <c r="F73" s="10">
        <f t="shared" si="4"/>
        <v>0</v>
      </c>
      <c r="G73" s="25">
        <f t="shared" si="5"/>
        <v>0</v>
      </c>
      <c r="H73" s="11"/>
    </row>
    <row r="74" spans="1:8" ht="12.75" customHeight="1" x14ac:dyDescent="0.2">
      <c r="A74" s="9"/>
      <c r="B74" s="9"/>
      <c r="C74" s="25"/>
      <c r="D74" s="10"/>
      <c r="E74" s="25"/>
      <c r="F74" s="10">
        <f t="shared" si="4"/>
        <v>0</v>
      </c>
      <c r="G74" s="25">
        <f t="shared" si="5"/>
        <v>0</v>
      </c>
      <c r="H74" s="11"/>
    </row>
    <row r="75" spans="1:8" ht="12.75" customHeight="1" x14ac:dyDescent="0.2">
      <c r="A75" s="9"/>
      <c r="B75" s="9"/>
      <c r="C75" s="25"/>
      <c r="D75" s="10"/>
      <c r="E75" s="25"/>
      <c r="F75" s="10">
        <f t="shared" si="4"/>
        <v>0</v>
      </c>
      <c r="G75" s="25">
        <f t="shared" si="5"/>
        <v>0</v>
      </c>
      <c r="H75" s="11"/>
    </row>
    <row r="76" spans="1:8" ht="12.75" customHeight="1" x14ac:dyDescent="0.2">
      <c r="A76" s="9"/>
      <c r="B76" s="9"/>
      <c r="C76" s="25"/>
      <c r="D76" s="10"/>
      <c r="E76" s="25"/>
      <c r="F76" s="10">
        <f t="shared" si="4"/>
        <v>0</v>
      </c>
      <c r="G76" s="25">
        <f t="shared" si="5"/>
        <v>0</v>
      </c>
      <c r="H76" s="11"/>
    </row>
    <row r="77" spans="1:8" ht="12.75" customHeight="1" x14ac:dyDescent="0.2">
      <c r="A77" s="9"/>
      <c r="B77" s="9"/>
      <c r="C77" s="25"/>
      <c r="D77" s="10"/>
      <c r="E77" s="25"/>
      <c r="F77" s="10">
        <f t="shared" si="4"/>
        <v>0</v>
      </c>
      <c r="G77" s="25">
        <f t="shared" si="5"/>
        <v>0</v>
      </c>
      <c r="H77" s="11"/>
    </row>
    <row r="78" spans="1:8" ht="12.75" customHeight="1" x14ac:dyDescent="0.2">
      <c r="A78" s="9"/>
      <c r="B78" s="9"/>
      <c r="C78" s="25"/>
      <c r="D78" s="10"/>
      <c r="E78" s="25"/>
      <c r="F78" s="10">
        <f t="shared" si="4"/>
        <v>0</v>
      </c>
      <c r="G78" s="25">
        <f t="shared" si="5"/>
        <v>0</v>
      </c>
      <c r="H78" s="11"/>
    </row>
    <row r="79" spans="1:8" ht="12.75" customHeight="1" x14ac:dyDescent="0.2">
      <c r="A79" s="9"/>
      <c r="B79" s="9"/>
      <c r="C79" s="25"/>
      <c r="D79" s="10"/>
      <c r="E79" s="25"/>
      <c r="F79" s="10">
        <f t="shared" si="4"/>
        <v>0</v>
      </c>
      <c r="G79" s="25">
        <f t="shared" si="5"/>
        <v>0</v>
      </c>
      <c r="H79" s="11"/>
    </row>
    <row r="80" spans="1:8" ht="12.75" customHeight="1" x14ac:dyDescent="0.2">
      <c r="A80" s="9"/>
      <c r="B80" s="9"/>
      <c r="C80" s="25"/>
      <c r="D80" s="10"/>
      <c r="E80" s="25"/>
      <c r="F80" s="10">
        <f t="shared" si="4"/>
        <v>0</v>
      </c>
      <c r="G80" s="25">
        <f t="shared" si="5"/>
        <v>0</v>
      </c>
      <c r="H80" s="11"/>
    </row>
    <row r="81" spans="1:8" ht="12.75" customHeight="1" x14ac:dyDescent="0.2">
      <c r="A81" s="9"/>
      <c r="B81" s="9"/>
      <c r="C81" s="25"/>
      <c r="D81" s="10"/>
      <c r="E81" s="25"/>
      <c r="F81" s="10">
        <f t="shared" si="4"/>
        <v>0</v>
      </c>
      <c r="G81" s="25">
        <f t="shared" si="5"/>
        <v>0</v>
      </c>
      <c r="H81" s="11"/>
    </row>
    <row r="82" spans="1:8" ht="12.75" customHeight="1" x14ac:dyDescent="0.2">
      <c r="A82" s="9"/>
      <c r="B82" s="9"/>
      <c r="C82" s="25"/>
      <c r="D82" s="10"/>
      <c r="E82" s="25"/>
      <c r="F82" s="10">
        <f t="shared" si="4"/>
        <v>0</v>
      </c>
      <c r="G82" s="25">
        <f t="shared" si="5"/>
        <v>0</v>
      </c>
      <c r="H82" s="11"/>
    </row>
    <row r="83" spans="1:8" ht="12.75" customHeight="1" x14ac:dyDescent="0.2">
      <c r="A83" s="9"/>
      <c r="B83" s="9"/>
      <c r="C83" s="25"/>
      <c r="D83" s="10"/>
      <c r="E83" s="25"/>
      <c r="F83" s="10">
        <f t="shared" si="4"/>
        <v>0</v>
      </c>
      <c r="G83" s="25">
        <f t="shared" si="5"/>
        <v>0</v>
      </c>
      <c r="H83" s="11"/>
    </row>
    <row r="84" spans="1:8" ht="12.75" customHeight="1" x14ac:dyDescent="0.2">
      <c r="A84" s="9"/>
      <c r="B84" s="9"/>
      <c r="C84" s="25"/>
      <c r="D84" s="10"/>
      <c r="E84" s="25"/>
      <c r="F84" s="10">
        <f t="shared" si="4"/>
        <v>0</v>
      </c>
      <c r="G84" s="25">
        <f t="shared" si="5"/>
        <v>0</v>
      </c>
      <c r="H84" s="11"/>
    </row>
    <row r="85" spans="1:8" ht="12.75" customHeight="1" x14ac:dyDescent="0.2">
      <c r="A85" s="9"/>
      <c r="B85" s="9"/>
      <c r="C85" s="25"/>
      <c r="D85" s="10"/>
      <c r="E85" s="25"/>
      <c r="F85" s="10">
        <f t="shared" si="4"/>
        <v>0</v>
      </c>
      <c r="G85" s="25">
        <f t="shared" si="5"/>
        <v>0</v>
      </c>
      <c r="H85" s="11"/>
    </row>
    <row r="86" spans="1:8" ht="12.75" customHeight="1" x14ac:dyDescent="0.2">
      <c r="A86" s="9"/>
      <c r="B86" s="9"/>
      <c r="C86" s="25"/>
      <c r="D86" s="10"/>
      <c r="E86" s="25"/>
      <c r="F86" s="10">
        <f t="shared" si="4"/>
        <v>0</v>
      </c>
      <c r="G86" s="25">
        <f t="shared" si="5"/>
        <v>0</v>
      </c>
      <c r="H86" s="11"/>
    </row>
    <row r="87" spans="1:8" ht="12.75" customHeight="1" x14ac:dyDescent="0.2">
      <c r="A87" s="9"/>
      <c r="B87" s="9"/>
      <c r="C87" s="25"/>
      <c r="D87" s="10"/>
      <c r="E87" s="25"/>
      <c r="F87" s="10">
        <f t="shared" si="4"/>
        <v>0</v>
      </c>
      <c r="G87" s="25">
        <f t="shared" si="5"/>
        <v>0</v>
      </c>
      <c r="H87" s="11"/>
    </row>
    <row r="88" spans="1:8" ht="12.75" customHeight="1" x14ac:dyDescent="0.2">
      <c r="A88" s="9"/>
      <c r="B88" s="9"/>
      <c r="C88" s="25"/>
      <c r="D88" s="10"/>
      <c r="E88" s="25"/>
      <c r="F88" s="10">
        <f t="shared" si="4"/>
        <v>0</v>
      </c>
      <c r="G88" s="25">
        <f t="shared" si="5"/>
        <v>0</v>
      </c>
      <c r="H88" s="11"/>
    </row>
    <row r="89" spans="1:8" ht="12.75" customHeight="1" x14ac:dyDescent="0.2">
      <c r="A89" s="9"/>
      <c r="B89" s="9"/>
      <c r="C89" s="25"/>
      <c r="D89" s="10"/>
      <c r="E89" s="25"/>
      <c r="F89" s="10">
        <f t="shared" si="4"/>
        <v>0</v>
      </c>
      <c r="G89" s="25">
        <f t="shared" si="5"/>
        <v>0</v>
      </c>
      <c r="H89" s="11"/>
    </row>
    <row r="90" spans="1:8" ht="12.75" customHeight="1" x14ac:dyDescent="0.2">
      <c r="A90" s="9"/>
      <c r="B90" s="9"/>
      <c r="C90" s="12"/>
      <c r="D90" s="12"/>
      <c r="E90" s="12"/>
      <c r="F90" s="12">
        <f t="shared" si="4"/>
        <v>0</v>
      </c>
      <c r="G90" s="25">
        <f t="shared" si="5"/>
        <v>0</v>
      </c>
      <c r="H90" s="11"/>
    </row>
    <row r="91" spans="1:8" ht="12.75" customHeight="1" x14ac:dyDescent="0.2">
      <c r="A91" s="9"/>
      <c r="B91" s="9"/>
      <c r="C91" s="12"/>
      <c r="D91" s="12"/>
      <c r="E91" s="12"/>
      <c r="F91" s="12">
        <f t="shared" si="4"/>
        <v>0</v>
      </c>
      <c r="G91" s="25">
        <f t="shared" si="5"/>
        <v>0</v>
      </c>
      <c r="H91" s="11"/>
    </row>
    <row r="92" spans="1:8" ht="12.75" customHeight="1" x14ac:dyDescent="0.2">
      <c r="A92" s="9"/>
      <c r="B92" s="9"/>
      <c r="C92" s="12"/>
      <c r="D92" s="12"/>
      <c r="E92" s="12"/>
      <c r="F92" s="12">
        <f t="shared" si="4"/>
        <v>0</v>
      </c>
      <c r="G92" s="25">
        <f t="shared" si="5"/>
        <v>0</v>
      </c>
      <c r="H92" s="11"/>
    </row>
    <row r="93" spans="1:8" ht="12.75" customHeight="1" x14ac:dyDescent="0.2">
      <c r="A93" s="9"/>
      <c r="B93" s="9"/>
      <c r="C93" s="12"/>
      <c r="D93" s="12"/>
      <c r="E93" s="12"/>
      <c r="F93" s="12">
        <f t="shared" si="4"/>
        <v>0</v>
      </c>
      <c r="G93" s="25">
        <f t="shared" si="5"/>
        <v>0</v>
      </c>
      <c r="H93" s="11"/>
    </row>
    <row r="94" spans="1:8" ht="12.75" customHeight="1" x14ac:dyDescent="0.2">
      <c r="A94" s="9"/>
      <c r="B94" s="9"/>
      <c r="C94" s="12"/>
      <c r="D94" s="12"/>
      <c r="E94" s="12"/>
      <c r="F94" s="12">
        <f t="shared" si="4"/>
        <v>0</v>
      </c>
      <c r="G94" s="25">
        <f t="shared" si="5"/>
        <v>0</v>
      </c>
      <c r="H94" s="11"/>
    </row>
    <row r="95" spans="1:8" ht="12.75" customHeight="1" x14ac:dyDescent="0.2">
      <c r="A95" s="9"/>
      <c r="B95" s="9"/>
      <c r="C95" s="12"/>
      <c r="D95" s="12"/>
      <c r="E95" s="12"/>
      <c r="F95" s="12">
        <f t="shared" si="4"/>
        <v>0</v>
      </c>
      <c r="G95" s="25">
        <f t="shared" si="5"/>
        <v>0</v>
      </c>
      <c r="H95" s="11"/>
    </row>
    <row r="96" spans="1:8" ht="12.75" customHeight="1" x14ac:dyDescent="0.2">
      <c r="A96" s="9"/>
      <c r="B96" s="9"/>
      <c r="C96" s="12"/>
      <c r="D96" s="12"/>
      <c r="E96" s="12"/>
      <c r="F96" s="12">
        <f t="shared" si="4"/>
        <v>0</v>
      </c>
      <c r="G96" s="25">
        <f t="shared" si="5"/>
        <v>0</v>
      </c>
      <c r="H96" s="11"/>
    </row>
    <row r="97" spans="1:8" ht="12.75" customHeight="1" x14ac:dyDescent="0.2">
      <c r="A97" s="9"/>
      <c r="B97" s="9"/>
      <c r="C97" s="12"/>
      <c r="D97" s="12"/>
      <c r="E97" s="12"/>
      <c r="F97" s="12">
        <f t="shared" si="4"/>
        <v>0</v>
      </c>
      <c r="G97" s="25">
        <f t="shared" si="5"/>
        <v>0</v>
      </c>
      <c r="H97" s="11"/>
    </row>
    <row r="98" spans="1:8" ht="12.75" customHeight="1" x14ac:dyDescent="0.2">
      <c r="A98" s="9"/>
      <c r="B98" s="9"/>
      <c r="C98" s="12"/>
      <c r="D98" s="12"/>
      <c r="E98" s="12"/>
      <c r="F98" s="12">
        <f t="shared" si="4"/>
        <v>0</v>
      </c>
      <c r="G98" s="25">
        <f t="shared" si="5"/>
        <v>0</v>
      </c>
      <c r="H98" s="11"/>
    </row>
    <row r="99" spans="1:8" ht="12.75" customHeight="1" x14ac:dyDescent="0.2">
      <c r="A99" s="9"/>
      <c r="B99" s="9"/>
      <c r="C99" s="12"/>
      <c r="D99" s="12"/>
      <c r="E99" s="12"/>
      <c r="F99" s="12">
        <f t="shared" ref="F99:F130" si="6">D99*200</f>
        <v>0</v>
      </c>
      <c r="G99" s="25">
        <f t="shared" ref="G99:G130" si="7">E99*200</f>
        <v>0</v>
      </c>
      <c r="H99" s="11"/>
    </row>
    <row r="100" spans="1:8" ht="12.75" customHeight="1" x14ac:dyDescent="0.2">
      <c r="A100" s="9"/>
      <c r="B100" s="9"/>
      <c r="C100" s="12"/>
      <c r="D100" s="12"/>
      <c r="E100" s="12"/>
      <c r="F100" s="12">
        <f t="shared" si="6"/>
        <v>0</v>
      </c>
      <c r="G100" s="25">
        <f t="shared" si="7"/>
        <v>0</v>
      </c>
      <c r="H100" s="11"/>
    </row>
    <row r="101" spans="1:8" ht="12.75" customHeight="1" x14ac:dyDescent="0.2">
      <c r="A101" s="9"/>
      <c r="B101" s="9"/>
      <c r="C101" s="12"/>
      <c r="D101" s="12"/>
      <c r="E101" s="12"/>
      <c r="F101" s="12">
        <f t="shared" si="6"/>
        <v>0</v>
      </c>
      <c r="G101" s="25">
        <f t="shared" si="7"/>
        <v>0</v>
      </c>
      <c r="H101" s="11"/>
    </row>
    <row r="102" spans="1:8" ht="12.75" customHeight="1" x14ac:dyDescent="0.2">
      <c r="A102" s="9"/>
      <c r="B102" s="9"/>
      <c r="C102" s="12"/>
      <c r="D102" s="12"/>
      <c r="E102" s="12"/>
      <c r="F102" s="12">
        <f t="shared" si="6"/>
        <v>0</v>
      </c>
      <c r="G102" s="25">
        <f t="shared" si="7"/>
        <v>0</v>
      </c>
      <c r="H102" s="11"/>
    </row>
    <row r="103" spans="1:8" ht="12.75" customHeight="1" x14ac:dyDescent="0.2">
      <c r="A103" s="9"/>
      <c r="B103" s="9"/>
      <c r="C103" s="12"/>
      <c r="D103" s="12"/>
      <c r="E103" s="12"/>
      <c r="F103" s="12">
        <f t="shared" si="6"/>
        <v>0</v>
      </c>
      <c r="G103" s="25">
        <f t="shared" si="7"/>
        <v>0</v>
      </c>
      <c r="H103" s="11"/>
    </row>
    <row r="104" spans="1:8" ht="12.75" customHeight="1" x14ac:dyDescent="0.2">
      <c r="A104" s="9"/>
      <c r="B104" s="9"/>
      <c r="C104" s="12"/>
      <c r="D104" s="12"/>
      <c r="E104" s="12"/>
      <c r="F104" s="12">
        <f t="shared" si="6"/>
        <v>0</v>
      </c>
      <c r="G104" s="25">
        <f t="shared" si="7"/>
        <v>0</v>
      </c>
      <c r="H104" s="11"/>
    </row>
    <row r="105" spans="1:8" ht="12.75" customHeight="1" x14ac:dyDescent="0.2">
      <c r="A105" s="9"/>
      <c r="B105" s="9"/>
      <c r="C105" s="12"/>
      <c r="D105" s="12"/>
      <c r="E105" s="12"/>
      <c r="F105" s="12">
        <f t="shared" si="6"/>
        <v>0</v>
      </c>
      <c r="G105" s="25">
        <f t="shared" si="7"/>
        <v>0</v>
      </c>
      <c r="H105" s="11"/>
    </row>
    <row r="106" spans="1:8" ht="12.75" customHeight="1" x14ac:dyDescent="0.2">
      <c r="A106" s="9"/>
      <c r="B106" s="9"/>
      <c r="C106" s="12"/>
      <c r="D106" s="12"/>
      <c r="E106" s="12"/>
      <c r="F106" s="12">
        <f t="shared" si="6"/>
        <v>0</v>
      </c>
      <c r="G106" s="25">
        <f t="shared" si="7"/>
        <v>0</v>
      </c>
      <c r="H106" s="11"/>
    </row>
    <row r="107" spans="1:8" ht="12.75" customHeight="1" x14ac:dyDescent="0.2">
      <c r="A107" s="9"/>
      <c r="B107" s="9"/>
      <c r="C107" s="12"/>
      <c r="D107" s="12"/>
      <c r="E107" s="12"/>
      <c r="F107" s="12">
        <f t="shared" si="6"/>
        <v>0</v>
      </c>
      <c r="G107" s="25">
        <f t="shared" si="7"/>
        <v>0</v>
      </c>
      <c r="H107" s="11"/>
    </row>
    <row r="108" spans="1:8" ht="12.75" customHeight="1" x14ac:dyDescent="0.2">
      <c r="A108" s="9"/>
      <c r="B108" s="9"/>
      <c r="C108" s="12"/>
      <c r="D108" s="12"/>
      <c r="E108" s="12"/>
      <c r="F108" s="12">
        <f t="shared" si="6"/>
        <v>0</v>
      </c>
      <c r="G108" s="25">
        <f t="shared" si="7"/>
        <v>0</v>
      </c>
      <c r="H108" s="11"/>
    </row>
    <row r="109" spans="1:8" ht="12.75" customHeight="1" x14ac:dyDescent="0.2">
      <c r="A109" s="9"/>
      <c r="B109" s="9"/>
      <c r="C109" s="12"/>
      <c r="D109" s="12"/>
      <c r="E109" s="12"/>
      <c r="F109" s="12">
        <f t="shared" si="6"/>
        <v>0</v>
      </c>
      <c r="G109" s="25">
        <f t="shared" si="7"/>
        <v>0</v>
      </c>
      <c r="H109" s="11"/>
    </row>
    <row r="110" spans="1:8" ht="12.75" customHeight="1" x14ac:dyDescent="0.2">
      <c r="A110" s="9"/>
      <c r="B110" s="9"/>
      <c r="C110" s="12"/>
      <c r="D110" s="12"/>
      <c r="E110" s="12"/>
      <c r="F110" s="12">
        <f t="shared" si="6"/>
        <v>0</v>
      </c>
      <c r="G110" s="25">
        <f t="shared" si="7"/>
        <v>0</v>
      </c>
      <c r="H110" s="11"/>
    </row>
    <row r="111" spans="1:8" ht="12.75" customHeight="1" x14ac:dyDescent="0.2">
      <c r="A111" s="9"/>
      <c r="B111" s="9"/>
      <c r="C111" s="12"/>
      <c r="D111" s="12"/>
      <c r="E111" s="12"/>
      <c r="F111" s="12">
        <f t="shared" si="6"/>
        <v>0</v>
      </c>
      <c r="G111" s="25">
        <f t="shared" si="7"/>
        <v>0</v>
      </c>
      <c r="H111" s="11"/>
    </row>
    <row r="112" spans="1:8" ht="12.75" customHeight="1" x14ac:dyDescent="0.2">
      <c r="A112" s="9"/>
      <c r="B112" s="9"/>
      <c r="C112" s="12"/>
      <c r="D112" s="12"/>
      <c r="E112" s="12"/>
      <c r="F112" s="12">
        <f t="shared" si="6"/>
        <v>0</v>
      </c>
      <c r="G112" s="25">
        <f t="shared" si="7"/>
        <v>0</v>
      </c>
      <c r="H112" s="11"/>
    </row>
    <row r="113" spans="1:8" ht="12.75" customHeight="1" x14ac:dyDescent="0.2">
      <c r="A113" s="9"/>
      <c r="B113" s="9"/>
      <c r="C113" s="12"/>
      <c r="D113" s="12"/>
      <c r="E113" s="12"/>
      <c r="F113" s="12">
        <f t="shared" si="6"/>
        <v>0</v>
      </c>
      <c r="G113" s="25">
        <f t="shared" si="7"/>
        <v>0</v>
      </c>
      <c r="H113" s="11"/>
    </row>
    <row r="114" spans="1:8" ht="12.75" customHeight="1" x14ac:dyDescent="0.2">
      <c r="A114" s="9"/>
      <c r="B114" s="9"/>
      <c r="C114" s="12"/>
      <c r="D114" s="12"/>
      <c r="E114" s="12"/>
      <c r="F114" s="12">
        <f t="shared" si="6"/>
        <v>0</v>
      </c>
      <c r="G114" s="25">
        <f t="shared" si="7"/>
        <v>0</v>
      </c>
      <c r="H114" s="11"/>
    </row>
    <row r="115" spans="1:8" ht="12.75" customHeight="1" x14ac:dyDescent="0.2">
      <c r="A115" s="9"/>
      <c r="B115" s="9"/>
      <c r="C115" s="12"/>
      <c r="D115" s="12"/>
      <c r="E115" s="12"/>
      <c r="F115" s="12">
        <f t="shared" si="6"/>
        <v>0</v>
      </c>
      <c r="G115" s="25">
        <f t="shared" si="7"/>
        <v>0</v>
      </c>
      <c r="H115" s="11"/>
    </row>
    <row r="116" spans="1:8" ht="12.75" customHeight="1" x14ac:dyDescent="0.2">
      <c r="A116" s="9"/>
      <c r="B116" s="9"/>
      <c r="C116" s="12"/>
      <c r="D116" s="12"/>
      <c r="E116" s="12"/>
      <c r="F116" s="12">
        <f t="shared" si="6"/>
        <v>0</v>
      </c>
      <c r="G116" s="25">
        <f t="shared" si="7"/>
        <v>0</v>
      </c>
      <c r="H116" s="11"/>
    </row>
    <row r="117" spans="1:8" ht="12.75" customHeight="1" x14ac:dyDescent="0.2">
      <c r="A117" s="9"/>
      <c r="B117" s="9"/>
      <c r="C117" s="12"/>
      <c r="D117" s="12"/>
      <c r="E117" s="12"/>
      <c r="F117" s="12">
        <f t="shared" si="6"/>
        <v>0</v>
      </c>
      <c r="G117" s="25">
        <f t="shared" si="7"/>
        <v>0</v>
      </c>
      <c r="H117" s="11"/>
    </row>
    <row r="118" spans="1:8" ht="12.75" customHeight="1" x14ac:dyDescent="0.2">
      <c r="A118" s="9"/>
      <c r="B118" s="9"/>
      <c r="C118" s="12"/>
      <c r="D118" s="12"/>
      <c r="E118" s="12"/>
      <c r="F118" s="12">
        <f t="shared" si="6"/>
        <v>0</v>
      </c>
      <c r="G118" s="25">
        <f t="shared" si="7"/>
        <v>0</v>
      </c>
      <c r="H118" s="11"/>
    </row>
    <row r="119" spans="1:8" ht="12.75" customHeight="1" x14ac:dyDescent="0.2">
      <c r="A119" s="9"/>
      <c r="B119" s="9"/>
      <c r="C119" s="12"/>
      <c r="D119" s="12"/>
      <c r="E119" s="12"/>
      <c r="F119" s="12">
        <f t="shared" si="6"/>
        <v>0</v>
      </c>
      <c r="G119" s="25">
        <f t="shared" si="7"/>
        <v>0</v>
      </c>
      <c r="H119" s="11"/>
    </row>
    <row r="120" spans="1:8" ht="12.75" customHeight="1" x14ac:dyDescent="0.2">
      <c r="A120" s="9"/>
      <c r="B120" s="9"/>
      <c r="C120" s="12"/>
      <c r="D120" s="12"/>
      <c r="E120" s="12"/>
      <c r="F120" s="12">
        <f t="shared" si="6"/>
        <v>0</v>
      </c>
      <c r="G120" s="25">
        <f t="shared" si="7"/>
        <v>0</v>
      </c>
      <c r="H120" s="11"/>
    </row>
    <row r="121" spans="1:8" ht="12.75" customHeight="1" x14ac:dyDescent="0.2">
      <c r="A121" s="9"/>
      <c r="B121" s="9"/>
      <c r="C121" s="12"/>
      <c r="D121" s="12"/>
      <c r="E121" s="12"/>
      <c r="F121" s="12">
        <f t="shared" si="6"/>
        <v>0</v>
      </c>
      <c r="G121" s="25">
        <f t="shared" si="7"/>
        <v>0</v>
      </c>
      <c r="H121" s="11"/>
    </row>
    <row r="122" spans="1:8" ht="12.75" customHeight="1" x14ac:dyDescent="0.2">
      <c r="A122" s="9"/>
      <c r="B122" s="9"/>
      <c r="C122" s="12"/>
      <c r="D122" s="12"/>
      <c r="E122" s="12"/>
      <c r="F122" s="12">
        <f t="shared" si="6"/>
        <v>0</v>
      </c>
      <c r="G122" s="25">
        <f t="shared" si="7"/>
        <v>0</v>
      </c>
      <c r="H122" s="11"/>
    </row>
    <row r="123" spans="1:8" ht="12.75" customHeight="1" x14ac:dyDescent="0.2">
      <c r="A123" s="9"/>
      <c r="B123" s="9"/>
      <c r="C123" s="12"/>
      <c r="D123" s="12"/>
      <c r="E123" s="12"/>
      <c r="F123" s="12">
        <f t="shared" si="6"/>
        <v>0</v>
      </c>
      <c r="G123" s="25">
        <f t="shared" si="7"/>
        <v>0</v>
      </c>
      <c r="H123" s="11"/>
    </row>
    <row r="124" spans="1:8" ht="12.75" customHeight="1" x14ac:dyDescent="0.2">
      <c r="A124" s="9"/>
      <c r="B124" s="9"/>
      <c r="C124" s="12"/>
      <c r="D124" s="12"/>
      <c r="E124" s="12"/>
      <c r="F124" s="12">
        <f t="shared" si="6"/>
        <v>0</v>
      </c>
      <c r="G124" s="25">
        <f t="shared" si="7"/>
        <v>0</v>
      </c>
      <c r="H124" s="11"/>
    </row>
    <row r="125" spans="1:8" ht="12.75" customHeight="1" x14ac:dyDescent="0.2">
      <c r="A125" s="9"/>
      <c r="B125" s="9"/>
      <c r="C125" s="12"/>
      <c r="D125" s="12"/>
      <c r="E125" s="12"/>
      <c r="F125" s="12">
        <f t="shared" si="6"/>
        <v>0</v>
      </c>
      <c r="G125" s="25">
        <f t="shared" si="7"/>
        <v>0</v>
      </c>
      <c r="H125" s="11"/>
    </row>
    <row r="126" spans="1:8" ht="12.75" customHeight="1" x14ac:dyDescent="0.2">
      <c r="A126" s="9"/>
      <c r="B126" s="9"/>
      <c r="C126" s="12"/>
      <c r="D126" s="12"/>
      <c r="E126" s="12"/>
      <c r="F126" s="12">
        <f t="shared" si="6"/>
        <v>0</v>
      </c>
      <c r="G126" s="25">
        <f t="shared" si="7"/>
        <v>0</v>
      </c>
      <c r="H126" s="11"/>
    </row>
    <row r="127" spans="1:8" ht="12.75" customHeight="1" x14ac:dyDescent="0.2">
      <c r="A127" s="9"/>
      <c r="B127" s="9"/>
      <c r="C127" s="12"/>
      <c r="D127" s="12"/>
      <c r="E127" s="12"/>
      <c r="F127" s="12">
        <f t="shared" si="6"/>
        <v>0</v>
      </c>
      <c r="G127" s="25">
        <f t="shared" si="7"/>
        <v>0</v>
      </c>
      <c r="H127" s="11"/>
    </row>
    <row r="128" spans="1:8" ht="12.75" customHeight="1" x14ac:dyDescent="0.2">
      <c r="A128" s="9"/>
      <c r="B128" s="9"/>
      <c r="C128" s="12"/>
      <c r="D128" s="12"/>
      <c r="E128" s="12"/>
      <c r="F128" s="12">
        <f t="shared" si="6"/>
        <v>0</v>
      </c>
      <c r="G128" s="25">
        <f t="shared" si="7"/>
        <v>0</v>
      </c>
      <c r="H128" s="11"/>
    </row>
    <row r="129" spans="1:8" ht="12.75" customHeight="1" x14ac:dyDescent="0.2">
      <c r="A129" s="9"/>
      <c r="B129" s="9"/>
      <c r="C129" s="12"/>
      <c r="D129" s="12"/>
      <c r="E129" s="12"/>
      <c r="F129" s="12">
        <f t="shared" si="6"/>
        <v>0</v>
      </c>
      <c r="G129" s="25">
        <f t="shared" si="7"/>
        <v>0</v>
      </c>
      <c r="H129" s="11"/>
    </row>
    <row r="130" spans="1:8" ht="12.75" customHeight="1" x14ac:dyDescent="0.2">
      <c r="A130" s="9"/>
      <c r="B130" s="9"/>
      <c r="C130" s="12"/>
      <c r="D130" s="12"/>
      <c r="E130" s="12"/>
      <c r="F130" s="12">
        <f t="shared" si="6"/>
        <v>0</v>
      </c>
      <c r="G130" s="25">
        <f t="shared" si="7"/>
        <v>0</v>
      </c>
      <c r="H130" s="11"/>
    </row>
    <row r="131" spans="1:8" ht="12.75" customHeight="1" x14ac:dyDescent="0.2">
      <c r="A131" s="9"/>
      <c r="B131" s="9"/>
      <c r="C131" s="12"/>
      <c r="D131" s="12"/>
      <c r="E131" s="12"/>
      <c r="F131" s="12">
        <f t="shared" ref="F131:F162" si="8">D131*200</f>
        <v>0</v>
      </c>
      <c r="G131" s="25">
        <f t="shared" ref="G131:G162" si="9">E131*200</f>
        <v>0</v>
      </c>
      <c r="H131" s="11"/>
    </row>
    <row r="132" spans="1:8" ht="12.75" customHeight="1" x14ac:dyDescent="0.2">
      <c r="A132" s="9"/>
      <c r="B132" s="9"/>
      <c r="C132" s="12"/>
      <c r="D132" s="12"/>
      <c r="E132" s="12"/>
      <c r="F132" s="12">
        <f t="shared" si="8"/>
        <v>0</v>
      </c>
      <c r="G132" s="25">
        <f t="shared" si="9"/>
        <v>0</v>
      </c>
      <c r="H132" s="11"/>
    </row>
    <row r="133" spans="1:8" ht="12.75" customHeight="1" x14ac:dyDescent="0.2">
      <c r="A133" s="9"/>
      <c r="B133" s="9"/>
      <c r="C133" s="12"/>
      <c r="D133" s="12"/>
      <c r="E133" s="12"/>
      <c r="F133" s="12">
        <f t="shared" si="8"/>
        <v>0</v>
      </c>
      <c r="G133" s="25">
        <f t="shared" si="9"/>
        <v>0</v>
      </c>
      <c r="H133" s="11"/>
    </row>
    <row r="134" spans="1:8" ht="12.75" customHeight="1" x14ac:dyDescent="0.2">
      <c r="A134" s="9"/>
      <c r="B134" s="9"/>
      <c r="C134" s="12"/>
      <c r="D134" s="12"/>
      <c r="E134" s="12"/>
      <c r="F134" s="12">
        <f t="shared" si="8"/>
        <v>0</v>
      </c>
      <c r="G134" s="25">
        <f t="shared" si="9"/>
        <v>0</v>
      </c>
      <c r="H134" s="11"/>
    </row>
    <row r="135" spans="1:8" ht="12.75" customHeight="1" x14ac:dyDescent="0.2">
      <c r="A135" s="9"/>
      <c r="B135" s="9"/>
      <c r="C135" s="12"/>
      <c r="D135" s="12"/>
      <c r="E135" s="12"/>
      <c r="F135" s="12">
        <f t="shared" si="8"/>
        <v>0</v>
      </c>
      <c r="G135" s="25">
        <f t="shared" si="9"/>
        <v>0</v>
      </c>
      <c r="H135" s="11"/>
    </row>
    <row r="136" spans="1:8" ht="12.75" customHeight="1" x14ac:dyDescent="0.2">
      <c r="A136" s="9"/>
      <c r="B136" s="9"/>
      <c r="C136" s="12"/>
      <c r="D136" s="12"/>
      <c r="E136" s="12"/>
      <c r="F136" s="12">
        <f t="shared" si="8"/>
        <v>0</v>
      </c>
      <c r="G136" s="25">
        <f t="shared" si="9"/>
        <v>0</v>
      </c>
      <c r="H136" s="11"/>
    </row>
    <row r="137" spans="1:8" ht="12.75" customHeight="1" x14ac:dyDescent="0.2">
      <c r="A137" s="9"/>
      <c r="B137" s="9"/>
      <c r="C137" s="12"/>
      <c r="D137" s="12"/>
      <c r="E137" s="12"/>
      <c r="F137" s="12">
        <f t="shared" si="8"/>
        <v>0</v>
      </c>
      <c r="G137" s="25">
        <f t="shared" si="9"/>
        <v>0</v>
      </c>
      <c r="H137" s="11"/>
    </row>
    <row r="138" spans="1:8" ht="12.75" customHeight="1" x14ac:dyDescent="0.2">
      <c r="A138" s="9"/>
      <c r="B138" s="9"/>
      <c r="C138" s="12"/>
      <c r="D138" s="12"/>
      <c r="E138" s="12"/>
      <c r="F138" s="12">
        <f t="shared" si="8"/>
        <v>0</v>
      </c>
      <c r="G138" s="25">
        <f t="shared" si="9"/>
        <v>0</v>
      </c>
      <c r="H138" s="11"/>
    </row>
    <row r="139" spans="1:8" ht="12.75" customHeight="1" x14ac:dyDescent="0.2">
      <c r="A139" s="9"/>
      <c r="B139" s="9"/>
      <c r="C139" s="12"/>
      <c r="D139" s="12"/>
      <c r="E139" s="12"/>
      <c r="F139" s="12">
        <f t="shared" si="8"/>
        <v>0</v>
      </c>
      <c r="G139" s="25">
        <f t="shared" si="9"/>
        <v>0</v>
      </c>
      <c r="H139" s="11"/>
    </row>
    <row r="140" spans="1:8" ht="12.75" customHeight="1" x14ac:dyDescent="0.2">
      <c r="A140" s="9"/>
      <c r="B140" s="9"/>
      <c r="C140" s="12"/>
      <c r="D140" s="12"/>
      <c r="E140" s="12"/>
      <c r="F140" s="12">
        <f t="shared" si="8"/>
        <v>0</v>
      </c>
      <c r="G140" s="25">
        <f t="shared" si="9"/>
        <v>0</v>
      </c>
      <c r="H140" s="11"/>
    </row>
    <row r="141" spans="1:8" ht="12.75" customHeight="1" x14ac:dyDescent="0.2">
      <c r="A141" s="9"/>
      <c r="B141" s="9"/>
      <c r="C141" s="12"/>
      <c r="D141" s="12"/>
      <c r="E141" s="12"/>
      <c r="F141" s="12">
        <f t="shared" si="8"/>
        <v>0</v>
      </c>
      <c r="G141" s="25">
        <f t="shared" si="9"/>
        <v>0</v>
      </c>
      <c r="H141" s="11"/>
    </row>
    <row r="142" spans="1:8" ht="12.75" customHeight="1" x14ac:dyDescent="0.2">
      <c r="A142" s="9"/>
      <c r="B142" s="9"/>
      <c r="C142" s="12"/>
      <c r="D142" s="12"/>
      <c r="E142" s="12"/>
      <c r="F142" s="12">
        <f t="shared" si="8"/>
        <v>0</v>
      </c>
      <c r="G142" s="25">
        <f t="shared" si="9"/>
        <v>0</v>
      </c>
      <c r="H142" s="11"/>
    </row>
    <row r="143" spans="1:8" ht="12.75" customHeight="1" x14ac:dyDescent="0.2">
      <c r="A143" s="9"/>
      <c r="B143" s="9"/>
      <c r="C143" s="12"/>
      <c r="D143" s="12"/>
      <c r="E143" s="12"/>
      <c r="F143" s="12">
        <f t="shared" si="8"/>
        <v>0</v>
      </c>
      <c r="G143" s="25">
        <f t="shared" si="9"/>
        <v>0</v>
      </c>
      <c r="H143" s="11"/>
    </row>
    <row r="144" spans="1:8" ht="12.75" customHeight="1" x14ac:dyDescent="0.2">
      <c r="A144" s="9"/>
      <c r="B144" s="9"/>
      <c r="C144" s="12"/>
      <c r="D144" s="12"/>
      <c r="E144" s="12"/>
      <c r="F144" s="12">
        <f t="shared" si="8"/>
        <v>0</v>
      </c>
      <c r="G144" s="25">
        <f t="shared" si="9"/>
        <v>0</v>
      </c>
      <c r="H144" s="11"/>
    </row>
    <row r="145" spans="1:8" ht="12.75" customHeight="1" x14ac:dyDescent="0.2">
      <c r="A145" s="9"/>
      <c r="B145" s="9"/>
      <c r="C145" s="12"/>
      <c r="D145" s="12"/>
      <c r="E145" s="12"/>
      <c r="F145" s="12">
        <f t="shared" si="8"/>
        <v>0</v>
      </c>
      <c r="G145" s="25">
        <f t="shared" si="9"/>
        <v>0</v>
      </c>
      <c r="H145" s="11"/>
    </row>
    <row r="146" spans="1:8" ht="12.75" customHeight="1" x14ac:dyDescent="0.2">
      <c r="A146" s="9"/>
      <c r="B146" s="9"/>
      <c r="C146" s="12"/>
      <c r="D146" s="12"/>
      <c r="E146" s="12"/>
      <c r="F146" s="12">
        <f t="shared" si="8"/>
        <v>0</v>
      </c>
      <c r="G146" s="25">
        <f t="shared" si="9"/>
        <v>0</v>
      </c>
      <c r="H146" s="11"/>
    </row>
    <row r="147" spans="1:8" ht="12.75" customHeight="1" x14ac:dyDescent="0.2">
      <c r="A147" s="9"/>
      <c r="B147" s="9"/>
      <c r="C147" s="12"/>
      <c r="D147" s="12"/>
      <c r="E147" s="12"/>
      <c r="F147" s="12">
        <f t="shared" si="8"/>
        <v>0</v>
      </c>
      <c r="G147" s="25">
        <f t="shared" si="9"/>
        <v>0</v>
      </c>
      <c r="H147" s="11"/>
    </row>
    <row r="148" spans="1:8" ht="12.75" customHeight="1" x14ac:dyDescent="0.2">
      <c r="A148" s="9"/>
      <c r="B148" s="9"/>
      <c r="C148" s="12"/>
      <c r="D148" s="12"/>
      <c r="E148" s="12"/>
      <c r="F148" s="12">
        <f t="shared" si="8"/>
        <v>0</v>
      </c>
      <c r="G148" s="25">
        <f t="shared" si="9"/>
        <v>0</v>
      </c>
      <c r="H148" s="11"/>
    </row>
    <row r="149" spans="1:8" ht="12.75" customHeight="1" x14ac:dyDescent="0.2">
      <c r="A149" s="9"/>
      <c r="B149" s="9"/>
      <c r="C149" s="12"/>
      <c r="D149" s="12"/>
      <c r="E149" s="12"/>
      <c r="F149" s="12">
        <f t="shared" si="8"/>
        <v>0</v>
      </c>
      <c r="G149" s="25">
        <f t="shared" si="9"/>
        <v>0</v>
      </c>
      <c r="H149" s="11"/>
    </row>
    <row r="150" spans="1:8" ht="12.75" customHeight="1" x14ac:dyDescent="0.2">
      <c r="A150" s="9"/>
      <c r="B150" s="9"/>
      <c r="C150" s="12"/>
      <c r="D150" s="12"/>
      <c r="E150" s="12"/>
      <c r="F150" s="12">
        <f t="shared" si="8"/>
        <v>0</v>
      </c>
      <c r="G150" s="25">
        <f t="shared" si="9"/>
        <v>0</v>
      </c>
      <c r="H150" s="11"/>
    </row>
    <row r="151" spans="1:8" ht="12.75" customHeight="1" x14ac:dyDescent="0.2">
      <c r="A151" s="9"/>
      <c r="B151" s="9"/>
      <c r="C151" s="12"/>
      <c r="D151" s="12"/>
      <c r="E151" s="12"/>
      <c r="F151" s="12">
        <f t="shared" si="8"/>
        <v>0</v>
      </c>
      <c r="G151" s="25">
        <f t="shared" si="9"/>
        <v>0</v>
      </c>
      <c r="H151" s="11"/>
    </row>
    <row r="152" spans="1:8" ht="12.75" customHeight="1" x14ac:dyDescent="0.2">
      <c r="A152" s="9"/>
      <c r="B152" s="9"/>
      <c r="C152" s="12"/>
      <c r="D152" s="12"/>
      <c r="E152" s="12"/>
      <c r="F152" s="12">
        <f t="shared" si="8"/>
        <v>0</v>
      </c>
      <c r="G152" s="25">
        <f t="shared" si="9"/>
        <v>0</v>
      </c>
      <c r="H152" s="11"/>
    </row>
    <row r="153" spans="1:8" ht="12.75" customHeight="1" x14ac:dyDescent="0.2">
      <c r="A153" s="9"/>
      <c r="B153" s="9"/>
      <c r="C153" s="12"/>
      <c r="D153" s="12"/>
      <c r="E153" s="12"/>
      <c r="F153" s="12">
        <f t="shared" si="8"/>
        <v>0</v>
      </c>
      <c r="G153" s="25">
        <f t="shared" si="9"/>
        <v>0</v>
      </c>
      <c r="H153" s="11"/>
    </row>
    <row r="154" spans="1:8" ht="12.75" customHeight="1" x14ac:dyDescent="0.2">
      <c r="A154" s="9"/>
      <c r="B154" s="9"/>
      <c r="C154" s="12"/>
      <c r="D154" s="12"/>
      <c r="E154" s="12"/>
      <c r="F154" s="12">
        <f t="shared" si="8"/>
        <v>0</v>
      </c>
      <c r="G154" s="25">
        <f t="shared" si="9"/>
        <v>0</v>
      </c>
      <c r="H154" s="11"/>
    </row>
    <row r="155" spans="1:8" ht="12.75" customHeight="1" x14ac:dyDescent="0.2">
      <c r="A155" s="9"/>
      <c r="B155" s="9"/>
      <c r="C155" s="12"/>
      <c r="D155" s="12"/>
      <c r="E155" s="12"/>
      <c r="F155" s="12">
        <f t="shared" si="8"/>
        <v>0</v>
      </c>
      <c r="G155" s="25">
        <f t="shared" si="9"/>
        <v>0</v>
      </c>
      <c r="H155" s="11"/>
    </row>
    <row r="156" spans="1:8" ht="12.75" customHeight="1" x14ac:dyDescent="0.2">
      <c r="A156" s="9"/>
      <c r="B156" s="9"/>
      <c r="C156" s="12"/>
      <c r="D156" s="12"/>
      <c r="E156" s="12"/>
      <c r="F156" s="12">
        <f t="shared" si="8"/>
        <v>0</v>
      </c>
      <c r="G156" s="25">
        <f t="shared" si="9"/>
        <v>0</v>
      </c>
      <c r="H156" s="11"/>
    </row>
    <row r="157" spans="1:8" ht="12.75" customHeight="1" x14ac:dyDescent="0.2">
      <c r="A157" s="9"/>
      <c r="B157" s="9"/>
      <c r="C157" s="12"/>
      <c r="D157" s="12"/>
      <c r="E157" s="12"/>
      <c r="F157" s="12">
        <f t="shared" si="8"/>
        <v>0</v>
      </c>
      <c r="G157" s="25">
        <f t="shared" si="9"/>
        <v>0</v>
      </c>
      <c r="H157" s="11"/>
    </row>
    <row r="158" spans="1:8" ht="12.75" customHeight="1" x14ac:dyDescent="0.2">
      <c r="A158" s="9"/>
      <c r="B158" s="9"/>
      <c r="C158" s="12"/>
      <c r="D158" s="12"/>
      <c r="E158" s="12"/>
      <c r="F158" s="12">
        <f t="shared" si="8"/>
        <v>0</v>
      </c>
      <c r="G158" s="25">
        <f t="shared" si="9"/>
        <v>0</v>
      </c>
      <c r="H158" s="11"/>
    </row>
    <row r="159" spans="1:8" ht="12.75" customHeight="1" x14ac:dyDescent="0.2">
      <c r="A159" s="9"/>
      <c r="B159" s="9"/>
      <c r="C159" s="12"/>
      <c r="D159" s="12"/>
      <c r="E159" s="12"/>
      <c r="F159" s="12">
        <f t="shared" si="8"/>
        <v>0</v>
      </c>
      <c r="G159" s="25">
        <f t="shared" si="9"/>
        <v>0</v>
      </c>
      <c r="H159" s="11"/>
    </row>
    <row r="160" spans="1:8" ht="12.75" customHeight="1" x14ac:dyDescent="0.2">
      <c r="A160" s="9"/>
      <c r="B160" s="9"/>
      <c r="C160" s="12"/>
      <c r="D160" s="12"/>
      <c r="E160" s="12"/>
      <c r="F160" s="12">
        <f t="shared" si="8"/>
        <v>0</v>
      </c>
      <c r="G160" s="25">
        <f t="shared" si="9"/>
        <v>0</v>
      </c>
      <c r="H160" s="11"/>
    </row>
    <row r="161" spans="1:8" ht="12.75" customHeight="1" x14ac:dyDescent="0.2">
      <c r="A161" s="9"/>
      <c r="B161" s="9"/>
      <c r="C161" s="12"/>
      <c r="D161" s="12"/>
      <c r="E161" s="12"/>
      <c r="F161" s="12">
        <f t="shared" si="8"/>
        <v>0</v>
      </c>
      <c r="G161" s="25">
        <f t="shared" si="9"/>
        <v>0</v>
      </c>
      <c r="H161" s="11"/>
    </row>
    <row r="162" spans="1:8" ht="12.75" customHeight="1" x14ac:dyDescent="0.2">
      <c r="A162" s="9"/>
      <c r="B162" s="9"/>
      <c r="C162" s="12"/>
      <c r="D162" s="12"/>
      <c r="E162" s="12"/>
      <c r="F162" s="12">
        <f t="shared" si="8"/>
        <v>0</v>
      </c>
      <c r="G162" s="25">
        <f t="shared" si="9"/>
        <v>0</v>
      </c>
      <c r="H162" s="11"/>
    </row>
    <row r="163" spans="1:8" ht="12.75" customHeight="1" x14ac:dyDescent="0.2">
      <c r="A163" s="9"/>
      <c r="B163" s="9"/>
      <c r="C163" s="12"/>
      <c r="D163" s="12"/>
      <c r="E163" s="12"/>
      <c r="F163" s="12">
        <f t="shared" ref="F163:F169" si="10">D163*200</f>
        <v>0</v>
      </c>
      <c r="G163" s="25">
        <f t="shared" ref="G163:G169" si="11">E163*200</f>
        <v>0</v>
      </c>
      <c r="H163" s="11"/>
    </row>
    <row r="164" spans="1:8" ht="12.75" customHeight="1" x14ac:dyDescent="0.2">
      <c r="A164" s="9"/>
      <c r="B164" s="9"/>
      <c r="C164" s="12"/>
      <c r="D164" s="12"/>
      <c r="E164" s="12"/>
      <c r="F164" s="12">
        <f t="shared" si="10"/>
        <v>0</v>
      </c>
      <c r="G164" s="25">
        <f t="shared" si="11"/>
        <v>0</v>
      </c>
      <c r="H164" s="11"/>
    </row>
    <row r="165" spans="1:8" ht="12.75" customHeight="1" x14ac:dyDescent="0.2">
      <c r="A165" s="9"/>
      <c r="B165" s="9"/>
      <c r="C165" s="12"/>
      <c r="D165" s="12"/>
      <c r="E165" s="12"/>
      <c r="F165" s="12">
        <f t="shared" si="10"/>
        <v>0</v>
      </c>
      <c r="G165" s="25">
        <f t="shared" si="11"/>
        <v>0</v>
      </c>
      <c r="H165" s="11"/>
    </row>
    <row r="166" spans="1:8" ht="12.75" customHeight="1" x14ac:dyDescent="0.2">
      <c r="A166" s="9"/>
      <c r="B166" s="9"/>
      <c r="C166" s="12"/>
      <c r="D166" s="12"/>
      <c r="E166" s="12"/>
      <c r="F166" s="12">
        <f t="shared" si="10"/>
        <v>0</v>
      </c>
      <c r="G166" s="25">
        <f t="shared" si="11"/>
        <v>0</v>
      </c>
      <c r="H166" s="11"/>
    </row>
    <row r="167" spans="1:8" ht="12.75" customHeight="1" x14ac:dyDescent="0.2">
      <c r="A167" s="9"/>
      <c r="B167" s="9"/>
      <c r="C167" s="12"/>
      <c r="D167" s="12"/>
      <c r="E167" s="12"/>
      <c r="F167" s="12">
        <f t="shared" si="10"/>
        <v>0</v>
      </c>
      <c r="G167" s="25">
        <f t="shared" si="11"/>
        <v>0</v>
      </c>
      <c r="H167" s="11"/>
    </row>
    <row r="168" spans="1:8" ht="12.75" customHeight="1" x14ac:dyDescent="0.2">
      <c r="A168" s="9"/>
      <c r="B168" s="9"/>
      <c r="C168" s="12"/>
      <c r="D168" s="12"/>
      <c r="E168" s="12"/>
      <c r="F168" s="12">
        <f t="shared" si="10"/>
        <v>0</v>
      </c>
      <c r="G168" s="25">
        <f t="shared" si="11"/>
        <v>0</v>
      </c>
      <c r="H168" s="11"/>
    </row>
    <row r="169" spans="1:8" ht="12.75" customHeight="1" x14ac:dyDescent="0.2">
      <c r="A169" s="9"/>
      <c r="B169" s="9"/>
      <c r="C169" s="12"/>
      <c r="D169" s="12"/>
      <c r="E169" s="12"/>
      <c r="F169" s="12">
        <f t="shared" si="10"/>
        <v>0</v>
      </c>
      <c r="G169" s="25">
        <f t="shared" si="11"/>
        <v>0</v>
      </c>
      <c r="H169" s="11"/>
    </row>
    <row r="170" spans="1:8" ht="12.75" customHeight="1" x14ac:dyDescent="0.2">
      <c r="A170" s="9"/>
      <c r="B170" s="9"/>
      <c r="C170" s="12"/>
      <c r="D170" s="12"/>
      <c r="E170" s="12"/>
      <c r="F170" s="12"/>
      <c r="G170" s="25">
        <f>E170*200</f>
        <v>0</v>
      </c>
      <c r="H170" s="11"/>
    </row>
    <row r="171" spans="1:8" ht="12.75" customHeight="1" x14ac:dyDescent="0.2">
      <c r="A171" s="9"/>
      <c r="B171" s="9"/>
      <c r="C171" s="12"/>
      <c r="D171" s="12"/>
      <c r="E171" s="12"/>
      <c r="F171" s="12"/>
      <c r="G171" s="25">
        <f>E171*200</f>
        <v>0</v>
      </c>
      <c r="H171" s="11"/>
    </row>
    <row r="172" spans="1:8" ht="12.75" customHeight="1" x14ac:dyDescent="0.2">
      <c r="A172" s="9"/>
      <c r="B172" s="9"/>
      <c r="C172" s="12"/>
      <c r="D172" s="12"/>
      <c r="E172" s="12"/>
      <c r="F172" s="12"/>
      <c r="G172" s="25">
        <f>E172*200</f>
        <v>0</v>
      </c>
      <c r="H172" s="11"/>
    </row>
    <row r="173" spans="1:8" ht="12.75" customHeight="1" x14ac:dyDescent="0.2">
      <c r="A173" s="9"/>
      <c r="B173" s="9"/>
      <c r="C173" s="12"/>
      <c r="D173" s="12"/>
      <c r="E173" s="12"/>
      <c r="F173" s="12"/>
      <c r="G173" s="25">
        <f>E173*200</f>
        <v>0</v>
      </c>
      <c r="H173" s="11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2015-10-23T19:18:58Z</dcterms:created>
  <dcterms:modified xsi:type="dcterms:W3CDTF">2021-09-27T21:02:23Z</dcterms:modified>
</cp:coreProperties>
</file>