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10-004/"/>
    </mc:Choice>
  </mc:AlternateContent>
  <bookViews>
    <workbookView xWindow="540" yWindow="460" windowWidth="28600" windowHeight="21020" activeTab="2"/>
  </bookViews>
  <sheets>
    <sheet name="MARSH" sheetId="1" r:id="rId1"/>
    <sheet name="R-Overstory" sheetId="2" r:id="rId2"/>
    <sheet name="R-Understory" sheetId="3" r:id="rId3"/>
    <sheet name="R-Snags" sheetId="5" r:id="rId4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7" i="2" l="1"/>
  <c r="X3" i="2"/>
  <c r="V4" i="2"/>
  <c r="V5" i="2"/>
  <c r="V6" i="2"/>
  <c r="V7" i="2"/>
  <c r="V3" i="2"/>
  <c r="S4" i="2"/>
  <c r="S5" i="2"/>
  <c r="S6" i="2"/>
  <c r="S7" i="2"/>
  <c r="S3" i="2"/>
  <c r="P4" i="2"/>
  <c r="P5" i="2"/>
  <c r="P6" i="2"/>
  <c r="P7" i="2"/>
  <c r="P3" i="2"/>
  <c r="M4" i="2"/>
  <c r="M5" i="2"/>
  <c r="M6" i="2"/>
  <c r="M7" i="2"/>
  <c r="M3" i="2"/>
  <c r="J4" i="2"/>
  <c r="J5" i="2"/>
  <c r="J6" i="2"/>
  <c r="J7" i="2"/>
  <c r="J3" i="2"/>
  <c r="G8" i="3"/>
  <c r="G7" i="3"/>
  <c r="H8" i="3"/>
  <c r="H7" i="3"/>
  <c r="J3" i="3"/>
  <c r="J4" i="3"/>
  <c r="J5" i="3"/>
  <c r="J2" i="3"/>
  <c r="X4" i="2"/>
  <c r="X5" i="2"/>
  <c r="X6" i="2"/>
  <c r="X7" i="2"/>
  <c r="H44" i="1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H5" i="3"/>
  <c r="G4" i="3"/>
  <c r="H3" i="3"/>
  <c r="H2" i="3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6" i="1"/>
  <c r="K35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<sst xmlns="http://schemas.openxmlformats.org/spreadsheetml/2006/main" count="492" uniqueCount="114">
  <si>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</si>
  <si>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</si>
  <si>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</si>
  <si>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</si>
  <si>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</si>
  <si>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</si>
  <si>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</si>
  <si>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</si>
  <si>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</si>
  <si>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</si>
  <si>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</si>
  <si>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</si>
  <si>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</si>
  <si>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</si>
  <si>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</si>
  <si>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</si>
  <si>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</si>
  <si>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>Y</t>
  </si>
  <si>
    <t xml:space="preserve">Baltic rush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</si>
  <si>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</si>
  <si>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</si>
  <si>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</si>
  <si>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</si>
  <si>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</si>
  <si>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</si>
  <si>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</si>
  <si>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</si>
  <si>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</si>
  <si>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</si>
  <si>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</si>
  <si>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</si>
  <si>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</si>
  <si>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</si>
  <si>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</si>
  <si>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</si>
  <si>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&lt;25m</t>
  </si>
  <si>
    <t>Scott's pine</t>
  </si>
  <si>
    <t>Needles in bundles of 2. Bluish colour.</t>
  </si>
  <si>
    <t>Distance to Stream</t>
  </si>
  <si>
    <t xml:space="preserve">Scientific </t>
  </si>
  <si>
    <t>Tall shrubs (&gt;2 m) % cover</t>
  </si>
  <si>
    <t>Short Shurbs (&lt;2 m) % cover</t>
  </si>
  <si>
    <t xml:space="preserve">Himalayan blackberry </t>
  </si>
  <si>
    <t>Nootka rose</t>
  </si>
  <si>
    <t>Stem Count Snags &gt; 5m</t>
  </si>
  <si>
    <t>Stems/ha Snags &gt; 5m</t>
  </si>
  <si>
    <t>Deciduous</t>
  </si>
  <si>
    <t>Coniferous</t>
  </si>
  <si>
    <t>10-004</t>
  </si>
  <si>
    <t>Carex lyngbei</t>
  </si>
  <si>
    <t xml:space="preserve">Lyngbye's sedge </t>
  </si>
  <si>
    <t>Agrostis capillaris</t>
  </si>
  <si>
    <t>colonial bentgrass</t>
  </si>
  <si>
    <t>Callitriche stagnalis</t>
  </si>
  <si>
    <t>pond-water starwort</t>
  </si>
  <si>
    <t>Schoenoplectus tabernaemontani</t>
  </si>
  <si>
    <t xml:space="preserve">soft-stemmed bulrush </t>
  </si>
  <si>
    <t>Alisma sp.</t>
  </si>
  <si>
    <t>water-plantain</t>
  </si>
  <si>
    <t>Juncus balticus</t>
  </si>
  <si>
    <t>Phalaris arundinacea</t>
  </si>
  <si>
    <t>reed canarygrass</t>
  </si>
  <si>
    <t>ground</t>
  </si>
  <si>
    <t>Sagittaria latifolia</t>
  </si>
  <si>
    <t>broad-leaved arrowhead</t>
  </si>
  <si>
    <t>Lythrum salicaria</t>
  </si>
  <si>
    <t>purple loosestrife</t>
  </si>
  <si>
    <t>Lycopus sp.</t>
  </si>
  <si>
    <t>horehound</t>
  </si>
  <si>
    <t>Juncus oxymeris</t>
  </si>
  <si>
    <t>pointed rush</t>
  </si>
  <si>
    <t>Lilaeopsis occidentalis</t>
  </si>
  <si>
    <t>western lilaeopsis</t>
  </si>
  <si>
    <t>Eleocharis palustris</t>
  </si>
  <si>
    <t>common spike-rush</t>
  </si>
  <si>
    <t>Scirpus microcarpus</t>
  </si>
  <si>
    <t>small-flowered bulrush</t>
  </si>
  <si>
    <t>Bidens cernua</t>
  </si>
  <si>
    <t>nodding beggarticks</t>
  </si>
  <si>
    <t>Epilobium ciliatum</t>
  </si>
  <si>
    <t>purple-leaved willowherb</t>
  </si>
  <si>
    <t>Leersia oryzoides</t>
  </si>
  <si>
    <t>rice cutgrass</t>
  </si>
  <si>
    <t>Mentha arvense</t>
  </si>
  <si>
    <t>field mint</t>
  </si>
  <si>
    <t>Equisetum fluviatile</t>
  </si>
  <si>
    <t>swamp horsetail</t>
  </si>
  <si>
    <t>U</t>
  </si>
  <si>
    <t>N/E/I/T/U</t>
  </si>
  <si>
    <t>I</t>
  </si>
  <si>
    <t>T</t>
  </si>
  <si>
    <t>black cottonwood</t>
  </si>
  <si>
    <t>red alder</t>
  </si>
  <si>
    <t>Douglas-fir</t>
  </si>
  <si>
    <t>paper birch</t>
  </si>
  <si>
    <t>deciduous</t>
  </si>
  <si>
    <t>coniferous</t>
  </si>
  <si>
    <t>Populaus balsamifera</t>
  </si>
  <si>
    <t>Alnus rubra</t>
  </si>
  <si>
    <t>Pseudotsuga menziesii</t>
  </si>
  <si>
    <t>Betula papyrifera</t>
  </si>
  <si>
    <t>absolute</t>
  </si>
  <si>
    <t>Pinus sylvestris</t>
  </si>
  <si>
    <t>&lt;25</t>
  </si>
  <si>
    <t>Rubus armeniacus</t>
  </si>
  <si>
    <t>Ribes sanguineum</t>
  </si>
  <si>
    <t>red-flowering currant</t>
  </si>
  <si>
    <t>Salix sp.</t>
  </si>
  <si>
    <t>willow</t>
  </si>
  <si>
    <t>Rosa nutkana</t>
  </si>
  <si>
    <t>SUM</t>
  </si>
  <si>
    <t>Invasive</t>
  </si>
  <si>
    <t>Native</t>
  </si>
  <si>
    <t>REL 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</si>
</sst>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indexed="8"/>
      <name val="Verdana"/>
    </font>
    <font>
      <b/>
      <sz val="10"/>
      <color indexed="8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</borders>
  <cellStyleXfs count="83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22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8" xfId="0" applyNumberFormat="1" applyFont="1" applyFill="1" applyBorder="1" applyAlignment="1">
      <alignment wrapText="1"/>
    </xf>
    <xf numFmtId="0" fontId="4" fillId="0" borderId="9" xfId="0" applyNumberFormat="1" applyFont="1" applyBorder="1" applyAlignment="1"/>
    <xf numFmtId="1" fontId="4" fillId="0" borderId="11" xfId="0" applyNumberFormat="1" applyFont="1" applyBorder="1" applyAlignment="1"/>
    <xf numFmtId="0" fontId="4" fillId="0" borderId="11" xfId="0" applyNumberFormat="1" applyFont="1" applyBorder="1" applyAlignment="1"/>
    <xf numFmtId="0" fontId="4" fillId="0" borderId="3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NumberFormat="1" applyFont="1" applyBorder="1" applyAlignment="1"/>
    <xf numFmtId="1" fontId="4" fillId="0" borderId="3" xfId="0" applyNumberFormat="1" applyFont="1" applyBorder="1" applyAlignment="1"/>
    <xf numFmtId="0" fontId="3" fillId="3" borderId="13" xfId="0" applyNumberFormat="1" applyFont="1" applyFill="1" applyBorder="1" applyAlignment="1">
      <alignment wrapText="1"/>
    </xf>
    <xf numFmtId="0" fontId="3" fillId="3" borderId="7" xfId="0" applyNumberFormat="1" applyFont="1" applyFill="1" applyBorder="1" applyAlignment="1">
      <alignment wrapText="1"/>
    </xf>
    <xf numFmtId="0" fontId="4" fillId="0" borderId="21" xfId="0" applyNumberFormat="1" applyFont="1" applyBorder="1" applyAlignment="1"/>
    <xf numFmtId="2" fontId="4" fillId="0" borderId="22" xfId="0" applyNumberFormat="1" applyFont="1" applyBorder="1" applyAlignment="1"/>
    <xf numFmtId="164" fontId="4" fillId="0" borderId="22" xfId="0" applyNumberFormat="1" applyFont="1" applyBorder="1" applyAlignment="1"/>
    <xf numFmtId="0" fontId="4" fillId="0" borderId="2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23" xfId="0" applyNumberFormat="1" applyFont="1" applyFill="1" applyBorder="1" applyAlignment="1">
      <alignment wrapText="1"/>
    </xf>
    <xf numFmtId="0" fontId="3" fillId="3" borderId="6" xfId="0" applyNumberFormat="1" applyFont="1" applyFill="1" applyBorder="1" applyAlignment="1">
      <alignment wrapText="1"/>
    </xf>
    <xf numFmtId="0" fontId="3" fillId="3" borderId="16" xfId="0" applyNumberFormat="1" applyFont="1" applyFill="1" applyBorder="1" applyAlignment="1">
      <alignment wrapText="1"/>
    </xf>
    <xf numFmtId="1" fontId="4" fillId="0" borderId="10" xfId="0" applyNumberFormat="1" applyFont="1" applyBorder="1" applyAlignment="1"/>
    <xf numFmtId="1" fontId="4" fillId="0" borderId="12" xfId="0" applyNumberFormat="1" applyFont="1" applyBorder="1" applyAlignment="1"/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24" xfId="0" applyNumberFormat="1" applyFont="1" applyBorder="1" applyAlignment="1">
      <alignment vertical="top" wrapText="1"/>
    </xf>
    <xf numFmtId="1" fontId="4" fillId="0" borderId="24" xfId="0" applyNumberFormat="1" applyFont="1" applyBorder="1" applyAlignment="1">
      <alignment vertical="top" wrapText="1"/>
    </xf>
    <xf numFmtId="1" fontId="4" fillId="0" borderId="24" xfId="0" applyNumberFormat="1" applyFont="1" applyBorder="1" applyAlignment="1"/>
    <xf numFmtId="0" fontId="5" fillId="0" borderId="24" xfId="0" applyNumberFormat="1" applyFont="1" applyBorder="1" applyAlignment="1">
      <alignment vertical="top" wrapText="1"/>
    </xf>
    <xf numFmtId="0" fontId="4" fillId="0" borderId="24" xfId="0" applyNumberFormat="1" applyFont="1" applyBorder="1" applyAlignment="1"/>
    <xf numFmtId="164" fontId="4" fillId="0" borderId="24" xfId="0" applyNumberFormat="1" applyFont="1" applyBorder="1" applyAlignment="1"/>
    <xf numFmtId="0" fontId="4" fillId="0" borderId="24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vertical="top" wrapText="1"/>
    </xf>
    <xf numFmtId="0" fontId="5" fillId="0" borderId="24" xfId="0" applyNumberFormat="1" applyFont="1" applyBorder="1" applyAlignment="1">
      <alignment vertical="center"/>
    </xf>
    <xf numFmtId="0" fontId="4" fillId="0" borderId="24" xfId="0" applyNumberFormat="1" applyFont="1" applyBorder="1" applyAlignment="1">
      <alignment vertical="center"/>
    </xf>
    <xf numFmtId="0" fontId="5" fillId="0" borderId="24" xfId="0" applyNumberFormat="1" applyFont="1" applyBorder="1" applyAlignment="1"/>
    <xf numFmtId="0" fontId="4" fillId="0" borderId="24" xfId="0" applyNumberFormat="1" applyFont="1" applyBorder="1" applyAlignment="1">
      <alignment vertical="center" wrapText="1"/>
    </xf>
    <xf numFmtId="0" fontId="4" fillId="0" borderId="24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horizontal="center"/>
    </xf>
    <xf numFmtId="0" fontId="4" fillId="0" borderId="24" xfId="0" applyFont="1" applyBorder="1" applyAlignment="1">
      <alignment vertical="top" wrapText="1"/>
    </xf>
    <xf numFmtId="0" fontId="6" fillId="2" borderId="24" xfId="0" applyNumberFormat="1" applyFont="1" applyFill="1" applyBorder="1" applyAlignment="1">
      <alignment vertical="top" wrapText="1"/>
    </xf>
    <xf numFmtId="1" fontId="6" fillId="2" borderId="24" xfId="0" applyNumberFormat="1" applyFont="1" applyFill="1" applyBorder="1" applyAlignment="1">
      <alignment vertical="top" wrapText="1"/>
    </xf>
    <xf numFmtId="0" fontId="6" fillId="2" borderId="24" xfId="0" applyNumberFormat="1" applyFont="1" applyFill="1" applyBorder="1" applyAlignment="1">
      <alignment horizontal="center" vertical="center" wrapText="1"/>
    </xf>
    <xf numFmtId="164" fontId="6" fillId="2" borderId="24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3" fillId="3" borderId="26" xfId="0" applyNumberFormat="1" applyFont="1" applyFill="1" applyBorder="1" applyAlignment="1">
      <alignment wrapText="1"/>
    </xf>
    <xf numFmtId="0" fontId="3" fillId="3" borderId="24" xfId="0" applyNumberFormat="1" applyFont="1" applyFill="1" applyBorder="1" applyAlignment="1">
      <alignment wrapText="1"/>
    </xf>
    <xf numFmtId="1" fontId="3" fillId="3" borderId="24" xfId="0" applyNumberFormat="1" applyFont="1" applyFill="1" applyBorder="1" applyAlignment="1">
      <alignment wrapText="1"/>
    </xf>
    <xf numFmtId="164" fontId="3" fillId="3" borderId="24" xfId="0" applyNumberFormat="1" applyFont="1" applyFill="1" applyBorder="1" applyAlignment="1"/>
    <xf numFmtId="0" fontId="3" fillId="3" borderId="27" xfId="0" applyNumberFormat="1" applyFont="1" applyFill="1" applyBorder="1" applyAlignment="1"/>
    <xf numFmtId="0" fontId="3" fillId="4" borderId="24" xfId="0" applyNumberFormat="1" applyFont="1" applyFill="1" applyBorder="1" applyAlignment="1">
      <alignment wrapText="1"/>
    </xf>
    <xf numFmtId="0" fontId="3" fillId="5" borderId="24" xfId="0" applyNumberFormat="1" applyFont="1" applyFill="1" applyBorder="1" applyAlignment="1">
      <alignment wrapText="1"/>
    </xf>
    <xf numFmtId="0" fontId="3" fillId="6" borderId="24" xfId="0" applyNumberFormat="1" applyFont="1" applyFill="1" applyBorder="1" applyAlignment="1">
      <alignment wrapText="1"/>
    </xf>
    <xf numFmtId="0" fontId="3" fillId="7" borderId="24" xfId="0" applyNumberFormat="1" applyFont="1" applyFill="1" applyBorder="1" applyAlignment="1">
      <alignment wrapText="1"/>
    </xf>
    <xf numFmtId="0" fontId="3" fillId="8" borderId="24" xfId="0" applyNumberFormat="1" applyFont="1" applyFill="1" applyBorder="1" applyAlignment="1">
      <alignment wrapText="1"/>
    </xf>
    <xf numFmtId="0" fontId="3" fillId="3" borderId="27" xfId="0" applyNumberFormat="1" applyFont="1" applyFill="1" applyBorder="1" applyAlignment="1">
      <alignment wrapText="1"/>
    </xf>
    <xf numFmtId="0" fontId="4" fillId="0" borderId="26" xfId="0" applyNumberFormat="1" applyFont="1" applyBorder="1" applyAlignment="1"/>
    <xf numFmtId="0" fontId="4" fillId="0" borderId="27" xfId="0" applyNumberFormat="1" applyFont="1" applyBorder="1" applyAlignment="1"/>
    <xf numFmtId="0" fontId="4" fillId="0" borderId="28" xfId="0" applyNumberFormat="1" applyFont="1" applyBorder="1" applyAlignment="1"/>
    <xf numFmtId="1" fontId="4" fillId="0" borderId="28" xfId="0" applyNumberFormat="1" applyFont="1" applyBorder="1" applyAlignment="1"/>
    <xf numFmtId="164" fontId="4" fillId="0" borderId="28" xfId="0" applyNumberFormat="1" applyFont="1" applyBorder="1" applyAlignment="1"/>
    <xf numFmtId="0" fontId="5" fillId="0" borderId="28" xfId="0" applyNumberFormat="1" applyFont="1" applyBorder="1" applyAlignment="1"/>
    <xf numFmtId="0" fontId="3" fillId="3" borderId="24" xfId="0" applyNumberFormat="1" applyFont="1" applyFill="1" applyBorder="1" applyAlignment="1">
      <alignment horizontal="center"/>
    </xf>
    <xf numFmtId="0" fontId="6" fillId="3" borderId="13" xfId="0" applyNumberFormat="1" applyFont="1" applyFill="1" applyBorder="1" applyAlignment="1">
      <alignment wrapText="1"/>
    </xf>
    <xf numFmtId="0" fontId="6" fillId="3" borderId="7" xfId="0" applyNumberFormat="1" applyFont="1" applyFill="1" applyBorder="1" applyAlignment="1">
      <alignment wrapText="1"/>
    </xf>
    <xf numFmtId="0" fontId="6" fillId="5" borderId="14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2" borderId="7" xfId="0" applyNumberFormat="1" applyFont="1" applyFill="1" applyBorder="1" applyAlignment="1">
      <alignment vertical="top" wrapText="1"/>
    </xf>
    <xf numFmtId="0" fontId="6" fillId="3" borderId="16" xfId="0" applyNumberFormat="1" applyFont="1" applyFill="1" applyBorder="1" applyAlignment="1"/>
    <xf numFmtId="0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4" fillId="0" borderId="17" xfId="0" applyNumberFormat="1" applyFont="1" applyBorder="1" applyAlignment="1"/>
    <xf numFmtId="1" fontId="4" fillId="0" borderId="17" xfId="0" applyNumberFormat="1" applyFont="1" applyBorder="1" applyAlignment="1"/>
    <xf numFmtId="164" fontId="4" fillId="0" borderId="17" xfId="0" applyNumberFormat="1" applyFont="1" applyBorder="1" applyAlignment="1"/>
    <xf numFmtId="0" fontId="4" fillId="0" borderId="18" xfId="0" applyNumberFormat="1" applyFont="1" applyBorder="1" applyAlignment="1"/>
    <xf numFmtId="2" fontId="4" fillId="0" borderId="19" xfId="0" applyNumberFormat="1" applyFont="1" applyBorder="1" applyAlignment="1"/>
    <xf numFmtId="164" fontId="4" fillId="0" borderId="19" xfId="0" applyNumberFormat="1" applyFont="1" applyBorder="1" applyAlignment="1"/>
    <xf numFmtId="0" fontId="4" fillId="0" borderId="19" xfId="0" applyNumberFormat="1" applyFont="1" applyBorder="1" applyAlignment="1"/>
    <xf numFmtId="0" fontId="5" fillId="0" borderId="17" xfId="0" applyNumberFormat="1" applyFont="1" applyBorder="1" applyAlignment="1"/>
    <xf numFmtId="0" fontId="5" fillId="0" borderId="2" xfId="0" applyNumberFormat="1" applyFont="1" applyBorder="1" applyAlignment="1"/>
    <xf numFmtId="1" fontId="3" fillId="8" borderId="30" xfId="0" applyNumberFormat="1" applyFont="1" applyFill="1" applyBorder="1" applyAlignment="1">
      <alignment horizontal="center" vertical="top" wrapText="1"/>
    </xf>
    <xf numFmtId="0" fontId="3" fillId="8" borderId="30" xfId="0" applyNumberFormat="1" applyFont="1" applyFill="1" applyBorder="1" applyAlignment="1">
      <alignment wrapText="1"/>
    </xf>
    <xf numFmtId="164" fontId="4" fillId="0" borderId="30" xfId="0" applyNumberFormat="1" applyFont="1" applyBorder="1" applyAlignment="1"/>
    <xf numFmtId="2" fontId="4" fillId="0" borderId="20" xfId="0" applyNumberFormat="1" applyFont="1" applyBorder="1" applyAlignment="1"/>
    <xf numFmtId="0" fontId="4" fillId="0" borderId="0" xfId="0" applyNumberFormat="1" applyFont="1" applyAlignment="1">
      <alignment vertical="top" wrapText="1"/>
    </xf>
    <xf numFmtId="164" fontId="4" fillId="0" borderId="31" xfId="0" applyNumberFormat="1" applyFont="1" applyBorder="1" applyAlignment="1"/>
    <xf numFmtId="0" fontId="5" fillId="0" borderId="32" xfId="0" applyNumberFormat="1" applyFont="1" applyBorder="1" applyAlignment="1"/>
    <xf numFmtId="0" fontId="4" fillId="0" borderId="33" xfId="0" applyNumberFormat="1" applyFont="1" applyBorder="1" applyAlignment="1"/>
    <xf numFmtId="2" fontId="4" fillId="0" borderId="34" xfId="0" applyNumberFormat="1" applyFont="1" applyBorder="1" applyAlignment="1"/>
    <xf numFmtId="164" fontId="4" fillId="0" borderId="34" xfId="0" applyNumberFormat="1" applyFont="1" applyBorder="1" applyAlignment="1"/>
    <xf numFmtId="0" fontId="4" fillId="0" borderId="34" xfId="0" applyNumberFormat="1" applyFont="1" applyBorder="1" applyAlignment="1"/>
    <xf numFmtId="2" fontId="4" fillId="0" borderId="35" xfId="0" applyNumberFormat="1" applyFont="1" applyBorder="1" applyAlignment="1"/>
    <xf numFmtId="2" fontId="4" fillId="0" borderId="24" xfId="0" applyNumberFormat="1" applyFont="1" applyBorder="1" applyAlignment="1"/>
    <xf numFmtId="2" fontId="4" fillId="0" borderId="24" xfId="0" applyNumberFormat="1" applyFont="1" applyBorder="1" applyAlignment="1">
      <alignment vertical="top" wrapText="1"/>
    </xf>
    <xf numFmtId="0" fontId="10" fillId="0" borderId="24" xfId="0" applyNumberFormat="1" applyFont="1" applyBorder="1" applyAlignment="1">
      <alignment vertical="top" wrapText="1"/>
    </xf>
    <xf numFmtId="0" fontId="6" fillId="0" borderId="24" xfId="0" applyNumberFormat="1" applyFont="1" applyBorder="1" applyAlignment="1">
      <alignment vertical="top" wrapText="1"/>
    </xf>
    <xf numFmtId="2" fontId="6" fillId="0" borderId="24" xfId="0" applyNumberFormat="1" applyFont="1" applyBorder="1" applyAlignment="1">
      <alignment horizontal="center" vertical="top" wrapText="1"/>
    </xf>
    <xf numFmtId="0" fontId="11" fillId="0" borderId="24" xfId="0" applyNumberFormat="1" applyFont="1" applyBorder="1" applyAlignment="1">
      <alignment vertical="top" wrapText="1"/>
    </xf>
    <xf numFmtId="0" fontId="6" fillId="2" borderId="24" xfId="0" applyNumberFormat="1" applyFont="1" applyFill="1" applyBorder="1" applyAlignment="1">
      <alignment vertical="top" wrapText="1"/>
    </xf>
    <xf numFmtId="1" fontId="6" fillId="2" borderId="24" xfId="0" applyNumberFormat="1" applyFont="1" applyFill="1" applyBorder="1" applyAlignment="1">
      <alignment vertical="top" wrapText="1"/>
    </xf>
    <xf numFmtId="0" fontId="4" fillId="0" borderId="25" xfId="0" applyNumberFormat="1" applyFont="1" applyBorder="1" applyAlignment="1">
      <alignment horizontal="center"/>
    </xf>
    <xf numFmtId="1" fontId="4" fillId="0" borderId="25" xfId="0" applyNumberFormat="1" applyFont="1" applyBorder="1" applyAlignment="1">
      <alignment vertical="top" wrapText="1"/>
    </xf>
    <xf numFmtId="0" fontId="3" fillId="8" borderId="24" xfId="0" applyNumberFormat="1" applyFont="1" applyFill="1" applyBorder="1" applyAlignment="1">
      <alignment horizontal="center" vertical="top" wrapText="1"/>
    </xf>
    <xf numFmtId="1" fontId="3" fillId="8" borderId="24" xfId="0" applyNumberFormat="1" applyFont="1" applyFill="1" applyBorder="1" applyAlignment="1">
      <alignment horizontal="center" vertical="top" wrapText="1"/>
    </xf>
    <xf numFmtId="0" fontId="3" fillId="3" borderId="24" xfId="0" applyNumberFormat="1" applyFont="1" applyFill="1" applyBorder="1" applyAlignment="1">
      <alignment horizontal="center"/>
    </xf>
    <xf numFmtId="0" fontId="3" fillId="4" borderId="24" xfId="0" applyNumberFormat="1" applyFont="1" applyFill="1" applyBorder="1" applyAlignment="1">
      <alignment horizontal="center" vertical="top" wrapText="1"/>
    </xf>
    <xf numFmtId="1" fontId="3" fillId="4" borderId="24" xfId="0" applyNumberFormat="1" applyFont="1" applyFill="1" applyBorder="1" applyAlignment="1">
      <alignment horizontal="center" vertical="top" wrapText="1"/>
    </xf>
    <xf numFmtId="0" fontId="3" fillId="5" borderId="24" xfId="0" applyNumberFormat="1" applyFont="1" applyFill="1" applyBorder="1" applyAlignment="1">
      <alignment horizontal="center" vertical="top" wrapText="1"/>
    </xf>
    <xf numFmtId="1" fontId="3" fillId="5" borderId="24" xfId="0" applyNumberFormat="1" applyFont="1" applyFill="1" applyBorder="1" applyAlignment="1">
      <alignment horizontal="center" vertical="top" wrapText="1"/>
    </xf>
    <xf numFmtId="0" fontId="3" fillId="6" borderId="24" xfId="0" applyNumberFormat="1" applyFont="1" applyFill="1" applyBorder="1" applyAlignment="1">
      <alignment horizontal="center" vertical="top" wrapText="1"/>
    </xf>
    <xf numFmtId="1" fontId="3" fillId="6" borderId="24" xfId="0" applyNumberFormat="1" applyFont="1" applyFill="1" applyBorder="1" applyAlignment="1">
      <alignment horizontal="center" vertical="top" wrapText="1"/>
    </xf>
    <xf numFmtId="0" fontId="3" fillId="7" borderId="24" xfId="0" applyNumberFormat="1" applyFont="1" applyFill="1" applyBorder="1" applyAlignment="1">
      <alignment horizontal="center" vertical="top" wrapText="1"/>
    </xf>
    <xf numFmtId="1" fontId="3" fillId="7" borderId="24" xfId="0" applyNumberFormat="1" applyFont="1" applyFill="1" applyBorder="1" applyAlignment="1">
      <alignment horizontal="center" vertical="top" wrapText="1"/>
    </xf>
    <xf numFmtId="0" fontId="3" fillId="3" borderId="4" xfId="0" applyNumberFormat="1" applyFont="1" applyFill="1" applyBorder="1" applyAlignment="1">
      <alignment horizontal="center" wrapText="1"/>
    </xf>
    <xf numFmtId="1" fontId="3" fillId="3" borderId="5" xfId="0" applyNumberFormat="1" applyFont="1" applyFill="1" applyBorder="1" applyAlignment="1">
      <alignment horizontal="center" wrapText="1"/>
    </xf>
    <xf numFmtId="164" fontId="1" fillId="0" borderId="0" xfId="0" applyNumberFormat="1" applyFont="1" applyAlignment="1">
      <alignment vertical="top" wrapText="1"/>
    </xf>
    <xf numFmtId="164" fontId="4" fillId="0" borderId="29" xfId="0" applyNumberFormat="1" applyFont="1" applyBorder="1" applyAlignme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6"/>
  <sheetViews>
    <sheetView showGridLines="0" workbookViewId="0">
      <pane xSplit="2" ySplit="3" topLeftCell="C31" activePane="bottomRight" state="frozenSplit"/>
      <selection pane="topRight"/>
      <selection pane="bottomLeft"/>
      <selection pane="bottomRight" activeCell="K16" sqref="K16"/>
    </sheetView>
  </sheetViews>
  <sheetFormatPr baseColWidth="10" defaultColWidth="8.625" defaultRowHeight="12.75" customHeight="1" x14ac:dyDescent="0.2"/>
  <cols>
    <col min="1" max="1" width="8.625" style="48" customWidth="1"/>
    <col min="2" max="2" width="5.875" style="48" customWidth="1"/>
    <col min="3" max="3" width="5.125" style="48" customWidth="1"/>
    <col min="4" max="7" width="3.75" style="48" customWidth="1"/>
    <col min="8" max="8" width="4.875" style="48" customWidth="1"/>
    <col min="9" max="9" width="26.125" style="48" customWidth="1"/>
    <col min="10" max="10" width="22.875" style="48" customWidth="1"/>
    <col min="11" max="12" width="4.625" style="48" customWidth="1"/>
    <col min="13" max="13" width="7.25" style="48" customWidth="1"/>
    <col min="14" max="14" width="5.5" style="48" customWidth="1"/>
    <col min="15" max="15" width="28.125" style="48" customWidth="1"/>
    <col min="16" max="256" width="8.625" style="48" customWidth="1"/>
    <col min="257" max="16384" width="8.625" style="49"/>
  </cols>
  <sheetData>
    <row r="1" spans="1:256" s="27" customFormat="1" ht="15" customHeight="1" x14ac:dyDescent="0.15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</row>
    <row r="2" spans="1:256" s="27" customFormat="1" ht="34.25" customHeight="1" x14ac:dyDescent="0.2">
      <c r="A2" s="43" t="s">
        <v>1</v>
      </c>
      <c r="B2" s="43" t="s">
        <v>2</v>
      </c>
      <c r="C2" s="43" t="s">
        <v>3</v>
      </c>
      <c r="D2" s="103" t="s">
        <v>4</v>
      </c>
      <c r="E2" s="104"/>
      <c r="F2" s="104"/>
      <c r="G2" s="104"/>
      <c r="H2" s="44"/>
      <c r="I2" s="43" t="s">
        <v>5</v>
      </c>
      <c r="J2" s="43" t="s">
        <v>6</v>
      </c>
      <c r="K2" s="43" t="s">
        <v>7</v>
      </c>
      <c r="L2" s="45" t="s">
        <v>8</v>
      </c>
      <c r="M2" s="43" t="s">
        <v>88</v>
      </c>
      <c r="N2" s="43" t="s">
        <v>10</v>
      </c>
      <c r="O2" s="43" t="s">
        <v>11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</row>
    <row r="3" spans="1:256" s="27" customFormat="1" ht="15" customHeight="1" x14ac:dyDescent="0.2">
      <c r="A3" s="43"/>
      <c r="B3" s="43"/>
      <c r="C3" s="44"/>
      <c r="D3" s="43" t="s">
        <v>12</v>
      </c>
      <c r="E3" s="43" t="s">
        <v>13</v>
      </c>
      <c r="F3" s="43" t="s">
        <v>14</v>
      </c>
      <c r="G3" s="43" t="s">
        <v>15</v>
      </c>
      <c r="H3" s="43" t="s">
        <v>16</v>
      </c>
      <c r="I3" s="43"/>
      <c r="J3" s="43"/>
      <c r="K3" s="46"/>
      <c r="L3" s="45"/>
      <c r="M3" s="43"/>
      <c r="N3" s="46"/>
      <c r="O3" s="43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</row>
    <row r="4" spans="1:256" s="27" customFormat="1" ht="13" customHeight="1" x14ac:dyDescent="0.15">
      <c r="A4" s="28" t="s">
        <v>48</v>
      </c>
      <c r="B4" s="28">
        <v>7</v>
      </c>
      <c r="C4" s="29">
        <v>1</v>
      </c>
      <c r="D4" s="30"/>
      <c r="E4" s="30"/>
      <c r="F4" s="30"/>
      <c r="G4" s="30"/>
      <c r="H4" s="29" t="e">
        <f t="shared" ref="H4:H68" si="0">AVERAGE(D4:G4)</f>
        <v>#DIV/0!</v>
      </c>
      <c r="I4" s="31" t="s">
        <v>49</v>
      </c>
      <c r="J4" s="32" t="s">
        <v>50</v>
      </c>
      <c r="K4" s="33">
        <v>100</v>
      </c>
      <c r="L4" s="34"/>
      <c r="M4" s="28" t="s">
        <v>12</v>
      </c>
      <c r="N4" s="35"/>
      <c r="O4" s="28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  <c r="IR4" s="26"/>
      <c r="IS4" s="26"/>
      <c r="IT4" s="26"/>
      <c r="IU4" s="26"/>
      <c r="IV4" s="26"/>
    </row>
    <row r="5" spans="1:256" s="27" customFormat="1" ht="12.75" customHeight="1" x14ac:dyDescent="0.15">
      <c r="A5" s="28" t="s">
        <v>48</v>
      </c>
      <c r="B5" s="28">
        <v>7</v>
      </c>
      <c r="C5" s="29">
        <v>1</v>
      </c>
      <c r="D5" s="30"/>
      <c r="E5" s="30"/>
      <c r="F5" s="30"/>
      <c r="G5" s="30"/>
      <c r="H5" s="29" t="e">
        <f t="shared" si="0"/>
        <v>#DIV/0!</v>
      </c>
      <c r="I5" s="31" t="s">
        <v>51</v>
      </c>
      <c r="J5" s="32" t="s">
        <v>52</v>
      </c>
      <c r="K5" s="33">
        <v>2</v>
      </c>
      <c r="L5" s="34"/>
      <c r="M5" s="28" t="s">
        <v>13</v>
      </c>
      <c r="N5" s="35"/>
      <c r="O5" s="28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</row>
    <row r="6" spans="1:256" s="27" customFormat="1" ht="12.75" customHeight="1" x14ac:dyDescent="0.15">
      <c r="A6" s="28" t="s">
        <v>48</v>
      </c>
      <c r="B6" s="28">
        <v>7</v>
      </c>
      <c r="C6" s="29">
        <v>1</v>
      </c>
      <c r="D6" s="30"/>
      <c r="E6" s="30"/>
      <c r="F6" s="30"/>
      <c r="G6" s="30"/>
      <c r="H6" s="29" t="e">
        <f t="shared" si="0"/>
        <v>#DIV/0!</v>
      </c>
      <c r="I6" s="36" t="s">
        <v>53</v>
      </c>
      <c r="J6" s="37" t="s">
        <v>54</v>
      </c>
      <c r="K6" s="33">
        <v>0.5</v>
      </c>
      <c r="L6" s="34"/>
      <c r="M6" s="28" t="s">
        <v>13</v>
      </c>
      <c r="N6" s="35"/>
      <c r="O6" s="28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</row>
    <row r="7" spans="1:256" s="27" customFormat="1" ht="12.75" customHeight="1" x14ac:dyDescent="0.15">
      <c r="A7" s="28" t="s">
        <v>48</v>
      </c>
      <c r="B7" s="28">
        <v>14</v>
      </c>
      <c r="C7" s="29">
        <v>1</v>
      </c>
      <c r="D7" s="30"/>
      <c r="E7" s="30"/>
      <c r="F7" s="30"/>
      <c r="G7" s="30"/>
      <c r="H7" s="29" t="e">
        <f t="shared" si="0"/>
        <v>#DIV/0!</v>
      </c>
      <c r="I7" s="47" t="s">
        <v>55</v>
      </c>
      <c r="J7" s="32" t="s">
        <v>56</v>
      </c>
      <c r="K7" s="33">
        <v>14</v>
      </c>
      <c r="L7" s="34" t="s">
        <v>17</v>
      </c>
      <c r="M7" s="28" t="s">
        <v>12</v>
      </c>
      <c r="N7" s="35">
        <v>216</v>
      </c>
      <c r="O7" s="28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</row>
    <row r="8" spans="1:256" s="27" customFormat="1" ht="12.75" customHeight="1" x14ac:dyDescent="0.15">
      <c r="A8" s="28" t="s">
        <v>48</v>
      </c>
      <c r="B8" s="28">
        <v>14</v>
      </c>
      <c r="C8" s="29">
        <v>1</v>
      </c>
      <c r="D8" s="30"/>
      <c r="E8" s="30"/>
      <c r="F8" s="30"/>
      <c r="G8" s="30"/>
      <c r="H8" s="29" t="e">
        <f t="shared" si="0"/>
        <v>#DIV/0!</v>
      </c>
      <c r="I8" s="31" t="s">
        <v>49</v>
      </c>
      <c r="J8" s="32" t="s">
        <v>50</v>
      </c>
      <c r="K8" s="33">
        <v>50</v>
      </c>
      <c r="L8" s="34"/>
      <c r="M8" s="28" t="s">
        <v>12</v>
      </c>
      <c r="N8" s="35"/>
      <c r="O8" s="28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s="27" customFormat="1" ht="12.75" customHeight="1" x14ac:dyDescent="0.15">
      <c r="A9" s="28" t="s">
        <v>48</v>
      </c>
      <c r="B9" s="28">
        <v>14</v>
      </c>
      <c r="C9" s="29">
        <v>1</v>
      </c>
      <c r="D9" s="30"/>
      <c r="E9" s="30"/>
      <c r="F9" s="30"/>
      <c r="G9" s="30"/>
      <c r="H9" s="29" t="e">
        <f t="shared" si="0"/>
        <v>#DIV/0!</v>
      </c>
      <c r="I9" s="38" t="s">
        <v>57</v>
      </c>
      <c r="J9" s="32" t="s">
        <v>58</v>
      </c>
      <c r="K9" s="33">
        <v>0.5</v>
      </c>
      <c r="L9" s="34"/>
      <c r="M9" s="28" t="s">
        <v>87</v>
      </c>
      <c r="N9" s="35"/>
      <c r="O9" s="28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</row>
    <row r="10" spans="1:256" s="27" customFormat="1" ht="12.75" customHeight="1" x14ac:dyDescent="0.15">
      <c r="A10" s="28" t="s">
        <v>48</v>
      </c>
      <c r="B10" s="28">
        <v>14</v>
      </c>
      <c r="C10" s="29">
        <v>1</v>
      </c>
      <c r="D10" s="30"/>
      <c r="E10" s="30"/>
      <c r="F10" s="30"/>
      <c r="G10" s="30"/>
      <c r="H10" s="29" t="e">
        <f t="shared" si="0"/>
        <v>#DIV/0!</v>
      </c>
      <c r="I10" s="31"/>
      <c r="J10" s="32" t="s">
        <v>62</v>
      </c>
      <c r="K10" s="33">
        <v>36</v>
      </c>
      <c r="L10" s="34"/>
      <c r="M10" s="28"/>
      <c r="N10" s="35"/>
      <c r="O10" s="28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</row>
    <row r="11" spans="1:256" s="27" customFormat="1" ht="12.75" customHeight="1" x14ac:dyDescent="0.15">
      <c r="A11" s="28" t="s">
        <v>48</v>
      </c>
      <c r="B11" s="28">
        <v>14</v>
      </c>
      <c r="C11" s="29">
        <v>1</v>
      </c>
      <c r="D11" s="30"/>
      <c r="E11" s="30"/>
      <c r="F11" s="30"/>
      <c r="G11" s="30"/>
      <c r="H11" s="29" t="e">
        <f t="shared" si="0"/>
        <v>#DIV/0!</v>
      </c>
      <c r="I11" s="31" t="s">
        <v>49</v>
      </c>
      <c r="J11" s="32" t="s">
        <v>50</v>
      </c>
      <c r="K11" s="33">
        <v>57</v>
      </c>
      <c r="L11" s="34"/>
      <c r="M11" s="28" t="s">
        <v>12</v>
      </c>
      <c r="N11" s="35"/>
      <c r="O11" s="28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</row>
    <row r="12" spans="1:256" s="27" customFormat="1" ht="12.75" customHeight="1" x14ac:dyDescent="0.15">
      <c r="A12" s="28" t="s">
        <v>48</v>
      </c>
      <c r="B12" s="28">
        <v>14</v>
      </c>
      <c r="C12" s="29">
        <v>1</v>
      </c>
      <c r="D12" s="30"/>
      <c r="E12" s="30"/>
      <c r="F12" s="30"/>
      <c r="G12" s="30"/>
      <c r="H12" s="29" t="e">
        <f t="shared" si="0"/>
        <v>#DIV/0!</v>
      </c>
      <c r="I12" s="38" t="s">
        <v>63</v>
      </c>
      <c r="J12" s="32" t="s">
        <v>64</v>
      </c>
      <c r="K12" s="33">
        <v>4</v>
      </c>
      <c r="L12" s="34"/>
      <c r="M12" s="28" t="s">
        <v>12</v>
      </c>
      <c r="N12" s="35"/>
      <c r="O12" s="28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</row>
    <row r="13" spans="1:256" s="27" customFormat="1" ht="12.75" customHeight="1" x14ac:dyDescent="0.15">
      <c r="A13" s="28" t="s">
        <v>48</v>
      </c>
      <c r="B13" s="28">
        <v>14</v>
      </c>
      <c r="C13" s="29">
        <v>1</v>
      </c>
      <c r="D13" s="30"/>
      <c r="E13" s="30"/>
      <c r="F13" s="30"/>
      <c r="G13" s="30"/>
      <c r="H13" s="29" t="e">
        <f t="shared" si="0"/>
        <v>#DIV/0!</v>
      </c>
      <c r="I13" s="31" t="s">
        <v>51</v>
      </c>
      <c r="J13" s="32" t="s">
        <v>52</v>
      </c>
      <c r="K13" s="33">
        <v>30</v>
      </c>
      <c r="L13" s="34"/>
      <c r="M13" s="28" t="s">
        <v>13</v>
      </c>
      <c r="N13" s="35"/>
      <c r="O13" s="28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  <c r="IT13" s="26"/>
      <c r="IU13" s="26"/>
      <c r="IV13" s="26"/>
    </row>
    <row r="14" spans="1:256" s="27" customFormat="1" ht="12.75" customHeight="1" x14ac:dyDescent="0.15">
      <c r="A14" s="28" t="s">
        <v>48</v>
      </c>
      <c r="B14" s="28">
        <v>14</v>
      </c>
      <c r="C14" s="29">
        <v>1</v>
      </c>
      <c r="D14" s="29"/>
      <c r="E14" s="30"/>
      <c r="F14" s="30"/>
      <c r="G14" s="30"/>
      <c r="H14" s="29" t="e">
        <f t="shared" si="0"/>
        <v>#DIV/0!</v>
      </c>
      <c r="I14" s="38"/>
      <c r="J14" s="32" t="s">
        <v>62</v>
      </c>
      <c r="K14" s="33">
        <v>10</v>
      </c>
      <c r="L14" s="40"/>
      <c r="M14" s="28"/>
      <c r="N14" s="35"/>
      <c r="O14" s="28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</row>
    <row r="15" spans="1:256" s="27" customFormat="1" ht="12.75" customHeight="1" x14ac:dyDescent="0.15">
      <c r="A15" s="28" t="s">
        <v>48</v>
      </c>
      <c r="B15" s="28">
        <v>18</v>
      </c>
      <c r="C15" s="29">
        <v>1</v>
      </c>
      <c r="D15" s="29"/>
      <c r="E15" s="30"/>
      <c r="F15" s="30"/>
      <c r="G15" s="30"/>
      <c r="H15" s="29" t="e">
        <f t="shared" si="0"/>
        <v>#DIV/0!</v>
      </c>
      <c r="I15" s="31" t="s">
        <v>60</v>
      </c>
      <c r="J15" s="32" t="s">
        <v>61</v>
      </c>
      <c r="K15" s="33">
        <v>38</v>
      </c>
      <c r="L15" s="40" t="s">
        <v>17</v>
      </c>
      <c r="M15" s="28" t="s">
        <v>89</v>
      </c>
      <c r="N15" s="35"/>
      <c r="O15" s="28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  <c r="IT15" s="26"/>
      <c r="IU15" s="26"/>
      <c r="IV15" s="26"/>
    </row>
    <row r="16" spans="1:256" s="27" customFormat="1" ht="12.75" customHeight="1" x14ac:dyDescent="0.15">
      <c r="A16" s="28" t="s">
        <v>48</v>
      </c>
      <c r="B16" s="28">
        <v>18</v>
      </c>
      <c r="C16" s="29">
        <v>1</v>
      </c>
      <c r="D16" s="29"/>
      <c r="E16" s="30"/>
      <c r="F16" s="30"/>
      <c r="G16" s="30"/>
      <c r="H16" s="29" t="e">
        <f t="shared" si="0"/>
        <v>#DIV/0!</v>
      </c>
      <c r="I16" s="47" t="s">
        <v>55</v>
      </c>
      <c r="J16" s="32" t="s">
        <v>56</v>
      </c>
      <c r="K16" s="33">
        <v>15</v>
      </c>
      <c r="L16" s="40" t="s">
        <v>17</v>
      </c>
      <c r="M16" s="28" t="s">
        <v>12</v>
      </c>
      <c r="N16" s="35">
        <v>207</v>
      </c>
      <c r="O16" s="28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  <c r="IT16" s="26"/>
      <c r="IU16" s="26"/>
      <c r="IV16" s="26"/>
    </row>
    <row r="17" spans="1:256" s="27" customFormat="1" ht="12.75" customHeight="1" x14ac:dyDescent="0.15">
      <c r="A17" s="28" t="s">
        <v>48</v>
      </c>
      <c r="B17" s="28">
        <v>18</v>
      </c>
      <c r="C17" s="29">
        <v>1</v>
      </c>
      <c r="D17" s="29"/>
      <c r="E17" s="30"/>
      <c r="F17" s="30"/>
      <c r="G17" s="30"/>
      <c r="H17" s="29" t="e">
        <f t="shared" si="0"/>
        <v>#DIV/0!</v>
      </c>
      <c r="I17" s="38" t="s">
        <v>63</v>
      </c>
      <c r="J17" s="32" t="s">
        <v>64</v>
      </c>
      <c r="K17" s="33">
        <v>1</v>
      </c>
      <c r="L17" s="40"/>
      <c r="M17" s="28" t="s">
        <v>12</v>
      </c>
      <c r="N17" s="35"/>
      <c r="O17" s="28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  <c r="IT17" s="26"/>
      <c r="IU17" s="26"/>
      <c r="IV17" s="26"/>
    </row>
    <row r="18" spans="1:256" s="27" customFormat="1" ht="12.75" customHeight="1" x14ac:dyDescent="0.15">
      <c r="A18" s="28" t="s">
        <v>48</v>
      </c>
      <c r="B18" s="28">
        <v>18</v>
      </c>
      <c r="C18" s="29">
        <v>1</v>
      </c>
      <c r="D18" s="29"/>
      <c r="E18" s="30"/>
      <c r="F18" s="30"/>
      <c r="G18" s="30"/>
      <c r="H18" s="29" t="e">
        <f t="shared" si="0"/>
        <v>#DIV/0!</v>
      </c>
      <c r="I18" s="36" t="s">
        <v>53</v>
      </c>
      <c r="J18" s="37" t="s">
        <v>54</v>
      </c>
      <c r="K18" s="33">
        <v>0.5</v>
      </c>
      <c r="L18" s="40"/>
      <c r="M18" s="28" t="s">
        <v>13</v>
      </c>
      <c r="N18" s="35"/>
      <c r="O18" s="28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</row>
    <row r="19" spans="1:256" s="27" customFormat="1" ht="12.75" customHeight="1" x14ac:dyDescent="0.15">
      <c r="A19" s="28" t="s">
        <v>48</v>
      </c>
      <c r="B19" s="28">
        <v>18</v>
      </c>
      <c r="C19" s="29">
        <v>1</v>
      </c>
      <c r="D19" s="29"/>
      <c r="E19" s="30"/>
      <c r="F19" s="30"/>
      <c r="G19" s="30"/>
      <c r="H19" s="29" t="e">
        <f t="shared" si="0"/>
        <v>#DIV/0!</v>
      </c>
      <c r="I19" s="31"/>
      <c r="J19" s="32" t="s">
        <v>62</v>
      </c>
      <c r="K19" s="33">
        <v>46</v>
      </c>
      <c r="L19" s="40"/>
      <c r="M19" s="28"/>
      <c r="N19" s="35"/>
      <c r="O19" s="28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  <c r="IT19" s="26"/>
      <c r="IU19" s="26"/>
      <c r="IV19" s="26"/>
    </row>
    <row r="20" spans="1:256" s="27" customFormat="1" ht="12.75" customHeight="1" x14ac:dyDescent="0.15">
      <c r="A20" s="28" t="s">
        <v>48</v>
      </c>
      <c r="B20" s="28">
        <v>5</v>
      </c>
      <c r="C20" s="29">
        <v>1</v>
      </c>
      <c r="D20" s="29"/>
      <c r="E20" s="30"/>
      <c r="F20" s="30"/>
      <c r="G20" s="30"/>
      <c r="H20" s="29" t="e">
        <f t="shared" si="0"/>
        <v>#DIV/0!</v>
      </c>
      <c r="I20" s="31" t="s">
        <v>49</v>
      </c>
      <c r="J20" s="32" t="s">
        <v>50</v>
      </c>
      <c r="K20" s="33">
        <v>55</v>
      </c>
      <c r="L20" s="40"/>
      <c r="M20" s="28" t="s">
        <v>12</v>
      </c>
      <c r="N20" s="35"/>
      <c r="O20" s="28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  <c r="IK20" s="26"/>
      <c r="IL20" s="26"/>
      <c r="IM20" s="26"/>
      <c r="IN20" s="26"/>
      <c r="IO20" s="26"/>
      <c r="IP20" s="26"/>
      <c r="IQ20" s="26"/>
      <c r="IR20" s="26"/>
      <c r="IS20" s="26"/>
      <c r="IT20" s="26"/>
      <c r="IU20" s="26"/>
      <c r="IV20" s="26"/>
    </row>
    <row r="21" spans="1:256" s="27" customFormat="1" ht="12.75" customHeight="1" x14ac:dyDescent="0.15">
      <c r="A21" s="28" t="s">
        <v>48</v>
      </c>
      <c r="B21" s="28">
        <v>5</v>
      </c>
      <c r="C21" s="29">
        <v>1</v>
      </c>
      <c r="D21" s="29"/>
      <c r="E21" s="30"/>
      <c r="F21" s="30"/>
      <c r="G21" s="30"/>
      <c r="H21" s="29" t="e">
        <f t="shared" si="0"/>
        <v>#DIV/0!</v>
      </c>
      <c r="I21" s="47" t="s">
        <v>55</v>
      </c>
      <c r="J21" s="32" t="s">
        <v>56</v>
      </c>
      <c r="K21" s="33">
        <v>5</v>
      </c>
      <c r="L21" s="40"/>
      <c r="M21" s="28" t="s">
        <v>12</v>
      </c>
      <c r="N21" s="35">
        <v>188</v>
      </c>
      <c r="O21" s="28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  <c r="IK21" s="26"/>
      <c r="IL21" s="26"/>
      <c r="IM21" s="26"/>
      <c r="IN21" s="26"/>
      <c r="IO21" s="26"/>
      <c r="IP21" s="26"/>
      <c r="IQ21" s="26"/>
      <c r="IR21" s="26"/>
      <c r="IS21" s="26"/>
      <c r="IT21" s="26"/>
      <c r="IU21" s="26"/>
      <c r="IV21" s="26"/>
    </row>
    <row r="22" spans="1:256" s="27" customFormat="1" ht="12.75" customHeight="1" x14ac:dyDescent="0.15">
      <c r="A22" s="28" t="s">
        <v>48</v>
      </c>
      <c r="B22" s="28">
        <v>5</v>
      </c>
      <c r="C22" s="29">
        <v>1</v>
      </c>
      <c r="D22" s="30"/>
      <c r="E22" s="30"/>
      <c r="F22" s="30"/>
      <c r="G22" s="30"/>
      <c r="H22" s="29" t="e">
        <f t="shared" si="0"/>
        <v>#DIV/0!</v>
      </c>
      <c r="I22" s="31" t="s">
        <v>51</v>
      </c>
      <c r="J22" s="32" t="s">
        <v>52</v>
      </c>
      <c r="K22" s="33">
        <v>13</v>
      </c>
      <c r="L22" s="41"/>
      <c r="M22" s="28" t="s">
        <v>13</v>
      </c>
      <c r="N22" s="35"/>
      <c r="O22" s="28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  <c r="IS22" s="26"/>
      <c r="IT22" s="26"/>
      <c r="IU22" s="26"/>
      <c r="IV22" s="26"/>
    </row>
    <row r="23" spans="1:256" s="27" customFormat="1" ht="12.75" customHeight="1" x14ac:dyDescent="0.15">
      <c r="A23" s="28" t="s">
        <v>48</v>
      </c>
      <c r="B23" s="28">
        <v>5</v>
      </c>
      <c r="C23" s="29">
        <v>1</v>
      </c>
      <c r="D23" s="30"/>
      <c r="E23" s="30"/>
      <c r="F23" s="30"/>
      <c r="G23" s="30"/>
      <c r="H23" s="29" t="e">
        <f t="shared" si="0"/>
        <v>#DIV/0!</v>
      </c>
      <c r="I23" s="31"/>
      <c r="J23" s="32" t="s">
        <v>62</v>
      </c>
      <c r="K23" s="33">
        <v>27</v>
      </c>
      <c r="L23" s="32"/>
      <c r="M23" s="28"/>
      <c r="N23" s="35"/>
      <c r="O23" s="28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  <c r="IK23" s="26"/>
      <c r="IL23" s="26"/>
      <c r="IM23" s="26"/>
      <c r="IN23" s="26"/>
      <c r="IO23" s="26"/>
      <c r="IP23" s="26"/>
      <c r="IQ23" s="26"/>
      <c r="IR23" s="26"/>
      <c r="IS23" s="26"/>
      <c r="IT23" s="26"/>
      <c r="IU23" s="26"/>
      <c r="IV23" s="26"/>
    </row>
    <row r="24" spans="1:256" s="27" customFormat="1" ht="12.75" customHeight="1" x14ac:dyDescent="0.15">
      <c r="A24" s="28" t="s">
        <v>48</v>
      </c>
      <c r="B24" s="28">
        <v>17</v>
      </c>
      <c r="C24" s="29">
        <v>1</v>
      </c>
      <c r="D24" s="30"/>
      <c r="E24" s="30"/>
      <c r="F24" s="30"/>
      <c r="G24" s="30"/>
      <c r="H24" s="29" t="e">
        <f t="shared" si="0"/>
        <v>#DIV/0!</v>
      </c>
      <c r="I24" s="31" t="s">
        <v>49</v>
      </c>
      <c r="J24" s="32" t="s">
        <v>50</v>
      </c>
      <c r="K24" s="33">
        <v>92</v>
      </c>
      <c r="L24" s="32"/>
      <c r="M24" s="28" t="s">
        <v>12</v>
      </c>
      <c r="N24" s="35"/>
      <c r="O24" s="28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  <c r="IK24" s="26"/>
      <c r="IL24" s="26"/>
      <c r="IM24" s="26"/>
      <c r="IN24" s="26"/>
      <c r="IO24" s="26"/>
      <c r="IP24" s="26"/>
      <c r="IQ24" s="26"/>
      <c r="IR24" s="26"/>
      <c r="IS24" s="26"/>
      <c r="IT24" s="26"/>
      <c r="IU24" s="26"/>
      <c r="IV24" s="26"/>
    </row>
    <row r="25" spans="1:256" s="27" customFormat="1" ht="12.75" customHeight="1" x14ac:dyDescent="0.15">
      <c r="A25" s="28" t="s">
        <v>48</v>
      </c>
      <c r="B25" s="28">
        <v>17</v>
      </c>
      <c r="C25" s="29">
        <v>1</v>
      </c>
      <c r="D25" s="30"/>
      <c r="E25" s="30"/>
      <c r="F25" s="30"/>
      <c r="G25" s="30"/>
      <c r="H25" s="29" t="e">
        <f t="shared" si="0"/>
        <v>#DIV/0!</v>
      </c>
      <c r="I25" s="31" t="s">
        <v>51</v>
      </c>
      <c r="J25" s="32" t="s">
        <v>52</v>
      </c>
      <c r="K25" s="33">
        <v>19</v>
      </c>
      <c r="L25" s="32"/>
      <c r="M25" s="28" t="s">
        <v>13</v>
      </c>
      <c r="N25" s="35"/>
      <c r="O25" s="28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  <c r="IK25" s="26"/>
      <c r="IL25" s="26"/>
      <c r="IM25" s="26"/>
      <c r="IN25" s="26"/>
      <c r="IO25" s="26"/>
      <c r="IP25" s="26"/>
      <c r="IQ25" s="26"/>
      <c r="IR25" s="26"/>
      <c r="IS25" s="26"/>
      <c r="IT25" s="26"/>
      <c r="IU25" s="26"/>
      <c r="IV25" s="26"/>
    </row>
    <row r="26" spans="1:256" s="27" customFormat="1" ht="12.75" customHeight="1" x14ac:dyDescent="0.15">
      <c r="A26" s="28" t="s">
        <v>48</v>
      </c>
      <c r="B26" s="28">
        <v>17</v>
      </c>
      <c r="C26" s="29">
        <v>1</v>
      </c>
      <c r="D26" s="30"/>
      <c r="E26" s="30"/>
      <c r="F26" s="30"/>
      <c r="G26" s="30"/>
      <c r="H26" s="29" t="e">
        <f t="shared" si="0"/>
        <v>#DIV/0!</v>
      </c>
      <c r="I26" s="31" t="s">
        <v>65</v>
      </c>
      <c r="J26" s="32" t="s">
        <v>66</v>
      </c>
      <c r="K26" s="33">
        <v>0.5</v>
      </c>
      <c r="L26" s="41"/>
      <c r="M26" s="28" t="s">
        <v>89</v>
      </c>
      <c r="N26" s="35"/>
      <c r="O26" s="28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  <c r="IT26" s="26"/>
      <c r="IU26" s="26"/>
      <c r="IV26" s="26"/>
    </row>
    <row r="27" spans="1:256" s="27" customFormat="1" ht="12.75" customHeight="1" x14ac:dyDescent="0.15">
      <c r="A27" s="28" t="s">
        <v>48</v>
      </c>
      <c r="B27" s="28">
        <v>13</v>
      </c>
      <c r="C27" s="29">
        <v>1</v>
      </c>
      <c r="D27" s="30"/>
      <c r="E27" s="30"/>
      <c r="F27" s="30"/>
      <c r="G27" s="30"/>
      <c r="H27" s="29" t="e">
        <f t="shared" si="0"/>
        <v>#DIV/0!</v>
      </c>
      <c r="I27" s="31" t="s">
        <v>49</v>
      </c>
      <c r="J27" s="32" t="s">
        <v>50</v>
      </c>
      <c r="K27" s="33">
        <v>90</v>
      </c>
      <c r="L27" s="32"/>
      <c r="M27" s="28" t="s">
        <v>12</v>
      </c>
      <c r="N27" s="35"/>
      <c r="O27" s="28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  <c r="IS27" s="26"/>
      <c r="IT27" s="26"/>
      <c r="IU27" s="26"/>
      <c r="IV27" s="26"/>
    </row>
    <row r="28" spans="1:256" s="27" customFormat="1" ht="12.75" customHeight="1" x14ac:dyDescent="0.15">
      <c r="A28" s="28" t="s">
        <v>48</v>
      </c>
      <c r="B28" s="28">
        <v>13</v>
      </c>
      <c r="C28" s="29">
        <v>1</v>
      </c>
      <c r="D28" s="30"/>
      <c r="E28" s="30"/>
      <c r="F28" s="30"/>
      <c r="G28" s="30"/>
      <c r="H28" s="29" t="e">
        <f t="shared" si="0"/>
        <v>#DIV/0!</v>
      </c>
      <c r="I28" s="31" t="s">
        <v>65</v>
      </c>
      <c r="J28" s="32" t="s">
        <v>66</v>
      </c>
      <c r="K28" s="33">
        <v>7</v>
      </c>
      <c r="L28" s="32"/>
      <c r="M28" s="28" t="s">
        <v>89</v>
      </c>
      <c r="N28" s="35"/>
      <c r="O28" s="28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  <c r="IT28" s="26"/>
      <c r="IU28" s="26"/>
      <c r="IV28" s="26"/>
    </row>
    <row r="29" spans="1:256" s="27" customFormat="1" ht="12.75" customHeight="1" x14ac:dyDescent="0.15">
      <c r="A29" s="28" t="s">
        <v>48</v>
      </c>
      <c r="B29" s="28">
        <v>13</v>
      </c>
      <c r="C29" s="29">
        <v>1</v>
      </c>
      <c r="D29" s="30"/>
      <c r="E29" s="30"/>
      <c r="F29" s="30"/>
      <c r="G29" s="30"/>
      <c r="H29" s="29" t="e">
        <f t="shared" si="0"/>
        <v>#DIV/0!</v>
      </c>
      <c r="I29" s="31" t="s">
        <v>67</v>
      </c>
      <c r="J29" s="32" t="s">
        <v>68</v>
      </c>
      <c r="K29" s="33">
        <v>5</v>
      </c>
      <c r="L29" s="32"/>
      <c r="M29" s="28" t="s">
        <v>87</v>
      </c>
      <c r="N29" s="35"/>
      <c r="O29" s="28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  <c r="IK29" s="26"/>
      <c r="IL29" s="26"/>
      <c r="IM29" s="26"/>
      <c r="IN29" s="26"/>
      <c r="IO29" s="26"/>
      <c r="IP29" s="26"/>
      <c r="IQ29" s="26"/>
      <c r="IR29" s="26"/>
      <c r="IS29" s="26"/>
      <c r="IT29" s="26"/>
      <c r="IU29" s="26"/>
      <c r="IV29" s="26"/>
    </row>
    <row r="30" spans="1:256" s="27" customFormat="1" ht="12.75" customHeight="1" x14ac:dyDescent="0.15">
      <c r="A30" s="28" t="s">
        <v>48</v>
      </c>
      <c r="B30" s="28">
        <v>13</v>
      </c>
      <c r="C30" s="29">
        <v>1</v>
      </c>
      <c r="D30" s="30"/>
      <c r="E30" s="30"/>
      <c r="F30" s="30"/>
      <c r="G30" s="30"/>
      <c r="H30" s="29" t="e">
        <f t="shared" si="0"/>
        <v>#DIV/0!</v>
      </c>
      <c r="I30" s="31" t="s">
        <v>51</v>
      </c>
      <c r="J30" s="32" t="s">
        <v>52</v>
      </c>
      <c r="K30" s="33">
        <v>4</v>
      </c>
      <c r="L30" s="32"/>
      <c r="M30" s="28" t="s">
        <v>13</v>
      </c>
      <c r="N30" s="35"/>
      <c r="O30" s="28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26"/>
      <c r="IE30" s="26"/>
      <c r="IF30" s="26"/>
      <c r="IG30" s="26"/>
      <c r="IH30" s="26"/>
      <c r="II30" s="26"/>
      <c r="IJ30" s="26"/>
      <c r="IK30" s="26"/>
      <c r="IL30" s="26"/>
      <c r="IM30" s="26"/>
      <c r="IN30" s="26"/>
      <c r="IO30" s="26"/>
      <c r="IP30" s="26"/>
      <c r="IQ30" s="26"/>
      <c r="IR30" s="26"/>
      <c r="IS30" s="26"/>
      <c r="IT30" s="26"/>
      <c r="IU30" s="26"/>
      <c r="IV30" s="26"/>
    </row>
    <row r="31" spans="1:256" s="27" customFormat="1" ht="12.75" customHeight="1" x14ac:dyDescent="0.15">
      <c r="A31" s="28" t="s">
        <v>48</v>
      </c>
      <c r="B31" s="28">
        <v>20</v>
      </c>
      <c r="C31" s="29">
        <v>1</v>
      </c>
      <c r="D31" s="30"/>
      <c r="E31" s="30"/>
      <c r="F31" s="30"/>
      <c r="G31" s="30"/>
      <c r="H31" s="29" t="e">
        <f t="shared" si="0"/>
        <v>#DIV/0!</v>
      </c>
      <c r="I31" s="31" t="s">
        <v>49</v>
      </c>
      <c r="J31" s="32" t="s">
        <v>50</v>
      </c>
      <c r="K31" s="33">
        <v>40</v>
      </c>
      <c r="L31" s="34"/>
      <c r="M31" s="28" t="s">
        <v>12</v>
      </c>
      <c r="N31" s="35">
        <v>105</v>
      </c>
      <c r="O31" s="28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  <c r="IK31" s="26"/>
      <c r="IL31" s="26"/>
      <c r="IM31" s="26"/>
      <c r="IN31" s="26"/>
      <c r="IO31" s="26"/>
      <c r="IP31" s="26"/>
      <c r="IQ31" s="26"/>
      <c r="IR31" s="26"/>
      <c r="IS31" s="26"/>
      <c r="IT31" s="26"/>
      <c r="IU31" s="26"/>
      <c r="IV31" s="26"/>
    </row>
    <row r="32" spans="1:256" s="27" customFormat="1" ht="12.75" customHeight="1" x14ac:dyDescent="0.15">
      <c r="A32" s="28" t="s">
        <v>48</v>
      </c>
      <c r="B32" s="28">
        <v>20</v>
      </c>
      <c r="C32" s="29">
        <v>1</v>
      </c>
      <c r="D32" s="30"/>
      <c r="E32" s="30"/>
      <c r="F32" s="30"/>
      <c r="G32" s="30"/>
      <c r="H32" s="29" t="e">
        <f t="shared" si="0"/>
        <v>#DIV/0!</v>
      </c>
      <c r="I32" s="47" t="s">
        <v>55</v>
      </c>
      <c r="J32" s="32" t="s">
        <v>56</v>
      </c>
      <c r="K32" s="33">
        <v>7</v>
      </c>
      <c r="L32" s="34"/>
      <c r="M32" s="28" t="s">
        <v>12</v>
      </c>
      <c r="N32" s="35">
        <v>184</v>
      </c>
      <c r="O32" s="28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  <c r="IK32" s="26"/>
      <c r="IL32" s="26"/>
      <c r="IM32" s="26"/>
      <c r="IN32" s="26"/>
      <c r="IO32" s="26"/>
      <c r="IP32" s="26"/>
      <c r="IQ32" s="26"/>
      <c r="IR32" s="26"/>
      <c r="IS32" s="26"/>
      <c r="IT32" s="26"/>
      <c r="IU32" s="26"/>
      <c r="IV32" s="26"/>
    </row>
    <row r="33" spans="1:256" s="27" customFormat="1" ht="12.75" customHeight="1" x14ac:dyDescent="0.15">
      <c r="A33" s="28" t="s">
        <v>48</v>
      </c>
      <c r="B33" s="28">
        <v>20</v>
      </c>
      <c r="C33" s="29">
        <v>1</v>
      </c>
      <c r="D33" s="30"/>
      <c r="E33" s="30"/>
      <c r="F33" s="30"/>
      <c r="G33" s="30"/>
      <c r="H33" s="29" t="e">
        <f t="shared" si="0"/>
        <v>#DIV/0!</v>
      </c>
      <c r="I33" s="31" t="s">
        <v>51</v>
      </c>
      <c r="J33" s="32" t="s">
        <v>52</v>
      </c>
      <c r="K33" s="33">
        <v>27</v>
      </c>
      <c r="L33" s="34"/>
      <c r="M33" s="28" t="s">
        <v>13</v>
      </c>
      <c r="N33" s="35"/>
      <c r="O33" s="28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  <c r="IK33" s="26"/>
      <c r="IL33" s="26"/>
      <c r="IM33" s="26"/>
      <c r="IN33" s="26"/>
      <c r="IO33" s="26"/>
      <c r="IP33" s="26"/>
      <c r="IQ33" s="26"/>
      <c r="IR33" s="26"/>
      <c r="IS33" s="26"/>
      <c r="IT33" s="26"/>
      <c r="IU33" s="26"/>
      <c r="IV33" s="26"/>
    </row>
    <row r="34" spans="1:256" s="27" customFormat="1" ht="12.75" customHeight="1" x14ac:dyDescent="0.15">
      <c r="A34" s="28" t="s">
        <v>48</v>
      </c>
      <c r="B34" s="28">
        <v>20</v>
      </c>
      <c r="C34" s="29">
        <v>1</v>
      </c>
      <c r="D34" s="30"/>
      <c r="E34" s="30"/>
      <c r="F34" s="30"/>
      <c r="G34" s="30"/>
      <c r="H34" s="29" t="e">
        <f t="shared" si="0"/>
        <v>#DIV/0!</v>
      </c>
      <c r="I34" s="31" t="s">
        <v>65</v>
      </c>
      <c r="J34" s="32" t="s">
        <v>66</v>
      </c>
      <c r="K34" s="33">
        <v>2</v>
      </c>
      <c r="L34" s="34"/>
      <c r="M34" s="28" t="s">
        <v>89</v>
      </c>
      <c r="N34" s="35"/>
      <c r="O34" s="28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  <c r="IM34" s="26"/>
      <c r="IN34" s="26"/>
      <c r="IO34" s="26"/>
      <c r="IP34" s="26"/>
      <c r="IQ34" s="26"/>
      <c r="IR34" s="26"/>
      <c r="IS34" s="26"/>
      <c r="IT34" s="26"/>
      <c r="IU34" s="26"/>
      <c r="IV34" s="26"/>
    </row>
    <row r="35" spans="1:256" s="27" customFormat="1" ht="12.75" customHeight="1" x14ac:dyDescent="0.15">
      <c r="A35" s="28" t="s">
        <v>48</v>
      </c>
      <c r="B35" s="28">
        <v>20</v>
      </c>
      <c r="C35" s="29">
        <v>1</v>
      </c>
      <c r="D35" s="30"/>
      <c r="E35" s="30"/>
      <c r="F35" s="30"/>
      <c r="G35" s="30"/>
      <c r="H35" s="29" t="e">
        <f t="shared" si="0"/>
        <v>#DIV/0!</v>
      </c>
      <c r="I35" s="31"/>
      <c r="J35" s="32" t="s">
        <v>62</v>
      </c>
      <c r="K35" s="33">
        <f>100-SUM(K31:K34)</f>
        <v>24</v>
      </c>
      <c r="L35" s="34"/>
      <c r="M35" s="28"/>
      <c r="N35" s="35"/>
      <c r="O35" s="28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  <c r="IS35" s="26"/>
      <c r="IT35" s="26"/>
      <c r="IU35" s="26"/>
      <c r="IV35" s="26"/>
    </row>
    <row r="36" spans="1:256" s="27" customFormat="1" ht="12.75" customHeight="1" x14ac:dyDescent="0.15">
      <c r="A36" s="28" t="s">
        <v>48</v>
      </c>
      <c r="B36" s="28">
        <v>15</v>
      </c>
      <c r="C36" s="29">
        <v>1</v>
      </c>
      <c r="D36" s="30"/>
      <c r="E36" s="30"/>
      <c r="F36" s="30"/>
      <c r="G36" s="30"/>
      <c r="H36" s="29" t="e">
        <f t="shared" si="0"/>
        <v>#DIV/0!</v>
      </c>
      <c r="I36" s="31" t="s">
        <v>49</v>
      </c>
      <c r="J36" s="32" t="s">
        <v>50</v>
      </c>
      <c r="K36" s="33">
        <v>55</v>
      </c>
      <c r="L36" s="34"/>
      <c r="M36" s="28" t="s">
        <v>12</v>
      </c>
      <c r="N36" s="35"/>
      <c r="O36" s="28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  <c r="IK36" s="26"/>
      <c r="IL36" s="26"/>
      <c r="IM36" s="26"/>
      <c r="IN36" s="26"/>
      <c r="IO36" s="26"/>
      <c r="IP36" s="26"/>
      <c r="IQ36" s="26"/>
      <c r="IR36" s="26"/>
      <c r="IS36" s="26"/>
      <c r="IT36" s="26"/>
      <c r="IU36" s="26"/>
      <c r="IV36" s="26"/>
    </row>
    <row r="37" spans="1:256" s="27" customFormat="1" ht="12.75" customHeight="1" x14ac:dyDescent="0.15">
      <c r="A37" s="28" t="s">
        <v>48</v>
      </c>
      <c r="B37" s="28">
        <v>15</v>
      </c>
      <c r="C37" s="29">
        <v>1</v>
      </c>
      <c r="D37" s="30"/>
      <c r="E37" s="30"/>
      <c r="F37" s="30"/>
      <c r="G37" s="30"/>
      <c r="H37" s="29" t="e">
        <f t="shared" si="0"/>
        <v>#DIV/0!</v>
      </c>
      <c r="I37" s="31" t="s">
        <v>51</v>
      </c>
      <c r="J37" s="32" t="s">
        <v>52</v>
      </c>
      <c r="K37" s="33">
        <v>50</v>
      </c>
      <c r="L37" s="34"/>
      <c r="M37" s="28" t="s">
        <v>13</v>
      </c>
      <c r="N37" s="35"/>
      <c r="O37" s="28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  <c r="IS37" s="26"/>
      <c r="IT37" s="26"/>
      <c r="IU37" s="26"/>
      <c r="IV37" s="26"/>
    </row>
    <row r="38" spans="1:256" s="27" customFormat="1" ht="12.75" customHeight="1" x14ac:dyDescent="0.15">
      <c r="A38" s="28" t="s">
        <v>48</v>
      </c>
      <c r="B38" s="28">
        <v>15</v>
      </c>
      <c r="C38" s="29">
        <v>1</v>
      </c>
      <c r="D38" s="30"/>
      <c r="E38" s="30"/>
      <c r="F38" s="30"/>
      <c r="G38" s="30"/>
      <c r="H38" s="29" t="e">
        <f t="shared" si="0"/>
        <v>#DIV/0!</v>
      </c>
      <c r="I38" s="31" t="s">
        <v>60</v>
      </c>
      <c r="J38" s="28" t="s">
        <v>61</v>
      </c>
      <c r="K38" s="33">
        <v>2</v>
      </c>
      <c r="L38" s="34"/>
      <c r="M38" s="28" t="s">
        <v>89</v>
      </c>
      <c r="N38" s="35"/>
      <c r="O38" s="28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  <c r="IT38" s="26"/>
      <c r="IU38" s="26"/>
      <c r="IV38" s="26"/>
    </row>
    <row r="39" spans="1:256" s="27" customFormat="1" ht="12.75" customHeight="1" x14ac:dyDescent="0.15">
      <c r="A39" s="28" t="s">
        <v>48</v>
      </c>
      <c r="B39" s="28">
        <v>10</v>
      </c>
      <c r="C39" s="29">
        <v>1</v>
      </c>
      <c r="D39" s="30"/>
      <c r="E39" s="30"/>
      <c r="F39" s="30"/>
      <c r="G39" s="30"/>
      <c r="H39" s="29" t="e">
        <f t="shared" si="0"/>
        <v>#DIV/0!</v>
      </c>
      <c r="I39" s="31" t="s">
        <v>49</v>
      </c>
      <c r="J39" s="32" t="s">
        <v>50</v>
      </c>
      <c r="K39" s="33">
        <v>35</v>
      </c>
      <c r="L39" s="34"/>
      <c r="M39" s="28" t="s">
        <v>12</v>
      </c>
      <c r="N39" s="35"/>
      <c r="O39" s="28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  <c r="IK39" s="26"/>
      <c r="IL39" s="26"/>
      <c r="IM39" s="26"/>
      <c r="IN39" s="26"/>
      <c r="IO39" s="26"/>
      <c r="IP39" s="26"/>
      <c r="IQ39" s="26"/>
      <c r="IR39" s="26"/>
      <c r="IS39" s="26"/>
      <c r="IT39" s="26"/>
      <c r="IU39" s="26"/>
      <c r="IV39" s="26"/>
    </row>
    <row r="40" spans="1:256" s="27" customFormat="1" ht="12.75" customHeight="1" x14ac:dyDescent="0.15">
      <c r="A40" s="28" t="s">
        <v>48</v>
      </c>
      <c r="B40" s="28">
        <v>10</v>
      </c>
      <c r="C40" s="29">
        <v>1</v>
      </c>
      <c r="D40" s="30"/>
      <c r="E40" s="30"/>
      <c r="F40" s="30"/>
      <c r="G40" s="30"/>
      <c r="H40" s="29" t="e">
        <f t="shared" si="0"/>
        <v>#DIV/0!</v>
      </c>
      <c r="I40" s="31" t="s">
        <v>59</v>
      </c>
      <c r="J40" s="32" t="s">
        <v>18</v>
      </c>
      <c r="K40" s="33">
        <v>50</v>
      </c>
      <c r="L40" s="41"/>
      <c r="M40" s="28" t="s">
        <v>12</v>
      </c>
      <c r="N40" s="35"/>
      <c r="O40" s="28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  <c r="IF40" s="26"/>
      <c r="IG40" s="26"/>
      <c r="IH40" s="26"/>
      <c r="II40" s="26"/>
      <c r="IJ40" s="26"/>
      <c r="IK40" s="26"/>
      <c r="IL40" s="26"/>
      <c r="IM40" s="26"/>
      <c r="IN40" s="26"/>
      <c r="IO40" s="26"/>
      <c r="IP40" s="26"/>
      <c r="IQ40" s="26"/>
      <c r="IR40" s="26"/>
      <c r="IS40" s="26"/>
      <c r="IT40" s="26"/>
      <c r="IU40" s="26"/>
      <c r="IV40" s="26"/>
    </row>
    <row r="41" spans="1:256" s="27" customFormat="1" ht="12.75" customHeight="1" x14ac:dyDescent="0.15">
      <c r="A41" s="28" t="s">
        <v>48</v>
      </c>
      <c r="B41" s="28">
        <v>10</v>
      </c>
      <c r="C41" s="29">
        <v>1</v>
      </c>
      <c r="D41" s="30"/>
      <c r="E41" s="30"/>
      <c r="F41" s="30"/>
      <c r="G41" s="30"/>
      <c r="H41" s="29" t="e">
        <f t="shared" si="0"/>
        <v>#DIV/0!</v>
      </c>
      <c r="I41" s="31" t="s">
        <v>65</v>
      </c>
      <c r="J41" s="32" t="s">
        <v>66</v>
      </c>
      <c r="K41" s="33">
        <v>4</v>
      </c>
      <c r="L41" s="32"/>
      <c r="M41" s="28" t="s">
        <v>89</v>
      </c>
      <c r="N41" s="35"/>
      <c r="O41" s="28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</row>
    <row r="42" spans="1:256" s="27" customFormat="1" ht="12.75" customHeight="1" x14ac:dyDescent="0.15">
      <c r="A42" s="28" t="s">
        <v>48</v>
      </c>
      <c r="B42" s="28">
        <v>10</v>
      </c>
      <c r="C42" s="29">
        <v>1</v>
      </c>
      <c r="D42" s="30"/>
      <c r="E42" s="30"/>
      <c r="F42" s="30"/>
      <c r="G42" s="30"/>
      <c r="H42" s="29" t="e">
        <f t="shared" si="0"/>
        <v>#DIV/0!</v>
      </c>
      <c r="I42" s="31" t="s">
        <v>69</v>
      </c>
      <c r="J42" s="32" t="s">
        <v>70</v>
      </c>
      <c r="K42" s="33">
        <v>6</v>
      </c>
      <c r="L42" s="32"/>
      <c r="M42" s="28" t="s">
        <v>90</v>
      </c>
      <c r="N42" s="35"/>
      <c r="O42" s="28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  <c r="IS42" s="26"/>
      <c r="IT42" s="26"/>
      <c r="IU42" s="26"/>
      <c r="IV42" s="26"/>
    </row>
    <row r="43" spans="1:256" s="27" customFormat="1" ht="12.75" customHeight="1" x14ac:dyDescent="0.15">
      <c r="A43" s="28" t="s">
        <v>48</v>
      </c>
      <c r="B43" s="28">
        <v>10</v>
      </c>
      <c r="C43" s="29">
        <v>1</v>
      </c>
      <c r="D43" s="30"/>
      <c r="E43" s="30"/>
      <c r="F43" s="30"/>
      <c r="G43" s="30"/>
      <c r="H43" s="29" t="e">
        <f t="shared" si="0"/>
        <v>#DIV/0!</v>
      </c>
      <c r="I43" s="31" t="s">
        <v>71</v>
      </c>
      <c r="J43" s="28" t="s">
        <v>72</v>
      </c>
      <c r="K43" s="33">
        <v>0.8</v>
      </c>
      <c r="L43" s="32"/>
      <c r="M43" s="28" t="s">
        <v>12</v>
      </c>
      <c r="N43" s="35"/>
      <c r="O43" s="28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  <c r="IF43" s="26"/>
      <c r="IG43" s="26"/>
      <c r="IH43" s="26"/>
      <c r="II43" s="26"/>
      <c r="IJ43" s="26"/>
      <c r="IK43" s="26"/>
      <c r="IL43" s="26"/>
      <c r="IM43" s="26"/>
      <c r="IN43" s="26"/>
      <c r="IO43" s="26"/>
      <c r="IP43" s="26"/>
      <c r="IQ43" s="26"/>
      <c r="IR43" s="26"/>
      <c r="IS43" s="26"/>
      <c r="IT43" s="26"/>
      <c r="IU43" s="26"/>
      <c r="IV43" s="26"/>
    </row>
    <row r="44" spans="1:256" s="27" customFormat="1" ht="12.75" customHeight="1" x14ac:dyDescent="0.15">
      <c r="A44" s="28" t="s">
        <v>48</v>
      </c>
      <c r="B44" s="28">
        <v>10</v>
      </c>
      <c r="C44" s="29">
        <v>1</v>
      </c>
      <c r="D44" s="30"/>
      <c r="E44" s="30"/>
      <c r="F44" s="30"/>
      <c r="G44" s="30"/>
      <c r="H44" s="29" t="e">
        <f t="shared" si="0"/>
        <v>#DIV/0!</v>
      </c>
      <c r="I44" s="31"/>
      <c r="J44" s="28" t="s">
        <v>62</v>
      </c>
      <c r="K44" s="33">
        <v>21</v>
      </c>
      <c r="L44" s="32"/>
      <c r="M44" s="28"/>
      <c r="N44" s="35"/>
      <c r="O44" s="28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6"/>
      <c r="IE44" s="26"/>
      <c r="IF44" s="26"/>
      <c r="IG44" s="26"/>
      <c r="IH44" s="26"/>
      <c r="II44" s="26"/>
      <c r="IJ44" s="26"/>
      <c r="IK44" s="26"/>
      <c r="IL44" s="26"/>
      <c r="IM44" s="26"/>
      <c r="IN44" s="26"/>
      <c r="IO44" s="26"/>
      <c r="IP44" s="26"/>
      <c r="IQ44" s="26"/>
      <c r="IR44" s="26"/>
      <c r="IS44" s="26"/>
      <c r="IT44" s="26"/>
      <c r="IU44" s="26"/>
      <c r="IV44" s="26"/>
    </row>
    <row r="45" spans="1:256" s="27" customFormat="1" ht="12.75" customHeight="1" x14ac:dyDescent="0.15">
      <c r="A45" s="28" t="s">
        <v>48</v>
      </c>
      <c r="B45" s="28">
        <v>10</v>
      </c>
      <c r="C45" s="29">
        <v>1</v>
      </c>
      <c r="D45" s="30"/>
      <c r="E45" s="30"/>
      <c r="F45" s="30"/>
      <c r="G45" s="30"/>
      <c r="H45" s="29" t="e">
        <f t="shared" si="0"/>
        <v>#DIV/0!</v>
      </c>
      <c r="I45" s="31" t="s">
        <v>51</v>
      </c>
      <c r="J45" s="32" t="s">
        <v>52</v>
      </c>
      <c r="K45" s="33">
        <v>8</v>
      </c>
      <c r="L45" s="34"/>
      <c r="M45" s="28" t="s">
        <v>13</v>
      </c>
      <c r="N45" s="35"/>
      <c r="O45" s="28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  <c r="IK45" s="26"/>
      <c r="IL45" s="26"/>
      <c r="IM45" s="26"/>
      <c r="IN45" s="26"/>
      <c r="IO45" s="26"/>
      <c r="IP45" s="26"/>
      <c r="IQ45" s="26"/>
      <c r="IR45" s="26"/>
      <c r="IS45" s="26"/>
      <c r="IT45" s="26"/>
      <c r="IU45" s="26"/>
      <c r="IV45" s="26"/>
    </row>
    <row r="46" spans="1:256" s="27" customFormat="1" ht="12.75" customHeight="1" x14ac:dyDescent="0.15">
      <c r="A46" s="28" t="s">
        <v>48</v>
      </c>
      <c r="B46" s="28">
        <v>1</v>
      </c>
      <c r="C46" s="29">
        <v>1</v>
      </c>
      <c r="D46" s="30"/>
      <c r="E46" s="30"/>
      <c r="F46" s="30"/>
      <c r="G46" s="30"/>
      <c r="H46" s="29" t="e">
        <f t="shared" si="0"/>
        <v>#DIV/0!</v>
      </c>
      <c r="I46" s="31" t="s">
        <v>49</v>
      </c>
      <c r="J46" s="32" t="s">
        <v>50</v>
      </c>
      <c r="K46" s="33">
        <v>74</v>
      </c>
      <c r="L46" s="34"/>
      <c r="M46" s="28" t="s">
        <v>12</v>
      </c>
      <c r="N46" s="35"/>
      <c r="O46" s="28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  <c r="IK46" s="26"/>
      <c r="IL46" s="26"/>
      <c r="IM46" s="26"/>
      <c r="IN46" s="26"/>
      <c r="IO46" s="26"/>
      <c r="IP46" s="26"/>
      <c r="IQ46" s="26"/>
      <c r="IR46" s="26"/>
      <c r="IS46" s="26"/>
      <c r="IT46" s="26"/>
      <c r="IU46" s="26"/>
      <c r="IV46" s="26"/>
    </row>
    <row r="47" spans="1:256" s="27" customFormat="1" ht="12.75" customHeight="1" x14ac:dyDescent="0.15">
      <c r="A47" s="28" t="s">
        <v>48</v>
      </c>
      <c r="B47" s="28">
        <v>1</v>
      </c>
      <c r="C47" s="29">
        <v>1</v>
      </c>
      <c r="D47" s="30"/>
      <c r="E47" s="30"/>
      <c r="F47" s="30"/>
      <c r="G47" s="30"/>
      <c r="H47" s="29" t="e">
        <f t="shared" si="0"/>
        <v>#DIV/0!</v>
      </c>
      <c r="I47" s="38" t="s">
        <v>57</v>
      </c>
      <c r="J47" s="32" t="s">
        <v>58</v>
      </c>
      <c r="K47" s="33">
        <v>13</v>
      </c>
      <c r="L47" s="34"/>
      <c r="M47" s="28" t="s">
        <v>87</v>
      </c>
      <c r="N47" s="35"/>
      <c r="O47" s="28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  <c r="IK47" s="26"/>
      <c r="IL47" s="26"/>
      <c r="IM47" s="26"/>
      <c r="IN47" s="26"/>
      <c r="IO47" s="26"/>
      <c r="IP47" s="26"/>
      <c r="IQ47" s="26"/>
      <c r="IR47" s="26"/>
      <c r="IS47" s="26"/>
      <c r="IT47" s="26"/>
      <c r="IU47" s="26"/>
      <c r="IV47" s="26"/>
    </row>
    <row r="48" spans="1:256" s="27" customFormat="1" ht="12.75" customHeight="1" x14ac:dyDescent="0.15">
      <c r="A48" s="28" t="s">
        <v>48</v>
      </c>
      <c r="B48" s="28">
        <v>1</v>
      </c>
      <c r="C48" s="29">
        <v>1</v>
      </c>
      <c r="D48" s="30"/>
      <c r="E48" s="30"/>
      <c r="F48" s="30"/>
      <c r="G48" s="30"/>
      <c r="H48" s="29" t="e">
        <f t="shared" si="0"/>
        <v>#DIV/0!</v>
      </c>
      <c r="I48" s="47" t="s">
        <v>55</v>
      </c>
      <c r="J48" s="32" t="s">
        <v>56</v>
      </c>
      <c r="K48" s="33">
        <v>2</v>
      </c>
      <c r="L48" s="34"/>
      <c r="M48" s="28" t="s">
        <v>12</v>
      </c>
      <c r="N48" s="35"/>
      <c r="O48" s="28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  <c r="IK48" s="26"/>
      <c r="IL48" s="26"/>
      <c r="IM48" s="26"/>
      <c r="IN48" s="26"/>
      <c r="IO48" s="26"/>
      <c r="IP48" s="26"/>
      <c r="IQ48" s="26"/>
      <c r="IR48" s="26"/>
      <c r="IS48" s="26"/>
      <c r="IT48" s="26"/>
      <c r="IU48" s="26"/>
      <c r="IV48" s="26"/>
    </row>
    <row r="49" spans="1:256" s="27" customFormat="1" ht="12.75" customHeight="1" x14ac:dyDescent="0.15">
      <c r="A49" s="28" t="s">
        <v>48</v>
      </c>
      <c r="B49" s="28">
        <v>1</v>
      </c>
      <c r="C49" s="29">
        <v>1</v>
      </c>
      <c r="D49" s="30"/>
      <c r="E49" s="30"/>
      <c r="F49" s="30"/>
      <c r="G49" s="30"/>
      <c r="H49" s="29" t="e">
        <f t="shared" si="0"/>
        <v>#DIV/0!</v>
      </c>
      <c r="I49" s="31" t="s">
        <v>51</v>
      </c>
      <c r="J49" s="32" t="s">
        <v>52</v>
      </c>
      <c r="K49" s="33">
        <v>20</v>
      </c>
      <c r="L49" s="34"/>
      <c r="M49" s="28" t="s">
        <v>13</v>
      </c>
      <c r="N49" s="35"/>
      <c r="O49" s="28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  <c r="IK49" s="26"/>
      <c r="IL49" s="26"/>
      <c r="IM49" s="26"/>
      <c r="IN49" s="26"/>
      <c r="IO49" s="26"/>
      <c r="IP49" s="26"/>
      <c r="IQ49" s="26"/>
      <c r="IR49" s="26"/>
      <c r="IS49" s="26"/>
      <c r="IT49" s="26"/>
      <c r="IU49" s="26"/>
      <c r="IV49" s="26"/>
    </row>
    <row r="50" spans="1:256" s="27" customFormat="1" ht="12.75" customHeight="1" x14ac:dyDescent="0.15">
      <c r="A50" s="28" t="s">
        <v>48</v>
      </c>
      <c r="B50" s="28">
        <v>6</v>
      </c>
      <c r="C50" s="29">
        <v>1</v>
      </c>
      <c r="D50" s="30"/>
      <c r="E50" s="30"/>
      <c r="F50" s="30"/>
      <c r="G50" s="30"/>
      <c r="H50" s="29" t="e">
        <f t="shared" si="0"/>
        <v>#DIV/0!</v>
      </c>
      <c r="I50" s="31" t="s">
        <v>49</v>
      </c>
      <c r="J50" s="32" t="s">
        <v>50</v>
      </c>
      <c r="K50" s="33">
        <v>87</v>
      </c>
      <c r="L50" s="34"/>
      <c r="M50" s="28" t="s">
        <v>12</v>
      </c>
      <c r="N50" s="35"/>
      <c r="O50" s="28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  <c r="IS50" s="26"/>
      <c r="IT50" s="26"/>
      <c r="IU50" s="26"/>
      <c r="IV50" s="26"/>
    </row>
    <row r="51" spans="1:256" s="27" customFormat="1" ht="12.75" customHeight="1" x14ac:dyDescent="0.15">
      <c r="A51" s="28" t="s">
        <v>48</v>
      </c>
      <c r="B51" s="28">
        <v>6</v>
      </c>
      <c r="C51" s="29">
        <v>1</v>
      </c>
      <c r="D51" s="30"/>
      <c r="E51" s="30"/>
      <c r="F51" s="30"/>
      <c r="G51" s="30"/>
      <c r="H51" s="29" t="e">
        <f t="shared" si="0"/>
        <v>#DIV/0!</v>
      </c>
      <c r="I51" s="31" t="s">
        <v>51</v>
      </c>
      <c r="J51" s="32" t="s">
        <v>52</v>
      </c>
      <c r="K51" s="33">
        <v>20</v>
      </c>
      <c r="L51" s="34"/>
      <c r="M51" s="28" t="s">
        <v>13</v>
      </c>
      <c r="N51" s="35"/>
      <c r="O51" s="28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  <c r="IT51" s="26"/>
      <c r="IU51" s="26"/>
      <c r="IV51" s="26"/>
    </row>
    <row r="52" spans="1:256" s="27" customFormat="1" ht="12.75" customHeight="1" x14ac:dyDescent="0.15">
      <c r="A52" s="28" t="s">
        <v>48</v>
      </c>
      <c r="B52" s="28">
        <v>6</v>
      </c>
      <c r="C52" s="29">
        <v>1</v>
      </c>
      <c r="D52" s="30"/>
      <c r="E52" s="30"/>
      <c r="F52" s="30"/>
      <c r="G52" s="30"/>
      <c r="H52" s="29" t="e">
        <f t="shared" si="0"/>
        <v>#DIV/0!</v>
      </c>
      <c r="I52" s="31" t="s">
        <v>65</v>
      </c>
      <c r="J52" s="32" t="s">
        <v>66</v>
      </c>
      <c r="K52" s="33">
        <v>3</v>
      </c>
      <c r="L52" s="34"/>
      <c r="M52" s="28" t="s">
        <v>89</v>
      </c>
      <c r="N52" s="35"/>
      <c r="O52" s="28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  <c r="IU52" s="26"/>
      <c r="IV52" s="26"/>
    </row>
    <row r="53" spans="1:256" s="27" customFormat="1" ht="12.75" customHeight="1" x14ac:dyDescent="0.15">
      <c r="A53" s="28" t="s">
        <v>48</v>
      </c>
      <c r="B53" s="28">
        <v>6</v>
      </c>
      <c r="C53" s="29">
        <v>1</v>
      </c>
      <c r="D53" s="30"/>
      <c r="E53" s="30"/>
      <c r="F53" s="30"/>
      <c r="G53" s="30"/>
      <c r="H53" s="29" t="e">
        <f t="shared" si="0"/>
        <v>#DIV/0!</v>
      </c>
      <c r="I53" s="38" t="s">
        <v>57</v>
      </c>
      <c r="J53" s="32" t="s">
        <v>58</v>
      </c>
      <c r="K53" s="33">
        <v>1</v>
      </c>
      <c r="L53" s="41"/>
      <c r="M53" s="28" t="s">
        <v>87</v>
      </c>
      <c r="N53" s="35"/>
      <c r="O53" s="28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</row>
    <row r="54" spans="1:256" s="27" customFormat="1" ht="12.75" customHeight="1" x14ac:dyDescent="0.15">
      <c r="A54" s="28" t="s">
        <v>48</v>
      </c>
      <c r="B54" s="28">
        <v>6</v>
      </c>
      <c r="C54" s="29">
        <v>1</v>
      </c>
      <c r="D54" s="30"/>
      <c r="E54" s="30"/>
      <c r="F54" s="30"/>
      <c r="G54" s="30"/>
      <c r="H54" s="29" t="e">
        <f t="shared" si="0"/>
        <v>#DIV/0!</v>
      </c>
      <c r="I54" s="31" t="s">
        <v>69</v>
      </c>
      <c r="J54" s="32" t="s">
        <v>70</v>
      </c>
      <c r="K54" s="33">
        <v>1</v>
      </c>
      <c r="L54" s="32"/>
      <c r="M54" s="28" t="s">
        <v>90</v>
      </c>
      <c r="N54" s="35"/>
      <c r="O54" s="28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  <c r="IT54" s="26"/>
      <c r="IU54" s="26"/>
      <c r="IV54" s="26"/>
    </row>
    <row r="55" spans="1:256" s="27" customFormat="1" ht="12.75" customHeight="1" x14ac:dyDescent="0.15">
      <c r="A55" s="28" t="s">
        <v>48</v>
      </c>
      <c r="B55" s="28">
        <v>2</v>
      </c>
      <c r="C55" s="29">
        <v>1</v>
      </c>
      <c r="D55" s="30"/>
      <c r="E55" s="30"/>
      <c r="F55" s="30"/>
      <c r="G55" s="30"/>
      <c r="H55" s="29" t="e">
        <f t="shared" si="0"/>
        <v>#DIV/0!</v>
      </c>
      <c r="I55" s="47" t="s">
        <v>55</v>
      </c>
      <c r="J55" s="32" t="s">
        <v>56</v>
      </c>
      <c r="K55" s="33">
        <v>40</v>
      </c>
      <c r="L55" s="32"/>
      <c r="M55" s="28" t="s">
        <v>12</v>
      </c>
      <c r="N55" s="35">
        <v>209</v>
      </c>
      <c r="O55" s="28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</row>
    <row r="56" spans="1:256" s="27" customFormat="1" ht="12.75" customHeight="1" x14ac:dyDescent="0.15">
      <c r="A56" s="28" t="s">
        <v>48</v>
      </c>
      <c r="B56" s="28">
        <v>2</v>
      </c>
      <c r="C56" s="29">
        <v>1</v>
      </c>
      <c r="D56" s="30"/>
      <c r="E56" s="30"/>
      <c r="F56" s="30"/>
      <c r="G56" s="30"/>
      <c r="H56" s="29" t="e">
        <f t="shared" si="0"/>
        <v>#DIV/0!</v>
      </c>
      <c r="I56" s="31" t="s">
        <v>51</v>
      </c>
      <c r="J56" s="32" t="s">
        <v>52</v>
      </c>
      <c r="K56" s="33">
        <v>45</v>
      </c>
      <c r="L56" s="32"/>
      <c r="M56" s="28" t="s">
        <v>13</v>
      </c>
      <c r="N56" s="35"/>
      <c r="O56" s="28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</row>
    <row r="57" spans="1:256" s="27" customFormat="1" ht="12.75" customHeight="1" x14ac:dyDescent="0.15">
      <c r="A57" s="28" t="s">
        <v>48</v>
      </c>
      <c r="B57" s="28">
        <v>2</v>
      </c>
      <c r="C57" s="29">
        <v>1</v>
      </c>
      <c r="D57" s="30"/>
      <c r="E57" s="30"/>
      <c r="F57" s="30"/>
      <c r="G57" s="30"/>
      <c r="H57" s="29" t="e">
        <f t="shared" si="0"/>
        <v>#DIV/0!</v>
      </c>
      <c r="I57" s="31" t="s">
        <v>77</v>
      </c>
      <c r="J57" s="32" t="s">
        <v>78</v>
      </c>
      <c r="K57" s="33">
        <v>7</v>
      </c>
      <c r="L57" s="32"/>
      <c r="M57" s="28" t="s">
        <v>12</v>
      </c>
      <c r="N57" s="35"/>
      <c r="O57" s="28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</row>
    <row r="58" spans="1:256" s="27" customFormat="1" ht="12.75" customHeight="1" x14ac:dyDescent="0.15">
      <c r="A58" s="28" t="s">
        <v>48</v>
      </c>
      <c r="B58" s="28">
        <v>2</v>
      </c>
      <c r="C58" s="29">
        <v>1</v>
      </c>
      <c r="D58" s="30"/>
      <c r="E58" s="30"/>
      <c r="F58" s="30"/>
      <c r="G58" s="30"/>
      <c r="H58" s="29" t="e">
        <f t="shared" si="0"/>
        <v>#DIV/0!</v>
      </c>
      <c r="I58" s="31" t="s">
        <v>79</v>
      </c>
      <c r="J58" s="28" t="s">
        <v>80</v>
      </c>
      <c r="K58" s="33">
        <v>0.5</v>
      </c>
      <c r="L58" s="32"/>
      <c r="M58" s="28" t="s">
        <v>12</v>
      </c>
      <c r="N58" s="35"/>
      <c r="O58" s="28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</row>
    <row r="59" spans="1:256" s="27" customFormat="1" ht="12.75" customHeight="1" x14ac:dyDescent="0.15">
      <c r="A59" s="28" t="s">
        <v>48</v>
      </c>
      <c r="B59" s="28">
        <v>2</v>
      </c>
      <c r="C59" s="29">
        <v>1</v>
      </c>
      <c r="D59" s="30"/>
      <c r="E59" s="30"/>
      <c r="F59" s="30"/>
      <c r="G59" s="30"/>
      <c r="H59" s="29" t="e">
        <f t="shared" si="0"/>
        <v>#DIV/0!</v>
      </c>
      <c r="I59" s="38" t="s">
        <v>57</v>
      </c>
      <c r="J59" s="32" t="s">
        <v>58</v>
      </c>
      <c r="K59" s="33">
        <v>2</v>
      </c>
      <c r="L59" s="32"/>
      <c r="M59" s="28" t="s">
        <v>87</v>
      </c>
      <c r="N59" s="35"/>
      <c r="O59" s="28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</row>
    <row r="60" spans="1:256" s="27" customFormat="1" ht="12.75" customHeight="1" x14ac:dyDescent="0.15">
      <c r="A60" s="28" t="s">
        <v>48</v>
      </c>
      <c r="B60" s="28">
        <v>2</v>
      </c>
      <c r="C60" s="29">
        <v>1</v>
      </c>
      <c r="D60" s="30"/>
      <c r="E60" s="30"/>
      <c r="F60" s="30"/>
      <c r="G60" s="30"/>
      <c r="H60" s="29" t="e">
        <f t="shared" si="0"/>
        <v>#DIV/0!</v>
      </c>
      <c r="I60" s="31" t="s">
        <v>81</v>
      </c>
      <c r="J60" s="32" t="s">
        <v>82</v>
      </c>
      <c r="K60" s="33">
        <v>6</v>
      </c>
      <c r="L60" s="32"/>
      <c r="M60" s="28" t="s">
        <v>12</v>
      </c>
      <c r="N60" s="35"/>
      <c r="O60" s="28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</row>
    <row r="61" spans="1:256" s="27" customFormat="1" ht="12.75" customHeight="1" x14ac:dyDescent="0.15">
      <c r="A61" s="28" t="s">
        <v>48</v>
      </c>
      <c r="B61" s="28">
        <v>12</v>
      </c>
      <c r="C61" s="29">
        <v>1</v>
      </c>
      <c r="D61" s="30"/>
      <c r="E61" s="30"/>
      <c r="F61" s="30"/>
      <c r="G61" s="30"/>
      <c r="H61" s="29" t="e">
        <f t="shared" si="0"/>
        <v>#DIV/0!</v>
      </c>
      <c r="I61" s="31" t="s">
        <v>60</v>
      </c>
      <c r="J61" s="28" t="s">
        <v>61</v>
      </c>
      <c r="K61" s="33">
        <v>40</v>
      </c>
      <c r="L61" s="41"/>
      <c r="M61" s="28" t="s">
        <v>89</v>
      </c>
      <c r="N61" s="35"/>
      <c r="O61" s="28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</row>
    <row r="62" spans="1:256" s="27" customFormat="1" ht="12.75" customHeight="1" x14ac:dyDescent="0.15">
      <c r="A62" s="28" t="s">
        <v>48</v>
      </c>
      <c r="B62" s="28">
        <v>12</v>
      </c>
      <c r="C62" s="29">
        <v>1</v>
      </c>
      <c r="D62" s="30"/>
      <c r="E62" s="30"/>
      <c r="F62" s="30"/>
      <c r="G62" s="30"/>
      <c r="H62" s="29" t="e">
        <f t="shared" si="0"/>
        <v>#DIV/0!</v>
      </c>
      <c r="I62" s="31" t="s">
        <v>49</v>
      </c>
      <c r="J62" s="32" t="s">
        <v>50</v>
      </c>
      <c r="K62" s="33">
        <v>30</v>
      </c>
      <c r="L62" s="32"/>
      <c r="M62" s="28" t="s">
        <v>12</v>
      </c>
      <c r="N62" s="35"/>
      <c r="O62" s="28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  <c r="IT62" s="26"/>
      <c r="IU62" s="26"/>
      <c r="IV62" s="26"/>
    </row>
    <row r="63" spans="1:256" s="27" customFormat="1" ht="12.75" customHeight="1" x14ac:dyDescent="0.15">
      <c r="A63" s="28" t="s">
        <v>48</v>
      </c>
      <c r="B63" s="28">
        <v>12</v>
      </c>
      <c r="C63" s="29">
        <v>1</v>
      </c>
      <c r="D63" s="30"/>
      <c r="E63" s="30"/>
      <c r="F63" s="30"/>
      <c r="G63" s="30"/>
      <c r="H63" s="29" t="e">
        <f t="shared" si="0"/>
        <v>#DIV/0!</v>
      </c>
      <c r="I63" s="31" t="s">
        <v>65</v>
      </c>
      <c r="J63" s="32" t="s">
        <v>66</v>
      </c>
      <c r="K63" s="33">
        <v>4</v>
      </c>
      <c r="L63" s="32"/>
      <c r="M63" s="28" t="s">
        <v>89</v>
      </c>
      <c r="N63" s="35"/>
      <c r="O63" s="28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</row>
    <row r="64" spans="1:256" s="27" customFormat="1" ht="12.75" customHeight="1" x14ac:dyDescent="0.15">
      <c r="A64" s="28" t="s">
        <v>48</v>
      </c>
      <c r="B64" s="28">
        <v>12</v>
      </c>
      <c r="C64" s="29">
        <v>1</v>
      </c>
      <c r="D64" s="30"/>
      <c r="E64" s="30"/>
      <c r="F64" s="30"/>
      <c r="G64" s="30"/>
      <c r="H64" s="29" t="e">
        <f t="shared" si="0"/>
        <v>#DIV/0!</v>
      </c>
      <c r="I64" s="31" t="s">
        <v>73</v>
      </c>
      <c r="J64" s="32" t="s">
        <v>74</v>
      </c>
      <c r="K64" s="33">
        <v>0.5</v>
      </c>
      <c r="L64" s="32"/>
      <c r="M64" s="28" t="s">
        <v>12</v>
      </c>
      <c r="N64" s="35"/>
      <c r="O64" s="28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  <c r="IK64" s="26"/>
      <c r="IL64" s="26"/>
      <c r="IM64" s="26"/>
      <c r="IN64" s="26"/>
      <c r="IO64" s="26"/>
      <c r="IP64" s="26"/>
      <c r="IQ64" s="26"/>
      <c r="IR64" s="26"/>
      <c r="IS64" s="26"/>
      <c r="IT64" s="26"/>
      <c r="IU64" s="26"/>
      <c r="IV64" s="26"/>
    </row>
    <row r="65" spans="1:256" s="27" customFormat="1" ht="12.75" customHeight="1" x14ac:dyDescent="0.15">
      <c r="A65" s="28" t="s">
        <v>48</v>
      </c>
      <c r="B65" s="28">
        <v>12</v>
      </c>
      <c r="C65" s="29">
        <v>1</v>
      </c>
      <c r="D65" s="42"/>
      <c r="E65" s="42"/>
      <c r="F65" s="42"/>
      <c r="G65" s="42"/>
      <c r="H65" s="29" t="e">
        <f t="shared" si="0"/>
        <v>#DIV/0!</v>
      </c>
      <c r="I65" s="31" t="s">
        <v>51</v>
      </c>
      <c r="J65" s="32" t="s">
        <v>52</v>
      </c>
      <c r="K65" s="35">
        <v>3</v>
      </c>
      <c r="L65" s="39"/>
      <c r="M65" s="42" t="s">
        <v>13</v>
      </c>
      <c r="N65" s="42"/>
      <c r="O65" s="42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  <c r="IQ65" s="26"/>
      <c r="IR65" s="26"/>
      <c r="IS65" s="26"/>
      <c r="IT65" s="26"/>
      <c r="IU65" s="26"/>
      <c r="IV65" s="26"/>
    </row>
    <row r="66" spans="1:256" s="27" customFormat="1" ht="12.75" customHeight="1" x14ac:dyDescent="0.2">
      <c r="A66" s="28" t="s">
        <v>48</v>
      </c>
      <c r="B66" s="28">
        <v>12</v>
      </c>
      <c r="C66" s="29">
        <v>1</v>
      </c>
      <c r="D66" s="42"/>
      <c r="E66" s="42"/>
      <c r="F66" s="42"/>
      <c r="G66" s="42"/>
      <c r="H66" s="29" t="e">
        <f t="shared" si="0"/>
        <v>#DIV/0!</v>
      </c>
      <c r="I66" s="31" t="s">
        <v>81</v>
      </c>
      <c r="J66" s="28" t="s">
        <v>82</v>
      </c>
      <c r="K66" s="35">
        <v>2</v>
      </c>
      <c r="L66" s="39"/>
      <c r="M66" s="42" t="s">
        <v>12</v>
      </c>
      <c r="N66" s="42"/>
      <c r="O66" s="42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  <c r="IQ66" s="26"/>
      <c r="IR66" s="26"/>
      <c r="IS66" s="26"/>
      <c r="IT66" s="26"/>
      <c r="IU66" s="26"/>
      <c r="IV66" s="26"/>
    </row>
    <row r="67" spans="1:256" s="27" customFormat="1" ht="12.75" customHeight="1" x14ac:dyDescent="0.2">
      <c r="A67" s="28" t="s">
        <v>48</v>
      </c>
      <c r="B67" s="28">
        <v>9</v>
      </c>
      <c r="C67" s="29">
        <v>1</v>
      </c>
      <c r="D67" s="42"/>
      <c r="E67" s="42"/>
      <c r="F67" s="42"/>
      <c r="G67" s="42"/>
      <c r="H67" s="29" t="e">
        <f t="shared" si="0"/>
        <v>#DIV/0!</v>
      </c>
      <c r="I67" s="31" t="s">
        <v>60</v>
      </c>
      <c r="J67" s="28" t="s">
        <v>61</v>
      </c>
      <c r="K67" s="35">
        <v>40</v>
      </c>
      <c r="L67" s="39" t="s">
        <v>17</v>
      </c>
      <c r="M67" s="42" t="s">
        <v>89</v>
      </c>
      <c r="N67" s="42"/>
      <c r="O67" s="42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  <c r="IK67" s="26"/>
      <c r="IL67" s="26"/>
      <c r="IM67" s="26"/>
      <c r="IN67" s="26"/>
      <c r="IO67" s="26"/>
      <c r="IP67" s="26"/>
      <c r="IQ67" s="26"/>
      <c r="IR67" s="26"/>
      <c r="IS67" s="26"/>
      <c r="IT67" s="26"/>
      <c r="IU67" s="26"/>
      <c r="IV67" s="26"/>
    </row>
    <row r="68" spans="1:256" s="27" customFormat="1" ht="12.75" customHeight="1" x14ac:dyDescent="0.15">
      <c r="A68" s="28" t="s">
        <v>48</v>
      </c>
      <c r="B68" s="28">
        <v>9</v>
      </c>
      <c r="C68" s="29">
        <v>1</v>
      </c>
      <c r="D68" s="42"/>
      <c r="E68" s="42"/>
      <c r="F68" s="42"/>
      <c r="G68" s="42"/>
      <c r="H68" s="29" t="e">
        <f t="shared" si="0"/>
        <v>#DIV/0!</v>
      </c>
      <c r="I68" s="31" t="s">
        <v>65</v>
      </c>
      <c r="J68" s="32" t="s">
        <v>66</v>
      </c>
      <c r="K68" s="35">
        <v>30</v>
      </c>
      <c r="L68" s="39" t="s">
        <v>17</v>
      </c>
      <c r="M68" s="42" t="s">
        <v>89</v>
      </c>
      <c r="N68" s="42"/>
      <c r="O68" s="42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  <c r="IK68" s="26"/>
      <c r="IL68" s="26"/>
      <c r="IM68" s="26"/>
      <c r="IN68" s="26"/>
      <c r="IO68" s="26"/>
      <c r="IP68" s="26"/>
      <c r="IQ68" s="26"/>
      <c r="IR68" s="26"/>
      <c r="IS68" s="26"/>
      <c r="IT68" s="26"/>
      <c r="IU68" s="26"/>
      <c r="IV68" s="26"/>
    </row>
    <row r="69" spans="1:256" s="27" customFormat="1" ht="12.75" customHeight="1" x14ac:dyDescent="0.2">
      <c r="A69" s="28" t="s">
        <v>48</v>
      </c>
      <c r="B69" s="28">
        <v>9</v>
      </c>
      <c r="C69" s="29">
        <v>1</v>
      </c>
      <c r="D69" s="42"/>
      <c r="E69" s="42"/>
      <c r="F69" s="42"/>
      <c r="G69" s="42"/>
      <c r="H69" s="29" t="e">
        <f t="shared" ref="H69:H96" si="1">AVERAGE(D69:G69)</f>
        <v>#DIV/0!</v>
      </c>
      <c r="I69" s="31" t="s">
        <v>73</v>
      </c>
      <c r="J69" s="28" t="s">
        <v>74</v>
      </c>
      <c r="K69" s="35">
        <v>6</v>
      </c>
      <c r="L69" s="39"/>
      <c r="M69" s="42" t="s">
        <v>12</v>
      </c>
      <c r="N69" s="42"/>
      <c r="O69" s="42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  <c r="IK69" s="26"/>
      <c r="IL69" s="26"/>
      <c r="IM69" s="26"/>
      <c r="IN69" s="26"/>
      <c r="IO69" s="26"/>
      <c r="IP69" s="26"/>
      <c r="IQ69" s="26"/>
      <c r="IR69" s="26"/>
      <c r="IS69" s="26"/>
      <c r="IT69" s="26"/>
      <c r="IU69" s="26"/>
      <c r="IV69" s="26"/>
    </row>
    <row r="70" spans="1:256" s="27" customFormat="1" ht="12.75" customHeight="1" x14ac:dyDescent="0.2">
      <c r="A70" s="28" t="s">
        <v>48</v>
      </c>
      <c r="B70" s="28">
        <v>9</v>
      </c>
      <c r="C70" s="29">
        <v>1</v>
      </c>
      <c r="D70" s="42"/>
      <c r="E70" s="42"/>
      <c r="F70" s="42"/>
      <c r="G70" s="42"/>
      <c r="H70" s="29" t="e">
        <f t="shared" si="1"/>
        <v>#DIV/0!</v>
      </c>
      <c r="I70" s="31" t="s">
        <v>83</v>
      </c>
      <c r="J70" s="28" t="s">
        <v>84</v>
      </c>
      <c r="K70" s="35">
        <v>4</v>
      </c>
      <c r="L70" s="39"/>
      <c r="M70" s="42" t="s">
        <v>12</v>
      </c>
      <c r="N70" s="42"/>
      <c r="O70" s="42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  <c r="HN70" s="26"/>
      <c r="HO70" s="26"/>
      <c r="HP70" s="26"/>
      <c r="HQ70" s="26"/>
      <c r="HR70" s="26"/>
      <c r="HS70" s="26"/>
      <c r="HT70" s="26"/>
      <c r="HU70" s="26"/>
      <c r="HV70" s="26"/>
      <c r="HW70" s="26"/>
      <c r="HX70" s="26"/>
      <c r="HY70" s="26"/>
      <c r="HZ70" s="26"/>
      <c r="IA70" s="26"/>
      <c r="IB70" s="26"/>
      <c r="IC70" s="26"/>
      <c r="ID70" s="26"/>
      <c r="IE70" s="26"/>
      <c r="IF70" s="26"/>
      <c r="IG70" s="26"/>
      <c r="IH70" s="26"/>
      <c r="II70" s="26"/>
      <c r="IJ70" s="26"/>
      <c r="IK70" s="26"/>
      <c r="IL70" s="26"/>
      <c r="IM70" s="26"/>
      <c r="IN70" s="26"/>
      <c r="IO70" s="26"/>
      <c r="IP70" s="26"/>
      <c r="IQ70" s="26"/>
      <c r="IR70" s="26"/>
      <c r="IS70" s="26"/>
      <c r="IT70" s="26"/>
      <c r="IU70" s="26"/>
      <c r="IV70" s="26"/>
    </row>
    <row r="71" spans="1:256" s="27" customFormat="1" ht="12.75" customHeight="1" x14ac:dyDescent="0.2">
      <c r="A71" s="28" t="s">
        <v>48</v>
      </c>
      <c r="B71" s="28">
        <v>9</v>
      </c>
      <c r="C71" s="29">
        <v>1</v>
      </c>
      <c r="D71" s="42"/>
      <c r="E71" s="42"/>
      <c r="F71" s="42"/>
      <c r="G71" s="42"/>
      <c r="H71" s="29" t="e">
        <f t="shared" si="1"/>
        <v>#DIV/0!</v>
      </c>
      <c r="I71" s="31" t="s">
        <v>81</v>
      </c>
      <c r="J71" s="28" t="s">
        <v>82</v>
      </c>
      <c r="K71" s="35">
        <v>2</v>
      </c>
      <c r="L71" s="39"/>
      <c r="M71" s="42" t="s">
        <v>12</v>
      </c>
      <c r="N71" s="42"/>
      <c r="O71" s="42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  <c r="HN71" s="26"/>
      <c r="HO71" s="26"/>
      <c r="HP71" s="26"/>
      <c r="HQ71" s="26"/>
      <c r="HR71" s="26"/>
      <c r="HS71" s="26"/>
      <c r="HT71" s="26"/>
      <c r="HU71" s="26"/>
      <c r="HV71" s="26"/>
      <c r="HW71" s="26"/>
      <c r="HX71" s="26"/>
      <c r="HY71" s="26"/>
      <c r="HZ71" s="26"/>
      <c r="IA71" s="26"/>
      <c r="IB71" s="26"/>
      <c r="IC71" s="26"/>
      <c r="ID71" s="26"/>
      <c r="IE71" s="26"/>
      <c r="IF71" s="26"/>
      <c r="IG71" s="26"/>
      <c r="IH71" s="26"/>
      <c r="II71" s="26"/>
      <c r="IJ71" s="26"/>
      <c r="IK71" s="26"/>
      <c r="IL71" s="26"/>
      <c r="IM71" s="26"/>
      <c r="IN71" s="26"/>
      <c r="IO71" s="26"/>
      <c r="IP71" s="26"/>
      <c r="IQ71" s="26"/>
      <c r="IR71" s="26"/>
      <c r="IS71" s="26"/>
      <c r="IT71" s="26"/>
      <c r="IU71" s="26"/>
      <c r="IV71" s="26"/>
    </row>
    <row r="72" spans="1:256" s="27" customFormat="1" ht="12.75" customHeight="1" x14ac:dyDescent="0.2">
      <c r="A72" s="28" t="s">
        <v>48</v>
      </c>
      <c r="B72" s="28">
        <v>9</v>
      </c>
      <c r="C72" s="29">
        <v>1</v>
      </c>
      <c r="D72" s="42"/>
      <c r="E72" s="42"/>
      <c r="F72" s="42"/>
      <c r="G72" s="42"/>
      <c r="H72" s="29" t="e">
        <f t="shared" si="1"/>
        <v>#DIV/0!</v>
      </c>
      <c r="I72" s="31" t="s">
        <v>79</v>
      </c>
      <c r="J72" s="28" t="s">
        <v>80</v>
      </c>
      <c r="K72" s="35">
        <v>0.5</v>
      </c>
      <c r="L72" s="39"/>
      <c r="M72" s="42" t="s">
        <v>12</v>
      </c>
      <c r="N72" s="42"/>
      <c r="O72" s="42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J72" s="26"/>
      <c r="IK72" s="26"/>
      <c r="IL72" s="26"/>
      <c r="IM72" s="26"/>
      <c r="IN72" s="26"/>
      <c r="IO72" s="26"/>
      <c r="IP72" s="26"/>
      <c r="IQ72" s="26"/>
      <c r="IR72" s="26"/>
      <c r="IS72" s="26"/>
      <c r="IT72" s="26"/>
      <c r="IU72" s="26"/>
      <c r="IV72" s="26"/>
    </row>
    <row r="73" spans="1:256" s="27" customFormat="1" ht="12.75" customHeight="1" x14ac:dyDescent="0.2">
      <c r="A73" s="28" t="s">
        <v>48</v>
      </c>
      <c r="B73" s="28">
        <v>9</v>
      </c>
      <c r="C73" s="29">
        <v>1</v>
      </c>
      <c r="D73" s="42"/>
      <c r="E73" s="42"/>
      <c r="F73" s="42"/>
      <c r="G73" s="42"/>
      <c r="H73" s="29" t="e">
        <f t="shared" si="1"/>
        <v>#DIV/0!</v>
      </c>
      <c r="I73" s="31" t="s">
        <v>85</v>
      </c>
      <c r="J73" s="28" t="s">
        <v>86</v>
      </c>
      <c r="K73" s="35">
        <v>1</v>
      </c>
      <c r="L73" s="39"/>
      <c r="M73" s="42" t="s">
        <v>12</v>
      </c>
      <c r="N73" s="42"/>
      <c r="O73" s="42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  <c r="HV73" s="26"/>
      <c r="HW73" s="26"/>
      <c r="HX73" s="26"/>
      <c r="HY73" s="26"/>
      <c r="HZ73" s="26"/>
      <c r="IA73" s="26"/>
      <c r="IB73" s="26"/>
      <c r="IC73" s="26"/>
      <c r="ID73" s="26"/>
      <c r="IE73" s="26"/>
      <c r="IF73" s="26"/>
      <c r="IG73" s="26"/>
      <c r="IH73" s="26"/>
      <c r="II73" s="26"/>
      <c r="IJ73" s="26"/>
      <c r="IK73" s="26"/>
      <c r="IL73" s="26"/>
      <c r="IM73" s="26"/>
      <c r="IN73" s="26"/>
      <c r="IO73" s="26"/>
      <c r="IP73" s="26"/>
      <c r="IQ73" s="26"/>
      <c r="IR73" s="26"/>
      <c r="IS73" s="26"/>
      <c r="IT73" s="26"/>
      <c r="IU73" s="26"/>
      <c r="IV73" s="26"/>
    </row>
    <row r="74" spans="1:256" s="27" customFormat="1" ht="12.75" customHeight="1" x14ac:dyDescent="0.15">
      <c r="A74" s="28" t="s">
        <v>48</v>
      </c>
      <c r="B74" s="28">
        <v>9</v>
      </c>
      <c r="C74" s="29">
        <v>1</v>
      </c>
      <c r="D74" s="42"/>
      <c r="E74" s="42"/>
      <c r="F74" s="42"/>
      <c r="G74" s="42"/>
      <c r="H74" s="29" t="e">
        <f t="shared" si="1"/>
        <v>#DIV/0!</v>
      </c>
      <c r="I74" s="31" t="s">
        <v>49</v>
      </c>
      <c r="J74" s="32" t="s">
        <v>50</v>
      </c>
      <c r="K74" s="35">
        <v>1</v>
      </c>
      <c r="L74" s="39"/>
      <c r="M74" s="42" t="s">
        <v>12</v>
      </c>
      <c r="N74" s="42"/>
      <c r="O74" s="42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6"/>
      <c r="IA74" s="26"/>
      <c r="IB74" s="26"/>
      <c r="IC74" s="26"/>
      <c r="ID74" s="26"/>
      <c r="IE74" s="26"/>
      <c r="IF74" s="26"/>
      <c r="IG74" s="26"/>
      <c r="IH74" s="26"/>
      <c r="II74" s="26"/>
      <c r="IJ74" s="26"/>
      <c r="IK74" s="26"/>
      <c r="IL74" s="26"/>
      <c r="IM74" s="26"/>
      <c r="IN74" s="26"/>
      <c r="IO74" s="26"/>
      <c r="IP74" s="26"/>
      <c r="IQ74" s="26"/>
      <c r="IR74" s="26"/>
      <c r="IS74" s="26"/>
      <c r="IT74" s="26"/>
      <c r="IU74" s="26"/>
      <c r="IV74" s="26"/>
    </row>
    <row r="75" spans="1:256" s="27" customFormat="1" ht="12.75" customHeight="1" x14ac:dyDescent="0.15">
      <c r="A75" s="28" t="s">
        <v>48</v>
      </c>
      <c r="B75" s="28">
        <v>9</v>
      </c>
      <c r="C75" s="29">
        <v>1</v>
      </c>
      <c r="D75" s="42"/>
      <c r="E75" s="42"/>
      <c r="F75" s="42"/>
      <c r="G75" s="42"/>
      <c r="H75" s="29" t="e">
        <f t="shared" si="1"/>
        <v>#DIV/0!</v>
      </c>
      <c r="I75" s="31"/>
      <c r="J75" s="32" t="s">
        <v>62</v>
      </c>
      <c r="K75" s="35">
        <v>27</v>
      </c>
      <c r="L75" s="39"/>
      <c r="M75" s="42"/>
      <c r="N75" s="42"/>
      <c r="O75" s="42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  <c r="HV75" s="26"/>
      <c r="HW75" s="26"/>
      <c r="HX75" s="26"/>
      <c r="HY75" s="26"/>
      <c r="HZ75" s="26"/>
      <c r="IA75" s="26"/>
      <c r="IB75" s="26"/>
      <c r="IC75" s="26"/>
      <c r="ID75" s="26"/>
      <c r="IE75" s="26"/>
      <c r="IF75" s="26"/>
      <c r="IG75" s="26"/>
      <c r="IH75" s="26"/>
      <c r="II75" s="26"/>
      <c r="IJ75" s="26"/>
      <c r="IK75" s="26"/>
      <c r="IL75" s="26"/>
      <c r="IM75" s="26"/>
      <c r="IN75" s="26"/>
      <c r="IO75" s="26"/>
      <c r="IP75" s="26"/>
      <c r="IQ75" s="26"/>
      <c r="IR75" s="26"/>
      <c r="IS75" s="26"/>
      <c r="IT75" s="26"/>
      <c r="IU75" s="26"/>
      <c r="IV75" s="26"/>
    </row>
    <row r="76" spans="1:256" s="27" customFormat="1" ht="12.75" customHeight="1" x14ac:dyDescent="0.2">
      <c r="A76" s="28" t="s">
        <v>48</v>
      </c>
      <c r="B76" s="28">
        <v>16</v>
      </c>
      <c r="C76" s="29">
        <v>1</v>
      </c>
      <c r="D76" s="42"/>
      <c r="E76" s="42"/>
      <c r="F76" s="42"/>
      <c r="G76" s="42"/>
      <c r="H76" s="29" t="e">
        <f t="shared" si="1"/>
        <v>#DIV/0!</v>
      </c>
      <c r="I76" s="31" t="s">
        <v>60</v>
      </c>
      <c r="J76" s="28" t="s">
        <v>61</v>
      </c>
      <c r="K76" s="35">
        <v>100</v>
      </c>
      <c r="L76" s="39" t="s">
        <v>17</v>
      </c>
      <c r="M76" s="42" t="s">
        <v>89</v>
      </c>
      <c r="N76" s="42"/>
      <c r="O76" s="42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  <c r="HQ76" s="26"/>
      <c r="HR76" s="26"/>
      <c r="HS76" s="26"/>
      <c r="HT76" s="26"/>
      <c r="HU76" s="26"/>
      <c r="HV76" s="26"/>
      <c r="HW76" s="26"/>
      <c r="HX76" s="26"/>
      <c r="HY76" s="26"/>
      <c r="HZ76" s="26"/>
      <c r="IA76" s="26"/>
      <c r="IB76" s="26"/>
      <c r="IC76" s="26"/>
      <c r="ID76" s="26"/>
      <c r="IE76" s="26"/>
      <c r="IF76" s="26"/>
      <c r="IG76" s="26"/>
      <c r="IH76" s="26"/>
      <c r="II76" s="26"/>
      <c r="IJ76" s="26"/>
      <c r="IK76" s="26"/>
      <c r="IL76" s="26"/>
      <c r="IM76" s="26"/>
      <c r="IN76" s="26"/>
      <c r="IO76" s="26"/>
      <c r="IP76" s="26"/>
      <c r="IQ76" s="26"/>
      <c r="IR76" s="26"/>
      <c r="IS76" s="26"/>
      <c r="IT76" s="26"/>
      <c r="IU76" s="26"/>
      <c r="IV76" s="26"/>
    </row>
    <row r="77" spans="1:256" s="27" customFormat="1" ht="12.75" customHeight="1" x14ac:dyDescent="0.15">
      <c r="A77" s="28" t="s">
        <v>48</v>
      </c>
      <c r="B77" s="28">
        <v>16</v>
      </c>
      <c r="C77" s="29">
        <v>1</v>
      </c>
      <c r="D77" s="42"/>
      <c r="E77" s="42"/>
      <c r="F77" s="42"/>
      <c r="G77" s="42"/>
      <c r="H77" s="29" t="e">
        <f t="shared" si="1"/>
        <v>#DIV/0!</v>
      </c>
      <c r="I77" s="47" t="s">
        <v>55</v>
      </c>
      <c r="J77" s="32" t="s">
        <v>56</v>
      </c>
      <c r="K77" s="35">
        <v>1</v>
      </c>
      <c r="L77" s="39"/>
      <c r="M77" s="42" t="s">
        <v>12</v>
      </c>
      <c r="N77" s="42"/>
      <c r="O77" s="42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  <c r="HN77" s="26"/>
      <c r="HO77" s="26"/>
      <c r="HP77" s="26"/>
      <c r="HQ77" s="26"/>
      <c r="HR77" s="26"/>
      <c r="HS77" s="26"/>
      <c r="HT77" s="26"/>
      <c r="HU77" s="26"/>
      <c r="HV77" s="26"/>
      <c r="HW77" s="26"/>
      <c r="HX77" s="26"/>
      <c r="HY77" s="26"/>
      <c r="HZ77" s="26"/>
      <c r="IA77" s="26"/>
      <c r="IB77" s="26"/>
      <c r="IC77" s="26"/>
      <c r="ID77" s="26"/>
      <c r="IE77" s="26"/>
      <c r="IF77" s="26"/>
      <c r="IG77" s="26"/>
      <c r="IH77" s="26"/>
      <c r="II77" s="26"/>
      <c r="IJ77" s="26"/>
      <c r="IK77" s="26"/>
      <c r="IL77" s="26"/>
      <c r="IM77" s="26"/>
      <c r="IN77" s="26"/>
      <c r="IO77" s="26"/>
      <c r="IP77" s="26"/>
      <c r="IQ77" s="26"/>
      <c r="IR77" s="26"/>
      <c r="IS77" s="26"/>
      <c r="IT77" s="26"/>
      <c r="IU77" s="26"/>
      <c r="IV77" s="26"/>
    </row>
    <row r="78" spans="1:256" s="27" customFormat="1" ht="12.75" customHeight="1" x14ac:dyDescent="0.2">
      <c r="A78" s="28" t="s">
        <v>48</v>
      </c>
      <c r="B78" s="28">
        <v>16</v>
      </c>
      <c r="C78" s="29">
        <v>1</v>
      </c>
      <c r="D78" s="42"/>
      <c r="E78" s="42"/>
      <c r="F78" s="42"/>
      <c r="G78" s="42"/>
      <c r="H78" s="29" t="e">
        <f t="shared" si="1"/>
        <v>#DIV/0!</v>
      </c>
      <c r="I78" s="31" t="s">
        <v>75</v>
      </c>
      <c r="J78" s="28" t="s">
        <v>76</v>
      </c>
      <c r="K78" s="35">
        <v>2</v>
      </c>
      <c r="L78" s="39"/>
      <c r="M78" s="42" t="s">
        <v>12</v>
      </c>
      <c r="N78" s="42"/>
      <c r="O78" s="42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  <c r="HN78" s="26"/>
      <c r="HO78" s="26"/>
      <c r="HP78" s="26"/>
      <c r="HQ78" s="26"/>
      <c r="HR78" s="26"/>
      <c r="HS78" s="26"/>
      <c r="HT78" s="26"/>
      <c r="HU78" s="26"/>
      <c r="HV78" s="26"/>
      <c r="HW78" s="26"/>
      <c r="HX78" s="26"/>
      <c r="HY78" s="26"/>
      <c r="HZ78" s="26"/>
      <c r="IA78" s="26"/>
      <c r="IB78" s="26"/>
      <c r="IC78" s="26"/>
      <c r="ID78" s="26"/>
      <c r="IE78" s="26"/>
      <c r="IF78" s="26"/>
      <c r="IG78" s="26"/>
      <c r="IH78" s="26"/>
      <c r="II78" s="26"/>
      <c r="IJ78" s="26"/>
      <c r="IK78" s="26"/>
      <c r="IL78" s="26"/>
      <c r="IM78" s="26"/>
      <c r="IN78" s="26"/>
      <c r="IO78" s="26"/>
      <c r="IP78" s="26"/>
      <c r="IQ78" s="26"/>
      <c r="IR78" s="26"/>
      <c r="IS78" s="26"/>
      <c r="IT78" s="26"/>
      <c r="IU78" s="26"/>
      <c r="IV78" s="26"/>
    </row>
    <row r="79" spans="1:256" s="27" customFormat="1" ht="12.75" customHeight="1" x14ac:dyDescent="0.15">
      <c r="A79" s="28" t="s">
        <v>48</v>
      </c>
      <c r="B79" s="28">
        <v>19</v>
      </c>
      <c r="C79" s="29">
        <v>1</v>
      </c>
      <c r="D79" s="42"/>
      <c r="E79" s="42"/>
      <c r="F79" s="42"/>
      <c r="G79" s="42"/>
      <c r="H79" s="29" t="e">
        <f t="shared" si="1"/>
        <v>#DIV/0!</v>
      </c>
      <c r="I79" s="31" t="s">
        <v>49</v>
      </c>
      <c r="J79" s="32" t="s">
        <v>50</v>
      </c>
      <c r="K79" s="35">
        <v>85</v>
      </c>
      <c r="L79" s="39"/>
      <c r="M79" s="42" t="s">
        <v>12</v>
      </c>
      <c r="N79" s="42"/>
      <c r="O79" s="42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 ht="12.75" customHeight="1" x14ac:dyDescent="0.15">
      <c r="A80" s="28" t="s">
        <v>48</v>
      </c>
      <c r="B80" s="28">
        <v>19</v>
      </c>
      <c r="C80" s="29">
        <v>1</v>
      </c>
      <c r="D80" s="42"/>
      <c r="E80" s="42"/>
      <c r="F80" s="42"/>
      <c r="G80" s="42"/>
      <c r="H80" s="29" t="e">
        <f t="shared" si="1"/>
        <v>#DIV/0!</v>
      </c>
      <c r="I80" s="47" t="s">
        <v>55</v>
      </c>
      <c r="J80" s="32" t="s">
        <v>56</v>
      </c>
      <c r="K80" s="35">
        <v>7</v>
      </c>
      <c r="L80" s="39"/>
      <c r="M80" s="42" t="s">
        <v>12</v>
      </c>
      <c r="N80" s="42"/>
      <c r="O80" s="42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 ht="12.75" customHeight="1" x14ac:dyDescent="0.15">
      <c r="A81" s="28" t="s">
        <v>48</v>
      </c>
      <c r="B81" s="28">
        <v>19</v>
      </c>
      <c r="C81" s="29">
        <v>1</v>
      </c>
      <c r="D81" s="42"/>
      <c r="E81" s="42"/>
      <c r="F81" s="42"/>
      <c r="G81" s="42"/>
      <c r="H81" s="29" t="e">
        <f t="shared" si="1"/>
        <v>#DIV/0!</v>
      </c>
      <c r="I81" s="31" t="s">
        <v>51</v>
      </c>
      <c r="J81" s="32" t="s">
        <v>52</v>
      </c>
      <c r="K81" s="35">
        <v>8</v>
      </c>
      <c r="L81" s="39"/>
      <c r="M81" s="42" t="s">
        <v>13</v>
      </c>
      <c r="N81" s="42"/>
      <c r="O81" s="42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 ht="12.75" customHeight="1" x14ac:dyDescent="0.15">
      <c r="A82" s="28" t="s">
        <v>48</v>
      </c>
      <c r="B82" s="28">
        <v>19</v>
      </c>
      <c r="C82" s="29">
        <v>1</v>
      </c>
      <c r="D82" s="42"/>
      <c r="E82" s="42"/>
      <c r="F82" s="42"/>
      <c r="G82" s="42"/>
      <c r="H82" s="29" t="e">
        <f t="shared" si="1"/>
        <v>#DIV/0!</v>
      </c>
      <c r="I82" s="31" t="s">
        <v>69</v>
      </c>
      <c r="J82" s="32" t="s">
        <v>70</v>
      </c>
      <c r="K82" s="35">
        <v>1</v>
      </c>
      <c r="L82" s="39"/>
      <c r="M82" s="42" t="s">
        <v>90</v>
      </c>
      <c r="N82" s="42"/>
      <c r="O82" s="42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26"/>
      <c r="HD82" s="26"/>
      <c r="HE82" s="26"/>
      <c r="HF82" s="26"/>
      <c r="HG82" s="26"/>
      <c r="HH82" s="26"/>
      <c r="HI82" s="26"/>
      <c r="HJ82" s="26"/>
      <c r="HK82" s="26"/>
      <c r="HL82" s="26"/>
      <c r="HM82" s="26"/>
      <c r="HN82" s="26"/>
      <c r="HO82" s="26"/>
      <c r="HP82" s="26"/>
      <c r="HQ82" s="26"/>
      <c r="HR82" s="26"/>
      <c r="HS82" s="26"/>
      <c r="HT82" s="26"/>
      <c r="HU82" s="26"/>
      <c r="HV82" s="26"/>
      <c r="HW82" s="26"/>
      <c r="HX82" s="26"/>
      <c r="HY82" s="26"/>
      <c r="HZ82" s="26"/>
      <c r="IA82" s="26"/>
      <c r="IB82" s="26"/>
      <c r="IC82" s="26"/>
      <c r="ID82" s="26"/>
      <c r="IE82" s="26"/>
      <c r="IF82" s="26"/>
      <c r="IG82" s="26"/>
      <c r="IH82" s="26"/>
      <c r="II82" s="26"/>
      <c r="IJ82" s="26"/>
      <c r="IK82" s="26"/>
      <c r="IL82" s="26"/>
      <c r="IM82" s="26"/>
      <c r="IN82" s="26"/>
      <c r="IO82" s="26"/>
      <c r="IP82" s="26"/>
      <c r="IQ82" s="26"/>
      <c r="IR82" s="26"/>
      <c r="IS82" s="26"/>
      <c r="IT82" s="26"/>
      <c r="IU82" s="26"/>
      <c r="IV82" s="26"/>
    </row>
    <row r="83" spans="1:256" s="27" customFormat="1" ht="12.75" customHeight="1" x14ac:dyDescent="0.15">
      <c r="A83" s="28" t="s">
        <v>48</v>
      </c>
      <c r="B83" s="28">
        <v>19</v>
      </c>
      <c r="C83" s="29">
        <v>1</v>
      </c>
      <c r="D83" s="42"/>
      <c r="E83" s="42"/>
      <c r="F83" s="42"/>
      <c r="G83" s="42"/>
      <c r="H83" s="29" t="e">
        <f t="shared" si="1"/>
        <v>#DIV/0!</v>
      </c>
      <c r="I83" s="31" t="s">
        <v>65</v>
      </c>
      <c r="J83" s="32" t="s">
        <v>66</v>
      </c>
      <c r="K83" s="35">
        <v>4</v>
      </c>
      <c r="L83" s="39"/>
      <c r="M83" s="42" t="s">
        <v>89</v>
      </c>
      <c r="N83" s="42"/>
      <c r="O83" s="42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 ht="12.75" customHeight="1" x14ac:dyDescent="0.2">
      <c r="A84" s="28" t="s">
        <v>48</v>
      </c>
      <c r="B84" s="28">
        <v>19</v>
      </c>
      <c r="C84" s="29">
        <v>1</v>
      </c>
      <c r="D84" s="42"/>
      <c r="E84" s="42"/>
      <c r="F84" s="42"/>
      <c r="G84" s="42"/>
      <c r="H84" s="29" t="e">
        <f t="shared" si="1"/>
        <v>#DIV/0!</v>
      </c>
      <c r="I84" s="31" t="s">
        <v>73</v>
      </c>
      <c r="J84" s="28" t="s">
        <v>74</v>
      </c>
      <c r="K84" s="35">
        <v>5</v>
      </c>
      <c r="L84" s="39"/>
      <c r="M84" s="42" t="s">
        <v>12</v>
      </c>
      <c r="N84" s="42"/>
      <c r="O84" s="42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  <c r="HN84" s="26"/>
      <c r="HO84" s="26"/>
      <c r="HP84" s="26"/>
      <c r="HQ84" s="26"/>
      <c r="HR84" s="26"/>
      <c r="HS84" s="26"/>
      <c r="HT84" s="26"/>
      <c r="HU84" s="26"/>
      <c r="HV84" s="26"/>
      <c r="HW84" s="26"/>
      <c r="HX84" s="26"/>
      <c r="HY84" s="26"/>
      <c r="HZ84" s="26"/>
      <c r="IA84" s="26"/>
      <c r="IB84" s="26"/>
      <c r="IC84" s="26"/>
      <c r="ID84" s="26"/>
      <c r="IE84" s="26"/>
      <c r="IF84" s="26"/>
      <c r="IG84" s="26"/>
      <c r="IH84" s="26"/>
      <c r="II84" s="26"/>
      <c r="IJ84" s="26"/>
      <c r="IK84" s="26"/>
      <c r="IL84" s="26"/>
      <c r="IM84" s="26"/>
      <c r="IN84" s="26"/>
      <c r="IO84" s="26"/>
      <c r="IP84" s="26"/>
      <c r="IQ84" s="26"/>
      <c r="IR84" s="26"/>
      <c r="IS84" s="26"/>
      <c r="IT84" s="26"/>
      <c r="IU84" s="26"/>
      <c r="IV84" s="26"/>
    </row>
    <row r="85" spans="1:256" s="27" customFormat="1" ht="12.75" customHeight="1" x14ac:dyDescent="0.15">
      <c r="A85" s="28" t="s">
        <v>48</v>
      </c>
      <c r="B85" s="28">
        <v>4</v>
      </c>
      <c r="C85" s="29">
        <v>1</v>
      </c>
      <c r="D85" s="42"/>
      <c r="E85" s="42"/>
      <c r="F85" s="42"/>
      <c r="G85" s="42"/>
      <c r="H85" s="29" t="e">
        <f t="shared" si="1"/>
        <v>#DIV/0!</v>
      </c>
      <c r="I85" s="31" t="s">
        <v>49</v>
      </c>
      <c r="J85" s="32" t="s">
        <v>50</v>
      </c>
      <c r="K85" s="35">
        <v>95</v>
      </c>
      <c r="L85" s="39"/>
      <c r="M85" s="42" t="s">
        <v>12</v>
      </c>
      <c r="N85" s="42"/>
      <c r="O85" s="42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  <c r="HN85" s="26"/>
      <c r="HO85" s="26"/>
      <c r="HP85" s="26"/>
      <c r="HQ85" s="26"/>
      <c r="HR85" s="26"/>
      <c r="HS85" s="26"/>
      <c r="HT85" s="26"/>
      <c r="HU85" s="26"/>
      <c r="HV85" s="26"/>
      <c r="HW85" s="26"/>
      <c r="HX85" s="26"/>
      <c r="HY85" s="26"/>
      <c r="HZ85" s="26"/>
      <c r="IA85" s="26"/>
      <c r="IB85" s="26"/>
      <c r="IC85" s="26"/>
      <c r="ID85" s="26"/>
      <c r="IE85" s="26"/>
      <c r="IF85" s="26"/>
      <c r="IG85" s="26"/>
      <c r="IH85" s="26"/>
      <c r="II85" s="26"/>
      <c r="IJ85" s="26"/>
      <c r="IK85" s="26"/>
      <c r="IL85" s="26"/>
      <c r="IM85" s="26"/>
      <c r="IN85" s="26"/>
      <c r="IO85" s="26"/>
      <c r="IP85" s="26"/>
      <c r="IQ85" s="26"/>
      <c r="IR85" s="26"/>
      <c r="IS85" s="26"/>
      <c r="IT85" s="26"/>
      <c r="IU85" s="26"/>
      <c r="IV85" s="26"/>
    </row>
    <row r="86" spans="1:256" s="27" customFormat="1" ht="12.75" customHeight="1" x14ac:dyDescent="0.15">
      <c r="A86" s="28" t="s">
        <v>48</v>
      </c>
      <c r="B86" s="28">
        <v>4</v>
      </c>
      <c r="C86" s="29">
        <v>1</v>
      </c>
      <c r="D86" s="42"/>
      <c r="E86" s="42"/>
      <c r="F86" s="42"/>
      <c r="G86" s="42"/>
      <c r="H86" s="29" t="e">
        <f t="shared" si="1"/>
        <v>#DIV/0!</v>
      </c>
      <c r="I86" s="31" t="s">
        <v>51</v>
      </c>
      <c r="J86" s="32" t="s">
        <v>52</v>
      </c>
      <c r="K86" s="35">
        <v>7</v>
      </c>
      <c r="L86" s="39"/>
      <c r="M86" s="42" t="s">
        <v>13</v>
      </c>
      <c r="N86" s="42"/>
      <c r="O86" s="42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  <c r="GQ86" s="26"/>
      <c r="GR86" s="26"/>
      <c r="GS86" s="26"/>
      <c r="GT86" s="26"/>
      <c r="GU86" s="26"/>
      <c r="GV86" s="26"/>
      <c r="GW86" s="26"/>
      <c r="GX86" s="26"/>
      <c r="GY86" s="26"/>
      <c r="GZ86" s="26"/>
      <c r="HA86" s="26"/>
      <c r="HB86" s="26"/>
      <c r="HC86" s="26"/>
      <c r="HD86" s="26"/>
      <c r="HE86" s="26"/>
      <c r="HF86" s="26"/>
      <c r="HG86" s="26"/>
      <c r="HH86" s="26"/>
      <c r="HI86" s="26"/>
      <c r="HJ86" s="26"/>
      <c r="HK86" s="26"/>
      <c r="HL86" s="26"/>
      <c r="HM86" s="26"/>
      <c r="HN86" s="26"/>
      <c r="HO86" s="26"/>
      <c r="HP86" s="26"/>
      <c r="HQ86" s="26"/>
      <c r="HR86" s="26"/>
      <c r="HS86" s="26"/>
      <c r="HT86" s="26"/>
      <c r="HU86" s="26"/>
      <c r="HV86" s="26"/>
      <c r="HW86" s="26"/>
      <c r="HX86" s="26"/>
      <c r="HY86" s="26"/>
      <c r="HZ86" s="26"/>
      <c r="IA86" s="26"/>
      <c r="IB86" s="26"/>
      <c r="IC86" s="26"/>
      <c r="ID86" s="26"/>
      <c r="IE86" s="26"/>
      <c r="IF86" s="26"/>
      <c r="IG86" s="26"/>
      <c r="IH86" s="26"/>
      <c r="II86" s="26"/>
      <c r="IJ86" s="26"/>
      <c r="IK86" s="26"/>
      <c r="IL86" s="26"/>
      <c r="IM86" s="26"/>
      <c r="IN86" s="26"/>
      <c r="IO86" s="26"/>
      <c r="IP86" s="26"/>
      <c r="IQ86" s="26"/>
      <c r="IR86" s="26"/>
      <c r="IS86" s="26"/>
      <c r="IT86" s="26"/>
      <c r="IU86" s="26"/>
      <c r="IV86" s="26"/>
    </row>
    <row r="87" spans="1:256" s="27" customFormat="1" ht="12.75" customHeight="1" x14ac:dyDescent="0.2">
      <c r="A87" s="28" t="s">
        <v>48</v>
      </c>
      <c r="B87" s="28">
        <v>4</v>
      </c>
      <c r="C87" s="29">
        <v>1</v>
      </c>
      <c r="D87" s="42"/>
      <c r="E87" s="42"/>
      <c r="F87" s="42"/>
      <c r="G87" s="42"/>
      <c r="H87" s="29" t="e">
        <f t="shared" si="1"/>
        <v>#DIV/0!</v>
      </c>
      <c r="I87" s="31" t="s">
        <v>71</v>
      </c>
      <c r="J87" s="28" t="s">
        <v>72</v>
      </c>
      <c r="K87" s="35">
        <v>0.5</v>
      </c>
      <c r="L87" s="39"/>
      <c r="M87" s="42" t="s">
        <v>12</v>
      </c>
      <c r="N87" s="42"/>
      <c r="O87" s="42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6"/>
      <c r="GR87" s="26"/>
      <c r="GS87" s="26"/>
      <c r="GT87" s="26"/>
      <c r="GU87" s="26"/>
      <c r="GV87" s="26"/>
      <c r="GW87" s="26"/>
      <c r="GX87" s="26"/>
      <c r="GY87" s="26"/>
      <c r="GZ87" s="26"/>
      <c r="HA87" s="26"/>
      <c r="HB87" s="26"/>
      <c r="HC87" s="26"/>
      <c r="HD87" s="26"/>
      <c r="HE87" s="26"/>
      <c r="HF87" s="26"/>
      <c r="HG87" s="26"/>
      <c r="HH87" s="26"/>
      <c r="HI87" s="26"/>
      <c r="HJ87" s="26"/>
      <c r="HK87" s="26"/>
      <c r="HL87" s="26"/>
      <c r="HM87" s="26"/>
      <c r="HN87" s="26"/>
      <c r="HO87" s="26"/>
      <c r="HP87" s="26"/>
      <c r="HQ87" s="26"/>
      <c r="HR87" s="26"/>
      <c r="HS87" s="26"/>
      <c r="HT87" s="26"/>
      <c r="HU87" s="26"/>
      <c r="HV87" s="26"/>
      <c r="HW87" s="26"/>
      <c r="HX87" s="26"/>
      <c r="HY87" s="26"/>
      <c r="HZ87" s="26"/>
      <c r="IA87" s="26"/>
      <c r="IB87" s="26"/>
      <c r="IC87" s="26"/>
      <c r="ID87" s="26"/>
      <c r="IE87" s="26"/>
      <c r="IF87" s="26"/>
      <c r="IG87" s="26"/>
      <c r="IH87" s="26"/>
      <c r="II87" s="26"/>
      <c r="IJ87" s="26"/>
      <c r="IK87" s="26"/>
      <c r="IL87" s="26"/>
      <c r="IM87" s="26"/>
      <c r="IN87" s="26"/>
      <c r="IO87" s="26"/>
      <c r="IP87" s="26"/>
      <c r="IQ87" s="26"/>
      <c r="IR87" s="26"/>
      <c r="IS87" s="26"/>
      <c r="IT87" s="26"/>
      <c r="IU87" s="26"/>
      <c r="IV87" s="26"/>
    </row>
    <row r="88" spans="1:256" s="27" customFormat="1" ht="12.75" customHeight="1" x14ac:dyDescent="0.2">
      <c r="A88" s="28" t="s">
        <v>48</v>
      </c>
      <c r="B88" s="28">
        <v>8</v>
      </c>
      <c r="C88" s="29">
        <v>1</v>
      </c>
      <c r="D88" s="42"/>
      <c r="E88" s="42"/>
      <c r="F88" s="42"/>
      <c r="G88" s="42"/>
      <c r="H88" s="29" t="e">
        <f t="shared" si="1"/>
        <v>#DIV/0!</v>
      </c>
      <c r="I88" s="31" t="s">
        <v>60</v>
      </c>
      <c r="J88" s="28" t="s">
        <v>61</v>
      </c>
      <c r="K88" s="35">
        <v>40</v>
      </c>
      <c r="L88" s="39"/>
      <c r="M88" s="42" t="s">
        <v>89</v>
      </c>
      <c r="N88" s="42"/>
      <c r="O88" s="42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  <c r="FX88" s="26"/>
      <c r="FY88" s="26"/>
      <c r="FZ88" s="26"/>
      <c r="GA88" s="26"/>
      <c r="GB88" s="26"/>
      <c r="GC88" s="26"/>
      <c r="GD88" s="26"/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  <c r="GQ88" s="26"/>
      <c r="GR88" s="26"/>
      <c r="GS88" s="26"/>
      <c r="GT88" s="26"/>
      <c r="GU88" s="26"/>
      <c r="GV88" s="26"/>
      <c r="GW88" s="26"/>
      <c r="GX88" s="26"/>
      <c r="GY88" s="26"/>
      <c r="GZ88" s="26"/>
      <c r="HA88" s="26"/>
      <c r="HB88" s="26"/>
      <c r="HC88" s="26"/>
      <c r="HD88" s="26"/>
      <c r="HE88" s="26"/>
      <c r="HF88" s="26"/>
      <c r="HG88" s="26"/>
      <c r="HH88" s="26"/>
      <c r="HI88" s="26"/>
      <c r="HJ88" s="26"/>
      <c r="HK88" s="26"/>
      <c r="HL88" s="26"/>
      <c r="HM88" s="26"/>
      <c r="HN88" s="26"/>
      <c r="HO88" s="26"/>
      <c r="HP88" s="26"/>
      <c r="HQ88" s="26"/>
      <c r="HR88" s="26"/>
      <c r="HS88" s="26"/>
      <c r="HT88" s="26"/>
      <c r="HU88" s="26"/>
      <c r="HV88" s="26"/>
      <c r="HW88" s="26"/>
      <c r="HX88" s="26"/>
      <c r="HY88" s="26"/>
      <c r="HZ88" s="26"/>
      <c r="IA88" s="26"/>
      <c r="IB88" s="26"/>
      <c r="IC88" s="26"/>
      <c r="ID88" s="26"/>
      <c r="IE88" s="26"/>
      <c r="IF88" s="26"/>
      <c r="IG88" s="26"/>
      <c r="IH88" s="26"/>
      <c r="II88" s="26"/>
      <c r="IJ88" s="26"/>
      <c r="IK88" s="26"/>
      <c r="IL88" s="26"/>
      <c r="IM88" s="26"/>
      <c r="IN88" s="26"/>
      <c r="IO88" s="26"/>
      <c r="IP88" s="26"/>
      <c r="IQ88" s="26"/>
      <c r="IR88" s="26"/>
      <c r="IS88" s="26"/>
      <c r="IT88" s="26"/>
      <c r="IU88" s="26"/>
      <c r="IV88" s="26"/>
    </row>
    <row r="89" spans="1:256" s="27" customFormat="1" ht="12.75" customHeight="1" x14ac:dyDescent="0.15">
      <c r="A89" s="28" t="s">
        <v>48</v>
      </c>
      <c r="B89" s="28">
        <v>8</v>
      </c>
      <c r="C89" s="29">
        <v>1</v>
      </c>
      <c r="D89" s="42"/>
      <c r="E89" s="42"/>
      <c r="F89" s="42"/>
      <c r="G89" s="42"/>
      <c r="H89" s="29" t="e">
        <f t="shared" si="1"/>
        <v>#DIV/0!</v>
      </c>
      <c r="I89" s="47" t="s">
        <v>55</v>
      </c>
      <c r="J89" s="32" t="s">
        <v>56</v>
      </c>
      <c r="K89" s="35">
        <v>2</v>
      </c>
      <c r="L89" s="39"/>
      <c r="M89" s="42" t="s">
        <v>12</v>
      </c>
      <c r="N89" s="42"/>
      <c r="O89" s="42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  <c r="FX89" s="26"/>
      <c r="FY89" s="26"/>
      <c r="FZ89" s="26"/>
      <c r="GA89" s="26"/>
      <c r="GB89" s="26"/>
      <c r="GC89" s="26"/>
      <c r="GD89" s="26"/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  <c r="GQ89" s="26"/>
      <c r="GR89" s="26"/>
      <c r="GS89" s="26"/>
      <c r="GT89" s="26"/>
      <c r="GU89" s="26"/>
      <c r="GV89" s="26"/>
      <c r="GW89" s="26"/>
      <c r="GX89" s="26"/>
      <c r="GY89" s="26"/>
      <c r="GZ89" s="26"/>
      <c r="HA89" s="26"/>
      <c r="HB89" s="26"/>
      <c r="HC89" s="26"/>
      <c r="HD89" s="26"/>
      <c r="HE89" s="26"/>
      <c r="HF89" s="26"/>
      <c r="HG89" s="26"/>
      <c r="HH89" s="26"/>
      <c r="HI89" s="26"/>
      <c r="HJ89" s="26"/>
      <c r="HK89" s="26"/>
      <c r="HL89" s="26"/>
      <c r="HM89" s="26"/>
      <c r="HN89" s="26"/>
      <c r="HO89" s="26"/>
      <c r="HP89" s="26"/>
      <c r="HQ89" s="26"/>
      <c r="HR89" s="26"/>
      <c r="HS89" s="26"/>
      <c r="HT89" s="26"/>
      <c r="HU89" s="26"/>
      <c r="HV89" s="26"/>
      <c r="HW89" s="26"/>
      <c r="HX89" s="26"/>
      <c r="HY89" s="26"/>
      <c r="HZ89" s="26"/>
      <c r="IA89" s="26"/>
      <c r="IB89" s="26"/>
      <c r="IC89" s="26"/>
      <c r="ID89" s="26"/>
      <c r="IE89" s="26"/>
      <c r="IF89" s="26"/>
      <c r="IG89" s="26"/>
      <c r="IH89" s="26"/>
      <c r="II89" s="26"/>
      <c r="IJ89" s="26"/>
      <c r="IK89" s="26"/>
      <c r="IL89" s="26"/>
      <c r="IM89" s="26"/>
      <c r="IN89" s="26"/>
      <c r="IO89" s="26"/>
      <c r="IP89" s="26"/>
      <c r="IQ89" s="26"/>
      <c r="IR89" s="26"/>
      <c r="IS89" s="26"/>
      <c r="IT89" s="26"/>
      <c r="IU89" s="26"/>
      <c r="IV89" s="26"/>
    </row>
    <row r="90" spans="1:256" s="27" customFormat="1" ht="12.75" customHeight="1" x14ac:dyDescent="0.2">
      <c r="A90" s="28" t="s">
        <v>48</v>
      </c>
      <c r="B90" s="28">
        <v>8</v>
      </c>
      <c r="C90" s="29">
        <v>1</v>
      </c>
      <c r="D90" s="42"/>
      <c r="E90" s="42"/>
      <c r="F90" s="42"/>
      <c r="G90" s="42"/>
      <c r="H90" s="29" t="e">
        <f t="shared" si="1"/>
        <v>#DIV/0!</v>
      </c>
      <c r="I90" s="31" t="s">
        <v>71</v>
      </c>
      <c r="J90" s="28" t="s">
        <v>72</v>
      </c>
      <c r="K90" s="35">
        <v>0.5</v>
      </c>
      <c r="L90" s="39"/>
      <c r="M90" s="42" t="s">
        <v>12</v>
      </c>
      <c r="N90" s="42"/>
      <c r="O90" s="42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  <c r="GV90" s="26"/>
      <c r="GW90" s="26"/>
      <c r="GX90" s="26"/>
      <c r="GY90" s="26"/>
      <c r="GZ90" s="26"/>
      <c r="HA90" s="26"/>
      <c r="HB90" s="26"/>
      <c r="HC90" s="26"/>
      <c r="HD90" s="26"/>
      <c r="HE90" s="26"/>
      <c r="HF90" s="26"/>
      <c r="HG90" s="26"/>
      <c r="HH90" s="26"/>
      <c r="HI90" s="26"/>
      <c r="HJ90" s="26"/>
      <c r="HK90" s="26"/>
      <c r="HL90" s="26"/>
      <c r="HM90" s="26"/>
      <c r="HN90" s="26"/>
      <c r="HO90" s="26"/>
      <c r="HP90" s="26"/>
      <c r="HQ90" s="26"/>
      <c r="HR90" s="26"/>
      <c r="HS90" s="26"/>
      <c r="HT90" s="26"/>
      <c r="HU90" s="26"/>
      <c r="HV90" s="26"/>
      <c r="HW90" s="26"/>
      <c r="HX90" s="26"/>
      <c r="HY90" s="26"/>
      <c r="HZ90" s="26"/>
      <c r="IA90" s="26"/>
      <c r="IB90" s="26"/>
      <c r="IC90" s="26"/>
      <c r="ID90" s="26"/>
      <c r="IE90" s="26"/>
      <c r="IF90" s="26"/>
      <c r="IG90" s="26"/>
      <c r="IH90" s="26"/>
      <c r="II90" s="26"/>
      <c r="IJ90" s="26"/>
      <c r="IK90" s="26"/>
      <c r="IL90" s="26"/>
      <c r="IM90" s="26"/>
      <c r="IN90" s="26"/>
      <c r="IO90" s="26"/>
      <c r="IP90" s="26"/>
      <c r="IQ90" s="26"/>
      <c r="IR90" s="26"/>
      <c r="IS90" s="26"/>
      <c r="IT90" s="26"/>
      <c r="IU90" s="26"/>
      <c r="IV90" s="26"/>
    </row>
    <row r="91" spans="1:256" s="27" customFormat="1" ht="12.75" customHeight="1" x14ac:dyDescent="0.15">
      <c r="A91" s="28" t="s">
        <v>48</v>
      </c>
      <c r="B91" s="28">
        <v>8</v>
      </c>
      <c r="C91" s="29">
        <v>1</v>
      </c>
      <c r="D91" s="42"/>
      <c r="E91" s="42"/>
      <c r="F91" s="42"/>
      <c r="G91" s="42"/>
      <c r="H91" s="29" t="e">
        <f t="shared" si="1"/>
        <v>#DIV/0!</v>
      </c>
      <c r="I91" s="31"/>
      <c r="J91" s="32" t="s">
        <v>62</v>
      </c>
      <c r="K91" s="35">
        <v>58</v>
      </c>
      <c r="L91" s="39"/>
      <c r="M91" s="42"/>
      <c r="N91" s="42"/>
      <c r="O91" s="42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 s="27" customFormat="1" ht="12.75" customHeight="1" x14ac:dyDescent="0.15">
      <c r="A92" s="28" t="s">
        <v>48</v>
      </c>
      <c r="B92" s="28">
        <v>19</v>
      </c>
      <c r="C92" s="29">
        <v>1</v>
      </c>
      <c r="D92" s="42"/>
      <c r="E92" s="42"/>
      <c r="F92" s="42"/>
      <c r="G92" s="42"/>
      <c r="H92" s="29" t="e">
        <f t="shared" si="1"/>
        <v>#DIV/0!</v>
      </c>
      <c r="I92" s="31" t="s">
        <v>49</v>
      </c>
      <c r="J92" s="32" t="s">
        <v>50</v>
      </c>
      <c r="K92" s="35">
        <v>82</v>
      </c>
      <c r="L92" s="39"/>
      <c r="M92" s="42" t="s">
        <v>12</v>
      </c>
      <c r="N92" s="42"/>
      <c r="O92" s="42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 s="27" customFormat="1" ht="12.75" customHeight="1" x14ac:dyDescent="0.15">
      <c r="A93" s="28" t="s">
        <v>48</v>
      </c>
      <c r="B93" s="28">
        <v>19</v>
      </c>
      <c r="C93" s="29">
        <v>1</v>
      </c>
      <c r="D93" s="42"/>
      <c r="E93" s="42"/>
      <c r="F93" s="42"/>
      <c r="G93" s="42"/>
      <c r="H93" s="29" t="e">
        <f t="shared" si="1"/>
        <v>#DIV/0!</v>
      </c>
      <c r="I93" s="47" t="s">
        <v>55</v>
      </c>
      <c r="J93" s="32" t="s">
        <v>56</v>
      </c>
      <c r="K93" s="35">
        <v>5</v>
      </c>
      <c r="L93" s="39"/>
      <c r="M93" s="42" t="s">
        <v>12</v>
      </c>
      <c r="N93" s="42"/>
      <c r="O93" s="42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 s="27" customFormat="1" ht="12.75" customHeight="1" x14ac:dyDescent="0.15">
      <c r="A94" s="28" t="s">
        <v>48</v>
      </c>
      <c r="B94" s="28">
        <v>19</v>
      </c>
      <c r="C94" s="29">
        <v>1</v>
      </c>
      <c r="D94" s="42"/>
      <c r="E94" s="42"/>
      <c r="F94" s="42"/>
      <c r="G94" s="42"/>
      <c r="H94" s="29" t="e">
        <f t="shared" si="1"/>
        <v>#DIV/0!</v>
      </c>
      <c r="I94" s="31" t="s">
        <v>51</v>
      </c>
      <c r="J94" s="32" t="s">
        <v>52</v>
      </c>
      <c r="K94" s="35">
        <v>4</v>
      </c>
      <c r="L94" s="39"/>
      <c r="M94" s="42" t="s">
        <v>13</v>
      </c>
      <c r="N94" s="42"/>
      <c r="O94" s="42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  <c r="GQ94" s="26"/>
      <c r="GR94" s="26"/>
      <c r="GS94" s="26"/>
      <c r="GT94" s="26"/>
      <c r="GU94" s="26"/>
      <c r="GV94" s="26"/>
      <c r="GW94" s="26"/>
      <c r="GX94" s="26"/>
      <c r="GY94" s="26"/>
      <c r="GZ94" s="26"/>
      <c r="HA94" s="26"/>
      <c r="HB94" s="26"/>
      <c r="HC94" s="26"/>
      <c r="HD94" s="26"/>
      <c r="HE94" s="26"/>
      <c r="HF94" s="26"/>
      <c r="HG94" s="26"/>
      <c r="HH94" s="26"/>
      <c r="HI94" s="26"/>
      <c r="HJ94" s="26"/>
      <c r="HK94" s="26"/>
      <c r="HL94" s="26"/>
      <c r="HM94" s="26"/>
      <c r="HN94" s="26"/>
      <c r="HO94" s="26"/>
      <c r="HP94" s="26"/>
      <c r="HQ94" s="26"/>
      <c r="HR94" s="26"/>
      <c r="HS94" s="26"/>
      <c r="HT94" s="26"/>
      <c r="HU94" s="26"/>
      <c r="HV94" s="26"/>
      <c r="HW94" s="26"/>
      <c r="HX94" s="26"/>
      <c r="HY94" s="26"/>
      <c r="HZ94" s="26"/>
      <c r="IA94" s="26"/>
      <c r="IB94" s="26"/>
      <c r="IC94" s="26"/>
      <c r="ID94" s="26"/>
      <c r="IE94" s="26"/>
      <c r="IF94" s="26"/>
      <c r="IG94" s="26"/>
      <c r="IH94" s="26"/>
      <c r="II94" s="26"/>
      <c r="IJ94" s="26"/>
      <c r="IK94" s="26"/>
      <c r="IL94" s="26"/>
      <c r="IM94" s="26"/>
      <c r="IN94" s="26"/>
      <c r="IO94" s="26"/>
      <c r="IP94" s="26"/>
      <c r="IQ94" s="26"/>
      <c r="IR94" s="26"/>
      <c r="IS94" s="26"/>
      <c r="IT94" s="26"/>
      <c r="IU94" s="26"/>
      <c r="IV94" s="26"/>
    </row>
    <row r="95" spans="1:256" s="27" customFormat="1" ht="12.75" customHeight="1" x14ac:dyDescent="0.2">
      <c r="A95" s="28" t="s">
        <v>48</v>
      </c>
      <c r="B95" s="28">
        <v>19</v>
      </c>
      <c r="C95" s="29">
        <v>1</v>
      </c>
      <c r="D95" s="42"/>
      <c r="E95" s="42"/>
      <c r="F95" s="42"/>
      <c r="G95" s="42"/>
      <c r="H95" s="29" t="e">
        <f t="shared" si="1"/>
        <v>#DIV/0!</v>
      </c>
      <c r="I95" s="31" t="s">
        <v>60</v>
      </c>
      <c r="J95" s="28" t="s">
        <v>61</v>
      </c>
      <c r="K95" s="35">
        <v>2</v>
      </c>
      <c r="L95" s="39"/>
      <c r="M95" s="42" t="s">
        <v>89</v>
      </c>
      <c r="N95" s="42"/>
      <c r="O95" s="42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 s="27" customFormat="1" ht="12.75" customHeight="1" x14ac:dyDescent="0.15">
      <c r="A96" s="28" t="s">
        <v>48</v>
      </c>
      <c r="B96" s="28">
        <v>19</v>
      </c>
      <c r="C96" s="29">
        <v>1</v>
      </c>
      <c r="D96" s="42"/>
      <c r="E96" s="42"/>
      <c r="F96" s="42"/>
      <c r="G96" s="42"/>
      <c r="H96" s="29" t="e">
        <f t="shared" si="1"/>
        <v>#DIV/0!</v>
      </c>
      <c r="I96" s="31"/>
      <c r="J96" s="32" t="s">
        <v>62</v>
      </c>
      <c r="K96" s="35">
        <v>7</v>
      </c>
      <c r="L96" s="39"/>
      <c r="M96" s="42"/>
      <c r="N96" s="42"/>
      <c r="O96" s="42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  <c r="EL96" s="26"/>
      <c r="EM96" s="26"/>
      <c r="EN96" s="26"/>
      <c r="EO96" s="26"/>
      <c r="EP96" s="26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26"/>
      <c r="FL96" s="26"/>
      <c r="FM96" s="26"/>
      <c r="FN96" s="26"/>
      <c r="FO96" s="26"/>
      <c r="FP96" s="26"/>
      <c r="FQ96" s="26"/>
      <c r="FR96" s="26"/>
      <c r="FS96" s="26"/>
      <c r="FT96" s="26"/>
      <c r="FU96" s="26"/>
      <c r="FV96" s="26"/>
      <c r="FW96" s="26"/>
      <c r="FX96" s="26"/>
      <c r="FY96" s="26"/>
      <c r="FZ96" s="26"/>
      <c r="GA96" s="26"/>
      <c r="GB96" s="26"/>
      <c r="GC96" s="26"/>
      <c r="GD96" s="26"/>
      <c r="GE96" s="26"/>
      <c r="GF96" s="26"/>
      <c r="GG96" s="26"/>
      <c r="GH96" s="26"/>
      <c r="GI96" s="26"/>
      <c r="GJ96" s="26"/>
      <c r="GK96" s="26"/>
      <c r="GL96" s="26"/>
      <c r="GM96" s="26"/>
      <c r="GN96" s="26"/>
      <c r="GO96" s="26"/>
      <c r="GP96" s="26"/>
      <c r="GQ96" s="26"/>
      <c r="GR96" s="26"/>
      <c r="GS96" s="26"/>
      <c r="GT96" s="26"/>
      <c r="GU96" s="26"/>
      <c r="GV96" s="26"/>
      <c r="GW96" s="26"/>
      <c r="GX96" s="26"/>
      <c r="GY96" s="26"/>
      <c r="GZ96" s="26"/>
      <c r="HA96" s="26"/>
      <c r="HB96" s="26"/>
      <c r="HC96" s="26"/>
      <c r="HD96" s="26"/>
      <c r="HE96" s="26"/>
      <c r="HF96" s="26"/>
      <c r="HG96" s="26"/>
      <c r="HH96" s="26"/>
      <c r="HI96" s="26"/>
      <c r="HJ96" s="26"/>
      <c r="HK96" s="26"/>
      <c r="HL96" s="26"/>
      <c r="HM96" s="26"/>
      <c r="HN96" s="26"/>
      <c r="HO96" s="26"/>
      <c r="HP96" s="26"/>
      <c r="HQ96" s="26"/>
      <c r="HR96" s="26"/>
      <c r="HS96" s="26"/>
      <c r="HT96" s="26"/>
      <c r="HU96" s="26"/>
      <c r="HV96" s="26"/>
      <c r="HW96" s="26"/>
      <c r="HX96" s="26"/>
      <c r="HY96" s="26"/>
      <c r="HZ96" s="26"/>
      <c r="IA96" s="26"/>
      <c r="IB96" s="26"/>
      <c r="IC96" s="26"/>
      <c r="ID96" s="26"/>
      <c r="IE96" s="26"/>
      <c r="IF96" s="26"/>
      <c r="IG96" s="26"/>
      <c r="IH96" s="26"/>
      <c r="II96" s="26"/>
      <c r="IJ96" s="26"/>
      <c r="IK96" s="26"/>
      <c r="IL96" s="26"/>
      <c r="IM96" s="26"/>
      <c r="IN96" s="26"/>
      <c r="IO96" s="26"/>
      <c r="IP96" s="26"/>
      <c r="IQ96" s="26"/>
      <c r="IR96" s="26"/>
      <c r="IS96" s="26"/>
      <c r="IT96" s="26"/>
      <c r="IU96" s="26"/>
      <c r="IV96" s="26"/>
    </row>
  </sheetData>
  <mergeCells count="2">
    <mergeCell ref="D2:G2"/>
    <mergeCell ref="A1:O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0"/>
  <sheetViews>
    <sheetView showGridLines="0" workbookViewId="0">
      <pane xSplit="5" ySplit="2" topLeftCell="H3" activePane="bottomRight" state="frozenSplit"/>
      <selection pane="topRight"/>
      <selection pane="bottomLeft"/>
      <selection pane="bottomRight" activeCell="W10" sqref="W10"/>
    </sheetView>
  </sheetViews>
  <sheetFormatPr baseColWidth="10" defaultColWidth="6.875" defaultRowHeight="12.75" customHeight="1" x14ac:dyDescent="0.2"/>
  <cols>
    <col min="1" max="1" width="5.875" style="4" customWidth="1"/>
    <col min="2" max="2" width="6.125" style="4" bestFit="1" customWidth="1"/>
    <col min="3" max="3" width="11.625" style="4" customWidth="1"/>
    <col min="4" max="4" width="3.875" style="4" customWidth="1"/>
    <col min="5" max="5" width="12.875" style="4" customWidth="1"/>
    <col min="6" max="6" width="16.5" style="4" customWidth="1"/>
    <col min="7" max="7" width="18.125" style="4" customWidth="1"/>
    <col min="8" max="8" width="7.125" style="19" bestFit="1" customWidth="1"/>
    <col min="9" max="23" width="4.75" style="4" customWidth="1"/>
    <col min="24" max="24" width="4.75" style="19" customWidth="1"/>
    <col min="25" max="25" width="32.5" style="4" customWidth="1"/>
    <col min="26" max="257" width="6.875" style="4" customWidth="1"/>
  </cols>
  <sheetData>
    <row r="1" spans="1:25" ht="32.5" customHeight="1" x14ac:dyDescent="0.2">
      <c r="A1" s="50"/>
      <c r="B1" s="51"/>
      <c r="C1" s="52"/>
      <c r="D1" s="53"/>
      <c r="E1" s="109" t="s">
        <v>19</v>
      </c>
      <c r="F1" s="109"/>
      <c r="G1" s="109"/>
      <c r="H1" s="67"/>
      <c r="I1" s="110" t="s">
        <v>20</v>
      </c>
      <c r="J1" s="111"/>
      <c r="K1" s="111"/>
      <c r="L1" s="112" t="s">
        <v>21</v>
      </c>
      <c r="M1" s="113"/>
      <c r="N1" s="113"/>
      <c r="O1" s="114" t="s">
        <v>22</v>
      </c>
      <c r="P1" s="115"/>
      <c r="Q1" s="115"/>
      <c r="R1" s="116" t="s">
        <v>23</v>
      </c>
      <c r="S1" s="117"/>
      <c r="T1" s="117"/>
      <c r="U1" s="107" t="s">
        <v>24</v>
      </c>
      <c r="V1" s="108"/>
      <c r="W1" s="108"/>
      <c r="X1" s="85"/>
      <c r="Y1" s="54"/>
    </row>
    <row r="2" spans="1:25" ht="63.75" customHeight="1" x14ac:dyDescent="0.2">
      <c r="A2" s="50" t="s">
        <v>25</v>
      </c>
      <c r="B2" s="51" t="s">
        <v>26</v>
      </c>
      <c r="C2" s="51" t="s">
        <v>27</v>
      </c>
      <c r="D2" s="51" t="s">
        <v>28</v>
      </c>
      <c r="E2" s="51" t="s">
        <v>29</v>
      </c>
      <c r="F2" s="51" t="s">
        <v>30</v>
      </c>
      <c r="G2" s="51" t="s">
        <v>31</v>
      </c>
      <c r="H2" s="51" t="s">
        <v>88</v>
      </c>
      <c r="I2" s="55" t="s">
        <v>32</v>
      </c>
      <c r="J2" s="55" t="s">
        <v>33</v>
      </c>
      <c r="K2" s="55" t="s">
        <v>34</v>
      </c>
      <c r="L2" s="56" t="s">
        <v>32</v>
      </c>
      <c r="M2" s="56" t="s">
        <v>33</v>
      </c>
      <c r="N2" s="56" t="s">
        <v>34</v>
      </c>
      <c r="O2" s="57" t="s">
        <v>32</v>
      </c>
      <c r="P2" s="57" t="s">
        <v>33</v>
      </c>
      <c r="Q2" s="57" t="s">
        <v>34</v>
      </c>
      <c r="R2" s="58" t="s">
        <v>32</v>
      </c>
      <c r="S2" s="58" t="s">
        <v>33</v>
      </c>
      <c r="T2" s="58" t="s">
        <v>34</v>
      </c>
      <c r="U2" s="59" t="s">
        <v>32</v>
      </c>
      <c r="V2" s="59" t="s">
        <v>33</v>
      </c>
      <c r="W2" s="59" t="s">
        <v>34</v>
      </c>
      <c r="X2" s="86" t="s">
        <v>110</v>
      </c>
      <c r="Y2" s="60" t="s">
        <v>11</v>
      </c>
    </row>
    <row r="3" spans="1:25" ht="12.75" customHeight="1" x14ac:dyDescent="0.15">
      <c r="A3" s="61" t="s">
        <v>48</v>
      </c>
      <c r="B3" s="32" t="s">
        <v>101</v>
      </c>
      <c r="C3" s="30"/>
      <c r="D3" s="32" t="s">
        <v>35</v>
      </c>
      <c r="E3" s="32" t="s">
        <v>91</v>
      </c>
      <c r="F3" s="38" t="s">
        <v>97</v>
      </c>
      <c r="G3" s="32" t="s">
        <v>95</v>
      </c>
      <c r="H3" s="32" t="s">
        <v>12</v>
      </c>
      <c r="I3" s="30">
        <v>8</v>
      </c>
      <c r="J3" s="32">
        <f>I3*70.7</f>
        <v>565.6</v>
      </c>
      <c r="K3" s="33">
        <v>12</v>
      </c>
      <c r="L3" s="30">
        <v>5</v>
      </c>
      <c r="M3" s="32">
        <f>L3*70.7</f>
        <v>353.5</v>
      </c>
      <c r="N3" s="33">
        <v>9</v>
      </c>
      <c r="O3" s="30">
        <v>13</v>
      </c>
      <c r="P3" s="32">
        <f>O3*70.7</f>
        <v>919.1</v>
      </c>
      <c r="Q3" s="33">
        <v>8</v>
      </c>
      <c r="R3" s="30">
        <v>7</v>
      </c>
      <c r="S3" s="32">
        <f>R3*70.7</f>
        <v>494.90000000000003</v>
      </c>
      <c r="T3" s="33">
        <v>3</v>
      </c>
      <c r="U3" s="30">
        <v>2</v>
      </c>
      <c r="V3" s="32">
        <f>U3*70.7</f>
        <v>141.4</v>
      </c>
      <c r="W3" s="33">
        <v>1.3</v>
      </c>
      <c r="X3" s="87">
        <f>SUM(J3+M3+P3+S3+V3)</f>
        <v>2474.5</v>
      </c>
      <c r="Y3" s="62"/>
    </row>
    <row r="4" spans="1:25" ht="12.75" customHeight="1" x14ac:dyDescent="0.15">
      <c r="A4" s="61" t="s">
        <v>48</v>
      </c>
      <c r="B4" s="32" t="s">
        <v>101</v>
      </c>
      <c r="C4" s="30"/>
      <c r="D4" s="32" t="s">
        <v>35</v>
      </c>
      <c r="E4" s="32" t="s">
        <v>36</v>
      </c>
      <c r="F4" s="38" t="s">
        <v>102</v>
      </c>
      <c r="G4" s="32" t="s">
        <v>96</v>
      </c>
      <c r="H4" s="32" t="s">
        <v>13</v>
      </c>
      <c r="I4" s="30"/>
      <c r="J4" s="32">
        <f t="shared" ref="J4:J7" si="0">I4*70.7</f>
        <v>0</v>
      </c>
      <c r="K4" s="33"/>
      <c r="L4" s="30"/>
      <c r="M4" s="32">
        <f t="shared" ref="M4:M7" si="1">L4*70.7</f>
        <v>0</v>
      </c>
      <c r="N4" s="33"/>
      <c r="O4" s="30"/>
      <c r="P4" s="32">
        <f t="shared" ref="P4:P7" si="2">O4*70.7</f>
        <v>0</v>
      </c>
      <c r="Q4" s="33"/>
      <c r="R4" s="30">
        <v>1</v>
      </c>
      <c r="S4" s="32">
        <f t="shared" ref="S4:S7" si="3">R4*70.7</f>
        <v>70.7</v>
      </c>
      <c r="T4" s="33">
        <v>3</v>
      </c>
      <c r="U4" s="30">
        <v>2</v>
      </c>
      <c r="V4" s="32">
        <f t="shared" ref="V4:V7" si="4">U4*70.7</f>
        <v>141.4</v>
      </c>
      <c r="W4" s="33">
        <v>1.2</v>
      </c>
      <c r="X4" s="87">
        <f t="shared" ref="X4:X7" si="5">SUM(J4+M4+P4+S4+V4)</f>
        <v>212.10000000000002</v>
      </c>
      <c r="Y4" s="62" t="s">
        <v>37</v>
      </c>
    </row>
    <row r="5" spans="1:25" ht="12.75" customHeight="1" x14ac:dyDescent="0.15">
      <c r="A5" s="61" t="s">
        <v>48</v>
      </c>
      <c r="B5" s="32" t="s">
        <v>101</v>
      </c>
      <c r="C5" s="30"/>
      <c r="D5" s="32" t="s">
        <v>35</v>
      </c>
      <c r="E5" s="32" t="s">
        <v>92</v>
      </c>
      <c r="F5" s="38" t="s">
        <v>98</v>
      </c>
      <c r="G5" s="32" t="s">
        <v>95</v>
      </c>
      <c r="H5" s="32" t="s">
        <v>12</v>
      </c>
      <c r="I5" s="30">
        <v>1</v>
      </c>
      <c r="J5" s="32">
        <f t="shared" si="0"/>
        <v>70.7</v>
      </c>
      <c r="K5" s="33">
        <v>10</v>
      </c>
      <c r="L5" s="30">
        <v>2</v>
      </c>
      <c r="M5" s="32">
        <f t="shared" si="1"/>
        <v>141.4</v>
      </c>
      <c r="N5" s="33">
        <v>9</v>
      </c>
      <c r="O5" s="30">
        <v>2</v>
      </c>
      <c r="P5" s="32">
        <f t="shared" si="2"/>
        <v>141.4</v>
      </c>
      <c r="Q5" s="33">
        <v>6</v>
      </c>
      <c r="R5" s="30"/>
      <c r="S5" s="32">
        <f t="shared" si="3"/>
        <v>0</v>
      </c>
      <c r="T5" s="33"/>
      <c r="U5" s="30"/>
      <c r="V5" s="32">
        <f t="shared" si="4"/>
        <v>0</v>
      </c>
      <c r="W5" s="33"/>
      <c r="X5" s="87">
        <f t="shared" si="5"/>
        <v>353.5</v>
      </c>
      <c r="Y5" s="62"/>
    </row>
    <row r="6" spans="1:25" ht="12.75" customHeight="1" x14ac:dyDescent="0.15">
      <c r="A6" s="61" t="s">
        <v>48</v>
      </c>
      <c r="B6" s="32" t="s">
        <v>101</v>
      </c>
      <c r="C6" s="30"/>
      <c r="D6" s="32" t="s">
        <v>35</v>
      </c>
      <c r="E6" s="32" t="s">
        <v>93</v>
      </c>
      <c r="F6" s="38" t="s">
        <v>99</v>
      </c>
      <c r="G6" s="32" t="s">
        <v>96</v>
      </c>
      <c r="H6" s="32" t="s">
        <v>12</v>
      </c>
      <c r="I6" s="30"/>
      <c r="J6" s="32">
        <f t="shared" si="0"/>
        <v>0</v>
      </c>
      <c r="K6" s="33"/>
      <c r="L6" s="30"/>
      <c r="M6" s="32">
        <f t="shared" si="1"/>
        <v>0</v>
      </c>
      <c r="N6" s="33"/>
      <c r="O6" s="30">
        <v>1</v>
      </c>
      <c r="P6" s="32">
        <f t="shared" si="2"/>
        <v>70.7</v>
      </c>
      <c r="Q6" s="33">
        <v>5</v>
      </c>
      <c r="R6" s="30"/>
      <c r="S6" s="32">
        <f t="shared" si="3"/>
        <v>0</v>
      </c>
      <c r="T6" s="33"/>
      <c r="U6" s="30"/>
      <c r="V6" s="32">
        <f t="shared" si="4"/>
        <v>0</v>
      </c>
      <c r="W6" s="33"/>
      <c r="X6" s="87">
        <f t="shared" si="5"/>
        <v>70.7</v>
      </c>
      <c r="Y6" s="62"/>
    </row>
    <row r="7" spans="1:25" ht="12.75" customHeight="1" x14ac:dyDescent="0.15">
      <c r="A7" s="61" t="s">
        <v>48</v>
      </c>
      <c r="B7" s="32" t="s">
        <v>101</v>
      </c>
      <c r="C7" s="64"/>
      <c r="D7" s="32" t="s">
        <v>35</v>
      </c>
      <c r="E7" s="63" t="s">
        <v>94</v>
      </c>
      <c r="F7" s="66" t="s">
        <v>100</v>
      </c>
      <c r="G7" s="63" t="s">
        <v>96</v>
      </c>
      <c r="H7" s="63" t="s">
        <v>12</v>
      </c>
      <c r="I7" s="64"/>
      <c r="J7" s="32">
        <f t="shared" si="0"/>
        <v>0</v>
      </c>
      <c r="K7" s="65"/>
      <c r="L7" s="64"/>
      <c r="M7" s="32">
        <f t="shared" si="1"/>
        <v>0</v>
      </c>
      <c r="N7" s="65"/>
      <c r="O7" s="64"/>
      <c r="P7" s="32">
        <f t="shared" si="2"/>
        <v>0</v>
      </c>
      <c r="Q7" s="65"/>
      <c r="R7" s="64">
        <v>2</v>
      </c>
      <c r="S7" s="32">
        <f t="shared" si="3"/>
        <v>141.4</v>
      </c>
      <c r="T7" s="65">
        <v>2</v>
      </c>
      <c r="U7" s="64"/>
      <c r="V7" s="32">
        <f t="shared" si="4"/>
        <v>0</v>
      </c>
      <c r="W7" s="65"/>
      <c r="X7" s="87">
        <f t="shared" si="5"/>
        <v>141.4</v>
      </c>
      <c r="Y7" s="121">
        <f>SUM(X3:X7)</f>
        <v>3252.2</v>
      </c>
    </row>
    <row r="8" spans="1:25" ht="12.75" customHeight="1" x14ac:dyDescent="0.2">
      <c r="X8" s="120"/>
    </row>
    <row r="10" spans="1:25" ht="12.75" customHeight="1" x14ac:dyDescent="0.2">
      <c r="T10" s="120"/>
    </row>
  </sheetData>
  <mergeCells count="6">
    <mergeCell ref="U1:W1"/>
    <mergeCell ref="E1:G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J1" sqref="J1"/>
    </sheetView>
  </sheetViews>
  <sheetFormatPr baseColWidth="10" defaultColWidth="6.625" defaultRowHeight="12.75" customHeight="1" x14ac:dyDescent="0.2"/>
  <cols>
    <col min="1" max="1" width="6.125" style="74" customWidth="1"/>
    <col min="2" max="2" width="6.25" style="74" customWidth="1"/>
    <col min="3" max="3" width="4.625" style="74" customWidth="1"/>
    <col min="4" max="4" width="4.5" style="74" customWidth="1"/>
    <col min="5" max="5" width="18.125" style="74" customWidth="1"/>
    <col min="6" max="6" width="18.25" style="74" customWidth="1"/>
    <col min="7" max="7" width="9.875" style="74" customWidth="1"/>
    <col min="8" max="8" width="9.75" style="74" customWidth="1"/>
    <col min="9" max="9" width="3.75" style="74" customWidth="1"/>
    <col min="10" max="10" width="31.875" style="74" customWidth="1"/>
    <col min="11" max="256" width="6.625" style="74" customWidth="1"/>
    <col min="257" max="16384" width="6.625" style="75"/>
  </cols>
  <sheetData>
    <row r="1" spans="1:10" ht="64.5" customHeight="1" x14ac:dyDescent="0.15">
      <c r="A1" s="68" t="s">
        <v>25</v>
      </c>
      <c r="B1" s="68" t="s">
        <v>26</v>
      </c>
      <c r="C1" s="68" t="s">
        <v>27</v>
      </c>
      <c r="D1" s="68" t="s">
        <v>38</v>
      </c>
      <c r="E1" s="68" t="s">
        <v>39</v>
      </c>
      <c r="F1" s="69" t="s">
        <v>6</v>
      </c>
      <c r="G1" s="70" t="s">
        <v>40</v>
      </c>
      <c r="H1" s="71" t="s">
        <v>41</v>
      </c>
      <c r="I1" s="72" t="s">
        <v>9</v>
      </c>
      <c r="J1" s="73" t="s">
        <v>110</v>
      </c>
    </row>
    <row r="2" spans="1:10" ht="14" customHeight="1" thickBot="1" x14ac:dyDescent="0.2">
      <c r="A2" s="76" t="s">
        <v>48</v>
      </c>
      <c r="B2" s="76" t="s">
        <v>101</v>
      </c>
      <c r="C2" s="77"/>
      <c r="D2" s="78" t="s">
        <v>103</v>
      </c>
      <c r="E2" s="83" t="s">
        <v>104</v>
      </c>
      <c r="F2" s="79" t="s">
        <v>42</v>
      </c>
      <c r="G2" s="80"/>
      <c r="H2" s="81">
        <f>((3+10+0.5+0.5)/141.5)*100</f>
        <v>9.8939929328621901</v>
      </c>
      <c r="I2" s="82" t="s">
        <v>89</v>
      </c>
      <c r="J2" s="88">
        <f>SUM(G2:H2)</f>
        <v>9.8939929328621901</v>
      </c>
    </row>
    <row r="3" spans="1:10" ht="14" customHeight="1" thickBot="1" x14ac:dyDescent="0.2">
      <c r="A3" s="2" t="s">
        <v>48</v>
      </c>
      <c r="B3" s="2" t="s">
        <v>101</v>
      </c>
      <c r="C3" s="1"/>
      <c r="D3" s="3" t="s">
        <v>103</v>
      </c>
      <c r="E3" s="84" t="s">
        <v>105</v>
      </c>
      <c r="F3" s="15" t="s">
        <v>106</v>
      </c>
      <c r="G3" s="16"/>
      <c r="H3" s="17">
        <f>(0.5/141.5)*100</f>
        <v>0.35335689045936397</v>
      </c>
      <c r="I3" s="18" t="s">
        <v>12</v>
      </c>
      <c r="J3" s="88">
        <f t="shared" ref="J3:J5" si="0">SUM(G3:H3)</f>
        <v>0.35335689045936397</v>
      </c>
    </row>
    <row r="4" spans="1:10" ht="14" customHeight="1" x14ac:dyDescent="0.15">
      <c r="A4" s="2" t="s">
        <v>48</v>
      </c>
      <c r="B4" s="2" t="s">
        <v>101</v>
      </c>
      <c r="C4" s="1"/>
      <c r="D4" s="3" t="s">
        <v>103</v>
      </c>
      <c r="E4" s="91" t="s">
        <v>107</v>
      </c>
      <c r="F4" s="92" t="s">
        <v>108</v>
      </c>
      <c r="G4" s="93">
        <f>(9.5/141.5)*100</f>
        <v>6.7137809187279158</v>
      </c>
      <c r="H4" s="94"/>
      <c r="I4" s="95" t="s">
        <v>12</v>
      </c>
      <c r="J4" s="96">
        <f t="shared" si="0"/>
        <v>6.7137809187279158</v>
      </c>
    </row>
    <row r="5" spans="1:10" ht="14" customHeight="1" x14ac:dyDescent="0.15">
      <c r="A5" s="2" t="s">
        <v>48</v>
      </c>
      <c r="B5" s="2" t="s">
        <v>101</v>
      </c>
      <c r="C5" s="1"/>
      <c r="D5" s="90" t="s">
        <v>103</v>
      </c>
      <c r="E5" s="38" t="s">
        <v>109</v>
      </c>
      <c r="F5" s="32" t="s">
        <v>43</v>
      </c>
      <c r="G5" s="97"/>
      <c r="H5" s="33">
        <f>(2/141.5)*100</f>
        <v>1.4134275618374559</v>
      </c>
      <c r="I5" s="32" t="s">
        <v>12</v>
      </c>
      <c r="J5" s="97">
        <f t="shared" si="0"/>
        <v>1.4134275618374559</v>
      </c>
    </row>
    <row r="6" spans="1:10" ht="12.75" customHeight="1" x14ac:dyDescent="0.2">
      <c r="D6" s="89"/>
      <c r="E6" s="28"/>
      <c r="F6" s="28"/>
      <c r="G6" s="101" t="s">
        <v>110</v>
      </c>
      <c r="H6" s="102" t="s">
        <v>113</v>
      </c>
      <c r="I6" s="99"/>
      <c r="J6" s="99"/>
    </row>
    <row r="7" spans="1:10" ht="12.75" customHeight="1" x14ac:dyDescent="0.2">
      <c r="D7" s="89"/>
      <c r="E7" s="100" t="s">
        <v>111</v>
      </c>
      <c r="F7" s="28"/>
      <c r="G7" s="98">
        <f>J2</f>
        <v>9.8939929328621901</v>
      </c>
      <c r="H7" s="99">
        <f>G7/(G7+G8)*100</f>
        <v>53.846153846153847</v>
      </c>
      <c r="I7" s="99"/>
      <c r="J7" s="99"/>
    </row>
    <row r="8" spans="1:10" ht="12.75" customHeight="1" x14ac:dyDescent="0.2">
      <c r="E8" s="100" t="s">
        <v>112</v>
      </c>
      <c r="F8" s="28"/>
      <c r="G8" s="98">
        <f>SUM(J3:J5)</f>
        <v>8.4805653710247348</v>
      </c>
      <c r="H8" s="99">
        <f>G8/SUM(G7,G8)*100</f>
        <v>46.153846153846153</v>
      </c>
      <c r="I8" s="99"/>
      <c r="J8" s="99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.2"/>
  <cols>
    <col min="1" max="2" width="6.625" style="19" customWidth="1"/>
    <col min="3" max="3" width="4.5" style="19" customWidth="1"/>
    <col min="4" max="4" width="7.25" style="19" customWidth="1"/>
    <col min="5" max="5" width="7.75" style="19" customWidth="1"/>
    <col min="6" max="7" width="7.375" style="19" customWidth="1"/>
    <col min="8" max="8" width="38.625" style="19" customWidth="1"/>
    <col min="9" max="256" width="6.625" style="19" customWidth="1"/>
  </cols>
  <sheetData>
    <row r="1" spans="1:8" ht="24" customHeight="1" x14ac:dyDescent="0.2">
      <c r="A1" s="20"/>
      <c r="B1" s="20"/>
      <c r="C1" s="21"/>
      <c r="D1" s="118" t="s">
        <v>44</v>
      </c>
      <c r="E1" s="119"/>
      <c r="F1" s="118" t="s">
        <v>45</v>
      </c>
      <c r="G1" s="119"/>
      <c r="H1" s="22"/>
    </row>
    <row r="2" spans="1:8" ht="38.25" customHeight="1" x14ac:dyDescent="0.2">
      <c r="A2" s="13" t="s">
        <v>25</v>
      </c>
      <c r="B2" s="13" t="s">
        <v>26</v>
      </c>
      <c r="C2" s="14" t="s">
        <v>27</v>
      </c>
      <c r="D2" s="23" t="s">
        <v>46</v>
      </c>
      <c r="E2" s="14" t="s">
        <v>47</v>
      </c>
      <c r="F2" s="23" t="s">
        <v>46</v>
      </c>
      <c r="G2" s="14" t="s">
        <v>47</v>
      </c>
      <c r="H2" s="5" t="s">
        <v>11</v>
      </c>
    </row>
    <row r="3" spans="1:8" ht="12.75" customHeight="1" x14ac:dyDescent="0.15">
      <c r="A3" s="6"/>
      <c r="B3" s="6"/>
      <c r="C3" s="24"/>
      <c r="D3" s="7"/>
      <c r="E3" s="24"/>
      <c r="F3" s="7">
        <f t="shared" ref="F3:F34" si="0">D3*200</f>
        <v>0</v>
      </c>
      <c r="G3" s="24">
        <f t="shared" ref="G3:G34" si="1">E3*200</f>
        <v>0</v>
      </c>
      <c r="H3" s="8"/>
    </row>
    <row r="4" spans="1:8" ht="12.75" customHeight="1" x14ac:dyDescent="0.15">
      <c r="A4" s="9"/>
      <c r="B4" s="9"/>
      <c r="C4" s="25"/>
      <c r="D4" s="10"/>
      <c r="E4" s="25"/>
      <c r="F4" s="10">
        <f t="shared" si="0"/>
        <v>0</v>
      </c>
      <c r="G4" s="25">
        <f t="shared" si="1"/>
        <v>0</v>
      </c>
      <c r="H4" s="11"/>
    </row>
    <row r="5" spans="1:8" ht="12.75" customHeight="1" x14ac:dyDescent="0.15">
      <c r="A5" s="9"/>
      <c r="B5" s="9"/>
      <c r="C5" s="25"/>
      <c r="D5" s="10"/>
      <c r="E5" s="25"/>
      <c r="F5" s="10">
        <f t="shared" si="0"/>
        <v>0</v>
      </c>
      <c r="G5" s="25">
        <f t="shared" si="1"/>
        <v>0</v>
      </c>
      <c r="H5" s="11"/>
    </row>
    <row r="6" spans="1:8" ht="12.75" customHeight="1" x14ac:dyDescent="0.15">
      <c r="A6" s="9"/>
      <c r="B6" s="9"/>
      <c r="C6" s="25"/>
      <c r="D6" s="10"/>
      <c r="E6" s="25"/>
      <c r="F6" s="10">
        <f t="shared" si="0"/>
        <v>0</v>
      </c>
      <c r="G6" s="25">
        <f t="shared" si="1"/>
        <v>0</v>
      </c>
      <c r="H6" s="11"/>
    </row>
    <row r="7" spans="1:8" ht="12.75" customHeight="1" x14ac:dyDescent="0.15">
      <c r="A7" s="9"/>
      <c r="B7" s="9"/>
      <c r="C7" s="25"/>
      <c r="D7" s="10"/>
      <c r="E7" s="25"/>
      <c r="F7" s="10">
        <f t="shared" si="0"/>
        <v>0</v>
      </c>
      <c r="G7" s="25">
        <f t="shared" si="1"/>
        <v>0</v>
      </c>
      <c r="H7" s="11"/>
    </row>
    <row r="8" spans="1:8" ht="12.75" customHeight="1" x14ac:dyDescent="0.15">
      <c r="A8" s="9"/>
      <c r="B8" s="9"/>
      <c r="C8" s="25"/>
      <c r="D8" s="10"/>
      <c r="E8" s="25"/>
      <c r="F8" s="10">
        <f t="shared" si="0"/>
        <v>0</v>
      </c>
      <c r="G8" s="25">
        <f t="shared" si="1"/>
        <v>0</v>
      </c>
      <c r="H8" s="11"/>
    </row>
    <row r="9" spans="1:8" ht="12.75" customHeight="1" x14ac:dyDescent="0.15">
      <c r="A9" s="9"/>
      <c r="B9" s="9"/>
      <c r="C9" s="25"/>
      <c r="D9" s="10"/>
      <c r="E9" s="25"/>
      <c r="F9" s="10">
        <f t="shared" si="0"/>
        <v>0</v>
      </c>
      <c r="G9" s="25">
        <f t="shared" si="1"/>
        <v>0</v>
      </c>
      <c r="H9" s="11"/>
    </row>
    <row r="10" spans="1:8" ht="12.75" customHeight="1" x14ac:dyDescent="0.15">
      <c r="A10" s="9"/>
      <c r="B10" s="9"/>
      <c r="C10" s="25"/>
      <c r="D10" s="10"/>
      <c r="E10" s="25"/>
      <c r="F10" s="10">
        <f t="shared" si="0"/>
        <v>0</v>
      </c>
      <c r="G10" s="25">
        <f t="shared" si="1"/>
        <v>0</v>
      </c>
      <c r="H10" s="11"/>
    </row>
    <row r="11" spans="1:8" ht="12.75" customHeight="1" x14ac:dyDescent="0.15">
      <c r="A11" s="9"/>
      <c r="B11" s="9"/>
      <c r="C11" s="25"/>
      <c r="D11" s="10"/>
      <c r="E11" s="25"/>
      <c r="F11" s="10">
        <f t="shared" si="0"/>
        <v>0</v>
      </c>
      <c r="G11" s="25">
        <f t="shared" si="1"/>
        <v>0</v>
      </c>
      <c r="H11" s="11"/>
    </row>
    <row r="12" spans="1:8" ht="12.75" customHeight="1" x14ac:dyDescent="0.15">
      <c r="A12" s="9"/>
      <c r="B12" s="9"/>
      <c r="C12" s="25"/>
      <c r="D12" s="10"/>
      <c r="E12" s="25"/>
      <c r="F12" s="10">
        <f t="shared" si="0"/>
        <v>0</v>
      </c>
      <c r="G12" s="25">
        <f t="shared" si="1"/>
        <v>0</v>
      </c>
      <c r="H12" s="11"/>
    </row>
    <row r="13" spans="1:8" ht="12.75" customHeight="1" x14ac:dyDescent="0.15">
      <c r="A13" s="9"/>
      <c r="B13" s="9"/>
      <c r="C13" s="25"/>
      <c r="D13" s="10"/>
      <c r="E13" s="25"/>
      <c r="F13" s="10">
        <f t="shared" si="0"/>
        <v>0</v>
      </c>
      <c r="G13" s="25">
        <f t="shared" si="1"/>
        <v>0</v>
      </c>
      <c r="H13" s="11"/>
    </row>
    <row r="14" spans="1:8" ht="12.75" customHeight="1" x14ac:dyDescent="0.15">
      <c r="A14" s="9"/>
      <c r="B14" s="9"/>
      <c r="C14" s="25"/>
      <c r="D14" s="10"/>
      <c r="E14" s="25"/>
      <c r="F14" s="10">
        <f t="shared" si="0"/>
        <v>0</v>
      </c>
      <c r="G14" s="25">
        <f t="shared" si="1"/>
        <v>0</v>
      </c>
      <c r="H14" s="11"/>
    </row>
    <row r="15" spans="1:8" ht="12.75" customHeight="1" x14ac:dyDescent="0.15">
      <c r="A15" s="9"/>
      <c r="B15" s="9"/>
      <c r="C15" s="25"/>
      <c r="D15" s="10"/>
      <c r="E15" s="25"/>
      <c r="F15" s="10">
        <f t="shared" si="0"/>
        <v>0</v>
      </c>
      <c r="G15" s="25">
        <f t="shared" si="1"/>
        <v>0</v>
      </c>
      <c r="H15" s="11"/>
    </row>
    <row r="16" spans="1:8" ht="12.75" customHeight="1" x14ac:dyDescent="0.15">
      <c r="A16" s="9"/>
      <c r="B16" s="9"/>
      <c r="C16" s="25"/>
      <c r="D16" s="10"/>
      <c r="E16" s="25"/>
      <c r="F16" s="10">
        <f t="shared" si="0"/>
        <v>0</v>
      </c>
      <c r="G16" s="25">
        <f t="shared" si="1"/>
        <v>0</v>
      </c>
      <c r="H16" s="11"/>
    </row>
    <row r="17" spans="1:8" ht="12.75" customHeight="1" x14ac:dyDescent="0.15">
      <c r="A17" s="9"/>
      <c r="B17" s="9"/>
      <c r="C17" s="25"/>
      <c r="D17" s="10"/>
      <c r="E17" s="25"/>
      <c r="F17" s="10">
        <f t="shared" si="0"/>
        <v>0</v>
      </c>
      <c r="G17" s="25">
        <f t="shared" si="1"/>
        <v>0</v>
      </c>
      <c r="H17" s="11"/>
    </row>
    <row r="18" spans="1:8" ht="12.75" customHeight="1" x14ac:dyDescent="0.15">
      <c r="A18" s="9"/>
      <c r="B18" s="9"/>
      <c r="C18" s="25"/>
      <c r="D18" s="10"/>
      <c r="E18" s="25"/>
      <c r="F18" s="10">
        <f t="shared" si="0"/>
        <v>0</v>
      </c>
      <c r="G18" s="25">
        <f t="shared" si="1"/>
        <v>0</v>
      </c>
      <c r="H18" s="11"/>
    </row>
    <row r="19" spans="1:8" ht="12.75" customHeight="1" x14ac:dyDescent="0.15">
      <c r="A19" s="9"/>
      <c r="B19" s="9"/>
      <c r="C19" s="25"/>
      <c r="D19" s="10"/>
      <c r="E19" s="25"/>
      <c r="F19" s="10">
        <f t="shared" si="0"/>
        <v>0</v>
      </c>
      <c r="G19" s="25">
        <f t="shared" si="1"/>
        <v>0</v>
      </c>
      <c r="H19" s="11"/>
    </row>
    <row r="20" spans="1:8" ht="12.75" customHeight="1" x14ac:dyDescent="0.15">
      <c r="A20" s="9"/>
      <c r="B20" s="9"/>
      <c r="C20" s="25"/>
      <c r="D20" s="10"/>
      <c r="E20" s="25"/>
      <c r="F20" s="10">
        <f t="shared" si="0"/>
        <v>0</v>
      </c>
      <c r="G20" s="25">
        <f t="shared" si="1"/>
        <v>0</v>
      </c>
      <c r="H20" s="11"/>
    </row>
    <row r="21" spans="1:8" ht="12.75" customHeight="1" x14ac:dyDescent="0.15">
      <c r="A21" s="9"/>
      <c r="B21" s="9"/>
      <c r="C21" s="25"/>
      <c r="D21" s="10"/>
      <c r="E21" s="25"/>
      <c r="F21" s="10">
        <f t="shared" si="0"/>
        <v>0</v>
      </c>
      <c r="G21" s="25">
        <f t="shared" si="1"/>
        <v>0</v>
      </c>
      <c r="H21" s="11"/>
    </row>
    <row r="22" spans="1:8" ht="12.75" customHeight="1" x14ac:dyDescent="0.15">
      <c r="A22" s="9"/>
      <c r="B22" s="9"/>
      <c r="C22" s="25"/>
      <c r="D22" s="10"/>
      <c r="E22" s="25"/>
      <c r="F22" s="10">
        <f t="shared" si="0"/>
        <v>0</v>
      </c>
      <c r="G22" s="25">
        <f t="shared" si="1"/>
        <v>0</v>
      </c>
      <c r="H22" s="11"/>
    </row>
    <row r="23" spans="1:8" ht="12.75" customHeight="1" x14ac:dyDescent="0.15">
      <c r="A23" s="9"/>
      <c r="B23" s="9"/>
      <c r="C23" s="25"/>
      <c r="D23" s="10"/>
      <c r="E23" s="25"/>
      <c r="F23" s="10">
        <f t="shared" si="0"/>
        <v>0</v>
      </c>
      <c r="G23" s="25">
        <f t="shared" si="1"/>
        <v>0</v>
      </c>
      <c r="H23" s="11"/>
    </row>
    <row r="24" spans="1:8" ht="12.75" customHeight="1" x14ac:dyDescent="0.15">
      <c r="A24" s="9"/>
      <c r="B24" s="9"/>
      <c r="C24" s="25"/>
      <c r="D24" s="10"/>
      <c r="E24" s="25"/>
      <c r="F24" s="10">
        <f t="shared" si="0"/>
        <v>0</v>
      </c>
      <c r="G24" s="25">
        <f t="shared" si="1"/>
        <v>0</v>
      </c>
      <c r="H24" s="11"/>
    </row>
    <row r="25" spans="1:8" ht="12.75" customHeight="1" x14ac:dyDescent="0.15">
      <c r="A25" s="9"/>
      <c r="B25" s="9"/>
      <c r="C25" s="25"/>
      <c r="D25" s="10"/>
      <c r="E25" s="25"/>
      <c r="F25" s="10">
        <f t="shared" si="0"/>
        <v>0</v>
      </c>
      <c r="G25" s="25">
        <f t="shared" si="1"/>
        <v>0</v>
      </c>
      <c r="H25" s="11"/>
    </row>
    <row r="26" spans="1:8" ht="12.75" customHeight="1" x14ac:dyDescent="0.15">
      <c r="A26" s="9"/>
      <c r="B26" s="9"/>
      <c r="C26" s="25"/>
      <c r="D26" s="10"/>
      <c r="E26" s="25"/>
      <c r="F26" s="10">
        <f t="shared" si="0"/>
        <v>0</v>
      </c>
      <c r="G26" s="25">
        <f t="shared" si="1"/>
        <v>0</v>
      </c>
      <c r="H26" s="11"/>
    </row>
    <row r="27" spans="1:8" ht="12.75" customHeight="1" x14ac:dyDescent="0.15">
      <c r="A27" s="9"/>
      <c r="B27" s="9"/>
      <c r="C27" s="25"/>
      <c r="D27" s="10"/>
      <c r="E27" s="25"/>
      <c r="F27" s="10">
        <f t="shared" si="0"/>
        <v>0</v>
      </c>
      <c r="G27" s="25">
        <f t="shared" si="1"/>
        <v>0</v>
      </c>
      <c r="H27" s="11"/>
    </row>
    <row r="28" spans="1:8" ht="12.75" customHeight="1" x14ac:dyDescent="0.15">
      <c r="A28" s="9"/>
      <c r="B28" s="9"/>
      <c r="C28" s="25"/>
      <c r="D28" s="10"/>
      <c r="E28" s="25"/>
      <c r="F28" s="10">
        <f t="shared" si="0"/>
        <v>0</v>
      </c>
      <c r="G28" s="25">
        <f t="shared" si="1"/>
        <v>0</v>
      </c>
      <c r="H28" s="11"/>
    </row>
    <row r="29" spans="1:8" ht="12.75" customHeight="1" x14ac:dyDescent="0.15">
      <c r="A29" s="9"/>
      <c r="B29" s="9"/>
      <c r="C29" s="25"/>
      <c r="D29" s="10"/>
      <c r="E29" s="25"/>
      <c r="F29" s="10">
        <f t="shared" si="0"/>
        <v>0</v>
      </c>
      <c r="G29" s="25">
        <f t="shared" si="1"/>
        <v>0</v>
      </c>
      <c r="H29" s="11"/>
    </row>
    <row r="30" spans="1:8" ht="12.75" customHeight="1" x14ac:dyDescent="0.15">
      <c r="A30" s="9"/>
      <c r="B30" s="9"/>
      <c r="C30" s="25"/>
      <c r="D30" s="10"/>
      <c r="E30" s="25"/>
      <c r="F30" s="10">
        <f t="shared" si="0"/>
        <v>0</v>
      </c>
      <c r="G30" s="25">
        <f t="shared" si="1"/>
        <v>0</v>
      </c>
      <c r="H30" s="11"/>
    </row>
    <row r="31" spans="1:8" ht="12.75" customHeight="1" x14ac:dyDescent="0.15">
      <c r="A31" s="9"/>
      <c r="B31" s="9"/>
      <c r="C31" s="25"/>
      <c r="D31" s="10"/>
      <c r="E31" s="25"/>
      <c r="F31" s="10">
        <f t="shared" si="0"/>
        <v>0</v>
      </c>
      <c r="G31" s="25">
        <f t="shared" si="1"/>
        <v>0</v>
      </c>
      <c r="H31" s="11"/>
    </row>
    <row r="32" spans="1:8" ht="12.75" customHeight="1" x14ac:dyDescent="0.15">
      <c r="A32" s="9"/>
      <c r="B32" s="9"/>
      <c r="C32" s="25"/>
      <c r="D32" s="10"/>
      <c r="E32" s="25"/>
      <c r="F32" s="10">
        <f t="shared" si="0"/>
        <v>0</v>
      </c>
      <c r="G32" s="25">
        <f t="shared" si="1"/>
        <v>0</v>
      </c>
      <c r="H32" s="11"/>
    </row>
    <row r="33" spans="1:8" ht="12.75" customHeight="1" x14ac:dyDescent="0.15">
      <c r="A33" s="9"/>
      <c r="B33" s="9"/>
      <c r="C33" s="25"/>
      <c r="D33" s="10"/>
      <c r="E33" s="25"/>
      <c r="F33" s="10">
        <f t="shared" si="0"/>
        <v>0</v>
      </c>
      <c r="G33" s="25">
        <f t="shared" si="1"/>
        <v>0</v>
      </c>
      <c r="H33" s="11"/>
    </row>
    <row r="34" spans="1:8" ht="12.75" customHeight="1" x14ac:dyDescent="0.15">
      <c r="A34" s="9"/>
      <c r="B34" s="9"/>
      <c r="C34" s="25"/>
      <c r="D34" s="10"/>
      <c r="E34" s="25"/>
      <c r="F34" s="10">
        <f t="shared" si="0"/>
        <v>0</v>
      </c>
      <c r="G34" s="25">
        <f t="shared" si="1"/>
        <v>0</v>
      </c>
      <c r="H34" s="11"/>
    </row>
    <row r="35" spans="1:8" ht="12.75" customHeight="1" x14ac:dyDescent="0.15">
      <c r="A35" s="9"/>
      <c r="B35" s="9"/>
      <c r="C35" s="25"/>
      <c r="D35" s="10"/>
      <c r="E35" s="25"/>
      <c r="F35" s="10">
        <f t="shared" ref="F35:F66" si="2">D35*200</f>
        <v>0</v>
      </c>
      <c r="G35" s="25">
        <f t="shared" ref="G35:G66" si="3">E35*200</f>
        <v>0</v>
      </c>
      <c r="H35" s="11"/>
    </row>
    <row r="36" spans="1:8" ht="12.75" customHeight="1" x14ac:dyDescent="0.15">
      <c r="A36" s="9"/>
      <c r="B36" s="9"/>
      <c r="C36" s="25"/>
      <c r="D36" s="10"/>
      <c r="E36" s="25"/>
      <c r="F36" s="10">
        <f t="shared" si="2"/>
        <v>0</v>
      </c>
      <c r="G36" s="25">
        <f t="shared" si="3"/>
        <v>0</v>
      </c>
      <c r="H36" s="11"/>
    </row>
    <row r="37" spans="1:8" ht="12.75" customHeight="1" x14ac:dyDescent="0.15">
      <c r="A37" s="9"/>
      <c r="B37" s="9"/>
      <c r="C37" s="25"/>
      <c r="D37" s="10"/>
      <c r="E37" s="25"/>
      <c r="F37" s="10">
        <f t="shared" si="2"/>
        <v>0</v>
      </c>
      <c r="G37" s="25">
        <f t="shared" si="3"/>
        <v>0</v>
      </c>
      <c r="H37" s="11"/>
    </row>
    <row r="38" spans="1:8" ht="12.75" customHeight="1" x14ac:dyDescent="0.15">
      <c r="A38" s="9"/>
      <c r="B38" s="9"/>
      <c r="C38" s="25"/>
      <c r="D38" s="10"/>
      <c r="E38" s="25"/>
      <c r="F38" s="10">
        <f t="shared" si="2"/>
        <v>0</v>
      </c>
      <c r="G38" s="25">
        <f t="shared" si="3"/>
        <v>0</v>
      </c>
      <c r="H38" s="11"/>
    </row>
    <row r="39" spans="1:8" ht="12.75" customHeight="1" x14ac:dyDescent="0.15">
      <c r="A39" s="9"/>
      <c r="B39" s="9"/>
      <c r="C39" s="25"/>
      <c r="D39" s="10"/>
      <c r="E39" s="25"/>
      <c r="F39" s="10">
        <f t="shared" si="2"/>
        <v>0</v>
      </c>
      <c r="G39" s="25">
        <f t="shared" si="3"/>
        <v>0</v>
      </c>
      <c r="H39" s="11"/>
    </row>
    <row r="40" spans="1:8" ht="12.75" customHeight="1" x14ac:dyDescent="0.15">
      <c r="A40" s="9"/>
      <c r="B40" s="9"/>
      <c r="C40" s="25"/>
      <c r="D40" s="10"/>
      <c r="E40" s="25"/>
      <c r="F40" s="10">
        <f t="shared" si="2"/>
        <v>0</v>
      </c>
      <c r="G40" s="25">
        <f t="shared" si="3"/>
        <v>0</v>
      </c>
      <c r="H40" s="11"/>
    </row>
    <row r="41" spans="1:8" ht="12.75" customHeight="1" x14ac:dyDescent="0.15">
      <c r="A41" s="9"/>
      <c r="B41" s="9"/>
      <c r="C41" s="25"/>
      <c r="D41" s="10"/>
      <c r="E41" s="25"/>
      <c r="F41" s="10">
        <f t="shared" si="2"/>
        <v>0</v>
      </c>
      <c r="G41" s="25">
        <f t="shared" si="3"/>
        <v>0</v>
      </c>
      <c r="H41" s="11"/>
    </row>
    <row r="42" spans="1:8" ht="12.75" customHeight="1" x14ac:dyDescent="0.15">
      <c r="A42" s="9"/>
      <c r="B42" s="9"/>
      <c r="C42" s="25"/>
      <c r="D42" s="10"/>
      <c r="E42" s="25"/>
      <c r="F42" s="10">
        <f t="shared" si="2"/>
        <v>0</v>
      </c>
      <c r="G42" s="25">
        <f t="shared" si="3"/>
        <v>0</v>
      </c>
      <c r="H42" s="11"/>
    </row>
    <row r="43" spans="1:8" ht="12.75" customHeight="1" x14ac:dyDescent="0.15">
      <c r="A43" s="9"/>
      <c r="B43" s="9"/>
      <c r="C43" s="25"/>
      <c r="D43" s="10"/>
      <c r="E43" s="25"/>
      <c r="F43" s="10">
        <f t="shared" si="2"/>
        <v>0</v>
      </c>
      <c r="G43" s="25">
        <f t="shared" si="3"/>
        <v>0</v>
      </c>
      <c r="H43" s="11"/>
    </row>
    <row r="44" spans="1:8" ht="12.75" customHeight="1" x14ac:dyDescent="0.15">
      <c r="A44" s="9"/>
      <c r="B44" s="9"/>
      <c r="C44" s="25"/>
      <c r="D44" s="10"/>
      <c r="E44" s="25"/>
      <c r="F44" s="10">
        <f t="shared" si="2"/>
        <v>0</v>
      </c>
      <c r="G44" s="25">
        <f t="shared" si="3"/>
        <v>0</v>
      </c>
      <c r="H44" s="11"/>
    </row>
    <row r="45" spans="1:8" ht="12.75" customHeight="1" x14ac:dyDescent="0.15">
      <c r="A45" s="9"/>
      <c r="B45" s="9"/>
      <c r="C45" s="25"/>
      <c r="D45" s="10"/>
      <c r="E45" s="25"/>
      <c r="F45" s="10">
        <f t="shared" si="2"/>
        <v>0</v>
      </c>
      <c r="G45" s="25">
        <f t="shared" si="3"/>
        <v>0</v>
      </c>
      <c r="H45" s="11"/>
    </row>
    <row r="46" spans="1:8" ht="12.75" customHeight="1" x14ac:dyDescent="0.15">
      <c r="A46" s="9"/>
      <c r="B46" s="9"/>
      <c r="C46" s="25"/>
      <c r="D46" s="10"/>
      <c r="E46" s="25"/>
      <c r="F46" s="10">
        <f t="shared" si="2"/>
        <v>0</v>
      </c>
      <c r="G46" s="25">
        <f t="shared" si="3"/>
        <v>0</v>
      </c>
      <c r="H46" s="11"/>
    </row>
    <row r="47" spans="1:8" ht="12.75" customHeight="1" x14ac:dyDescent="0.15">
      <c r="A47" s="9"/>
      <c r="B47" s="9"/>
      <c r="C47" s="25"/>
      <c r="D47" s="10"/>
      <c r="E47" s="25"/>
      <c r="F47" s="10">
        <f t="shared" si="2"/>
        <v>0</v>
      </c>
      <c r="G47" s="25">
        <f t="shared" si="3"/>
        <v>0</v>
      </c>
      <c r="H47" s="11"/>
    </row>
    <row r="48" spans="1:8" ht="12.75" customHeight="1" x14ac:dyDescent="0.15">
      <c r="A48" s="9"/>
      <c r="B48" s="9"/>
      <c r="C48" s="25"/>
      <c r="D48" s="10"/>
      <c r="E48" s="25"/>
      <c r="F48" s="10">
        <f t="shared" si="2"/>
        <v>0</v>
      </c>
      <c r="G48" s="25">
        <f t="shared" si="3"/>
        <v>0</v>
      </c>
      <c r="H48" s="11"/>
    </row>
    <row r="49" spans="1:8" ht="12.75" customHeight="1" x14ac:dyDescent="0.15">
      <c r="A49" s="9"/>
      <c r="B49" s="9"/>
      <c r="C49" s="25"/>
      <c r="D49" s="10"/>
      <c r="E49" s="25"/>
      <c r="F49" s="10">
        <f t="shared" si="2"/>
        <v>0</v>
      </c>
      <c r="G49" s="25">
        <f t="shared" si="3"/>
        <v>0</v>
      </c>
      <c r="H49" s="11"/>
    </row>
    <row r="50" spans="1:8" ht="12.75" customHeight="1" x14ac:dyDescent="0.15">
      <c r="A50" s="9"/>
      <c r="B50" s="9"/>
      <c r="C50" s="25"/>
      <c r="D50" s="10"/>
      <c r="E50" s="25"/>
      <c r="F50" s="10">
        <f t="shared" si="2"/>
        <v>0</v>
      </c>
      <c r="G50" s="25">
        <f t="shared" si="3"/>
        <v>0</v>
      </c>
      <c r="H50" s="11"/>
    </row>
    <row r="51" spans="1:8" ht="12.75" customHeight="1" x14ac:dyDescent="0.15">
      <c r="A51" s="9"/>
      <c r="B51" s="9"/>
      <c r="C51" s="25"/>
      <c r="D51" s="10"/>
      <c r="E51" s="25"/>
      <c r="F51" s="10">
        <f t="shared" si="2"/>
        <v>0</v>
      </c>
      <c r="G51" s="25">
        <f t="shared" si="3"/>
        <v>0</v>
      </c>
      <c r="H51" s="11"/>
    </row>
    <row r="52" spans="1:8" ht="12.75" customHeight="1" x14ac:dyDescent="0.15">
      <c r="A52" s="9"/>
      <c r="B52" s="9"/>
      <c r="C52" s="25"/>
      <c r="D52" s="10"/>
      <c r="E52" s="25"/>
      <c r="F52" s="10">
        <f t="shared" si="2"/>
        <v>0</v>
      </c>
      <c r="G52" s="25">
        <f t="shared" si="3"/>
        <v>0</v>
      </c>
      <c r="H52" s="11"/>
    </row>
    <row r="53" spans="1:8" ht="12.75" customHeight="1" x14ac:dyDescent="0.15">
      <c r="A53" s="9"/>
      <c r="B53" s="9"/>
      <c r="C53" s="25"/>
      <c r="D53" s="10"/>
      <c r="E53" s="25"/>
      <c r="F53" s="10">
        <f t="shared" si="2"/>
        <v>0</v>
      </c>
      <c r="G53" s="25">
        <f t="shared" si="3"/>
        <v>0</v>
      </c>
      <c r="H53" s="11"/>
    </row>
    <row r="54" spans="1:8" ht="12.75" customHeight="1" x14ac:dyDescent="0.15">
      <c r="A54" s="9"/>
      <c r="B54" s="9"/>
      <c r="C54" s="25"/>
      <c r="D54" s="10"/>
      <c r="E54" s="25"/>
      <c r="F54" s="10">
        <f t="shared" si="2"/>
        <v>0</v>
      </c>
      <c r="G54" s="25">
        <f t="shared" si="3"/>
        <v>0</v>
      </c>
      <c r="H54" s="11"/>
    </row>
    <row r="55" spans="1:8" ht="12.75" customHeight="1" x14ac:dyDescent="0.15">
      <c r="A55" s="9"/>
      <c r="B55" s="9"/>
      <c r="C55" s="25"/>
      <c r="D55" s="10"/>
      <c r="E55" s="25"/>
      <c r="F55" s="10">
        <f t="shared" si="2"/>
        <v>0</v>
      </c>
      <c r="G55" s="25">
        <f t="shared" si="3"/>
        <v>0</v>
      </c>
      <c r="H55" s="11"/>
    </row>
    <row r="56" spans="1:8" ht="12.75" customHeight="1" x14ac:dyDescent="0.15">
      <c r="A56" s="9"/>
      <c r="B56" s="9"/>
      <c r="C56" s="25"/>
      <c r="D56" s="10"/>
      <c r="E56" s="25"/>
      <c r="F56" s="10">
        <f t="shared" si="2"/>
        <v>0</v>
      </c>
      <c r="G56" s="25">
        <f t="shared" si="3"/>
        <v>0</v>
      </c>
      <c r="H56" s="11"/>
    </row>
    <row r="57" spans="1:8" ht="12.75" customHeight="1" x14ac:dyDescent="0.15">
      <c r="A57" s="9"/>
      <c r="B57" s="9"/>
      <c r="C57" s="25"/>
      <c r="D57" s="10"/>
      <c r="E57" s="25"/>
      <c r="F57" s="10">
        <f t="shared" si="2"/>
        <v>0</v>
      </c>
      <c r="G57" s="25">
        <f t="shared" si="3"/>
        <v>0</v>
      </c>
      <c r="H57" s="11"/>
    </row>
    <row r="58" spans="1:8" ht="12.75" customHeight="1" x14ac:dyDescent="0.15">
      <c r="A58" s="9"/>
      <c r="B58" s="9"/>
      <c r="C58" s="25"/>
      <c r="D58" s="10"/>
      <c r="E58" s="25"/>
      <c r="F58" s="10">
        <f t="shared" si="2"/>
        <v>0</v>
      </c>
      <c r="G58" s="25">
        <f t="shared" si="3"/>
        <v>0</v>
      </c>
      <c r="H58" s="11"/>
    </row>
    <row r="59" spans="1:8" ht="12.75" customHeight="1" x14ac:dyDescent="0.15">
      <c r="A59" s="9"/>
      <c r="B59" s="9"/>
      <c r="C59" s="25"/>
      <c r="D59" s="10"/>
      <c r="E59" s="25"/>
      <c r="F59" s="10">
        <f t="shared" si="2"/>
        <v>0</v>
      </c>
      <c r="G59" s="25">
        <f t="shared" si="3"/>
        <v>0</v>
      </c>
      <c r="H59" s="11"/>
    </row>
    <row r="60" spans="1:8" ht="12.75" customHeight="1" x14ac:dyDescent="0.15">
      <c r="A60" s="9"/>
      <c r="B60" s="9"/>
      <c r="C60" s="25"/>
      <c r="D60" s="10"/>
      <c r="E60" s="25"/>
      <c r="F60" s="10">
        <f t="shared" si="2"/>
        <v>0</v>
      </c>
      <c r="G60" s="25">
        <f t="shared" si="3"/>
        <v>0</v>
      </c>
      <c r="H60" s="11"/>
    </row>
    <row r="61" spans="1:8" ht="12.75" customHeight="1" x14ac:dyDescent="0.15">
      <c r="A61" s="9"/>
      <c r="B61" s="9"/>
      <c r="C61" s="25"/>
      <c r="D61" s="10"/>
      <c r="E61" s="25"/>
      <c r="F61" s="10">
        <f t="shared" si="2"/>
        <v>0</v>
      </c>
      <c r="G61" s="25">
        <f t="shared" si="3"/>
        <v>0</v>
      </c>
      <c r="H61" s="11"/>
    </row>
    <row r="62" spans="1:8" ht="12.75" customHeight="1" x14ac:dyDescent="0.15">
      <c r="A62" s="9"/>
      <c r="B62" s="9"/>
      <c r="C62" s="25"/>
      <c r="D62" s="10"/>
      <c r="E62" s="25"/>
      <c r="F62" s="10">
        <f t="shared" si="2"/>
        <v>0</v>
      </c>
      <c r="G62" s="25">
        <f t="shared" si="3"/>
        <v>0</v>
      </c>
      <c r="H62" s="11"/>
    </row>
    <row r="63" spans="1:8" ht="12.75" customHeight="1" x14ac:dyDescent="0.15">
      <c r="A63" s="9"/>
      <c r="B63" s="9"/>
      <c r="C63" s="25"/>
      <c r="D63" s="10"/>
      <c r="E63" s="25"/>
      <c r="F63" s="10">
        <f t="shared" si="2"/>
        <v>0</v>
      </c>
      <c r="G63" s="25">
        <f t="shared" si="3"/>
        <v>0</v>
      </c>
      <c r="H63" s="11"/>
    </row>
    <row r="64" spans="1:8" ht="12.75" customHeight="1" x14ac:dyDescent="0.15">
      <c r="A64" s="9"/>
      <c r="B64" s="9"/>
      <c r="C64" s="25"/>
      <c r="D64" s="10"/>
      <c r="E64" s="25"/>
      <c r="F64" s="10">
        <f t="shared" si="2"/>
        <v>0</v>
      </c>
      <c r="G64" s="25">
        <f t="shared" si="3"/>
        <v>0</v>
      </c>
      <c r="H64" s="11"/>
    </row>
    <row r="65" spans="1:8" ht="12.75" customHeight="1" x14ac:dyDescent="0.15">
      <c r="A65" s="9"/>
      <c r="B65" s="9"/>
      <c r="C65" s="25"/>
      <c r="D65" s="10"/>
      <c r="E65" s="25"/>
      <c r="F65" s="10">
        <f t="shared" si="2"/>
        <v>0</v>
      </c>
      <c r="G65" s="25">
        <f t="shared" si="3"/>
        <v>0</v>
      </c>
      <c r="H65" s="11"/>
    </row>
    <row r="66" spans="1:8" ht="12.75" customHeight="1" x14ac:dyDescent="0.15">
      <c r="A66" s="9"/>
      <c r="B66" s="9"/>
      <c r="C66" s="25"/>
      <c r="D66" s="10"/>
      <c r="E66" s="25"/>
      <c r="F66" s="10">
        <f t="shared" si="2"/>
        <v>0</v>
      </c>
      <c r="G66" s="25">
        <f t="shared" si="3"/>
        <v>0</v>
      </c>
      <c r="H66" s="11"/>
    </row>
    <row r="67" spans="1:8" ht="12.75" customHeight="1" x14ac:dyDescent="0.15">
      <c r="A67" s="9"/>
      <c r="B67" s="9"/>
      <c r="C67" s="25"/>
      <c r="D67" s="10"/>
      <c r="E67" s="25"/>
      <c r="F67" s="10">
        <f t="shared" ref="F67:F98" si="4">D67*200</f>
        <v>0</v>
      </c>
      <c r="G67" s="25">
        <f t="shared" ref="G67:G98" si="5">E67*200</f>
        <v>0</v>
      </c>
      <c r="H67" s="11"/>
    </row>
    <row r="68" spans="1:8" ht="12.75" customHeight="1" x14ac:dyDescent="0.15">
      <c r="A68" s="9"/>
      <c r="B68" s="9"/>
      <c r="C68" s="25"/>
      <c r="D68" s="10"/>
      <c r="E68" s="25"/>
      <c r="F68" s="10">
        <f t="shared" si="4"/>
        <v>0</v>
      </c>
      <c r="G68" s="25">
        <f t="shared" si="5"/>
        <v>0</v>
      </c>
      <c r="H68" s="11"/>
    </row>
    <row r="69" spans="1:8" ht="12.75" customHeight="1" x14ac:dyDescent="0.15">
      <c r="A69" s="9"/>
      <c r="B69" s="9"/>
      <c r="C69" s="25"/>
      <c r="D69" s="10"/>
      <c r="E69" s="25"/>
      <c r="F69" s="10">
        <f t="shared" si="4"/>
        <v>0</v>
      </c>
      <c r="G69" s="25">
        <f t="shared" si="5"/>
        <v>0</v>
      </c>
      <c r="H69" s="11"/>
    </row>
    <row r="70" spans="1:8" ht="12.75" customHeight="1" x14ac:dyDescent="0.15">
      <c r="A70" s="9"/>
      <c r="B70" s="9"/>
      <c r="C70" s="25"/>
      <c r="D70" s="10"/>
      <c r="E70" s="25"/>
      <c r="F70" s="10">
        <f t="shared" si="4"/>
        <v>0</v>
      </c>
      <c r="G70" s="25">
        <f t="shared" si="5"/>
        <v>0</v>
      </c>
      <c r="H70" s="11"/>
    </row>
    <row r="71" spans="1:8" ht="12.75" customHeight="1" x14ac:dyDescent="0.15">
      <c r="A71" s="9"/>
      <c r="B71" s="9"/>
      <c r="C71" s="25"/>
      <c r="D71" s="10"/>
      <c r="E71" s="25"/>
      <c r="F71" s="10">
        <f t="shared" si="4"/>
        <v>0</v>
      </c>
      <c r="G71" s="25">
        <f t="shared" si="5"/>
        <v>0</v>
      </c>
      <c r="H71" s="11"/>
    </row>
    <row r="72" spans="1:8" ht="12.75" customHeight="1" x14ac:dyDescent="0.15">
      <c r="A72" s="9"/>
      <c r="B72" s="9"/>
      <c r="C72" s="25"/>
      <c r="D72" s="10"/>
      <c r="E72" s="25"/>
      <c r="F72" s="10">
        <f t="shared" si="4"/>
        <v>0</v>
      </c>
      <c r="G72" s="25">
        <f t="shared" si="5"/>
        <v>0</v>
      </c>
      <c r="H72" s="11"/>
    </row>
    <row r="73" spans="1:8" ht="12.75" customHeight="1" x14ac:dyDescent="0.15">
      <c r="A73" s="9"/>
      <c r="B73" s="9"/>
      <c r="C73" s="25"/>
      <c r="D73" s="10"/>
      <c r="E73" s="25"/>
      <c r="F73" s="10">
        <f t="shared" si="4"/>
        <v>0</v>
      </c>
      <c r="G73" s="25">
        <f t="shared" si="5"/>
        <v>0</v>
      </c>
      <c r="H73" s="11"/>
    </row>
    <row r="74" spans="1:8" ht="12.75" customHeight="1" x14ac:dyDescent="0.15">
      <c r="A74" s="9"/>
      <c r="B74" s="9"/>
      <c r="C74" s="25"/>
      <c r="D74" s="10"/>
      <c r="E74" s="25"/>
      <c r="F74" s="10">
        <f t="shared" si="4"/>
        <v>0</v>
      </c>
      <c r="G74" s="25">
        <f t="shared" si="5"/>
        <v>0</v>
      </c>
      <c r="H74" s="11"/>
    </row>
    <row r="75" spans="1:8" ht="12.75" customHeight="1" x14ac:dyDescent="0.15">
      <c r="A75" s="9"/>
      <c r="B75" s="9"/>
      <c r="C75" s="25"/>
      <c r="D75" s="10"/>
      <c r="E75" s="25"/>
      <c r="F75" s="10">
        <f t="shared" si="4"/>
        <v>0</v>
      </c>
      <c r="G75" s="25">
        <f t="shared" si="5"/>
        <v>0</v>
      </c>
      <c r="H75" s="11"/>
    </row>
    <row r="76" spans="1:8" ht="12.75" customHeight="1" x14ac:dyDescent="0.15">
      <c r="A76" s="9"/>
      <c r="B76" s="9"/>
      <c r="C76" s="25"/>
      <c r="D76" s="10"/>
      <c r="E76" s="25"/>
      <c r="F76" s="10">
        <f t="shared" si="4"/>
        <v>0</v>
      </c>
      <c r="G76" s="25">
        <f t="shared" si="5"/>
        <v>0</v>
      </c>
      <c r="H76" s="11"/>
    </row>
    <row r="77" spans="1:8" ht="12.75" customHeight="1" x14ac:dyDescent="0.15">
      <c r="A77" s="9"/>
      <c r="B77" s="9"/>
      <c r="C77" s="25"/>
      <c r="D77" s="10"/>
      <c r="E77" s="25"/>
      <c r="F77" s="10">
        <f t="shared" si="4"/>
        <v>0</v>
      </c>
      <c r="G77" s="25">
        <f t="shared" si="5"/>
        <v>0</v>
      </c>
      <c r="H77" s="11"/>
    </row>
    <row r="78" spans="1:8" ht="12.75" customHeight="1" x14ac:dyDescent="0.15">
      <c r="A78" s="9"/>
      <c r="B78" s="9"/>
      <c r="C78" s="25"/>
      <c r="D78" s="10"/>
      <c r="E78" s="25"/>
      <c r="F78" s="10">
        <f t="shared" si="4"/>
        <v>0</v>
      </c>
      <c r="G78" s="25">
        <f t="shared" si="5"/>
        <v>0</v>
      </c>
      <c r="H78" s="11"/>
    </row>
    <row r="79" spans="1:8" ht="12.75" customHeight="1" x14ac:dyDescent="0.15">
      <c r="A79" s="9"/>
      <c r="B79" s="9"/>
      <c r="C79" s="25"/>
      <c r="D79" s="10"/>
      <c r="E79" s="25"/>
      <c r="F79" s="10">
        <f t="shared" si="4"/>
        <v>0</v>
      </c>
      <c r="G79" s="25">
        <f t="shared" si="5"/>
        <v>0</v>
      </c>
      <c r="H79" s="11"/>
    </row>
    <row r="80" spans="1:8" ht="12.75" customHeight="1" x14ac:dyDescent="0.15">
      <c r="A80" s="9"/>
      <c r="B80" s="9"/>
      <c r="C80" s="25"/>
      <c r="D80" s="10"/>
      <c r="E80" s="25"/>
      <c r="F80" s="10">
        <f t="shared" si="4"/>
        <v>0</v>
      </c>
      <c r="G80" s="25">
        <f t="shared" si="5"/>
        <v>0</v>
      </c>
      <c r="H80" s="11"/>
    </row>
    <row r="81" spans="1:8" ht="12.75" customHeight="1" x14ac:dyDescent="0.15">
      <c r="A81" s="9"/>
      <c r="B81" s="9"/>
      <c r="C81" s="25"/>
      <c r="D81" s="10"/>
      <c r="E81" s="25"/>
      <c r="F81" s="10">
        <f t="shared" si="4"/>
        <v>0</v>
      </c>
      <c r="G81" s="25">
        <f t="shared" si="5"/>
        <v>0</v>
      </c>
      <c r="H81" s="11"/>
    </row>
    <row r="82" spans="1:8" ht="12.75" customHeight="1" x14ac:dyDescent="0.15">
      <c r="A82" s="9"/>
      <c r="B82" s="9"/>
      <c r="C82" s="25"/>
      <c r="D82" s="10"/>
      <c r="E82" s="25"/>
      <c r="F82" s="10">
        <f t="shared" si="4"/>
        <v>0</v>
      </c>
      <c r="G82" s="25">
        <f t="shared" si="5"/>
        <v>0</v>
      </c>
      <c r="H82" s="11"/>
    </row>
    <row r="83" spans="1:8" ht="12.75" customHeight="1" x14ac:dyDescent="0.15">
      <c r="A83" s="9"/>
      <c r="B83" s="9"/>
      <c r="C83" s="25"/>
      <c r="D83" s="10"/>
      <c r="E83" s="25"/>
      <c r="F83" s="10">
        <f t="shared" si="4"/>
        <v>0</v>
      </c>
      <c r="G83" s="25">
        <f t="shared" si="5"/>
        <v>0</v>
      </c>
      <c r="H83" s="11"/>
    </row>
    <row r="84" spans="1:8" ht="12.75" customHeight="1" x14ac:dyDescent="0.15">
      <c r="A84" s="9"/>
      <c r="B84" s="9"/>
      <c r="C84" s="25"/>
      <c r="D84" s="10"/>
      <c r="E84" s="25"/>
      <c r="F84" s="10">
        <f t="shared" si="4"/>
        <v>0</v>
      </c>
      <c r="G84" s="25">
        <f t="shared" si="5"/>
        <v>0</v>
      </c>
      <c r="H84" s="11"/>
    </row>
    <row r="85" spans="1:8" ht="12.75" customHeight="1" x14ac:dyDescent="0.15">
      <c r="A85" s="9"/>
      <c r="B85" s="9"/>
      <c r="C85" s="25"/>
      <c r="D85" s="10"/>
      <c r="E85" s="25"/>
      <c r="F85" s="10">
        <f t="shared" si="4"/>
        <v>0</v>
      </c>
      <c r="G85" s="25">
        <f t="shared" si="5"/>
        <v>0</v>
      </c>
      <c r="H85" s="11"/>
    </row>
    <row r="86" spans="1:8" ht="12.75" customHeight="1" x14ac:dyDescent="0.15">
      <c r="A86" s="9"/>
      <c r="B86" s="9"/>
      <c r="C86" s="25"/>
      <c r="D86" s="10"/>
      <c r="E86" s="25"/>
      <c r="F86" s="10">
        <f t="shared" si="4"/>
        <v>0</v>
      </c>
      <c r="G86" s="25">
        <f t="shared" si="5"/>
        <v>0</v>
      </c>
      <c r="H86" s="11"/>
    </row>
    <row r="87" spans="1:8" ht="12.75" customHeight="1" x14ac:dyDescent="0.15">
      <c r="A87" s="9"/>
      <c r="B87" s="9"/>
      <c r="C87" s="25"/>
      <c r="D87" s="10"/>
      <c r="E87" s="25"/>
      <c r="F87" s="10">
        <f t="shared" si="4"/>
        <v>0</v>
      </c>
      <c r="G87" s="25">
        <f t="shared" si="5"/>
        <v>0</v>
      </c>
      <c r="H87" s="11"/>
    </row>
    <row r="88" spans="1:8" ht="12.75" customHeight="1" x14ac:dyDescent="0.15">
      <c r="A88" s="9"/>
      <c r="B88" s="9"/>
      <c r="C88" s="25"/>
      <c r="D88" s="10"/>
      <c r="E88" s="25"/>
      <c r="F88" s="10">
        <f t="shared" si="4"/>
        <v>0</v>
      </c>
      <c r="G88" s="25">
        <f t="shared" si="5"/>
        <v>0</v>
      </c>
      <c r="H88" s="11"/>
    </row>
    <row r="89" spans="1:8" ht="12.75" customHeight="1" x14ac:dyDescent="0.15">
      <c r="A89" s="9"/>
      <c r="B89" s="9"/>
      <c r="C89" s="25"/>
      <c r="D89" s="10"/>
      <c r="E89" s="25"/>
      <c r="F89" s="10">
        <f t="shared" si="4"/>
        <v>0</v>
      </c>
      <c r="G89" s="25">
        <f t="shared" si="5"/>
        <v>0</v>
      </c>
      <c r="H89" s="11"/>
    </row>
    <row r="90" spans="1:8" ht="12.75" customHeight="1" x14ac:dyDescent="0.15">
      <c r="A90" s="9"/>
      <c r="B90" s="9"/>
      <c r="C90" s="12"/>
      <c r="D90" s="12"/>
      <c r="E90" s="12"/>
      <c r="F90" s="12">
        <f t="shared" si="4"/>
        <v>0</v>
      </c>
      <c r="G90" s="25">
        <f t="shared" si="5"/>
        <v>0</v>
      </c>
      <c r="H90" s="11"/>
    </row>
    <row r="91" spans="1:8" ht="12.75" customHeight="1" x14ac:dyDescent="0.15">
      <c r="A91" s="9"/>
      <c r="B91" s="9"/>
      <c r="C91" s="12"/>
      <c r="D91" s="12"/>
      <c r="E91" s="12"/>
      <c r="F91" s="12">
        <f t="shared" si="4"/>
        <v>0</v>
      </c>
      <c r="G91" s="25">
        <f t="shared" si="5"/>
        <v>0</v>
      </c>
      <c r="H91" s="11"/>
    </row>
    <row r="92" spans="1:8" ht="12.75" customHeight="1" x14ac:dyDescent="0.15">
      <c r="A92" s="9"/>
      <c r="B92" s="9"/>
      <c r="C92" s="12"/>
      <c r="D92" s="12"/>
      <c r="E92" s="12"/>
      <c r="F92" s="12">
        <f t="shared" si="4"/>
        <v>0</v>
      </c>
      <c r="G92" s="25">
        <f t="shared" si="5"/>
        <v>0</v>
      </c>
      <c r="H92" s="11"/>
    </row>
    <row r="93" spans="1:8" ht="12.75" customHeight="1" x14ac:dyDescent="0.15">
      <c r="A93" s="9"/>
      <c r="B93" s="9"/>
      <c r="C93" s="12"/>
      <c r="D93" s="12"/>
      <c r="E93" s="12"/>
      <c r="F93" s="12">
        <f t="shared" si="4"/>
        <v>0</v>
      </c>
      <c r="G93" s="25">
        <f t="shared" si="5"/>
        <v>0</v>
      </c>
      <c r="H93" s="11"/>
    </row>
    <row r="94" spans="1:8" ht="12.75" customHeight="1" x14ac:dyDescent="0.15">
      <c r="A94" s="9"/>
      <c r="B94" s="9"/>
      <c r="C94" s="12"/>
      <c r="D94" s="12"/>
      <c r="E94" s="12"/>
      <c r="F94" s="12">
        <f t="shared" si="4"/>
        <v>0</v>
      </c>
      <c r="G94" s="25">
        <f t="shared" si="5"/>
        <v>0</v>
      </c>
      <c r="H94" s="11"/>
    </row>
    <row r="95" spans="1:8" ht="12.75" customHeight="1" x14ac:dyDescent="0.15">
      <c r="A95" s="9"/>
      <c r="B95" s="9"/>
      <c r="C95" s="12"/>
      <c r="D95" s="12"/>
      <c r="E95" s="12"/>
      <c r="F95" s="12">
        <f t="shared" si="4"/>
        <v>0</v>
      </c>
      <c r="G95" s="25">
        <f t="shared" si="5"/>
        <v>0</v>
      </c>
      <c r="H95" s="11"/>
    </row>
    <row r="96" spans="1:8" ht="12.75" customHeight="1" x14ac:dyDescent="0.15">
      <c r="A96" s="9"/>
      <c r="B96" s="9"/>
      <c r="C96" s="12"/>
      <c r="D96" s="12"/>
      <c r="E96" s="12"/>
      <c r="F96" s="12">
        <f t="shared" si="4"/>
        <v>0</v>
      </c>
      <c r="G96" s="25">
        <f t="shared" si="5"/>
        <v>0</v>
      </c>
      <c r="H96" s="11"/>
    </row>
    <row r="97" spans="1:8" ht="12.75" customHeight="1" x14ac:dyDescent="0.15">
      <c r="A97" s="9"/>
      <c r="B97" s="9"/>
      <c r="C97" s="12"/>
      <c r="D97" s="12"/>
      <c r="E97" s="12"/>
      <c r="F97" s="12">
        <f t="shared" si="4"/>
        <v>0</v>
      </c>
      <c r="G97" s="25">
        <f t="shared" si="5"/>
        <v>0</v>
      </c>
      <c r="H97" s="11"/>
    </row>
    <row r="98" spans="1:8" ht="12.75" customHeight="1" x14ac:dyDescent="0.15">
      <c r="A98" s="9"/>
      <c r="B98" s="9"/>
      <c r="C98" s="12"/>
      <c r="D98" s="12"/>
      <c r="E98" s="12"/>
      <c r="F98" s="12">
        <f t="shared" si="4"/>
        <v>0</v>
      </c>
      <c r="G98" s="25">
        <f t="shared" si="5"/>
        <v>0</v>
      </c>
      <c r="H98" s="11"/>
    </row>
    <row r="99" spans="1:8" ht="12.75" customHeight="1" x14ac:dyDescent="0.15">
      <c r="A99" s="9"/>
      <c r="B99" s="9"/>
      <c r="C99" s="12"/>
      <c r="D99" s="12"/>
      <c r="E99" s="12"/>
      <c r="F99" s="12">
        <f t="shared" ref="F99:F130" si="6">D99*200</f>
        <v>0</v>
      </c>
      <c r="G99" s="25">
        <f t="shared" ref="G99:G130" si="7">E99*200</f>
        <v>0</v>
      </c>
      <c r="H99" s="11"/>
    </row>
    <row r="100" spans="1:8" ht="12.75" customHeight="1" x14ac:dyDescent="0.15">
      <c r="A100" s="9"/>
      <c r="B100" s="9"/>
      <c r="C100" s="12"/>
      <c r="D100" s="12"/>
      <c r="E100" s="12"/>
      <c r="F100" s="12">
        <f t="shared" si="6"/>
        <v>0</v>
      </c>
      <c r="G100" s="25">
        <f t="shared" si="7"/>
        <v>0</v>
      </c>
      <c r="H100" s="11"/>
    </row>
    <row r="101" spans="1:8" ht="12.75" customHeight="1" x14ac:dyDescent="0.15">
      <c r="A101" s="9"/>
      <c r="B101" s="9"/>
      <c r="C101" s="12"/>
      <c r="D101" s="12"/>
      <c r="E101" s="12"/>
      <c r="F101" s="12">
        <f t="shared" si="6"/>
        <v>0</v>
      </c>
      <c r="G101" s="25">
        <f t="shared" si="7"/>
        <v>0</v>
      </c>
      <c r="H101" s="11"/>
    </row>
    <row r="102" spans="1:8" ht="12.75" customHeight="1" x14ac:dyDescent="0.15">
      <c r="A102" s="9"/>
      <c r="B102" s="9"/>
      <c r="C102" s="12"/>
      <c r="D102" s="12"/>
      <c r="E102" s="12"/>
      <c r="F102" s="12">
        <f t="shared" si="6"/>
        <v>0</v>
      </c>
      <c r="G102" s="25">
        <f t="shared" si="7"/>
        <v>0</v>
      </c>
      <c r="H102" s="11"/>
    </row>
    <row r="103" spans="1:8" ht="12.75" customHeight="1" x14ac:dyDescent="0.15">
      <c r="A103" s="9"/>
      <c r="B103" s="9"/>
      <c r="C103" s="12"/>
      <c r="D103" s="12"/>
      <c r="E103" s="12"/>
      <c r="F103" s="12">
        <f t="shared" si="6"/>
        <v>0</v>
      </c>
      <c r="G103" s="25">
        <f t="shared" si="7"/>
        <v>0</v>
      </c>
      <c r="H103" s="11"/>
    </row>
    <row r="104" spans="1:8" ht="12.75" customHeight="1" x14ac:dyDescent="0.15">
      <c r="A104" s="9"/>
      <c r="B104" s="9"/>
      <c r="C104" s="12"/>
      <c r="D104" s="12"/>
      <c r="E104" s="12"/>
      <c r="F104" s="12">
        <f t="shared" si="6"/>
        <v>0</v>
      </c>
      <c r="G104" s="25">
        <f t="shared" si="7"/>
        <v>0</v>
      </c>
      <c r="H104" s="11"/>
    </row>
    <row r="105" spans="1:8" ht="12.75" customHeight="1" x14ac:dyDescent="0.15">
      <c r="A105" s="9"/>
      <c r="B105" s="9"/>
      <c r="C105" s="12"/>
      <c r="D105" s="12"/>
      <c r="E105" s="12"/>
      <c r="F105" s="12">
        <f t="shared" si="6"/>
        <v>0</v>
      </c>
      <c r="G105" s="25">
        <f t="shared" si="7"/>
        <v>0</v>
      </c>
      <c r="H105" s="11"/>
    </row>
    <row r="106" spans="1:8" ht="12.75" customHeight="1" x14ac:dyDescent="0.15">
      <c r="A106" s="9"/>
      <c r="B106" s="9"/>
      <c r="C106" s="12"/>
      <c r="D106" s="12"/>
      <c r="E106" s="12"/>
      <c r="F106" s="12">
        <f t="shared" si="6"/>
        <v>0</v>
      </c>
      <c r="G106" s="25">
        <f t="shared" si="7"/>
        <v>0</v>
      </c>
      <c r="H106" s="11"/>
    </row>
    <row r="107" spans="1:8" ht="12.75" customHeight="1" x14ac:dyDescent="0.15">
      <c r="A107" s="9"/>
      <c r="B107" s="9"/>
      <c r="C107" s="12"/>
      <c r="D107" s="12"/>
      <c r="E107" s="12"/>
      <c r="F107" s="12">
        <f t="shared" si="6"/>
        <v>0</v>
      </c>
      <c r="G107" s="25">
        <f t="shared" si="7"/>
        <v>0</v>
      </c>
      <c r="H107" s="11"/>
    </row>
    <row r="108" spans="1:8" ht="12.75" customHeight="1" x14ac:dyDescent="0.15">
      <c r="A108" s="9"/>
      <c r="B108" s="9"/>
      <c r="C108" s="12"/>
      <c r="D108" s="12"/>
      <c r="E108" s="12"/>
      <c r="F108" s="12">
        <f t="shared" si="6"/>
        <v>0</v>
      </c>
      <c r="G108" s="25">
        <f t="shared" si="7"/>
        <v>0</v>
      </c>
      <c r="H108" s="11"/>
    </row>
    <row r="109" spans="1:8" ht="12.75" customHeight="1" x14ac:dyDescent="0.15">
      <c r="A109" s="9"/>
      <c r="B109" s="9"/>
      <c r="C109" s="12"/>
      <c r="D109" s="12"/>
      <c r="E109" s="12"/>
      <c r="F109" s="12">
        <f t="shared" si="6"/>
        <v>0</v>
      </c>
      <c r="G109" s="25">
        <f t="shared" si="7"/>
        <v>0</v>
      </c>
      <c r="H109" s="11"/>
    </row>
    <row r="110" spans="1:8" ht="12.75" customHeight="1" x14ac:dyDescent="0.15">
      <c r="A110" s="9"/>
      <c r="B110" s="9"/>
      <c r="C110" s="12"/>
      <c r="D110" s="12"/>
      <c r="E110" s="12"/>
      <c r="F110" s="12">
        <f t="shared" si="6"/>
        <v>0</v>
      </c>
      <c r="G110" s="25">
        <f t="shared" si="7"/>
        <v>0</v>
      </c>
      <c r="H110" s="11"/>
    </row>
    <row r="111" spans="1:8" ht="12.75" customHeight="1" x14ac:dyDescent="0.15">
      <c r="A111" s="9"/>
      <c r="B111" s="9"/>
      <c r="C111" s="12"/>
      <c r="D111" s="12"/>
      <c r="E111" s="12"/>
      <c r="F111" s="12">
        <f t="shared" si="6"/>
        <v>0</v>
      </c>
      <c r="G111" s="25">
        <f t="shared" si="7"/>
        <v>0</v>
      </c>
      <c r="H111" s="11"/>
    </row>
    <row r="112" spans="1:8" ht="12.75" customHeight="1" x14ac:dyDescent="0.15">
      <c r="A112" s="9"/>
      <c r="B112" s="9"/>
      <c r="C112" s="12"/>
      <c r="D112" s="12"/>
      <c r="E112" s="12"/>
      <c r="F112" s="12">
        <f t="shared" si="6"/>
        <v>0</v>
      </c>
      <c r="G112" s="25">
        <f t="shared" si="7"/>
        <v>0</v>
      </c>
      <c r="H112" s="11"/>
    </row>
    <row r="113" spans="1:8" ht="12.75" customHeight="1" x14ac:dyDescent="0.15">
      <c r="A113" s="9"/>
      <c r="B113" s="9"/>
      <c r="C113" s="12"/>
      <c r="D113" s="12"/>
      <c r="E113" s="12"/>
      <c r="F113" s="12">
        <f t="shared" si="6"/>
        <v>0</v>
      </c>
      <c r="G113" s="25">
        <f t="shared" si="7"/>
        <v>0</v>
      </c>
      <c r="H113" s="11"/>
    </row>
    <row r="114" spans="1:8" ht="12.75" customHeight="1" x14ac:dyDescent="0.15">
      <c r="A114" s="9"/>
      <c r="B114" s="9"/>
      <c r="C114" s="12"/>
      <c r="D114" s="12"/>
      <c r="E114" s="12"/>
      <c r="F114" s="12">
        <f t="shared" si="6"/>
        <v>0</v>
      </c>
      <c r="G114" s="25">
        <f t="shared" si="7"/>
        <v>0</v>
      </c>
      <c r="H114" s="11"/>
    </row>
    <row r="115" spans="1:8" ht="12.75" customHeight="1" x14ac:dyDescent="0.15">
      <c r="A115" s="9"/>
      <c r="B115" s="9"/>
      <c r="C115" s="12"/>
      <c r="D115" s="12"/>
      <c r="E115" s="12"/>
      <c r="F115" s="12">
        <f t="shared" si="6"/>
        <v>0</v>
      </c>
      <c r="G115" s="25">
        <f t="shared" si="7"/>
        <v>0</v>
      </c>
      <c r="H115" s="11"/>
    </row>
    <row r="116" spans="1:8" ht="12.75" customHeight="1" x14ac:dyDescent="0.15">
      <c r="A116" s="9"/>
      <c r="B116" s="9"/>
      <c r="C116" s="12"/>
      <c r="D116" s="12"/>
      <c r="E116" s="12"/>
      <c r="F116" s="12">
        <f t="shared" si="6"/>
        <v>0</v>
      </c>
      <c r="G116" s="25">
        <f t="shared" si="7"/>
        <v>0</v>
      </c>
      <c r="H116" s="11"/>
    </row>
    <row r="117" spans="1:8" ht="12.75" customHeight="1" x14ac:dyDescent="0.15">
      <c r="A117" s="9"/>
      <c r="B117" s="9"/>
      <c r="C117" s="12"/>
      <c r="D117" s="12"/>
      <c r="E117" s="12"/>
      <c r="F117" s="12">
        <f t="shared" si="6"/>
        <v>0</v>
      </c>
      <c r="G117" s="25">
        <f t="shared" si="7"/>
        <v>0</v>
      </c>
      <c r="H117" s="11"/>
    </row>
    <row r="118" spans="1:8" ht="12.75" customHeight="1" x14ac:dyDescent="0.15">
      <c r="A118" s="9"/>
      <c r="B118" s="9"/>
      <c r="C118" s="12"/>
      <c r="D118" s="12"/>
      <c r="E118" s="12"/>
      <c r="F118" s="12">
        <f t="shared" si="6"/>
        <v>0</v>
      </c>
      <c r="G118" s="25">
        <f t="shared" si="7"/>
        <v>0</v>
      </c>
      <c r="H118" s="11"/>
    </row>
    <row r="119" spans="1:8" ht="12.75" customHeight="1" x14ac:dyDescent="0.15">
      <c r="A119" s="9"/>
      <c r="B119" s="9"/>
      <c r="C119" s="12"/>
      <c r="D119" s="12"/>
      <c r="E119" s="12"/>
      <c r="F119" s="12">
        <f t="shared" si="6"/>
        <v>0</v>
      </c>
      <c r="G119" s="25">
        <f t="shared" si="7"/>
        <v>0</v>
      </c>
      <c r="H119" s="11"/>
    </row>
    <row r="120" spans="1:8" ht="12.75" customHeight="1" x14ac:dyDescent="0.15">
      <c r="A120" s="9"/>
      <c r="B120" s="9"/>
      <c r="C120" s="12"/>
      <c r="D120" s="12"/>
      <c r="E120" s="12"/>
      <c r="F120" s="12">
        <f t="shared" si="6"/>
        <v>0</v>
      </c>
      <c r="G120" s="25">
        <f t="shared" si="7"/>
        <v>0</v>
      </c>
      <c r="H120" s="11"/>
    </row>
    <row r="121" spans="1:8" ht="12.75" customHeight="1" x14ac:dyDescent="0.15">
      <c r="A121" s="9"/>
      <c r="B121" s="9"/>
      <c r="C121" s="12"/>
      <c r="D121" s="12"/>
      <c r="E121" s="12"/>
      <c r="F121" s="12">
        <f t="shared" si="6"/>
        <v>0</v>
      </c>
      <c r="G121" s="25">
        <f t="shared" si="7"/>
        <v>0</v>
      </c>
      <c r="H121" s="11"/>
    </row>
    <row r="122" spans="1:8" ht="12.75" customHeight="1" x14ac:dyDescent="0.15">
      <c r="A122" s="9"/>
      <c r="B122" s="9"/>
      <c r="C122" s="12"/>
      <c r="D122" s="12"/>
      <c r="E122" s="12"/>
      <c r="F122" s="12">
        <f t="shared" si="6"/>
        <v>0</v>
      </c>
      <c r="G122" s="25">
        <f t="shared" si="7"/>
        <v>0</v>
      </c>
      <c r="H122" s="11"/>
    </row>
    <row r="123" spans="1:8" ht="12.75" customHeight="1" x14ac:dyDescent="0.15">
      <c r="A123" s="9"/>
      <c r="B123" s="9"/>
      <c r="C123" s="12"/>
      <c r="D123" s="12"/>
      <c r="E123" s="12"/>
      <c r="F123" s="12">
        <f t="shared" si="6"/>
        <v>0</v>
      </c>
      <c r="G123" s="25">
        <f t="shared" si="7"/>
        <v>0</v>
      </c>
      <c r="H123" s="11"/>
    </row>
    <row r="124" spans="1:8" ht="12.75" customHeight="1" x14ac:dyDescent="0.15">
      <c r="A124" s="9"/>
      <c r="B124" s="9"/>
      <c r="C124" s="12"/>
      <c r="D124" s="12"/>
      <c r="E124" s="12"/>
      <c r="F124" s="12">
        <f t="shared" si="6"/>
        <v>0</v>
      </c>
      <c r="G124" s="25">
        <f t="shared" si="7"/>
        <v>0</v>
      </c>
      <c r="H124" s="11"/>
    </row>
    <row r="125" spans="1:8" ht="12.75" customHeight="1" x14ac:dyDescent="0.15">
      <c r="A125" s="9"/>
      <c r="B125" s="9"/>
      <c r="C125" s="12"/>
      <c r="D125" s="12"/>
      <c r="E125" s="12"/>
      <c r="F125" s="12">
        <f t="shared" si="6"/>
        <v>0</v>
      </c>
      <c r="G125" s="25">
        <f t="shared" si="7"/>
        <v>0</v>
      </c>
      <c r="H125" s="11"/>
    </row>
    <row r="126" spans="1:8" ht="12.75" customHeight="1" x14ac:dyDescent="0.15">
      <c r="A126" s="9"/>
      <c r="B126" s="9"/>
      <c r="C126" s="12"/>
      <c r="D126" s="12"/>
      <c r="E126" s="12"/>
      <c r="F126" s="12">
        <f t="shared" si="6"/>
        <v>0</v>
      </c>
      <c r="G126" s="25">
        <f t="shared" si="7"/>
        <v>0</v>
      </c>
      <c r="H126" s="11"/>
    </row>
    <row r="127" spans="1:8" ht="12.75" customHeight="1" x14ac:dyDescent="0.15">
      <c r="A127" s="9"/>
      <c r="B127" s="9"/>
      <c r="C127" s="12"/>
      <c r="D127" s="12"/>
      <c r="E127" s="12"/>
      <c r="F127" s="12">
        <f t="shared" si="6"/>
        <v>0</v>
      </c>
      <c r="G127" s="25">
        <f t="shared" si="7"/>
        <v>0</v>
      </c>
      <c r="H127" s="11"/>
    </row>
    <row r="128" spans="1:8" ht="12.75" customHeight="1" x14ac:dyDescent="0.15">
      <c r="A128" s="9"/>
      <c r="B128" s="9"/>
      <c r="C128" s="12"/>
      <c r="D128" s="12"/>
      <c r="E128" s="12"/>
      <c r="F128" s="12">
        <f t="shared" si="6"/>
        <v>0</v>
      </c>
      <c r="G128" s="25">
        <f t="shared" si="7"/>
        <v>0</v>
      </c>
      <c r="H128" s="11"/>
    </row>
    <row r="129" spans="1:8" ht="12.75" customHeight="1" x14ac:dyDescent="0.15">
      <c r="A129" s="9"/>
      <c r="B129" s="9"/>
      <c r="C129" s="12"/>
      <c r="D129" s="12"/>
      <c r="E129" s="12"/>
      <c r="F129" s="12">
        <f t="shared" si="6"/>
        <v>0</v>
      </c>
      <c r="G129" s="25">
        <f t="shared" si="7"/>
        <v>0</v>
      </c>
      <c r="H129" s="11"/>
    </row>
    <row r="130" spans="1:8" ht="12.75" customHeight="1" x14ac:dyDescent="0.15">
      <c r="A130" s="9"/>
      <c r="B130" s="9"/>
      <c r="C130" s="12"/>
      <c r="D130" s="12"/>
      <c r="E130" s="12"/>
      <c r="F130" s="12">
        <f t="shared" si="6"/>
        <v>0</v>
      </c>
      <c r="G130" s="25">
        <f t="shared" si="7"/>
        <v>0</v>
      </c>
      <c r="H130" s="11"/>
    </row>
    <row r="131" spans="1:8" ht="12.75" customHeight="1" x14ac:dyDescent="0.15">
      <c r="A131" s="9"/>
      <c r="B131" s="9"/>
      <c r="C131" s="12"/>
      <c r="D131" s="12"/>
      <c r="E131" s="12"/>
      <c r="F131" s="12">
        <f t="shared" ref="F131:F162" si="8">D131*200</f>
        <v>0</v>
      </c>
      <c r="G131" s="25">
        <f t="shared" ref="G131:G162" si="9">E131*200</f>
        <v>0</v>
      </c>
      <c r="H131" s="11"/>
    </row>
    <row r="132" spans="1:8" ht="12.75" customHeight="1" x14ac:dyDescent="0.15">
      <c r="A132" s="9"/>
      <c r="B132" s="9"/>
      <c r="C132" s="12"/>
      <c r="D132" s="12"/>
      <c r="E132" s="12"/>
      <c r="F132" s="12">
        <f t="shared" si="8"/>
        <v>0</v>
      </c>
      <c r="G132" s="25">
        <f t="shared" si="9"/>
        <v>0</v>
      </c>
      <c r="H132" s="11"/>
    </row>
    <row r="133" spans="1:8" ht="12.75" customHeight="1" x14ac:dyDescent="0.15">
      <c r="A133" s="9"/>
      <c r="B133" s="9"/>
      <c r="C133" s="12"/>
      <c r="D133" s="12"/>
      <c r="E133" s="12"/>
      <c r="F133" s="12">
        <f t="shared" si="8"/>
        <v>0</v>
      </c>
      <c r="G133" s="25">
        <f t="shared" si="9"/>
        <v>0</v>
      </c>
      <c r="H133" s="11"/>
    </row>
    <row r="134" spans="1:8" ht="12.75" customHeight="1" x14ac:dyDescent="0.15">
      <c r="A134" s="9"/>
      <c r="B134" s="9"/>
      <c r="C134" s="12"/>
      <c r="D134" s="12"/>
      <c r="E134" s="12"/>
      <c r="F134" s="12">
        <f t="shared" si="8"/>
        <v>0</v>
      </c>
      <c r="G134" s="25">
        <f t="shared" si="9"/>
        <v>0</v>
      </c>
      <c r="H134" s="11"/>
    </row>
    <row r="135" spans="1:8" ht="12.75" customHeight="1" x14ac:dyDescent="0.15">
      <c r="A135" s="9"/>
      <c r="B135" s="9"/>
      <c r="C135" s="12"/>
      <c r="D135" s="12"/>
      <c r="E135" s="12"/>
      <c r="F135" s="12">
        <f t="shared" si="8"/>
        <v>0</v>
      </c>
      <c r="G135" s="25">
        <f t="shared" si="9"/>
        <v>0</v>
      </c>
      <c r="H135" s="11"/>
    </row>
    <row r="136" spans="1:8" ht="12.75" customHeight="1" x14ac:dyDescent="0.15">
      <c r="A136" s="9"/>
      <c r="B136" s="9"/>
      <c r="C136" s="12"/>
      <c r="D136" s="12"/>
      <c r="E136" s="12"/>
      <c r="F136" s="12">
        <f t="shared" si="8"/>
        <v>0</v>
      </c>
      <c r="G136" s="25">
        <f t="shared" si="9"/>
        <v>0</v>
      </c>
      <c r="H136" s="11"/>
    </row>
    <row r="137" spans="1:8" ht="12.75" customHeight="1" x14ac:dyDescent="0.15">
      <c r="A137" s="9"/>
      <c r="B137" s="9"/>
      <c r="C137" s="12"/>
      <c r="D137" s="12"/>
      <c r="E137" s="12"/>
      <c r="F137" s="12">
        <f t="shared" si="8"/>
        <v>0</v>
      </c>
      <c r="G137" s="25">
        <f t="shared" si="9"/>
        <v>0</v>
      </c>
      <c r="H137" s="11"/>
    </row>
    <row r="138" spans="1:8" ht="12.75" customHeight="1" x14ac:dyDescent="0.15">
      <c r="A138" s="9"/>
      <c r="B138" s="9"/>
      <c r="C138" s="12"/>
      <c r="D138" s="12"/>
      <c r="E138" s="12"/>
      <c r="F138" s="12">
        <f t="shared" si="8"/>
        <v>0</v>
      </c>
      <c r="G138" s="25">
        <f t="shared" si="9"/>
        <v>0</v>
      </c>
      <c r="H138" s="11"/>
    </row>
    <row r="139" spans="1:8" ht="12.75" customHeight="1" x14ac:dyDescent="0.15">
      <c r="A139" s="9"/>
      <c r="B139" s="9"/>
      <c r="C139" s="12"/>
      <c r="D139" s="12"/>
      <c r="E139" s="12"/>
      <c r="F139" s="12">
        <f t="shared" si="8"/>
        <v>0</v>
      </c>
      <c r="G139" s="25">
        <f t="shared" si="9"/>
        <v>0</v>
      </c>
      <c r="H139" s="11"/>
    </row>
    <row r="140" spans="1:8" ht="12.75" customHeight="1" x14ac:dyDescent="0.15">
      <c r="A140" s="9"/>
      <c r="B140" s="9"/>
      <c r="C140" s="12"/>
      <c r="D140" s="12"/>
      <c r="E140" s="12"/>
      <c r="F140" s="12">
        <f t="shared" si="8"/>
        <v>0</v>
      </c>
      <c r="G140" s="25">
        <f t="shared" si="9"/>
        <v>0</v>
      </c>
      <c r="H140" s="11"/>
    </row>
    <row r="141" spans="1:8" ht="12.75" customHeight="1" x14ac:dyDescent="0.15">
      <c r="A141" s="9"/>
      <c r="B141" s="9"/>
      <c r="C141" s="12"/>
      <c r="D141" s="12"/>
      <c r="E141" s="12"/>
      <c r="F141" s="12">
        <f t="shared" si="8"/>
        <v>0</v>
      </c>
      <c r="G141" s="25">
        <f t="shared" si="9"/>
        <v>0</v>
      </c>
      <c r="H141" s="11"/>
    </row>
    <row r="142" spans="1:8" ht="12.75" customHeight="1" x14ac:dyDescent="0.15">
      <c r="A142" s="9"/>
      <c r="B142" s="9"/>
      <c r="C142" s="12"/>
      <c r="D142" s="12"/>
      <c r="E142" s="12"/>
      <c r="F142" s="12">
        <f t="shared" si="8"/>
        <v>0</v>
      </c>
      <c r="G142" s="25">
        <f t="shared" si="9"/>
        <v>0</v>
      </c>
      <c r="H142" s="11"/>
    </row>
    <row r="143" spans="1:8" ht="12.75" customHeight="1" x14ac:dyDescent="0.15">
      <c r="A143" s="9"/>
      <c r="B143" s="9"/>
      <c r="C143" s="12"/>
      <c r="D143" s="12"/>
      <c r="E143" s="12"/>
      <c r="F143" s="12">
        <f t="shared" si="8"/>
        <v>0</v>
      </c>
      <c r="G143" s="25">
        <f t="shared" si="9"/>
        <v>0</v>
      </c>
      <c r="H143" s="11"/>
    </row>
    <row r="144" spans="1:8" ht="12.75" customHeight="1" x14ac:dyDescent="0.15">
      <c r="A144" s="9"/>
      <c r="B144" s="9"/>
      <c r="C144" s="12"/>
      <c r="D144" s="12"/>
      <c r="E144" s="12"/>
      <c r="F144" s="12">
        <f t="shared" si="8"/>
        <v>0</v>
      </c>
      <c r="G144" s="25">
        <f t="shared" si="9"/>
        <v>0</v>
      </c>
      <c r="H144" s="11"/>
    </row>
    <row r="145" spans="1:8" ht="12.75" customHeight="1" x14ac:dyDescent="0.15">
      <c r="A145" s="9"/>
      <c r="B145" s="9"/>
      <c r="C145" s="12"/>
      <c r="D145" s="12"/>
      <c r="E145" s="12"/>
      <c r="F145" s="12">
        <f t="shared" si="8"/>
        <v>0</v>
      </c>
      <c r="G145" s="25">
        <f t="shared" si="9"/>
        <v>0</v>
      </c>
      <c r="H145" s="11"/>
    </row>
    <row r="146" spans="1:8" ht="12.75" customHeight="1" x14ac:dyDescent="0.15">
      <c r="A146" s="9"/>
      <c r="B146" s="9"/>
      <c r="C146" s="12"/>
      <c r="D146" s="12"/>
      <c r="E146" s="12"/>
      <c r="F146" s="12">
        <f t="shared" si="8"/>
        <v>0</v>
      </c>
      <c r="G146" s="25">
        <f t="shared" si="9"/>
        <v>0</v>
      </c>
      <c r="H146" s="11"/>
    </row>
    <row r="147" spans="1:8" ht="12.75" customHeight="1" x14ac:dyDescent="0.15">
      <c r="A147" s="9"/>
      <c r="B147" s="9"/>
      <c r="C147" s="12"/>
      <c r="D147" s="12"/>
      <c r="E147" s="12"/>
      <c r="F147" s="12">
        <f t="shared" si="8"/>
        <v>0</v>
      </c>
      <c r="G147" s="25">
        <f t="shared" si="9"/>
        <v>0</v>
      </c>
      <c r="H147" s="11"/>
    </row>
    <row r="148" spans="1:8" ht="12.75" customHeight="1" x14ac:dyDescent="0.15">
      <c r="A148" s="9"/>
      <c r="B148" s="9"/>
      <c r="C148" s="12"/>
      <c r="D148" s="12"/>
      <c r="E148" s="12"/>
      <c r="F148" s="12">
        <f t="shared" si="8"/>
        <v>0</v>
      </c>
      <c r="G148" s="25">
        <f t="shared" si="9"/>
        <v>0</v>
      </c>
      <c r="H148" s="11"/>
    </row>
    <row r="149" spans="1:8" ht="12.75" customHeight="1" x14ac:dyDescent="0.15">
      <c r="A149" s="9"/>
      <c r="B149" s="9"/>
      <c r="C149" s="12"/>
      <c r="D149" s="12"/>
      <c r="E149" s="12"/>
      <c r="F149" s="12">
        <f t="shared" si="8"/>
        <v>0</v>
      </c>
      <c r="G149" s="25">
        <f t="shared" si="9"/>
        <v>0</v>
      </c>
      <c r="H149" s="11"/>
    </row>
    <row r="150" spans="1:8" ht="12.75" customHeight="1" x14ac:dyDescent="0.15">
      <c r="A150" s="9"/>
      <c r="B150" s="9"/>
      <c r="C150" s="12"/>
      <c r="D150" s="12"/>
      <c r="E150" s="12"/>
      <c r="F150" s="12">
        <f t="shared" si="8"/>
        <v>0</v>
      </c>
      <c r="G150" s="25">
        <f t="shared" si="9"/>
        <v>0</v>
      </c>
      <c r="H150" s="11"/>
    </row>
    <row r="151" spans="1:8" ht="12.75" customHeight="1" x14ac:dyDescent="0.15">
      <c r="A151" s="9"/>
      <c r="B151" s="9"/>
      <c r="C151" s="12"/>
      <c r="D151" s="12"/>
      <c r="E151" s="12"/>
      <c r="F151" s="12">
        <f t="shared" si="8"/>
        <v>0</v>
      </c>
      <c r="G151" s="25">
        <f t="shared" si="9"/>
        <v>0</v>
      </c>
      <c r="H151" s="11"/>
    </row>
    <row r="152" spans="1:8" ht="12.75" customHeight="1" x14ac:dyDescent="0.15">
      <c r="A152" s="9"/>
      <c r="B152" s="9"/>
      <c r="C152" s="12"/>
      <c r="D152" s="12"/>
      <c r="E152" s="12"/>
      <c r="F152" s="12">
        <f t="shared" si="8"/>
        <v>0</v>
      </c>
      <c r="G152" s="25">
        <f t="shared" si="9"/>
        <v>0</v>
      </c>
      <c r="H152" s="11"/>
    </row>
    <row r="153" spans="1:8" ht="12.75" customHeight="1" x14ac:dyDescent="0.15">
      <c r="A153" s="9"/>
      <c r="B153" s="9"/>
      <c r="C153" s="12"/>
      <c r="D153" s="12"/>
      <c r="E153" s="12"/>
      <c r="F153" s="12">
        <f t="shared" si="8"/>
        <v>0</v>
      </c>
      <c r="G153" s="25">
        <f t="shared" si="9"/>
        <v>0</v>
      </c>
      <c r="H153" s="11"/>
    </row>
    <row r="154" spans="1:8" ht="12.75" customHeight="1" x14ac:dyDescent="0.15">
      <c r="A154" s="9"/>
      <c r="B154" s="9"/>
      <c r="C154" s="12"/>
      <c r="D154" s="12"/>
      <c r="E154" s="12"/>
      <c r="F154" s="12">
        <f t="shared" si="8"/>
        <v>0</v>
      </c>
      <c r="G154" s="25">
        <f t="shared" si="9"/>
        <v>0</v>
      </c>
      <c r="H154" s="11"/>
    </row>
    <row r="155" spans="1:8" ht="12.75" customHeight="1" x14ac:dyDescent="0.15">
      <c r="A155" s="9"/>
      <c r="B155" s="9"/>
      <c r="C155" s="12"/>
      <c r="D155" s="12"/>
      <c r="E155" s="12"/>
      <c r="F155" s="12">
        <f t="shared" si="8"/>
        <v>0</v>
      </c>
      <c r="G155" s="25">
        <f t="shared" si="9"/>
        <v>0</v>
      </c>
      <c r="H155" s="11"/>
    </row>
    <row r="156" spans="1:8" ht="12.75" customHeight="1" x14ac:dyDescent="0.15">
      <c r="A156" s="9"/>
      <c r="B156" s="9"/>
      <c r="C156" s="12"/>
      <c r="D156" s="12"/>
      <c r="E156" s="12"/>
      <c r="F156" s="12">
        <f t="shared" si="8"/>
        <v>0</v>
      </c>
      <c r="G156" s="25">
        <f t="shared" si="9"/>
        <v>0</v>
      </c>
      <c r="H156" s="11"/>
    </row>
    <row r="157" spans="1:8" ht="12.75" customHeight="1" x14ac:dyDescent="0.15">
      <c r="A157" s="9"/>
      <c r="B157" s="9"/>
      <c r="C157" s="12"/>
      <c r="D157" s="12"/>
      <c r="E157" s="12"/>
      <c r="F157" s="12">
        <f t="shared" si="8"/>
        <v>0</v>
      </c>
      <c r="G157" s="25">
        <f t="shared" si="9"/>
        <v>0</v>
      </c>
      <c r="H157" s="11"/>
    </row>
    <row r="158" spans="1:8" ht="12.75" customHeight="1" x14ac:dyDescent="0.15">
      <c r="A158" s="9"/>
      <c r="B158" s="9"/>
      <c r="C158" s="12"/>
      <c r="D158" s="12"/>
      <c r="E158" s="12"/>
      <c r="F158" s="12">
        <f t="shared" si="8"/>
        <v>0</v>
      </c>
      <c r="G158" s="25">
        <f t="shared" si="9"/>
        <v>0</v>
      </c>
      <c r="H158" s="11"/>
    </row>
    <row r="159" spans="1:8" ht="12.75" customHeight="1" x14ac:dyDescent="0.15">
      <c r="A159" s="9"/>
      <c r="B159" s="9"/>
      <c r="C159" s="12"/>
      <c r="D159" s="12"/>
      <c r="E159" s="12"/>
      <c r="F159" s="12">
        <f t="shared" si="8"/>
        <v>0</v>
      </c>
      <c r="G159" s="25">
        <f t="shared" si="9"/>
        <v>0</v>
      </c>
      <c r="H159" s="11"/>
    </row>
    <row r="160" spans="1:8" ht="12.75" customHeight="1" x14ac:dyDescent="0.15">
      <c r="A160" s="9"/>
      <c r="B160" s="9"/>
      <c r="C160" s="12"/>
      <c r="D160" s="12"/>
      <c r="E160" s="12"/>
      <c r="F160" s="12">
        <f t="shared" si="8"/>
        <v>0</v>
      </c>
      <c r="G160" s="25">
        <f t="shared" si="9"/>
        <v>0</v>
      </c>
      <c r="H160" s="11"/>
    </row>
    <row r="161" spans="1:8" ht="12.75" customHeight="1" x14ac:dyDescent="0.15">
      <c r="A161" s="9"/>
      <c r="B161" s="9"/>
      <c r="C161" s="12"/>
      <c r="D161" s="12"/>
      <c r="E161" s="12"/>
      <c r="F161" s="12">
        <f t="shared" si="8"/>
        <v>0</v>
      </c>
      <c r="G161" s="25">
        <f t="shared" si="9"/>
        <v>0</v>
      </c>
      <c r="H161" s="11"/>
    </row>
    <row r="162" spans="1:8" ht="12.75" customHeight="1" x14ac:dyDescent="0.15">
      <c r="A162" s="9"/>
      <c r="B162" s="9"/>
      <c r="C162" s="12"/>
      <c r="D162" s="12"/>
      <c r="E162" s="12"/>
      <c r="F162" s="12">
        <f t="shared" si="8"/>
        <v>0</v>
      </c>
      <c r="G162" s="25">
        <f t="shared" si="9"/>
        <v>0</v>
      </c>
      <c r="H162" s="11"/>
    </row>
    <row r="163" spans="1:8" ht="12.75" customHeight="1" x14ac:dyDescent="0.15">
      <c r="A163" s="9"/>
      <c r="B163" s="9"/>
      <c r="C163" s="12"/>
      <c r="D163" s="12"/>
      <c r="E163" s="12"/>
      <c r="F163" s="12">
        <f t="shared" ref="F163:F169" si="10">D163*200</f>
        <v>0</v>
      </c>
      <c r="G163" s="25">
        <f t="shared" ref="G163:G169" si="11">E163*200</f>
        <v>0</v>
      </c>
      <c r="H163" s="11"/>
    </row>
    <row r="164" spans="1:8" ht="12.75" customHeight="1" x14ac:dyDescent="0.15">
      <c r="A164" s="9"/>
      <c r="B164" s="9"/>
      <c r="C164" s="12"/>
      <c r="D164" s="12"/>
      <c r="E164" s="12"/>
      <c r="F164" s="12">
        <f t="shared" si="10"/>
        <v>0</v>
      </c>
      <c r="G164" s="25">
        <f t="shared" si="11"/>
        <v>0</v>
      </c>
      <c r="H164" s="11"/>
    </row>
    <row r="165" spans="1:8" ht="12.75" customHeight="1" x14ac:dyDescent="0.15">
      <c r="A165" s="9"/>
      <c r="B165" s="9"/>
      <c r="C165" s="12"/>
      <c r="D165" s="12"/>
      <c r="E165" s="12"/>
      <c r="F165" s="12">
        <f t="shared" si="10"/>
        <v>0</v>
      </c>
      <c r="G165" s="25">
        <f t="shared" si="11"/>
        <v>0</v>
      </c>
      <c r="H165" s="11"/>
    </row>
    <row r="166" spans="1:8" ht="12.75" customHeight="1" x14ac:dyDescent="0.15">
      <c r="A166" s="9"/>
      <c r="B166" s="9"/>
      <c r="C166" s="12"/>
      <c r="D166" s="12"/>
      <c r="E166" s="12"/>
      <c r="F166" s="12">
        <f t="shared" si="10"/>
        <v>0</v>
      </c>
      <c r="G166" s="25">
        <f t="shared" si="11"/>
        <v>0</v>
      </c>
      <c r="H166" s="11"/>
    </row>
    <row r="167" spans="1:8" ht="12.75" customHeight="1" x14ac:dyDescent="0.15">
      <c r="A167" s="9"/>
      <c r="B167" s="9"/>
      <c r="C167" s="12"/>
      <c r="D167" s="12"/>
      <c r="E167" s="12"/>
      <c r="F167" s="12">
        <f t="shared" si="10"/>
        <v>0</v>
      </c>
      <c r="G167" s="25">
        <f t="shared" si="11"/>
        <v>0</v>
      </c>
      <c r="H167" s="11"/>
    </row>
    <row r="168" spans="1:8" ht="12.75" customHeight="1" x14ac:dyDescent="0.15">
      <c r="A168" s="9"/>
      <c r="B168" s="9"/>
      <c r="C168" s="12"/>
      <c r="D168" s="12"/>
      <c r="E168" s="12"/>
      <c r="F168" s="12">
        <f t="shared" si="10"/>
        <v>0</v>
      </c>
      <c r="G168" s="25">
        <f t="shared" si="11"/>
        <v>0</v>
      </c>
      <c r="H168" s="11"/>
    </row>
    <row r="169" spans="1:8" ht="12.75" customHeight="1" x14ac:dyDescent="0.15">
      <c r="A169" s="9"/>
      <c r="B169" s="9"/>
      <c r="C169" s="12"/>
      <c r="D169" s="12"/>
      <c r="E169" s="12"/>
      <c r="F169" s="12">
        <f t="shared" si="10"/>
        <v>0</v>
      </c>
      <c r="G169" s="25">
        <f t="shared" si="11"/>
        <v>0</v>
      </c>
      <c r="H169" s="11"/>
    </row>
    <row r="170" spans="1:8" ht="12.75" customHeight="1" x14ac:dyDescent="0.15">
      <c r="A170" s="9"/>
      <c r="B170" s="9"/>
      <c r="C170" s="12"/>
      <c r="D170" s="12"/>
      <c r="E170" s="12"/>
      <c r="F170" s="12"/>
      <c r="G170" s="25">
        <f>E170*200</f>
        <v>0</v>
      </c>
      <c r="H170" s="11"/>
    </row>
    <row r="171" spans="1:8" ht="12.75" customHeight="1" x14ac:dyDescent="0.15">
      <c r="A171" s="9"/>
      <c r="B171" s="9"/>
      <c r="C171" s="12"/>
      <c r="D171" s="12"/>
      <c r="E171" s="12"/>
      <c r="F171" s="12"/>
      <c r="G171" s="25">
        <f>E171*200</f>
        <v>0</v>
      </c>
      <c r="H171" s="11"/>
    </row>
    <row r="172" spans="1:8" ht="12.75" customHeight="1" x14ac:dyDescent="0.15">
      <c r="A172" s="9"/>
      <c r="B172" s="9"/>
      <c r="C172" s="12"/>
      <c r="D172" s="12"/>
      <c r="E172" s="12"/>
      <c r="F172" s="12"/>
      <c r="G172" s="25">
        <f>E172*200</f>
        <v>0</v>
      </c>
      <c r="H172" s="11"/>
    </row>
    <row r="173" spans="1:8" ht="12.75" customHeight="1" x14ac:dyDescent="0.15">
      <c r="A173" s="9"/>
      <c r="B173" s="9"/>
      <c r="C173" s="12"/>
      <c r="D173" s="12"/>
      <c r="E173" s="12"/>
      <c r="F173" s="12"/>
      <c r="G173" s="25">
        <f>E173*200</f>
        <v>0</v>
      </c>
      <c r="H173" s="11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2015-10-23T19:18:58Z</dcterms:created>
  <dcterms:modified xsi:type="dcterms:W3CDTF">2016-03-11T23:17:38Z</dcterms:modified>
</cp:coreProperties>
</file>