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efff2b9992c0d6/Documents/Dissertation Work/OSU Design Repository/"/>
    </mc:Choice>
  </mc:AlternateContent>
  <xr:revisionPtr revIDLastSave="364" documentId="8_{C408FD86-186B-442B-8BE0-F9E8EC32826F}" xr6:coauthVersionLast="47" xr6:coauthVersionMax="47" xr10:uidLastSave="{1B24CB10-1F59-4DE7-987D-B16BFDEC233A}"/>
  <bookViews>
    <workbookView xWindow="-120" yWindow="-120" windowWidth="29040" windowHeight="15840" xr2:uid="{00000000-000D-0000-FFFF-FFFF00000000}"/>
  </bookViews>
  <sheets>
    <sheet name="Pivot Chart" sheetId="5" r:id="rId1"/>
    <sheet name="Algorithm Specific Charts" sheetId="8" r:id="rId2"/>
    <sheet name="Total" sheetId="2" r:id="rId3"/>
    <sheet name="Best Complete Match" sheetId="4" r:id="rId4"/>
    <sheet name="Frequency Weighted" sheetId="1" r:id="rId5"/>
    <sheet name="Jaccard" sheetId="3" r:id="rId6"/>
  </sheets>
  <definedNames>
    <definedName name="_xlnm._FilterDatabase" localSheetId="2" hidden="1">Total!$A$1:$H$442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" i="5" l="1"/>
  <c r="E33" i="5"/>
  <c r="E32" i="5"/>
  <c r="E444" i="2"/>
  <c r="C444" i="2"/>
  <c r="B444" i="2"/>
  <c r="B30" i="8"/>
  <c r="B29" i="8"/>
  <c r="B28" i="8"/>
  <c r="B27" i="8"/>
  <c r="B26" i="8"/>
  <c r="B25" i="8"/>
  <c r="C24" i="8"/>
  <c r="B24" i="8"/>
  <c r="B23" i="8"/>
  <c r="B22" i="8"/>
  <c r="B21" i="8"/>
  <c r="B20" i="8"/>
  <c r="B19" i="8"/>
  <c r="B18" i="8"/>
  <c r="B17" i="8"/>
  <c r="B16" i="8"/>
  <c r="B15" i="8"/>
  <c r="C14" i="8"/>
  <c r="B14" i="8"/>
  <c r="B13" i="8"/>
  <c r="B12" i="8"/>
  <c r="B11" i="8"/>
  <c r="B10" i="8"/>
  <c r="C9" i="8"/>
  <c r="C25" i="8" s="1"/>
  <c r="A12" i="8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11" i="8"/>
  <c r="D34" i="5"/>
  <c r="D33" i="5"/>
  <c r="D32" i="5"/>
  <c r="C32" i="5" a="1"/>
  <c r="C33" i="5" s="1"/>
  <c r="C15" i="8" l="1"/>
  <c r="C16" i="8"/>
  <c r="C23" i="8"/>
  <c r="C22" i="8"/>
  <c r="C30" i="8"/>
  <c r="C13" i="8"/>
  <c r="C21" i="8"/>
  <c r="C29" i="8"/>
  <c r="C20" i="8"/>
  <c r="C28" i="8"/>
  <c r="C11" i="8"/>
  <c r="C19" i="8"/>
  <c r="C27" i="8"/>
  <c r="C12" i="8"/>
  <c r="C18" i="8"/>
  <c r="C26" i="8"/>
  <c r="D9" i="8"/>
  <c r="C10" i="8"/>
  <c r="C17" i="8"/>
  <c r="C34" i="5"/>
  <c r="C32" i="5"/>
  <c r="E9" i="8" l="1"/>
  <c r="D26" i="8"/>
  <c r="D18" i="8"/>
  <c r="D10" i="8"/>
  <c r="D11" i="8"/>
  <c r="D13" i="8"/>
  <c r="D15" i="8"/>
  <c r="D25" i="8"/>
  <c r="D27" i="8"/>
  <c r="D19" i="8"/>
  <c r="D28" i="8"/>
  <c r="D20" i="8"/>
  <c r="D12" i="8"/>
  <c r="D24" i="8"/>
  <c r="D29" i="8"/>
  <c r="D21" i="8"/>
  <c r="D16" i="8"/>
  <c r="D30" i="8"/>
  <c r="D22" i="8"/>
  <c r="D14" i="8"/>
  <c r="D23" i="8"/>
  <c r="D17" i="8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F9" i="8" l="1"/>
  <c r="E27" i="8"/>
  <c r="E19" i="8"/>
  <c r="E11" i="8"/>
  <c r="E12" i="8"/>
  <c r="E28" i="8"/>
  <c r="E20" i="8"/>
  <c r="E16" i="8"/>
  <c r="E26" i="8"/>
  <c r="E29" i="8"/>
  <c r="E21" i="8"/>
  <c r="E13" i="8"/>
  <c r="E25" i="8"/>
  <c r="E10" i="8"/>
  <c r="E30" i="8"/>
  <c r="E22" i="8"/>
  <c r="E14" i="8"/>
  <c r="E17" i="8"/>
  <c r="E23" i="8"/>
  <c r="E15" i="8"/>
  <c r="E24" i="8"/>
  <c r="E18" i="8"/>
  <c r="G9" i="8" l="1"/>
  <c r="F28" i="8"/>
  <c r="F20" i="8"/>
  <c r="F12" i="8"/>
  <c r="F13" i="8"/>
  <c r="F15" i="8"/>
  <c r="F17" i="8"/>
  <c r="F29" i="8"/>
  <c r="F21" i="8"/>
  <c r="F10" i="8"/>
  <c r="F27" i="8"/>
  <c r="F30" i="8"/>
  <c r="F22" i="8"/>
  <c r="F14" i="8"/>
  <c r="F26" i="8"/>
  <c r="F11" i="8"/>
  <c r="F23" i="8"/>
  <c r="F18" i="8"/>
  <c r="F24" i="8"/>
  <c r="F16" i="8"/>
  <c r="F25" i="8"/>
  <c r="F19" i="8"/>
  <c r="H9" i="8" l="1"/>
  <c r="G29" i="8"/>
  <c r="G21" i="8"/>
  <c r="G13" i="8"/>
  <c r="G14" i="8"/>
  <c r="G16" i="8"/>
  <c r="G30" i="8"/>
  <c r="G22" i="8"/>
  <c r="G18" i="8"/>
  <c r="G11" i="8"/>
  <c r="G28" i="8"/>
  <c r="G23" i="8"/>
  <c r="G15" i="8"/>
  <c r="G10" i="8"/>
  <c r="G27" i="8"/>
  <c r="G12" i="8"/>
  <c r="G24" i="8"/>
  <c r="G25" i="8"/>
  <c r="G17" i="8"/>
  <c r="G26" i="8"/>
  <c r="G19" i="8"/>
  <c r="G20" i="8"/>
  <c r="H30" i="8" l="1"/>
  <c r="H22" i="8"/>
  <c r="H14" i="8"/>
  <c r="H15" i="8"/>
  <c r="H17" i="8"/>
  <c r="H19" i="8"/>
  <c r="H23" i="8"/>
  <c r="H10" i="8"/>
  <c r="H12" i="8"/>
  <c r="H29" i="8"/>
  <c r="H24" i="8"/>
  <c r="H16" i="8"/>
  <c r="H11" i="8"/>
  <c r="H28" i="8"/>
  <c r="H13" i="8"/>
  <c r="H25" i="8"/>
  <c r="H20" i="8"/>
  <c r="H26" i="8"/>
  <c r="H18" i="8"/>
  <c r="H27" i="8"/>
  <c r="H21" i="8"/>
</calcChain>
</file>

<file path=xl/sharedStrings.xml><?xml version="1.0" encoding="utf-8"?>
<sst xmlns="http://schemas.openxmlformats.org/spreadsheetml/2006/main" count="969" uniqueCount="50">
  <si>
    <t>num_nodes</t>
  </si>
  <si>
    <t>data_acc</t>
  </si>
  <si>
    <t>success</t>
  </si>
  <si>
    <t>failure</t>
  </si>
  <si>
    <t>inconclusive</t>
  </si>
  <si>
    <t>no_match</t>
  </si>
  <si>
    <t>data_issue</t>
  </si>
  <si>
    <t>Algorithm</t>
  </si>
  <si>
    <t>Original</t>
  </si>
  <si>
    <t>Weighted</t>
  </si>
  <si>
    <t>Jaccard</t>
  </si>
  <si>
    <t>Column Labels</t>
  </si>
  <si>
    <t>Grand Total</t>
  </si>
  <si>
    <t>Row Labels</t>
  </si>
  <si>
    <t>Sum of success</t>
  </si>
  <si>
    <t>(All)</t>
  </si>
  <si>
    <t>Best Complete Match</t>
  </si>
  <si>
    <t>Frequency Rated Match</t>
  </si>
  <si>
    <t>Jaccard Similarity</t>
  </si>
  <si>
    <t>Success %</t>
  </si>
  <si>
    <t>0%</t>
  </si>
  <si>
    <t>5%</t>
  </si>
  <si>
    <t>10%</t>
  </si>
  <si>
    <t>15%</t>
  </si>
  <si>
    <t>20%</t>
  </si>
  <si>
    <t>25%</t>
  </si>
  <si>
    <t>30%</t>
  </si>
  <si>
    <t>35%</t>
  </si>
  <si>
    <t>40%</t>
  </si>
  <si>
    <t>45%</t>
  </si>
  <si>
    <t>50%</t>
  </si>
  <si>
    <t>55%</t>
  </si>
  <si>
    <t>60%</t>
  </si>
  <si>
    <t>65%</t>
  </si>
  <si>
    <t>70%</t>
  </si>
  <si>
    <t>75%</t>
  </si>
  <si>
    <t>80%</t>
  </si>
  <si>
    <t>85%</t>
  </si>
  <si>
    <t>90%</t>
  </si>
  <si>
    <t>95%</t>
  </si>
  <si>
    <t>100%</t>
  </si>
  <si>
    <t>Average of Success %</t>
  </si>
  <si>
    <t>Search Method</t>
  </si>
  <si>
    <t>1 &lt;= Search Robustness &lt;= 7</t>
  </si>
  <si>
    <t>0 &lt; Data Accuracy &lt; 100</t>
  </si>
  <si>
    <t>50 &lt; Data Accuracy &lt; 100</t>
  </si>
  <si>
    <t>Frequency Weighted</t>
  </si>
  <si>
    <t>Data Accuracy</t>
  </si>
  <si>
    <t>Frequency Weighted Set Comparison</t>
  </si>
  <si>
    <t>Data Accuracy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</si>
</sst>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&quot; Criteria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9" fontId="0" fillId="0" borderId="0" xfId="1" applyFont="1"/>
    <xf numFmtId="9" fontId="0" fillId="0" borderId="0" xfId="0" applyNumberFormat="1"/>
    <xf numFmtId="9" fontId="0" fillId="0" borderId="1" xfId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4" xfId="0" applyFont="1" applyFill="1" applyBorder="1"/>
    <xf numFmtId="165" fontId="0" fillId="0" borderId="0" xfId="0" applyNumberFormat="1"/>
    <xf numFmtId="164" fontId="0" fillId="0" borderId="0" xfId="1" applyNumberFormat="1" applyFont="1"/>
    <xf numFmtId="9" fontId="0" fillId="0" borderId="0" xfId="1" applyNumberFormat="1" applyFont="1"/>
    <xf numFmtId="0" fontId="1" fillId="2" borderId="3" xfId="0" applyFont="1" applyFill="1" applyBorder="1" applyAlignment="1">
      <alignment horizontal="left"/>
    </xf>
    <xf numFmtId="9" fontId="1" fillId="2" borderId="3" xfId="0" applyNumberFormat="1" applyFont="1" applyFill="1" applyBorder="1"/>
    <xf numFmtId="9" fontId="0" fillId="0" borderId="0" xfId="0" applyNumberFormat="1" applyAlignment="1">
      <alignment horizontal="left"/>
    </xf>
    <xf numFmtId="9" fontId="0" fillId="0" borderId="1" xfId="0" applyNumberForma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Percent" xfId="1" builtinId="5"/>
  </cellStyles>
  <dxfs count="2">
    <dxf>
      <numFmt numFmtId="13" formatCode="0%"/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[Initial Search Assessment Results.xlsx]Pivot 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 Rates by Search Method,</a:t>
            </a:r>
            <a:r>
              <a:rPr lang="en-US" baseline="0"/>
              <a:t> </a:t>
            </a:r>
            <a:r>
              <a:rPr lang="en-US"/>
              <a:t>Input Count =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ysClr val="windowText" lastClr="0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ysClr val="windowText" lastClr="000000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ysClr val="windowText" lastClr="00000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19050" cap="rnd">
            <a:solidFill>
              <a:sysClr val="windowText" lastClr="0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19050" cap="rnd">
            <a:solidFill>
              <a:sysClr val="windowText" lastClr="00000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19050" cap="rnd">
            <a:solidFill>
              <a:sysClr val="windowText" lastClr="000000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Chart'!$B$3:$B$4</c:f>
              <c:strCache>
                <c:ptCount val="1"/>
                <c:pt idx="0">
                  <c:v>Best Complete Match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'Pivot Chart'!$A$5:$A$26</c:f>
              <c:strCache>
                <c:ptCount val="21"/>
                <c:pt idx="0">
                  <c:v>0%</c:v>
                </c:pt>
                <c:pt idx="1">
                  <c:v>5%</c:v>
                </c:pt>
                <c:pt idx="2">
                  <c:v>10%</c:v>
                </c:pt>
                <c:pt idx="3">
                  <c:v>15%</c:v>
                </c:pt>
                <c:pt idx="4">
                  <c:v>20%</c:v>
                </c:pt>
                <c:pt idx="5">
                  <c:v>25%</c:v>
                </c:pt>
                <c:pt idx="6">
                  <c:v>30%</c:v>
                </c:pt>
                <c:pt idx="7">
                  <c:v>35%</c:v>
                </c:pt>
                <c:pt idx="8">
                  <c:v>40%</c:v>
                </c:pt>
                <c:pt idx="9">
                  <c:v>45%</c:v>
                </c:pt>
                <c:pt idx="10">
                  <c:v>50%</c:v>
                </c:pt>
                <c:pt idx="11">
                  <c:v>55%</c:v>
                </c:pt>
                <c:pt idx="12">
                  <c:v>60%</c:v>
                </c:pt>
                <c:pt idx="13">
                  <c:v>65%</c:v>
                </c:pt>
                <c:pt idx="14">
                  <c:v>70%</c:v>
                </c:pt>
                <c:pt idx="15">
                  <c:v>75%</c:v>
                </c:pt>
                <c:pt idx="16">
                  <c:v>80%</c:v>
                </c:pt>
                <c:pt idx="17">
                  <c:v>85%</c:v>
                </c:pt>
                <c:pt idx="18">
                  <c:v>90%</c:v>
                </c:pt>
                <c:pt idx="19">
                  <c:v>95%</c:v>
                </c:pt>
                <c:pt idx="20">
                  <c:v>100%</c:v>
                </c:pt>
              </c:strCache>
            </c:strRef>
          </c:cat>
          <c:val>
            <c:numRef>
              <c:f>'Pivot Chart'!$B$5:$B$26</c:f>
              <c:numCache>
                <c:formatCode>0%</c:formatCode>
                <c:ptCount val="21"/>
                <c:pt idx="0">
                  <c:v>7.8492935635792772E-4</c:v>
                </c:pt>
                <c:pt idx="1">
                  <c:v>6.7503924646781788E-3</c:v>
                </c:pt>
                <c:pt idx="2">
                  <c:v>1.098901098901099E-2</c:v>
                </c:pt>
                <c:pt idx="3">
                  <c:v>1.773940345368917E-2</c:v>
                </c:pt>
                <c:pt idx="4">
                  <c:v>2.3390894819466247E-2</c:v>
                </c:pt>
                <c:pt idx="5">
                  <c:v>3.5949764521193098E-2</c:v>
                </c:pt>
                <c:pt idx="6">
                  <c:v>4.8037676609105184E-2</c:v>
                </c:pt>
                <c:pt idx="7">
                  <c:v>5.9497645211930919E-2</c:v>
                </c:pt>
                <c:pt idx="8">
                  <c:v>7.5039246467817899E-2</c:v>
                </c:pt>
                <c:pt idx="9">
                  <c:v>9.4662480376766084E-2</c:v>
                </c:pt>
                <c:pt idx="10">
                  <c:v>0.11114599686028256</c:v>
                </c:pt>
                <c:pt idx="11">
                  <c:v>0.1392464678178964</c:v>
                </c:pt>
                <c:pt idx="12">
                  <c:v>0.17284144427001571</c:v>
                </c:pt>
                <c:pt idx="13">
                  <c:v>0.21491365777080063</c:v>
                </c:pt>
                <c:pt idx="14">
                  <c:v>0.26907378335949766</c:v>
                </c:pt>
                <c:pt idx="15">
                  <c:v>0.31522762951334377</c:v>
                </c:pt>
                <c:pt idx="16">
                  <c:v>0.39199372056514914</c:v>
                </c:pt>
                <c:pt idx="17">
                  <c:v>0.48241758241758237</c:v>
                </c:pt>
                <c:pt idx="18">
                  <c:v>0.5930926216640503</c:v>
                </c:pt>
                <c:pt idx="19">
                  <c:v>0.73076923076923084</c:v>
                </c:pt>
                <c:pt idx="20">
                  <c:v>0.89529042386185254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C5-44AF-BD04-468E6E48FDD5}"/>
            </c:ext>
          </c:extLst>
        </c:ser>
        <c:ser>
          <c:idx val="1"/>
          <c:order val="1"/>
          <c:tx>
            <c:strRef>
              <c:f>'Pivot Chart'!$C$3:$C$4</c:f>
              <c:strCache>
                <c:ptCount val="1"/>
                <c:pt idx="0">
                  <c:v>Frequency Rated Match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'Pivot Chart'!$A$5:$A$26</c:f>
              <c:strCache>
                <c:ptCount val="21"/>
                <c:pt idx="0">
                  <c:v>0%</c:v>
                </c:pt>
                <c:pt idx="1">
                  <c:v>5%</c:v>
                </c:pt>
                <c:pt idx="2">
                  <c:v>10%</c:v>
                </c:pt>
                <c:pt idx="3">
                  <c:v>15%</c:v>
                </c:pt>
                <c:pt idx="4">
                  <c:v>20%</c:v>
                </c:pt>
                <c:pt idx="5">
                  <c:v>25%</c:v>
                </c:pt>
                <c:pt idx="6">
                  <c:v>30%</c:v>
                </c:pt>
                <c:pt idx="7">
                  <c:v>35%</c:v>
                </c:pt>
                <c:pt idx="8">
                  <c:v>40%</c:v>
                </c:pt>
                <c:pt idx="9">
                  <c:v>45%</c:v>
                </c:pt>
                <c:pt idx="10">
                  <c:v>50%</c:v>
                </c:pt>
                <c:pt idx="11">
                  <c:v>55%</c:v>
                </c:pt>
                <c:pt idx="12">
                  <c:v>60%</c:v>
                </c:pt>
                <c:pt idx="13">
                  <c:v>65%</c:v>
                </c:pt>
                <c:pt idx="14">
                  <c:v>70%</c:v>
                </c:pt>
                <c:pt idx="15">
                  <c:v>75%</c:v>
                </c:pt>
                <c:pt idx="16">
                  <c:v>80%</c:v>
                </c:pt>
                <c:pt idx="17">
                  <c:v>85%</c:v>
                </c:pt>
                <c:pt idx="18">
                  <c:v>90%</c:v>
                </c:pt>
                <c:pt idx="19">
                  <c:v>95%</c:v>
                </c:pt>
                <c:pt idx="20">
                  <c:v>100%</c:v>
                </c:pt>
              </c:strCache>
            </c:strRef>
          </c:cat>
          <c:val>
            <c:numRef>
              <c:f>'Pivot Chart'!$C$5:$C$26</c:f>
              <c:numCache>
                <c:formatCode>0%</c:formatCode>
                <c:ptCount val="21"/>
                <c:pt idx="0">
                  <c:v>6.2794348508634218E-3</c:v>
                </c:pt>
                <c:pt idx="1">
                  <c:v>7.9984301412872841E-2</c:v>
                </c:pt>
                <c:pt idx="2">
                  <c:v>0.15337519623233908</c:v>
                </c:pt>
                <c:pt idx="3">
                  <c:v>0.21993720565149139</c:v>
                </c:pt>
                <c:pt idx="4">
                  <c:v>0.2795918367346939</c:v>
                </c:pt>
                <c:pt idx="5">
                  <c:v>0.34230769230769231</c:v>
                </c:pt>
                <c:pt idx="6">
                  <c:v>0.37888540031397172</c:v>
                </c:pt>
                <c:pt idx="7">
                  <c:v>0.43563579277864989</c:v>
                </c:pt>
                <c:pt idx="8">
                  <c:v>0.48492935635792783</c:v>
                </c:pt>
                <c:pt idx="9">
                  <c:v>0.52582417582417584</c:v>
                </c:pt>
                <c:pt idx="10">
                  <c:v>0.56789638932496078</c:v>
                </c:pt>
                <c:pt idx="11">
                  <c:v>0.60596546310832022</c:v>
                </c:pt>
                <c:pt idx="12">
                  <c:v>0.64270015698587124</c:v>
                </c:pt>
                <c:pt idx="13">
                  <c:v>0.68351648351648353</c:v>
                </c:pt>
                <c:pt idx="14">
                  <c:v>0.70447409733124011</c:v>
                </c:pt>
                <c:pt idx="15">
                  <c:v>0.74293563579277855</c:v>
                </c:pt>
                <c:pt idx="16">
                  <c:v>0.77299843014128733</c:v>
                </c:pt>
                <c:pt idx="17">
                  <c:v>0.79976452119309271</c:v>
                </c:pt>
                <c:pt idx="18">
                  <c:v>0.82574568288854</c:v>
                </c:pt>
                <c:pt idx="19">
                  <c:v>0.84678178963893269</c:v>
                </c:pt>
                <c:pt idx="20">
                  <c:v>0.86781789638932494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C5-44AF-BD04-468E6E48FDD5}"/>
            </c:ext>
          </c:extLst>
        </c:ser>
        <c:ser>
          <c:idx val="2"/>
          <c:order val="2"/>
          <c:tx>
            <c:strRef>
              <c:f>'Pivot Chart'!$D$3:$D$4</c:f>
              <c:strCache>
                <c:ptCount val="1"/>
                <c:pt idx="0">
                  <c:v>Jaccard Similarity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'Pivot Chart'!$A$5:$A$26</c:f>
              <c:strCache>
                <c:ptCount val="21"/>
                <c:pt idx="0">
                  <c:v>0%</c:v>
                </c:pt>
                <c:pt idx="1">
                  <c:v>5%</c:v>
                </c:pt>
                <c:pt idx="2">
                  <c:v>10%</c:v>
                </c:pt>
                <c:pt idx="3">
                  <c:v>15%</c:v>
                </c:pt>
                <c:pt idx="4">
                  <c:v>20%</c:v>
                </c:pt>
                <c:pt idx="5">
                  <c:v>25%</c:v>
                </c:pt>
                <c:pt idx="6">
                  <c:v>30%</c:v>
                </c:pt>
                <c:pt idx="7">
                  <c:v>35%</c:v>
                </c:pt>
                <c:pt idx="8">
                  <c:v>40%</c:v>
                </c:pt>
                <c:pt idx="9">
                  <c:v>45%</c:v>
                </c:pt>
                <c:pt idx="10">
                  <c:v>50%</c:v>
                </c:pt>
                <c:pt idx="11">
                  <c:v>55%</c:v>
                </c:pt>
                <c:pt idx="12">
                  <c:v>60%</c:v>
                </c:pt>
                <c:pt idx="13">
                  <c:v>65%</c:v>
                </c:pt>
                <c:pt idx="14">
                  <c:v>70%</c:v>
                </c:pt>
                <c:pt idx="15">
                  <c:v>75%</c:v>
                </c:pt>
                <c:pt idx="16">
                  <c:v>80%</c:v>
                </c:pt>
                <c:pt idx="17">
                  <c:v>85%</c:v>
                </c:pt>
                <c:pt idx="18">
                  <c:v>90%</c:v>
                </c:pt>
                <c:pt idx="19">
                  <c:v>95%</c:v>
                </c:pt>
                <c:pt idx="20">
                  <c:v>100%</c:v>
                </c:pt>
              </c:strCache>
            </c:strRef>
          </c:cat>
          <c:val>
            <c:numRef>
              <c:f>'Pivot Chart'!$D$5:$D$26</c:f>
              <c:numCache>
                <c:formatCode>0%</c:formatCode>
                <c:ptCount val="21"/>
                <c:pt idx="0">
                  <c:v>4.9450549450549457E-3</c:v>
                </c:pt>
                <c:pt idx="1">
                  <c:v>0.10612244897959182</c:v>
                </c:pt>
                <c:pt idx="2">
                  <c:v>0.20596546310832026</c:v>
                </c:pt>
                <c:pt idx="3">
                  <c:v>0.28799058084772372</c:v>
                </c:pt>
                <c:pt idx="4">
                  <c:v>0.37229199372056515</c:v>
                </c:pt>
                <c:pt idx="5">
                  <c:v>0.44984301412872846</c:v>
                </c:pt>
                <c:pt idx="6">
                  <c:v>0.51546310832025122</c:v>
                </c:pt>
                <c:pt idx="7">
                  <c:v>0.57613814756671899</c:v>
                </c:pt>
                <c:pt idx="8">
                  <c:v>0.6237833594976453</c:v>
                </c:pt>
                <c:pt idx="9">
                  <c:v>0.68116169544740968</c:v>
                </c:pt>
                <c:pt idx="10">
                  <c:v>0.73131868131868139</c:v>
                </c:pt>
                <c:pt idx="11">
                  <c:v>0.76962323390894827</c:v>
                </c:pt>
                <c:pt idx="12">
                  <c:v>0.80855572998430147</c:v>
                </c:pt>
                <c:pt idx="13">
                  <c:v>0.84191522762951343</c:v>
                </c:pt>
                <c:pt idx="14">
                  <c:v>0.86758241758241772</c:v>
                </c:pt>
                <c:pt idx="15">
                  <c:v>0.8953689167974882</c:v>
                </c:pt>
                <c:pt idx="16">
                  <c:v>0.92080062794348516</c:v>
                </c:pt>
                <c:pt idx="17">
                  <c:v>0.94489795918367359</c:v>
                </c:pt>
                <c:pt idx="18">
                  <c:v>0.96436420722135008</c:v>
                </c:pt>
                <c:pt idx="19">
                  <c:v>0.98202511773940337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C5-44AF-BD04-468E6E48F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35215"/>
        <c:axId val="38756431"/>
      </c:lineChart>
      <c:catAx>
        <c:axId val="38735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Search Criteria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6431"/>
        <c:crosses val="autoZero"/>
        <c:auto val="1"/>
        <c:lblAlgn val="ctr"/>
        <c:lblOffset val="100"/>
        <c:noMultiLvlLbl val="0"/>
      </c:catAx>
      <c:valAx>
        <c:axId val="387564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Successful Search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35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Search</a:t>
            </a:r>
            <a:r>
              <a:rPr lang="en-US" baseline="0"/>
              <a:t> Success by Search Methodology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/>
              <a:t>5 Search Criteria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'Pivot Chart'!$D$37</c:f>
              <c:strCache>
                <c:ptCount val="1"/>
                <c:pt idx="0">
                  <c:v>Jaccard Similarity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'Pivot Chart'!$A$38:$A$58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'Pivot Chart'!$D$38:$D$58</c:f>
              <c:numCache>
                <c:formatCode>0%</c:formatCode>
                <c:ptCount val="21"/>
                <c:pt idx="0">
                  <c:v>4.9450549450549457E-3</c:v>
                </c:pt>
                <c:pt idx="1">
                  <c:v>0.10612244897959182</c:v>
                </c:pt>
                <c:pt idx="2">
                  <c:v>0.20596546310832026</c:v>
                </c:pt>
                <c:pt idx="3">
                  <c:v>0.28799058084772372</c:v>
                </c:pt>
                <c:pt idx="4">
                  <c:v>0.37229199372056515</c:v>
                </c:pt>
                <c:pt idx="5">
                  <c:v>0.44984301412872846</c:v>
                </c:pt>
                <c:pt idx="6">
                  <c:v>0.51546310832025122</c:v>
                </c:pt>
                <c:pt idx="7">
                  <c:v>0.57613814756671899</c:v>
                </c:pt>
                <c:pt idx="8">
                  <c:v>0.6237833594976453</c:v>
                </c:pt>
                <c:pt idx="9">
                  <c:v>0.68116169544740968</c:v>
                </c:pt>
                <c:pt idx="10">
                  <c:v>0.73131868131868139</c:v>
                </c:pt>
                <c:pt idx="11">
                  <c:v>0.76962323390894827</c:v>
                </c:pt>
                <c:pt idx="12">
                  <c:v>0.80855572998430147</c:v>
                </c:pt>
                <c:pt idx="13">
                  <c:v>0.84191522762951343</c:v>
                </c:pt>
                <c:pt idx="14">
                  <c:v>0.86758241758241772</c:v>
                </c:pt>
                <c:pt idx="15">
                  <c:v>0.8953689167974882</c:v>
                </c:pt>
                <c:pt idx="16">
                  <c:v>0.92080062794348516</c:v>
                </c:pt>
                <c:pt idx="17">
                  <c:v>0.94489795918367359</c:v>
                </c:pt>
                <c:pt idx="18">
                  <c:v>0.96436420722135008</c:v>
                </c:pt>
                <c:pt idx="19">
                  <c:v>0.98202511773940337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44D-414E-855F-8531D0677828}"/>
            </c:ext>
          </c:extLst>
        </c:ser>
        <c:ser>
          <c:idx val="1"/>
          <c:order val="1"/>
          <c:tx>
            <c:strRef>
              <c:f>'Pivot Chart'!$C$37</c:f>
              <c:strCache>
                <c:ptCount val="1"/>
                <c:pt idx="0">
                  <c:v>Frequency Weighted Set Comparison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'Pivot Chart'!$A$38:$A$58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'Pivot Chart'!$C$38:$C$58</c:f>
              <c:numCache>
                <c:formatCode>0%</c:formatCode>
                <c:ptCount val="21"/>
                <c:pt idx="0">
                  <c:v>6.2794348508634218E-3</c:v>
                </c:pt>
                <c:pt idx="1">
                  <c:v>7.9984301412872841E-2</c:v>
                </c:pt>
                <c:pt idx="2">
                  <c:v>0.15337519623233908</c:v>
                </c:pt>
                <c:pt idx="3">
                  <c:v>0.21993720565149139</c:v>
                </c:pt>
                <c:pt idx="4">
                  <c:v>0.2795918367346939</c:v>
                </c:pt>
                <c:pt idx="5">
                  <c:v>0.34230769230769231</c:v>
                </c:pt>
                <c:pt idx="6">
                  <c:v>0.37888540031397172</c:v>
                </c:pt>
                <c:pt idx="7">
                  <c:v>0.43563579277864989</c:v>
                </c:pt>
                <c:pt idx="8">
                  <c:v>0.48492935635792783</c:v>
                </c:pt>
                <c:pt idx="9">
                  <c:v>0.52582417582417584</c:v>
                </c:pt>
                <c:pt idx="10">
                  <c:v>0.56789638932496078</c:v>
                </c:pt>
                <c:pt idx="11">
                  <c:v>0.60596546310832022</c:v>
                </c:pt>
                <c:pt idx="12">
                  <c:v>0.64270015698587124</c:v>
                </c:pt>
                <c:pt idx="13">
                  <c:v>0.68351648351648353</c:v>
                </c:pt>
                <c:pt idx="14">
                  <c:v>0.70447409733124011</c:v>
                </c:pt>
                <c:pt idx="15">
                  <c:v>0.74293563579277855</c:v>
                </c:pt>
                <c:pt idx="16">
                  <c:v>0.77299843014128733</c:v>
                </c:pt>
                <c:pt idx="17">
                  <c:v>0.79976452119309271</c:v>
                </c:pt>
                <c:pt idx="18">
                  <c:v>0.82574568288854</c:v>
                </c:pt>
                <c:pt idx="19">
                  <c:v>0.84678178963893269</c:v>
                </c:pt>
                <c:pt idx="20">
                  <c:v>0.86781789638932494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944D-414E-855F-8531D0677828}"/>
            </c:ext>
          </c:extLst>
        </c:ser>
        <c:ser>
          <c:idx val="0"/>
          <c:order val="2"/>
          <c:tx>
            <c:strRef>
              <c:f>'Pivot Chart'!$B$37</c:f>
              <c:strCache>
                <c:ptCount val="1"/>
                <c:pt idx="0">
                  <c:v>Best Complete Match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'Pivot Chart'!$A$38:$A$58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'Pivot Chart'!$B$38:$B$58</c:f>
              <c:numCache>
                <c:formatCode>0%</c:formatCode>
                <c:ptCount val="21"/>
                <c:pt idx="0">
                  <c:v>7.8492935635792772E-4</c:v>
                </c:pt>
                <c:pt idx="1">
                  <c:v>6.7503924646781788E-3</c:v>
                </c:pt>
                <c:pt idx="2">
                  <c:v>1.098901098901099E-2</c:v>
                </c:pt>
                <c:pt idx="3">
                  <c:v>1.773940345368917E-2</c:v>
                </c:pt>
                <c:pt idx="4">
                  <c:v>2.3390894819466247E-2</c:v>
                </c:pt>
                <c:pt idx="5">
                  <c:v>3.5949764521193098E-2</c:v>
                </c:pt>
                <c:pt idx="6">
                  <c:v>4.8037676609105184E-2</c:v>
                </c:pt>
                <c:pt idx="7">
                  <c:v>5.9497645211930919E-2</c:v>
                </c:pt>
                <c:pt idx="8">
                  <c:v>7.5039246467817899E-2</c:v>
                </c:pt>
                <c:pt idx="9">
                  <c:v>9.4662480376766084E-2</c:v>
                </c:pt>
                <c:pt idx="10">
                  <c:v>0.11114599686028256</c:v>
                </c:pt>
                <c:pt idx="11">
                  <c:v>0.1392464678178964</c:v>
                </c:pt>
                <c:pt idx="12">
                  <c:v>0.17284144427001571</c:v>
                </c:pt>
                <c:pt idx="13">
                  <c:v>0.21491365777080063</c:v>
                </c:pt>
                <c:pt idx="14">
                  <c:v>0.26907378335949766</c:v>
                </c:pt>
                <c:pt idx="15">
                  <c:v>0.31522762951334377</c:v>
                </c:pt>
                <c:pt idx="16">
                  <c:v>0.39199372056514914</c:v>
                </c:pt>
                <c:pt idx="17">
                  <c:v>0.48241758241758237</c:v>
                </c:pt>
                <c:pt idx="18">
                  <c:v>0.5930926216640503</c:v>
                </c:pt>
                <c:pt idx="19">
                  <c:v>0.73076923076923084</c:v>
                </c:pt>
                <c:pt idx="20">
                  <c:v>0.89529042386185254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44D-414E-855F-8531D0677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909247"/>
        <c:axId val="1437910079"/>
      </c:scatterChart>
      <c:valAx>
        <c:axId val="1437909247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Criteria Data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910079"/>
        <c:crosses val="autoZero"/>
        <c:crossBetween val="midCat"/>
      </c:valAx>
      <c:valAx>
        <c:axId val="143791007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Search Success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909247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</a:t>
            </a:r>
            <a:r>
              <a:rPr lang="en-US" baseline="0"/>
              <a:t> by Input Criteria Count</a:t>
            </a:r>
            <a:endParaRPr lang="en-US"/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Search</a:t>
            </a:r>
            <a:r>
              <a:rPr lang="en-US" sz="1100" baseline="0"/>
              <a:t> Method Jaccard Similarity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'Algorithm Specific Charts'!$B$9</c:f>
              <c:strCache>
                <c:ptCount val="1"/>
                <c:pt idx="0">
                  <c:v>1 Criteria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'Algorithm Specific Charts'!$A$10:$A$30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xVal>
          <c:yVal>
            <c:numRef>
              <c:f>'Algorithm Specific Charts'!$B$10:$B$30</c:f>
              <c:numCache>
                <c:formatCode>0.0%</c:formatCode>
                <c:ptCount val="21"/>
                <c:pt idx="0">
                  <c:v>7.1428571428571435E-3</c:v>
                </c:pt>
                <c:pt idx="1">
                  <c:v>5.2747252747252747E-2</c:v>
                </c:pt>
                <c:pt idx="2">
                  <c:v>0.1043956043956044</c:v>
                </c:pt>
                <c:pt idx="3">
                  <c:v>0.15219780219780218</c:v>
                </c:pt>
                <c:pt idx="4">
                  <c:v>0.21593406593406592</c:v>
                </c:pt>
                <c:pt idx="5">
                  <c:v>0.25604395604395608</c:v>
                </c:pt>
                <c:pt idx="6">
                  <c:v>0.31868131868131866</c:v>
                </c:pt>
                <c:pt idx="7">
                  <c:v>0.34395604395604396</c:v>
                </c:pt>
                <c:pt idx="8">
                  <c:v>0.38021978021978026</c:v>
                </c:pt>
                <c:pt idx="9">
                  <c:v>0.44505494505494503</c:v>
                </c:pt>
                <c:pt idx="10">
                  <c:v>0.5115384615384615</c:v>
                </c:pt>
                <c:pt idx="11">
                  <c:v>0.55549450549450541</c:v>
                </c:pt>
                <c:pt idx="12">
                  <c:v>0.58626373626373629</c:v>
                </c:pt>
                <c:pt idx="13">
                  <c:v>0.66208791208791207</c:v>
                </c:pt>
                <c:pt idx="14">
                  <c:v>0.7142857142857143</c:v>
                </c:pt>
                <c:pt idx="15">
                  <c:v>0.75659340659340657</c:v>
                </c:pt>
                <c:pt idx="16">
                  <c:v>0.80659340659340661</c:v>
                </c:pt>
                <c:pt idx="17">
                  <c:v>0.86318681318681312</c:v>
                </c:pt>
                <c:pt idx="18">
                  <c:v>0.91043956043956042</c:v>
                </c:pt>
                <c:pt idx="19">
                  <c:v>0.9505494505494505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EA27-4277-B895-6972262031CB}"/>
            </c:ext>
          </c:extLst>
        </c:ser>
        <c:ser>
          <c:idx val="1"/>
          <c:order val="1"/>
          <c:tx>
            <c:strRef>
              <c:f>'Algorithm Specific Charts'!$C$9</c:f>
              <c:strCache>
                <c:ptCount val="1"/>
                <c:pt idx="0">
                  <c:v>2 Criteria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'Algorithm Specific Charts'!$A$10:$A$30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xVal>
          <c:yVal>
            <c:numRef>
              <c:f>'Algorithm Specific Charts'!$C$10:$C$30</c:f>
              <c:numCache>
                <c:formatCode>0.0%</c:formatCode>
                <c:ptCount val="21"/>
                <c:pt idx="0">
                  <c:v>4.3956043956043956E-3</c:v>
                </c:pt>
                <c:pt idx="1">
                  <c:v>7.5824175824175832E-2</c:v>
                </c:pt>
                <c:pt idx="2">
                  <c:v>0.15109890109890109</c:v>
                </c:pt>
                <c:pt idx="3">
                  <c:v>0.19999999999999998</c:v>
                </c:pt>
                <c:pt idx="4">
                  <c:v>0.28351648351648351</c:v>
                </c:pt>
                <c:pt idx="5">
                  <c:v>0.34395604395604396</c:v>
                </c:pt>
                <c:pt idx="6">
                  <c:v>0.4054945054945055</c:v>
                </c:pt>
                <c:pt idx="7">
                  <c:v>0.45604395604395603</c:v>
                </c:pt>
                <c:pt idx="8">
                  <c:v>0.5241758241758242</c:v>
                </c:pt>
                <c:pt idx="9">
                  <c:v>0.56483516483516483</c:v>
                </c:pt>
                <c:pt idx="10">
                  <c:v>0.63681318681318688</c:v>
                </c:pt>
                <c:pt idx="11">
                  <c:v>0.67802197802197806</c:v>
                </c:pt>
                <c:pt idx="12">
                  <c:v>0.73186813186813182</c:v>
                </c:pt>
                <c:pt idx="13">
                  <c:v>0.76758241758241752</c:v>
                </c:pt>
                <c:pt idx="14">
                  <c:v>0.80329670329670322</c:v>
                </c:pt>
                <c:pt idx="15">
                  <c:v>0.84230769230769242</c:v>
                </c:pt>
                <c:pt idx="16">
                  <c:v>0.86373626373626367</c:v>
                </c:pt>
                <c:pt idx="17">
                  <c:v>0.90714285714285714</c:v>
                </c:pt>
                <c:pt idx="18">
                  <c:v>0.93956043956043955</c:v>
                </c:pt>
                <c:pt idx="19">
                  <c:v>0.97362637362637361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EA27-4277-B895-6972262031CB}"/>
            </c:ext>
          </c:extLst>
        </c:ser>
        <c:ser>
          <c:idx val="2"/>
          <c:order val="2"/>
          <c:tx>
            <c:strRef>
              <c:f>'Algorithm Specific Charts'!$D$9</c:f>
              <c:strCache>
                <c:ptCount val="1"/>
                <c:pt idx="0">
                  <c:v>3 Criteria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'Algorithm Specific Charts'!$A$10:$A$30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xVal>
          <c:yVal>
            <c:numRef>
              <c:f>'Algorithm Specific Charts'!$D$10:$D$30</c:f>
              <c:numCache>
                <c:formatCode>0.0%</c:formatCode>
                <c:ptCount val="21"/>
                <c:pt idx="0">
                  <c:v>7.1428571428571435E-3</c:v>
                </c:pt>
                <c:pt idx="1">
                  <c:v>9.0109890109890109E-2</c:v>
                </c:pt>
                <c:pt idx="2">
                  <c:v>0.17802197802197803</c:v>
                </c:pt>
                <c:pt idx="3">
                  <c:v>0.2736263736263736</c:v>
                </c:pt>
                <c:pt idx="4">
                  <c:v>0.34120879120879122</c:v>
                </c:pt>
                <c:pt idx="5">
                  <c:v>0.39670329670329674</c:v>
                </c:pt>
                <c:pt idx="6">
                  <c:v>0.46648351648351649</c:v>
                </c:pt>
                <c:pt idx="7">
                  <c:v>0.5598901098901099</c:v>
                </c:pt>
                <c:pt idx="8">
                  <c:v>0.58076923076923082</c:v>
                </c:pt>
                <c:pt idx="9">
                  <c:v>0.65329670329670331</c:v>
                </c:pt>
                <c:pt idx="10">
                  <c:v>0.71098901098901102</c:v>
                </c:pt>
                <c:pt idx="11">
                  <c:v>0.74010989010989003</c:v>
                </c:pt>
                <c:pt idx="12">
                  <c:v>0.78901098901098898</c:v>
                </c:pt>
                <c:pt idx="13">
                  <c:v>0.82582417582417589</c:v>
                </c:pt>
                <c:pt idx="14">
                  <c:v>0.85824175824175819</c:v>
                </c:pt>
                <c:pt idx="15">
                  <c:v>0.89450549450549455</c:v>
                </c:pt>
                <c:pt idx="16">
                  <c:v>0.92197802197802203</c:v>
                </c:pt>
                <c:pt idx="17">
                  <c:v>0.94505494505494503</c:v>
                </c:pt>
                <c:pt idx="18">
                  <c:v>0.96373626373626375</c:v>
                </c:pt>
                <c:pt idx="19">
                  <c:v>0.98406593406593401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EA27-4277-B895-6972262031CB}"/>
            </c:ext>
          </c:extLst>
        </c:ser>
        <c:ser>
          <c:idx val="3"/>
          <c:order val="3"/>
          <c:tx>
            <c:strRef>
              <c:f>'Algorithm Specific Charts'!$E$9</c:f>
              <c:strCache>
                <c:ptCount val="1"/>
                <c:pt idx="0">
                  <c:v>4 Criteria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'Algorithm Specific Charts'!$A$10:$A$30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xVal>
          <c:yVal>
            <c:numRef>
              <c:f>'Algorithm Specific Charts'!$E$10:$E$30</c:f>
              <c:numCache>
                <c:formatCode>0.0%</c:formatCode>
                <c:ptCount val="21"/>
                <c:pt idx="0">
                  <c:v>4.9450549450549448E-3</c:v>
                </c:pt>
                <c:pt idx="1">
                  <c:v>0.10824175824175823</c:v>
                </c:pt>
                <c:pt idx="2">
                  <c:v>0.23296703296703297</c:v>
                </c:pt>
                <c:pt idx="3">
                  <c:v>0.28406593406593406</c:v>
                </c:pt>
                <c:pt idx="4">
                  <c:v>0.38626373626373622</c:v>
                </c:pt>
                <c:pt idx="5">
                  <c:v>0.46153846153846156</c:v>
                </c:pt>
                <c:pt idx="6">
                  <c:v>0.5346153846153846</c:v>
                </c:pt>
                <c:pt idx="7">
                  <c:v>0.60659340659340666</c:v>
                </c:pt>
                <c:pt idx="8">
                  <c:v>0.63461538461538458</c:v>
                </c:pt>
                <c:pt idx="9">
                  <c:v>0.70494505494505499</c:v>
                </c:pt>
                <c:pt idx="10">
                  <c:v>0.74175824175824179</c:v>
                </c:pt>
                <c:pt idx="11">
                  <c:v>0.79890109890109895</c:v>
                </c:pt>
                <c:pt idx="12">
                  <c:v>0.83901098901098892</c:v>
                </c:pt>
                <c:pt idx="13">
                  <c:v>0.8664835164835164</c:v>
                </c:pt>
                <c:pt idx="14">
                  <c:v>0.89450549450549455</c:v>
                </c:pt>
                <c:pt idx="15">
                  <c:v>0.92032967032967028</c:v>
                </c:pt>
                <c:pt idx="16">
                  <c:v>0.9516483516483516</c:v>
                </c:pt>
                <c:pt idx="17">
                  <c:v>0.97087912087912087</c:v>
                </c:pt>
                <c:pt idx="18">
                  <c:v>0.97747252747252755</c:v>
                </c:pt>
                <c:pt idx="19">
                  <c:v>0.9873626373626373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EA27-4277-B895-6972262031CB}"/>
            </c:ext>
          </c:extLst>
        </c:ser>
        <c:ser>
          <c:idx val="4"/>
          <c:order val="4"/>
          <c:tx>
            <c:strRef>
              <c:f>'Algorithm Specific Charts'!$F$9</c:f>
              <c:strCache>
                <c:ptCount val="1"/>
                <c:pt idx="0">
                  <c:v>5 Criteria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'Algorithm Specific Charts'!$A$10:$A$30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xVal>
          <c:yVal>
            <c:numRef>
              <c:f>'Algorithm Specific Charts'!$F$10:$F$30</c:f>
              <c:numCache>
                <c:formatCode>0.0%</c:formatCode>
                <c:ptCount val="21"/>
                <c:pt idx="0">
                  <c:v>5.4945054945054949E-3</c:v>
                </c:pt>
                <c:pt idx="1">
                  <c:v>0.12032967032967032</c:v>
                </c:pt>
                <c:pt idx="2">
                  <c:v>0.2247252747252747</c:v>
                </c:pt>
                <c:pt idx="3">
                  <c:v>0.31373626373626373</c:v>
                </c:pt>
                <c:pt idx="4">
                  <c:v>0.42417582417582417</c:v>
                </c:pt>
                <c:pt idx="5">
                  <c:v>0.50934065934065931</c:v>
                </c:pt>
                <c:pt idx="6">
                  <c:v>0.59175824175824177</c:v>
                </c:pt>
                <c:pt idx="7">
                  <c:v>0.65054945054945057</c:v>
                </c:pt>
                <c:pt idx="8">
                  <c:v>0.72417582417582427</c:v>
                </c:pt>
                <c:pt idx="9">
                  <c:v>0.76208791208791204</c:v>
                </c:pt>
                <c:pt idx="10">
                  <c:v>0.81098901098901099</c:v>
                </c:pt>
                <c:pt idx="11">
                  <c:v>0.84450549450549439</c:v>
                </c:pt>
                <c:pt idx="12">
                  <c:v>0.87912087912087911</c:v>
                </c:pt>
                <c:pt idx="13">
                  <c:v>0.90769230769230758</c:v>
                </c:pt>
                <c:pt idx="14">
                  <c:v>0.9148351648351648</c:v>
                </c:pt>
                <c:pt idx="15">
                  <c:v>0.94175824175824174</c:v>
                </c:pt>
                <c:pt idx="16">
                  <c:v>0.95769230769230773</c:v>
                </c:pt>
                <c:pt idx="17">
                  <c:v>0.96868131868131879</c:v>
                </c:pt>
                <c:pt idx="18">
                  <c:v>0.98076923076923073</c:v>
                </c:pt>
                <c:pt idx="19">
                  <c:v>0.99065934065934069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EA27-4277-B895-6972262031CB}"/>
            </c:ext>
          </c:extLst>
        </c:ser>
        <c:ser>
          <c:idx val="5"/>
          <c:order val="5"/>
          <c:tx>
            <c:strRef>
              <c:f>'Algorithm Specific Charts'!$G$9</c:f>
              <c:strCache>
                <c:ptCount val="1"/>
                <c:pt idx="0">
                  <c:v>6 Criteria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'Algorithm Specific Charts'!$A$10:$A$30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xVal>
          <c:yVal>
            <c:numRef>
              <c:f>'Algorithm Specific Charts'!$G$10:$G$30</c:f>
              <c:numCache>
                <c:formatCode>0.0%</c:formatCode>
                <c:ptCount val="21"/>
                <c:pt idx="0">
                  <c:v>2.7472527472527475E-3</c:v>
                </c:pt>
                <c:pt idx="1">
                  <c:v>0.13076923076923078</c:v>
                </c:pt>
                <c:pt idx="2">
                  <c:v>0.24780219780219781</c:v>
                </c:pt>
                <c:pt idx="3">
                  <c:v>0.38791208791208787</c:v>
                </c:pt>
                <c:pt idx="4">
                  <c:v>0.45824175824175828</c:v>
                </c:pt>
                <c:pt idx="5">
                  <c:v>0.58846153846153848</c:v>
                </c:pt>
                <c:pt idx="6">
                  <c:v>0.62692307692307692</c:v>
                </c:pt>
                <c:pt idx="7">
                  <c:v>0.68681318681318682</c:v>
                </c:pt>
                <c:pt idx="8">
                  <c:v>0.74890109890109902</c:v>
                </c:pt>
                <c:pt idx="9">
                  <c:v>0.80384615384615388</c:v>
                </c:pt>
                <c:pt idx="10">
                  <c:v>0.84175824175824165</c:v>
                </c:pt>
                <c:pt idx="11">
                  <c:v>0.87527472527472538</c:v>
                </c:pt>
                <c:pt idx="12">
                  <c:v>0.9043956043956044</c:v>
                </c:pt>
                <c:pt idx="13">
                  <c:v>0.92747252747252751</c:v>
                </c:pt>
                <c:pt idx="14">
                  <c:v>0.94175824175824174</c:v>
                </c:pt>
                <c:pt idx="15">
                  <c:v>0.9505494505494505</c:v>
                </c:pt>
                <c:pt idx="16">
                  <c:v>0.96868131868131879</c:v>
                </c:pt>
                <c:pt idx="17">
                  <c:v>0.9758241758241758</c:v>
                </c:pt>
                <c:pt idx="18">
                  <c:v>0.99010989010989003</c:v>
                </c:pt>
                <c:pt idx="19">
                  <c:v>0.99285714285714277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EA27-4277-B895-6972262031CB}"/>
            </c:ext>
          </c:extLst>
        </c:ser>
        <c:ser>
          <c:idx val="6"/>
          <c:order val="6"/>
          <c:tx>
            <c:strRef>
              <c:f>'Algorithm Specific Charts'!$H$9</c:f>
              <c:strCache>
                <c:ptCount val="1"/>
                <c:pt idx="0">
                  <c:v>7 Criteria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'Algorithm Specific Charts'!$A$10:$A$30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xVal>
          <c:yVal>
            <c:numRef>
              <c:f>'Algorithm Specific Charts'!$H$10:$H$30</c:f>
              <c:numCache>
                <c:formatCode>0.0%</c:formatCode>
                <c:ptCount val="21"/>
                <c:pt idx="0">
                  <c:v>2.7472527472527475E-3</c:v>
                </c:pt>
                <c:pt idx="1">
                  <c:v>0.16483516483516483</c:v>
                </c:pt>
                <c:pt idx="2">
                  <c:v>0.30274725274725278</c:v>
                </c:pt>
                <c:pt idx="3">
                  <c:v>0.40439560439560435</c:v>
                </c:pt>
                <c:pt idx="4">
                  <c:v>0.49670329670329672</c:v>
                </c:pt>
                <c:pt idx="5">
                  <c:v>0.59285714285714286</c:v>
                </c:pt>
                <c:pt idx="6">
                  <c:v>0.66428571428571437</c:v>
                </c:pt>
                <c:pt idx="7">
                  <c:v>0.72912087912087908</c:v>
                </c:pt>
                <c:pt idx="8">
                  <c:v>0.77362637362637365</c:v>
                </c:pt>
                <c:pt idx="9">
                  <c:v>0.8340659340659341</c:v>
                </c:pt>
                <c:pt idx="10">
                  <c:v>0.86538461538461542</c:v>
                </c:pt>
                <c:pt idx="11">
                  <c:v>0.89505494505494509</c:v>
                </c:pt>
                <c:pt idx="12">
                  <c:v>0.93021978021978025</c:v>
                </c:pt>
                <c:pt idx="13">
                  <c:v>0.93626373626373627</c:v>
                </c:pt>
                <c:pt idx="14">
                  <c:v>0.94615384615384612</c:v>
                </c:pt>
                <c:pt idx="15">
                  <c:v>0.96153846153846156</c:v>
                </c:pt>
                <c:pt idx="16">
                  <c:v>0.97527472527472525</c:v>
                </c:pt>
                <c:pt idx="17">
                  <c:v>0.98351648351648346</c:v>
                </c:pt>
                <c:pt idx="18">
                  <c:v>0.9884615384615385</c:v>
                </c:pt>
                <c:pt idx="19">
                  <c:v>0.99505494505494507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EA27-4277-B895-697226203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909247"/>
        <c:axId val="1437910079"/>
      </c:scatterChart>
      <c:valAx>
        <c:axId val="1437909247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Criteria Data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910079"/>
        <c:crosses val="autoZero"/>
        <c:crossBetween val="midCat"/>
      </c:valAx>
      <c:valAx>
        <c:axId val="143791007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Search Success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909247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[Initial Search Assessment Results.xlsx]Jaccard!PivotTable4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Jaccard!$L$2:$L$3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Jaccard!$K$4:$K$25</c:f>
              <c:strCach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strCache>
            </c:strRef>
          </c:cat>
          <c:val>
            <c:numRef>
              <c:f>Jaccard!$L$4:$L$25</c:f>
              <c:numCache>
                <c:formatCode>General</c:formatCode>
                <c:ptCount val="21"/>
                <c:pt idx="0">
                  <c:v>1.3</c:v>
                </c:pt>
                <c:pt idx="1">
                  <c:v>9.6</c:v>
                </c:pt>
                <c:pt idx="2">
                  <c:v>19</c:v>
                </c:pt>
                <c:pt idx="3">
                  <c:v>27.7</c:v>
                </c:pt>
                <c:pt idx="4">
                  <c:v>39.299999999999997</c:v>
                </c:pt>
                <c:pt idx="5">
                  <c:v>46.6</c:v>
                </c:pt>
                <c:pt idx="6">
                  <c:v>58</c:v>
                </c:pt>
                <c:pt idx="7">
                  <c:v>62.6</c:v>
                </c:pt>
                <c:pt idx="8">
                  <c:v>69.2</c:v>
                </c:pt>
                <c:pt idx="9">
                  <c:v>81</c:v>
                </c:pt>
                <c:pt idx="10">
                  <c:v>93.1</c:v>
                </c:pt>
                <c:pt idx="11">
                  <c:v>101.1</c:v>
                </c:pt>
                <c:pt idx="12">
                  <c:v>106.7</c:v>
                </c:pt>
                <c:pt idx="13">
                  <c:v>120.5</c:v>
                </c:pt>
                <c:pt idx="14">
                  <c:v>130</c:v>
                </c:pt>
                <c:pt idx="15">
                  <c:v>137.69999999999999</c:v>
                </c:pt>
                <c:pt idx="16">
                  <c:v>146.80000000000001</c:v>
                </c:pt>
                <c:pt idx="17">
                  <c:v>157.1</c:v>
                </c:pt>
                <c:pt idx="18">
                  <c:v>165.7</c:v>
                </c:pt>
                <c:pt idx="19">
                  <c:v>173</c:v>
                </c:pt>
                <c:pt idx="20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04-4224-B4BF-58264A579112}"/>
            </c:ext>
          </c:extLst>
        </c:ser>
        <c:ser>
          <c:idx val="1"/>
          <c:order val="1"/>
          <c:tx>
            <c:strRef>
              <c:f>Jaccard!$M$2:$M$3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Jaccard!$K$4:$K$25</c:f>
              <c:strCach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strCache>
            </c:strRef>
          </c:cat>
          <c:val>
            <c:numRef>
              <c:f>Jaccard!$M$4:$M$25</c:f>
              <c:numCache>
                <c:formatCode>General</c:formatCode>
                <c:ptCount val="21"/>
                <c:pt idx="0">
                  <c:v>0.8</c:v>
                </c:pt>
                <c:pt idx="1">
                  <c:v>13.8</c:v>
                </c:pt>
                <c:pt idx="2">
                  <c:v>27.5</c:v>
                </c:pt>
                <c:pt idx="3">
                  <c:v>36.4</c:v>
                </c:pt>
                <c:pt idx="4">
                  <c:v>51.6</c:v>
                </c:pt>
                <c:pt idx="5">
                  <c:v>62.6</c:v>
                </c:pt>
                <c:pt idx="6">
                  <c:v>73.8</c:v>
                </c:pt>
                <c:pt idx="7">
                  <c:v>83</c:v>
                </c:pt>
                <c:pt idx="8">
                  <c:v>95.4</c:v>
                </c:pt>
                <c:pt idx="9">
                  <c:v>102.8</c:v>
                </c:pt>
                <c:pt idx="10">
                  <c:v>115.9</c:v>
                </c:pt>
                <c:pt idx="11">
                  <c:v>123.4</c:v>
                </c:pt>
                <c:pt idx="12">
                  <c:v>133.19999999999999</c:v>
                </c:pt>
                <c:pt idx="13">
                  <c:v>139.69999999999999</c:v>
                </c:pt>
                <c:pt idx="14">
                  <c:v>146.19999999999999</c:v>
                </c:pt>
                <c:pt idx="15">
                  <c:v>153.30000000000001</c:v>
                </c:pt>
                <c:pt idx="16">
                  <c:v>157.19999999999999</c:v>
                </c:pt>
                <c:pt idx="17">
                  <c:v>165.1</c:v>
                </c:pt>
                <c:pt idx="18">
                  <c:v>171</c:v>
                </c:pt>
                <c:pt idx="19">
                  <c:v>177.2</c:v>
                </c:pt>
                <c:pt idx="20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04-4224-B4BF-58264A579112}"/>
            </c:ext>
          </c:extLst>
        </c:ser>
        <c:ser>
          <c:idx val="2"/>
          <c:order val="2"/>
          <c:tx>
            <c:strRef>
              <c:f>Jaccard!$N$2:$N$3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Jaccard!$K$4:$K$25</c:f>
              <c:strCach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strCache>
            </c:strRef>
          </c:cat>
          <c:val>
            <c:numRef>
              <c:f>Jaccard!$N$4:$N$25</c:f>
              <c:numCache>
                <c:formatCode>General</c:formatCode>
                <c:ptCount val="21"/>
                <c:pt idx="0">
                  <c:v>1.3</c:v>
                </c:pt>
                <c:pt idx="1">
                  <c:v>16.399999999999999</c:v>
                </c:pt>
                <c:pt idx="2">
                  <c:v>32.4</c:v>
                </c:pt>
                <c:pt idx="3">
                  <c:v>49.8</c:v>
                </c:pt>
                <c:pt idx="4">
                  <c:v>62.1</c:v>
                </c:pt>
                <c:pt idx="5">
                  <c:v>72.2</c:v>
                </c:pt>
                <c:pt idx="6">
                  <c:v>84.9</c:v>
                </c:pt>
                <c:pt idx="7">
                  <c:v>101.9</c:v>
                </c:pt>
                <c:pt idx="8">
                  <c:v>105.7</c:v>
                </c:pt>
                <c:pt idx="9">
                  <c:v>118.9</c:v>
                </c:pt>
                <c:pt idx="10">
                  <c:v>129.4</c:v>
                </c:pt>
                <c:pt idx="11">
                  <c:v>134.69999999999999</c:v>
                </c:pt>
                <c:pt idx="12">
                  <c:v>143.6</c:v>
                </c:pt>
                <c:pt idx="13">
                  <c:v>150.30000000000001</c:v>
                </c:pt>
                <c:pt idx="14">
                  <c:v>156.19999999999999</c:v>
                </c:pt>
                <c:pt idx="15">
                  <c:v>162.80000000000001</c:v>
                </c:pt>
                <c:pt idx="16">
                  <c:v>167.8</c:v>
                </c:pt>
                <c:pt idx="17">
                  <c:v>172</c:v>
                </c:pt>
                <c:pt idx="18">
                  <c:v>175.4</c:v>
                </c:pt>
                <c:pt idx="19">
                  <c:v>179.1</c:v>
                </c:pt>
                <c:pt idx="20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04-4224-B4BF-58264A579112}"/>
            </c:ext>
          </c:extLst>
        </c:ser>
        <c:ser>
          <c:idx val="3"/>
          <c:order val="3"/>
          <c:tx>
            <c:strRef>
              <c:f>Jaccard!$O$2:$O$3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Jaccard!$K$4:$K$25</c:f>
              <c:strCach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strCache>
            </c:strRef>
          </c:cat>
          <c:val>
            <c:numRef>
              <c:f>Jaccard!$O$4:$O$25</c:f>
              <c:numCache>
                <c:formatCode>General</c:formatCode>
                <c:ptCount val="21"/>
                <c:pt idx="0">
                  <c:v>0.9</c:v>
                </c:pt>
                <c:pt idx="1">
                  <c:v>19.7</c:v>
                </c:pt>
                <c:pt idx="2">
                  <c:v>42.4</c:v>
                </c:pt>
                <c:pt idx="3">
                  <c:v>51.7</c:v>
                </c:pt>
                <c:pt idx="4">
                  <c:v>70.3</c:v>
                </c:pt>
                <c:pt idx="5">
                  <c:v>84</c:v>
                </c:pt>
                <c:pt idx="6">
                  <c:v>97.3</c:v>
                </c:pt>
                <c:pt idx="7">
                  <c:v>110.4</c:v>
                </c:pt>
                <c:pt idx="8">
                  <c:v>115.5</c:v>
                </c:pt>
                <c:pt idx="9">
                  <c:v>128.30000000000001</c:v>
                </c:pt>
                <c:pt idx="10">
                  <c:v>135</c:v>
                </c:pt>
                <c:pt idx="11">
                  <c:v>145.4</c:v>
                </c:pt>
                <c:pt idx="12">
                  <c:v>152.69999999999999</c:v>
                </c:pt>
                <c:pt idx="13">
                  <c:v>157.69999999999999</c:v>
                </c:pt>
                <c:pt idx="14">
                  <c:v>162.80000000000001</c:v>
                </c:pt>
                <c:pt idx="15">
                  <c:v>167.5</c:v>
                </c:pt>
                <c:pt idx="16">
                  <c:v>173.2</c:v>
                </c:pt>
                <c:pt idx="17">
                  <c:v>176.7</c:v>
                </c:pt>
                <c:pt idx="18">
                  <c:v>177.9</c:v>
                </c:pt>
                <c:pt idx="19">
                  <c:v>179.7</c:v>
                </c:pt>
                <c:pt idx="20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04-4224-B4BF-58264A579112}"/>
            </c:ext>
          </c:extLst>
        </c:ser>
        <c:ser>
          <c:idx val="4"/>
          <c:order val="4"/>
          <c:tx>
            <c:strRef>
              <c:f>Jaccard!$P$2:$P$3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Jaccard!$K$4:$K$25</c:f>
              <c:strCach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strCache>
            </c:strRef>
          </c:cat>
          <c:val>
            <c:numRef>
              <c:f>Jaccard!$P$4:$P$25</c:f>
              <c:numCache>
                <c:formatCode>General</c:formatCode>
                <c:ptCount val="21"/>
                <c:pt idx="0">
                  <c:v>1</c:v>
                </c:pt>
                <c:pt idx="1">
                  <c:v>21.9</c:v>
                </c:pt>
                <c:pt idx="2">
                  <c:v>40.9</c:v>
                </c:pt>
                <c:pt idx="3">
                  <c:v>57.1</c:v>
                </c:pt>
                <c:pt idx="4">
                  <c:v>77.2</c:v>
                </c:pt>
                <c:pt idx="5">
                  <c:v>92.7</c:v>
                </c:pt>
                <c:pt idx="6">
                  <c:v>107.7</c:v>
                </c:pt>
                <c:pt idx="7">
                  <c:v>118.4</c:v>
                </c:pt>
                <c:pt idx="8">
                  <c:v>131.80000000000001</c:v>
                </c:pt>
                <c:pt idx="9">
                  <c:v>138.69999999999999</c:v>
                </c:pt>
                <c:pt idx="10">
                  <c:v>147.6</c:v>
                </c:pt>
                <c:pt idx="11">
                  <c:v>153.69999999999999</c:v>
                </c:pt>
                <c:pt idx="12">
                  <c:v>160</c:v>
                </c:pt>
                <c:pt idx="13">
                  <c:v>165.2</c:v>
                </c:pt>
                <c:pt idx="14">
                  <c:v>166.5</c:v>
                </c:pt>
                <c:pt idx="15">
                  <c:v>171.4</c:v>
                </c:pt>
                <c:pt idx="16">
                  <c:v>174.3</c:v>
                </c:pt>
                <c:pt idx="17">
                  <c:v>176.3</c:v>
                </c:pt>
                <c:pt idx="18">
                  <c:v>178.5</c:v>
                </c:pt>
                <c:pt idx="19">
                  <c:v>180.3</c:v>
                </c:pt>
                <c:pt idx="20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04-4224-B4BF-58264A579112}"/>
            </c:ext>
          </c:extLst>
        </c:ser>
        <c:ser>
          <c:idx val="5"/>
          <c:order val="5"/>
          <c:tx>
            <c:strRef>
              <c:f>Jaccard!$Q$2:$Q$3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Jaccard!$K$4:$K$25</c:f>
              <c:strCach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strCache>
            </c:strRef>
          </c:cat>
          <c:val>
            <c:numRef>
              <c:f>Jaccard!$Q$4:$Q$25</c:f>
              <c:numCache>
                <c:formatCode>General</c:formatCode>
                <c:ptCount val="21"/>
                <c:pt idx="0">
                  <c:v>0.5</c:v>
                </c:pt>
                <c:pt idx="1">
                  <c:v>23.8</c:v>
                </c:pt>
                <c:pt idx="2">
                  <c:v>45.1</c:v>
                </c:pt>
                <c:pt idx="3">
                  <c:v>70.599999999999994</c:v>
                </c:pt>
                <c:pt idx="4">
                  <c:v>83.4</c:v>
                </c:pt>
                <c:pt idx="5">
                  <c:v>107.1</c:v>
                </c:pt>
                <c:pt idx="6">
                  <c:v>114.1</c:v>
                </c:pt>
                <c:pt idx="7">
                  <c:v>125</c:v>
                </c:pt>
                <c:pt idx="8">
                  <c:v>136.30000000000001</c:v>
                </c:pt>
                <c:pt idx="9">
                  <c:v>146.30000000000001</c:v>
                </c:pt>
                <c:pt idx="10">
                  <c:v>153.19999999999999</c:v>
                </c:pt>
                <c:pt idx="11">
                  <c:v>159.30000000000001</c:v>
                </c:pt>
                <c:pt idx="12">
                  <c:v>164.6</c:v>
                </c:pt>
                <c:pt idx="13">
                  <c:v>168.8</c:v>
                </c:pt>
                <c:pt idx="14">
                  <c:v>171.4</c:v>
                </c:pt>
                <c:pt idx="15">
                  <c:v>173</c:v>
                </c:pt>
                <c:pt idx="16">
                  <c:v>176.3</c:v>
                </c:pt>
                <c:pt idx="17">
                  <c:v>177.6</c:v>
                </c:pt>
                <c:pt idx="18">
                  <c:v>180.2</c:v>
                </c:pt>
                <c:pt idx="19">
                  <c:v>180.7</c:v>
                </c:pt>
                <c:pt idx="20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04-4224-B4BF-58264A579112}"/>
            </c:ext>
          </c:extLst>
        </c:ser>
        <c:ser>
          <c:idx val="6"/>
          <c:order val="6"/>
          <c:tx>
            <c:strRef>
              <c:f>Jaccard!$R$2:$R$3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Jaccard!$K$4:$K$25</c:f>
              <c:strCach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strCache>
            </c:strRef>
          </c:cat>
          <c:val>
            <c:numRef>
              <c:f>Jaccard!$R$4:$R$25</c:f>
              <c:numCache>
                <c:formatCode>General</c:formatCode>
                <c:ptCount val="21"/>
                <c:pt idx="0">
                  <c:v>0.5</c:v>
                </c:pt>
                <c:pt idx="1">
                  <c:v>30</c:v>
                </c:pt>
                <c:pt idx="2">
                  <c:v>55.1</c:v>
                </c:pt>
                <c:pt idx="3">
                  <c:v>73.599999999999994</c:v>
                </c:pt>
                <c:pt idx="4">
                  <c:v>90.4</c:v>
                </c:pt>
                <c:pt idx="5">
                  <c:v>107.9</c:v>
                </c:pt>
                <c:pt idx="6">
                  <c:v>120.9</c:v>
                </c:pt>
                <c:pt idx="7">
                  <c:v>132.69999999999999</c:v>
                </c:pt>
                <c:pt idx="8">
                  <c:v>140.80000000000001</c:v>
                </c:pt>
                <c:pt idx="9">
                  <c:v>151.80000000000001</c:v>
                </c:pt>
                <c:pt idx="10">
                  <c:v>157.5</c:v>
                </c:pt>
                <c:pt idx="11">
                  <c:v>162.9</c:v>
                </c:pt>
                <c:pt idx="12">
                  <c:v>169.3</c:v>
                </c:pt>
                <c:pt idx="13">
                  <c:v>170.4</c:v>
                </c:pt>
                <c:pt idx="14">
                  <c:v>172.2</c:v>
                </c:pt>
                <c:pt idx="15">
                  <c:v>175</c:v>
                </c:pt>
                <c:pt idx="16">
                  <c:v>177.5</c:v>
                </c:pt>
                <c:pt idx="17">
                  <c:v>179</c:v>
                </c:pt>
                <c:pt idx="18">
                  <c:v>179.9</c:v>
                </c:pt>
                <c:pt idx="19">
                  <c:v>181.1</c:v>
                </c:pt>
                <c:pt idx="20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604-4224-B4BF-58264A579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06927"/>
        <c:axId val="38709007"/>
      </c:lineChart>
      <c:catAx>
        <c:axId val="3870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9007"/>
        <c:crosses val="autoZero"/>
        <c:auto val="1"/>
        <c:lblAlgn val="ctr"/>
        <c:lblOffset val="100"/>
        <c:noMultiLvlLbl val="0"/>
      </c:catAx>
      <c:valAx>
        <c:axId val="3870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4</xdr:row>
      <xdr:rowOff>95250</xdr:rowOff>
    </xdr:from>
    <xdr:to>
      <xdr:col>14</xdr:col>
      <xdr:colOff>419100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B09475-C78A-4838-862D-DD446C8524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37</xdr:row>
      <xdr:rowOff>0</xdr:rowOff>
    </xdr:from>
    <xdr:to>
      <xdr:col>12</xdr:col>
      <xdr:colOff>352428</xdr:colOff>
      <xdr:row>57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5434A0-7A13-4B7B-B295-E54A36D17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428622</xdr:colOff>
      <xdr:row>5</xdr:row>
      <xdr:rowOff>95251</xdr:rowOff>
    </xdr:from>
    <xdr:to>
      <xdr:col>18</xdr:col>
      <xdr:colOff>333375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9FA839-DC22-4302-9B3D-9045400EE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152399</xdr:colOff>
      <xdr:row>1</xdr:row>
      <xdr:rowOff>4762</xdr:rowOff>
    </xdr:from>
    <xdr:to>
      <xdr:col>31</xdr:col>
      <xdr:colOff>485774</xdr:colOff>
      <xdr:row>33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71F2B4-ADDD-40E4-8E04-4801254EC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 h" refreshedDate="44249.65917013889" createdVersion="6" refreshedVersion="6" minRefreshableVersion="3" recordCount="147" xr:uid="{A0E93E93-E79B-43A3-BD98-9CC137A5B86B}">
  <cacheSource type="worksheet">
    <worksheetSource ref="A1:H148" sheet="Jaccard"/>
  </cacheSource>
  <cacheFields count="8">
    <cacheField name="Algorithm" numFmtId="0">
      <sharedItems/>
    </cacheField>
    <cacheField name="num_nodes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data_acc" numFmtId="0">
      <sharedItems containsSemiMixedTypes="0" containsString="0" containsNumber="1" containsInteger="1" minValue="0" maxValue="100" count="21">
        <n v="0"/>
        <n v="5"/>
        <n v="10"/>
        <n v="15"/>
        <n v="20"/>
        <n v="25"/>
        <n v="30"/>
        <n v="35"/>
        <n v="40"/>
        <n v="45"/>
        <n v="50"/>
        <n v="55"/>
        <n v="60"/>
        <n v="65"/>
        <n v="70"/>
        <n v="75"/>
        <n v="80"/>
        <n v="85"/>
        <n v="90"/>
        <n v="95"/>
        <n v="100"/>
      </sharedItems>
    </cacheField>
    <cacheField name="success" numFmtId="0">
      <sharedItems containsSemiMixedTypes="0" containsString="0" containsNumber="1" minValue="0.5" maxValue="182"/>
    </cacheField>
    <cacheField name="failure" numFmtId="0">
      <sharedItems containsSemiMixedTypes="0" containsString="0" containsNumber="1" minValue="0" maxValue="181.5"/>
    </cacheField>
    <cacheField name="inconclusive" numFmtId="0">
      <sharedItems containsSemiMixedTypes="0" containsString="0" containsNumber="1" containsInteger="1" minValue="0" maxValue="0"/>
    </cacheField>
    <cacheField name="no_match" numFmtId="0">
      <sharedItems containsSemiMixedTypes="0" containsString="0" containsNumber="1" containsInteger="1" minValue="0" maxValue="0"/>
    </cacheField>
    <cacheField name="data_issue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 h" refreshedDate="44297.559525694443" createdVersion="6" refreshedVersion="6" minRefreshableVersion="3" recordCount="441" xr:uid="{8562F308-A780-43FF-9DDD-C55781FCAD6B}">
  <cacheSource type="worksheet">
    <worksheetSource ref="A1:I442" sheet="Total"/>
  </cacheSource>
  <cacheFields count="9">
    <cacheField name="Algorithm" numFmtId="0">
      <sharedItems count="3">
        <s v="Best Complete Match"/>
        <s v="Frequency Rated Match"/>
        <s v="Jaccard Similarity"/>
      </sharedItems>
    </cacheField>
    <cacheField name="num_nodes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data_acc" numFmtId="0">
      <sharedItems containsMixedTypes="1" containsNumber="1" minValue="0" maxValue="100" count="62">
        <s v="0%"/>
        <s v="5%"/>
        <s v="10%"/>
        <s v="15%"/>
        <s v="20%"/>
        <s v="25%"/>
        <s v="30%"/>
        <s v="35%"/>
        <s v="40%"/>
        <s v="45%"/>
        <s v="50%"/>
        <s v="55%"/>
        <s v="60%"/>
        <s v="65%"/>
        <s v="70%"/>
        <s v="75%"/>
        <s v="80%"/>
        <s v="85%"/>
        <s v="90%"/>
        <s v="95%"/>
        <s v="100%"/>
        <n v="0" u="1"/>
        <n v="0.5" u="1"/>
        <n v="95" u="1"/>
        <n v="0.4" u="1"/>
        <n v="0.95" u="1"/>
        <n v="80" u="1"/>
        <n v="1" u="1"/>
        <n v="45" u="1"/>
        <n v="0.45" u="1"/>
        <n v="25" u="1"/>
        <n v="0.8" u="1"/>
        <n v="65" u="1"/>
        <n v="0.35" u="1"/>
        <n v="0.85" u="1"/>
        <n v="0.15" u="1"/>
        <n v="5" u="1"/>
        <n v="90" u="1"/>
        <n v="0.9" u="1"/>
        <n v="50" u="1"/>
        <n v="0.05" u="1"/>
        <n v="0.7" u="1"/>
        <n v="75" u="1"/>
        <n v="0.3" u="1"/>
        <n v="15" u="1"/>
        <n v="10" u="1"/>
        <n v="0.75" u="1"/>
        <n v="100" u="1"/>
        <n v="0.55000000000000004" u="1"/>
        <n v="0.1" u="1"/>
        <n v="55" u="1"/>
        <n v="35" u="1"/>
        <n v="0.6" u="1"/>
        <n v="30" u="1"/>
        <n v="20" u="1"/>
        <n v="85" u="1"/>
        <n v="0.25" u="1"/>
        <n v="0.65" u="1"/>
        <n v="0.2" u="1"/>
        <n v="70" u="1"/>
        <n v="60" u="1"/>
        <n v="40" u="1"/>
      </sharedItems>
    </cacheField>
    <cacheField name="success" numFmtId="0">
      <sharedItems containsSemiMixedTypes="0" containsString="0" containsNumber="1" minValue="0" maxValue="182"/>
    </cacheField>
    <cacheField name="failure" numFmtId="0">
      <sharedItems containsSemiMixedTypes="0" containsString="0" containsNumber="1" minValue="0" maxValue="181.5"/>
    </cacheField>
    <cacheField name="inconclusive" numFmtId="0">
      <sharedItems containsSemiMixedTypes="0" containsString="0" containsNumber="1" containsInteger="1" minValue="0" maxValue="0"/>
    </cacheField>
    <cacheField name="no_match" numFmtId="0">
      <sharedItems containsSemiMixedTypes="0" containsString="0" containsNumber="1" minValue="0" maxValue="182"/>
    </cacheField>
    <cacheField name="data_issue" numFmtId="0">
      <sharedItems containsSemiMixedTypes="0" containsString="0" containsNumber="1" containsInteger="1" minValue="0" maxValue="0"/>
    </cacheField>
    <cacheField name="Success %" numFmtId="9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">
  <r>
    <s v="Jaccard"/>
    <x v="0"/>
    <x v="0"/>
    <n v="1.3"/>
    <n v="180.7"/>
    <n v="0"/>
    <n v="0"/>
    <n v="0"/>
  </r>
  <r>
    <s v="Jaccard"/>
    <x v="0"/>
    <x v="1"/>
    <n v="9.6"/>
    <n v="172.4"/>
    <n v="0"/>
    <n v="0"/>
    <n v="0"/>
  </r>
  <r>
    <s v="Jaccard"/>
    <x v="0"/>
    <x v="2"/>
    <n v="19"/>
    <n v="163"/>
    <n v="0"/>
    <n v="0"/>
    <n v="0"/>
  </r>
  <r>
    <s v="Jaccard"/>
    <x v="0"/>
    <x v="3"/>
    <n v="27.7"/>
    <n v="154.30000000000001"/>
    <n v="0"/>
    <n v="0"/>
    <n v="0"/>
  </r>
  <r>
    <s v="Jaccard"/>
    <x v="0"/>
    <x v="4"/>
    <n v="39.299999999999997"/>
    <n v="142.69999999999999"/>
    <n v="0"/>
    <n v="0"/>
    <n v="0"/>
  </r>
  <r>
    <s v="Jaccard"/>
    <x v="0"/>
    <x v="5"/>
    <n v="46.6"/>
    <n v="135.4"/>
    <n v="0"/>
    <n v="0"/>
    <n v="0"/>
  </r>
  <r>
    <s v="Jaccard"/>
    <x v="0"/>
    <x v="6"/>
    <n v="58"/>
    <n v="124"/>
    <n v="0"/>
    <n v="0"/>
    <n v="0"/>
  </r>
  <r>
    <s v="Jaccard"/>
    <x v="0"/>
    <x v="7"/>
    <n v="62.6"/>
    <n v="119.4"/>
    <n v="0"/>
    <n v="0"/>
    <n v="0"/>
  </r>
  <r>
    <s v="Jaccard"/>
    <x v="0"/>
    <x v="8"/>
    <n v="69.2"/>
    <n v="112.8"/>
    <n v="0"/>
    <n v="0"/>
    <n v="0"/>
  </r>
  <r>
    <s v="Jaccard"/>
    <x v="0"/>
    <x v="9"/>
    <n v="81"/>
    <n v="101"/>
    <n v="0"/>
    <n v="0"/>
    <n v="0"/>
  </r>
  <r>
    <s v="Jaccard"/>
    <x v="0"/>
    <x v="10"/>
    <n v="93.1"/>
    <n v="88.9"/>
    <n v="0"/>
    <n v="0"/>
    <n v="0"/>
  </r>
  <r>
    <s v="Jaccard"/>
    <x v="0"/>
    <x v="11"/>
    <n v="101.1"/>
    <n v="80.900000000000006"/>
    <n v="0"/>
    <n v="0"/>
    <n v="0"/>
  </r>
  <r>
    <s v="Jaccard"/>
    <x v="0"/>
    <x v="12"/>
    <n v="106.7"/>
    <n v="75.3"/>
    <n v="0"/>
    <n v="0"/>
    <n v="0"/>
  </r>
  <r>
    <s v="Jaccard"/>
    <x v="0"/>
    <x v="13"/>
    <n v="120.5"/>
    <n v="61.5"/>
    <n v="0"/>
    <n v="0"/>
    <n v="0"/>
  </r>
  <r>
    <s v="Jaccard"/>
    <x v="0"/>
    <x v="14"/>
    <n v="130"/>
    <n v="52"/>
    <n v="0"/>
    <n v="0"/>
    <n v="0"/>
  </r>
  <r>
    <s v="Jaccard"/>
    <x v="0"/>
    <x v="15"/>
    <n v="137.69999999999999"/>
    <n v="44.3"/>
    <n v="0"/>
    <n v="0"/>
    <n v="0"/>
  </r>
  <r>
    <s v="Jaccard"/>
    <x v="0"/>
    <x v="16"/>
    <n v="146.80000000000001"/>
    <n v="35.200000000000003"/>
    <n v="0"/>
    <n v="0"/>
    <n v="0"/>
  </r>
  <r>
    <s v="Jaccard"/>
    <x v="0"/>
    <x v="17"/>
    <n v="157.1"/>
    <n v="24.9"/>
    <n v="0"/>
    <n v="0"/>
    <n v="0"/>
  </r>
  <r>
    <s v="Jaccard"/>
    <x v="0"/>
    <x v="18"/>
    <n v="165.7"/>
    <n v="16.3"/>
    <n v="0"/>
    <n v="0"/>
    <n v="0"/>
  </r>
  <r>
    <s v="Jaccard"/>
    <x v="0"/>
    <x v="19"/>
    <n v="173"/>
    <n v="9"/>
    <n v="0"/>
    <n v="0"/>
    <n v="0"/>
  </r>
  <r>
    <s v="Jaccard"/>
    <x v="0"/>
    <x v="20"/>
    <n v="182"/>
    <n v="0"/>
    <n v="0"/>
    <n v="0"/>
    <n v="0"/>
  </r>
  <r>
    <s v="Jaccard"/>
    <x v="1"/>
    <x v="0"/>
    <n v="0.8"/>
    <n v="181.2"/>
    <n v="0"/>
    <n v="0"/>
    <n v="0"/>
  </r>
  <r>
    <s v="Jaccard"/>
    <x v="1"/>
    <x v="1"/>
    <n v="13.8"/>
    <n v="168.2"/>
    <n v="0"/>
    <n v="0"/>
    <n v="0"/>
  </r>
  <r>
    <s v="Jaccard"/>
    <x v="1"/>
    <x v="2"/>
    <n v="27.5"/>
    <n v="154.5"/>
    <n v="0"/>
    <n v="0"/>
    <n v="0"/>
  </r>
  <r>
    <s v="Jaccard"/>
    <x v="1"/>
    <x v="3"/>
    <n v="36.4"/>
    <n v="145.6"/>
    <n v="0"/>
    <n v="0"/>
    <n v="0"/>
  </r>
  <r>
    <s v="Jaccard"/>
    <x v="1"/>
    <x v="4"/>
    <n v="51.6"/>
    <n v="130.4"/>
    <n v="0"/>
    <n v="0"/>
    <n v="0"/>
  </r>
  <r>
    <s v="Jaccard"/>
    <x v="1"/>
    <x v="5"/>
    <n v="62.6"/>
    <n v="119.4"/>
    <n v="0"/>
    <n v="0"/>
    <n v="0"/>
  </r>
  <r>
    <s v="Jaccard"/>
    <x v="1"/>
    <x v="6"/>
    <n v="73.8"/>
    <n v="108.2"/>
    <n v="0"/>
    <n v="0"/>
    <n v="0"/>
  </r>
  <r>
    <s v="Jaccard"/>
    <x v="1"/>
    <x v="7"/>
    <n v="83"/>
    <n v="99"/>
    <n v="0"/>
    <n v="0"/>
    <n v="0"/>
  </r>
  <r>
    <s v="Jaccard"/>
    <x v="1"/>
    <x v="8"/>
    <n v="95.4"/>
    <n v="86.6"/>
    <n v="0"/>
    <n v="0"/>
    <n v="0"/>
  </r>
  <r>
    <s v="Jaccard"/>
    <x v="1"/>
    <x v="9"/>
    <n v="102.8"/>
    <n v="79.2"/>
    <n v="0"/>
    <n v="0"/>
    <n v="0"/>
  </r>
  <r>
    <s v="Jaccard"/>
    <x v="1"/>
    <x v="10"/>
    <n v="115.9"/>
    <n v="66.099999999999994"/>
    <n v="0"/>
    <n v="0"/>
    <n v="0"/>
  </r>
  <r>
    <s v="Jaccard"/>
    <x v="1"/>
    <x v="11"/>
    <n v="123.4"/>
    <n v="58.6"/>
    <n v="0"/>
    <n v="0"/>
    <n v="0"/>
  </r>
  <r>
    <s v="Jaccard"/>
    <x v="1"/>
    <x v="12"/>
    <n v="133.19999999999999"/>
    <n v="48.8"/>
    <n v="0"/>
    <n v="0"/>
    <n v="0"/>
  </r>
  <r>
    <s v="Jaccard"/>
    <x v="1"/>
    <x v="13"/>
    <n v="139.69999999999999"/>
    <n v="42.3"/>
    <n v="0"/>
    <n v="0"/>
    <n v="0"/>
  </r>
  <r>
    <s v="Jaccard"/>
    <x v="1"/>
    <x v="14"/>
    <n v="146.19999999999999"/>
    <n v="35.799999999999997"/>
    <n v="0"/>
    <n v="0"/>
    <n v="0"/>
  </r>
  <r>
    <s v="Jaccard"/>
    <x v="1"/>
    <x v="15"/>
    <n v="153.30000000000001"/>
    <n v="28.7"/>
    <n v="0"/>
    <n v="0"/>
    <n v="0"/>
  </r>
  <r>
    <s v="Jaccard"/>
    <x v="1"/>
    <x v="16"/>
    <n v="157.19999999999999"/>
    <n v="24.8"/>
    <n v="0"/>
    <n v="0"/>
    <n v="0"/>
  </r>
  <r>
    <s v="Jaccard"/>
    <x v="1"/>
    <x v="17"/>
    <n v="165.1"/>
    <n v="16.899999999999999"/>
    <n v="0"/>
    <n v="0"/>
    <n v="0"/>
  </r>
  <r>
    <s v="Jaccard"/>
    <x v="1"/>
    <x v="18"/>
    <n v="171"/>
    <n v="11"/>
    <n v="0"/>
    <n v="0"/>
    <n v="0"/>
  </r>
  <r>
    <s v="Jaccard"/>
    <x v="1"/>
    <x v="19"/>
    <n v="177.2"/>
    <n v="4.8"/>
    <n v="0"/>
    <n v="0"/>
    <n v="0"/>
  </r>
  <r>
    <s v="Jaccard"/>
    <x v="1"/>
    <x v="20"/>
    <n v="182"/>
    <n v="0"/>
    <n v="0"/>
    <n v="0"/>
    <n v="0"/>
  </r>
  <r>
    <s v="Jaccard"/>
    <x v="2"/>
    <x v="0"/>
    <n v="1.3"/>
    <n v="180.7"/>
    <n v="0"/>
    <n v="0"/>
    <n v="0"/>
  </r>
  <r>
    <s v="Jaccard"/>
    <x v="2"/>
    <x v="1"/>
    <n v="16.399999999999999"/>
    <n v="165.6"/>
    <n v="0"/>
    <n v="0"/>
    <n v="0"/>
  </r>
  <r>
    <s v="Jaccard"/>
    <x v="2"/>
    <x v="2"/>
    <n v="32.4"/>
    <n v="149.6"/>
    <n v="0"/>
    <n v="0"/>
    <n v="0"/>
  </r>
  <r>
    <s v="Jaccard"/>
    <x v="2"/>
    <x v="3"/>
    <n v="49.8"/>
    <n v="132.19999999999999"/>
    <n v="0"/>
    <n v="0"/>
    <n v="0"/>
  </r>
  <r>
    <s v="Jaccard"/>
    <x v="2"/>
    <x v="4"/>
    <n v="62.1"/>
    <n v="119.9"/>
    <n v="0"/>
    <n v="0"/>
    <n v="0"/>
  </r>
  <r>
    <s v="Jaccard"/>
    <x v="2"/>
    <x v="5"/>
    <n v="72.2"/>
    <n v="109.8"/>
    <n v="0"/>
    <n v="0"/>
    <n v="0"/>
  </r>
  <r>
    <s v="Jaccard"/>
    <x v="2"/>
    <x v="6"/>
    <n v="84.9"/>
    <n v="97.1"/>
    <n v="0"/>
    <n v="0"/>
    <n v="0"/>
  </r>
  <r>
    <s v="Jaccard"/>
    <x v="2"/>
    <x v="7"/>
    <n v="101.9"/>
    <n v="80.099999999999994"/>
    <n v="0"/>
    <n v="0"/>
    <n v="0"/>
  </r>
  <r>
    <s v="Jaccard"/>
    <x v="2"/>
    <x v="8"/>
    <n v="105.7"/>
    <n v="76.3"/>
    <n v="0"/>
    <n v="0"/>
    <n v="0"/>
  </r>
  <r>
    <s v="Jaccard"/>
    <x v="2"/>
    <x v="9"/>
    <n v="118.9"/>
    <n v="63.1"/>
    <n v="0"/>
    <n v="0"/>
    <n v="0"/>
  </r>
  <r>
    <s v="Jaccard"/>
    <x v="2"/>
    <x v="10"/>
    <n v="129.4"/>
    <n v="52.6"/>
    <n v="0"/>
    <n v="0"/>
    <n v="0"/>
  </r>
  <r>
    <s v="Jaccard"/>
    <x v="2"/>
    <x v="11"/>
    <n v="134.69999999999999"/>
    <n v="47.3"/>
    <n v="0"/>
    <n v="0"/>
    <n v="0"/>
  </r>
  <r>
    <s v="Jaccard"/>
    <x v="2"/>
    <x v="12"/>
    <n v="143.6"/>
    <n v="38.4"/>
    <n v="0"/>
    <n v="0"/>
    <n v="0"/>
  </r>
  <r>
    <s v="Jaccard"/>
    <x v="2"/>
    <x v="13"/>
    <n v="150.30000000000001"/>
    <n v="31.7"/>
    <n v="0"/>
    <n v="0"/>
    <n v="0"/>
  </r>
  <r>
    <s v="Jaccard"/>
    <x v="2"/>
    <x v="14"/>
    <n v="156.19999999999999"/>
    <n v="25.8"/>
    <n v="0"/>
    <n v="0"/>
    <n v="0"/>
  </r>
  <r>
    <s v="Jaccard"/>
    <x v="2"/>
    <x v="15"/>
    <n v="162.80000000000001"/>
    <n v="19.2"/>
    <n v="0"/>
    <n v="0"/>
    <n v="0"/>
  </r>
  <r>
    <s v="Jaccard"/>
    <x v="2"/>
    <x v="16"/>
    <n v="167.8"/>
    <n v="14.2"/>
    <n v="0"/>
    <n v="0"/>
    <n v="0"/>
  </r>
  <r>
    <s v="Jaccard"/>
    <x v="2"/>
    <x v="17"/>
    <n v="172"/>
    <n v="10"/>
    <n v="0"/>
    <n v="0"/>
    <n v="0"/>
  </r>
  <r>
    <s v="Jaccard"/>
    <x v="2"/>
    <x v="18"/>
    <n v="175.4"/>
    <n v="6.6"/>
    <n v="0"/>
    <n v="0"/>
    <n v="0"/>
  </r>
  <r>
    <s v="Jaccard"/>
    <x v="2"/>
    <x v="19"/>
    <n v="179.1"/>
    <n v="2.9"/>
    <n v="0"/>
    <n v="0"/>
    <n v="0"/>
  </r>
  <r>
    <s v="Jaccard"/>
    <x v="2"/>
    <x v="20"/>
    <n v="182"/>
    <n v="0"/>
    <n v="0"/>
    <n v="0"/>
    <n v="0"/>
  </r>
  <r>
    <s v="Jaccard"/>
    <x v="3"/>
    <x v="0"/>
    <n v="0.9"/>
    <n v="181.1"/>
    <n v="0"/>
    <n v="0"/>
    <n v="0"/>
  </r>
  <r>
    <s v="Jaccard"/>
    <x v="3"/>
    <x v="1"/>
    <n v="19.7"/>
    <n v="162.30000000000001"/>
    <n v="0"/>
    <n v="0"/>
    <n v="0"/>
  </r>
  <r>
    <s v="Jaccard"/>
    <x v="3"/>
    <x v="2"/>
    <n v="42.4"/>
    <n v="139.6"/>
    <n v="0"/>
    <n v="0"/>
    <n v="0"/>
  </r>
  <r>
    <s v="Jaccard"/>
    <x v="3"/>
    <x v="3"/>
    <n v="51.7"/>
    <n v="130.30000000000001"/>
    <n v="0"/>
    <n v="0"/>
    <n v="0"/>
  </r>
  <r>
    <s v="Jaccard"/>
    <x v="3"/>
    <x v="4"/>
    <n v="70.3"/>
    <n v="111.7"/>
    <n v="0"/>
    <n v="0"/>
    <n v="0"/>
  </r>
  <r>
    <s v="Jaccard"/>
    <x v="3"/>
    <x v="5"/>
    <n v="84"/>
    <n v="98"/>
    <n v="0"/>
    <n v="0"/>
    <n v="0"/>
  </r>
  <r>
    <s v="Jaccard"/>
    <x v="3"/>
    <x v="6"/>
    <n v="97.3"/>
    <n v="84.7"/>
    <n v="0"/>
    <n v="0"/>
    <n v="0"/>
  </r>
  <r>
    <s v="Jaccard"/>
    <x v="3"/>
    <x v="7"/>
    <n v="110.4"/>
    <n v="71.599999999999994"/>
    <n v="0"/>
    <n v="0"/>
    <n v="0"/>
  </r>
  <r>
    <s v="Jaccard"/>
    <x v="3"/>
    <x v="8"/>
    <n v="115.5"/>
    <n v="66.5"/>
    <n v="0"/>
    <n v="0"/>
    <n v="0"/>
  </r>
  <r>
    <s v="Jaccard"/>
    <x v="3"/>
    <x v="9"/>
    <n v="128.30000000000001"/>
    <n v="53.7"/>
    <n v="0"/>
    <n v="0"/>
    <n v="0"/>
  </r>
  <r>
    <s v="Jaccard"/>
    <x v="3"/>
    <x v="10"/>
    <n v="135"/>
    <n v="47"/>
    <n v="0"/>
    <n v="0"/>
    <n v="0"/>
  </r>
  <r>
    <s v="Jaccard"/>
    <x v="3"/>
    <x v="11"/>
    <n v="145.4"/>
    <n v="36.6"/>
    <n v="0"/>
    <n v="0"/>
    <n v="0"/>
  </r>
  <r>
    <s v="Jaccard"/>
    <x v="3"/>
    <x v="12"/>
    <n v="152.69999999999999"/>
    <n v="29.3"/>
    <n v="0"/>
    <n v="0"/>
    <n v="0"/>
  </r>
  <r>
    <s v="Jaccard"/>
    <x v="3"/>
    <x v="13"/>
    <n v="157.69999999999999"/>
    <n v="24.3"/>
    <n v="0"/>
    <n v="0"/>
    <n v="0"/>
  </r>
  <r>
    <s v="Jaccard"/>
    <x v="3"/>
    <x v="14"/>
    <n v="162.80000000000001"/>
    <n v="19.2"/>
    <n v="0"/>
    <n v="0"/>
    <n v="0"/>
  </r>
  <r>
    <s v="Jaccard"/>
    <x v="3"/>
    <x v="15"/>
    <n v="167.5"/>
    <n v="14.5"/>
    <n v="0"/>
    <n v="0"/>
    <n v="0"/>
  </r>
  <r>
    <s v="Jaccard"/>
    <x v="3"/>
    <x v="16"/>
    <n v="173.2"/>
    <n v="8.8000000000000007"/>
    <n v="0"/>
    <n v="0"/>
    <n v="0"/>
  </r>
  <r>
    <s v="Jaccard"/>
    <x v="3"/>
    <x v="17"/>
    <n v="176.7"/>
    <n v="5.3"/>
    <n v="0"/>
    <n v="0"/>
    <n v="0"/>
  </r>
  <r>
    <s v="Jaccard"/>
    <x v="3"/>
    <x v="18"/>
    <n v="177.9"/>
    <n v="4.0999999999999996"/>
    <n v="0"/>
    <n v="0"/>
    <n v="0"/>
  </r>
  <r>
    <s v="Jaccard"/>
    <x v="3"/>
    <x v="19"/>
    <n v="179.7"/>
    <n v="2.2999999999999998"/>
    <n v="0"/>
    <n v="0"/>
    <n v="0"/>
  </r>
  <r>
    <s v="Jaccard"/>
    <x v="3"/>
    <x v="20"/>
    <n v="182"/>
    <n v="0"/>
    <n v="0"/>
    <n v="0"/>
    <n v="0"/>
  </r>
  <r>
    <s v="Jaccard"/>
    <x v="4"/>
    <x v="0"/>
    <n v="1"/>
    <n v="181"/>
    <n v="0"/>
    <n v="0"/>
    <n v="0"/>
  </r>
  <r>
    <s v="Jaccard"/>
    <x v="4"/>
    <x v="1"/>
    <n v="21.9"/>
    <n v="160.1"/>
    <n v="0"/>
    <n v="0"/>
    <n v="0"/>
  </r>
  <r>
    <s v="Jaccard"/>
    <x v="4"/>
    <x v="2"/>
    <n v="40.9"/>
    <n v="141.1"/>
    <n v="0"/>
    <n v="0"/>
    <n v="0"/>
  </r>
  <r>
    <s v="Jaccard"/>
    <x v="4"/>
    <x v="3"/>
    <n v="57.1"/>
    <n v="124.9"/>
    <n v="0"/>
    <n v="0"/>
    <n v="0"/>
  </r>
  <r>
    <s v="Jaccard"/>
    <x v="4"/>
    <x v="4"/>
    <n v="77.2"/>
    <n v="104.8"/>
    <n v="0"/>
    <n v="0"/>
    <n v="0"/>
  </r>
  <r>
    <s v="Jaccard"/>
    <x v="4"/>
    <x v="5"/>
    <n v="92.7"/>
    <n v="89.3"/>
    <n v="0"/>
    <n v="0"/>
    <n v="0"/>
  </r>
  <r>
    <s v="Jaccard"/>
    <x v="4"/>
    <x v="6"/>
    <n v="107.7"/>
    <n v="74.3"/>
    <n v="0"/>
    <n v="0"/>
    <n v="0"/>
  </r>
  <r>
    <s v="Jaccard"/>
    <x v="4"/>
    <x v="7"/>
    <n v="118.4"/>
    <n v="63.6"/>
    <n v="0"/>
    <n v="0"/>
    <n v="0"/>
  </r>
  <r>
    <s v="Jaccard"/>
    <x v="4"/>
    <x v="8"/>
    <n v="131.80000000000001"/>
    <n v="50.2"/>
    <n v="0"/>
    <n v="0"/>
    <n v="0"/>
  </r>
  <r>
    <s v="Jaccard"/>
    <x v="4"/>
    <x v="9"/>
    <n v="138.69999999999999"/>
    <n v="43.3"/>
    <n v="0"/>
    <n v="0"/>
    <n v="0"/>
  </r>
  <r>
    <s v="Jaccard"/>
    <x v="4"/>
    <x v="10"/>
    <n v="147.6"/>
    <n v="34.4"/>
    <n v="0"/>
    <n v="0"/>
    <n v="0"/>
  </r>
  <r>
    <s v="Jaccard"/>
    <x v="4"/>
    <x v="11"/>
    <n v="153.69999999999999"/>
    <n v="28.3"/>
    <n v="0"/>
    <n v="0"/>
    <n v="0"/>
  </r>
  <r>
    <s v="Jaccard"/>
    <x v="4"/>
    <x v="12"/>
    <n v="160"/>
    <n v="22"/>
    <n v="0"/>
    <n v="0"/>
    <n v="0"/>
  </r>
  <r>
    <s v="Jaccard"/>
    <x v="4"/>
    <x v="13"/>
    <n v="165.2"/>
    <n v="16.8"/>
    <n v="0"/>
    <n v="0"/>
    <n v="0"/>
  </r>
  <r>
    <s v="Jaccard"/>
    <x v="4"/>
    <x v="14"/>
    <n v="166.5"/>
    <n v="15.5"/>
    <n v="0"/>
    <n v="0"/>
    <n v="0"/>
  </r>
  <r>
    <s v="Jaccard"/>
    <x v="4"/>
    <x v="15"/>
    <n v="171.4"/>
    <n v="10.6"/>
    <n v="0"/>
    <n v="0"/>
    <n v="0"/>
  </r>
  <r>
    <s v="Jaccard"/>
    <x v="4"/>
    <x v="16"/>
    <n v="174.3"/>
    <n v="7.7"/>
    <n v="0"/>
    <n v="0"/>
    <n v="0"/>
  </r>
  <r>
    <s v="Jaccard"/>
    <x v="4"/>
    <x v="17"/>
    <n v="176.3"/>
    <n v="5.7"/>
    <n v="0"/>
    <n v="0"/>
    <n v="0"/>
  </r>
  <r>
    <s v="Jaccard"/>
    <x v="4"/>
    <x v="18"/>
    <n v="178.5"/>
    <n v="3.5"/>
    <n v="0"/>
    <n v="0"/>
    <n v="0"/>
  </r>
  <r>
    <s v="Jaccard"/>
    <x v="4"/>
    <x v="19"/>
    <n v="180.3"/>
    <n v="1.7"/>
    <n v="0"/>
    <n v="0"/>
    <n v="0"/>
  </r>
  <r>
    <s v="Jaccard"/>
    <x v="4"/>
    <x v="20"/>
    <n v="182"/>
    <n v="0"/>
    <n v="0"/>
    <n v="0"/>
    <n v="0"/>
  </r>
  <r>
    <s v="Jaccard"/>
    <x v="5"/>
    <x v="0"/>
    <n v="0.5"/>
    <n v="181.5"/>
    <n v="0"/>
    <n v="0"/>
    <n v="0"/>
  </r>
  <r>
    <s v="Jaccard"/>
    <x v="5"/>
    <x v="1"/>
    <n v="23.8"/>
    <n v="158.19999999999999"/>
    <n v="0"/>
    <n v="0"/>
    <n v="0"/>
  </r>
  <r>
    <s v="Jaccard"/>
    <x v="5"/>
    <x v="2"/>
    <n v="45.1"/>
    <n v="136.9"/>
    <n v="0"/>
    <n v="0"/>
    <n v="0"/>
  </r>
  <r>
    <s v="Jaccard"/>
    <x v="5"/>
    <x v="3"/>
    <n v="70.599999999999994"/>
    <n v="111.4"/>
    <n v="0"/>
    <n v="0"/>
    <n v="0"/>
  </r>
  <r>
    <s v="Jaccard"/>
    <x v="5"/>
    <x v="4"/>
    <n v="83.4"/>
    <n v="98.6"/>
    <n v="0"/>
    <n v="0"/>
    <n v="0"/>
  </r>
  <r>
    <s v="Jaccard"/>
    <x v="5"/>
    <x v="5"/>
    <n v="107.1"/>
    <n v="74.900000000000006"/>
    <n v="0"/>
    <n v="0"/>
    <n v="0"/>
  </r>
  <r>
    <s v="Jaccard"/>
    <x v="5"/>
    <x v="6"/>
    <n v="114.1"/>
    <n v="67.900000000000006"/>
    <n v="0"/>
    <n v="0"/>
    <n v="0"/>
  </r>
  <r>
    <s v="Jaccard"/>
    <x v="5"/>
    <x v="7"/>
    <n v="125"/>
    <n v="57"/>
    <n v="0"/>
    <n v="0"/>
    <n v="0"/>
  </r>
  <r>
    <s v="Jaccard"/>
    <x v="5"/>
    <x v="8"/>
    <n v="136.30000000000001"/>
    <n v="45.7"/>
    <n v="0"/>
    <n v="0"/>
    <n v="0"/>
  </r>
  <r>
    <s v="Jaccard"/>
    <x v="5"/>
    <x v="9"/>
    <n v="146.30000000000001"/>
    <n v="35.700000000000003"/>
    <n v="0"/>
    <n v="0"/>
    <n v="0"/>
  </r>
  <r>
    <s v="Jaccard"/>
    <x v="5"/>
    <x v="10"/>
    <n v="153.19999999999999"/>
    <n v="28.8"/>
    <n v="0"/>
    <n v="0"/>
    <n v="0"/>
  </r>
  <r>
    <s v="Jaccard"/>
    <x v="5"/>
    <x v="11"/>
    <n v="159.30000000000001"/>
    <n v="22.7"/>
    <n v="0"/>
    <n v="0"/>
    <n v="0"/>
  </r>
  <r>
    <s v="Jaccard"/>
    <x v="5"/>
    <x v="12"/>
    <n v="164.6"/>
    <n v="17.399999999999999"/>
    <n v="0"/>
    <n v="0"/>
    <n v="0"/>
  </r>
  <r>
    <s v="Jaccard"/>
    <x v="5"/>
    <x v="13"/>
    <n v="168.8"/>
    <n v="13.2"/>
    <n v="0"/>
    <n v="0"/>
    <n v="0"/>
  </r>
  <r>
    <s v="Jaccard"/>
    <x v="5"/>
    <x v="14"/>
    <n v="171.4"/>
    <n v="10.6"/>
    <n v="0"/>
    <n v="0"/>
    <n v="0"/>
  </r>
  <r>
    <s v="Jaccard"/>
    <x v="5"/>
    <x v="15"/>
    <n v="173"/>
    <n v="9"/>
    <n v="0"/>
    <n v="0"/>
    <n v="0"/>
  </r>
  <r>
    <s v="Jaccard"/>
    <x v="5"/>
    <x v="16"/>
    <n v="176.3"/>
    <n v="5.7"/>
    <n v="0"/>
    <n v="0"/>
    <n v="0"/>
  </r>
  <r>
    <s v="Jaccard"/>
    <x v="5"/>
    <x v="17"/>
    <n v="177.6"/>
    <n v="4.4000000000000004"/>
    <n v="0"/>
    <n v="0"/>
    <n v="0"/>
  </r>
  <r>
    <s v="Jaccard"/>
    <x v="5"/>
    <x v="18"/>
    <n v="180.2"/>
    <n v="1.8"/>
    <n v="0"/>
    <n v="0"/>
    <n v="0"/>
  </r>
  <r>
    <s v="Jaccard"/>
    <x v="5"/>
    <x v="19"/>
    <n v="180.7"/>
    <n v="1.3"/>
    <n v="0"/>
    <n v="0"/>
    <n v="0"/>
  </r>
  <r>
    <s v="Jaccard"/>
    <x v="5"/>
    <x v="20"/>
    <n v="182"/>
    <n v="0"/>
    <n v="0"/>
    <n v="0"/>
    <n v="0"/>
  </r>
  <r>
    <s v="Jaccard"/>
    <x v="6"/>
    <x v="0"/>
    <n v="0.5"/>
    <n v="181.5"/>
    <n v="0"/>
    <n v="0"/>
    <n v="0"/>
  </r>
  <r>
    <s v="Jaccard"/>
    <x v="6"/>
    <x v="1"/>
    <n v="30"/>
    <n v="152"/>
    <n v="0"/>
    <n v="0"/>
    <n v="0"/>
  </r>
  <r>
    <s v="Jaccard"/>
    <x v="6"/>
    <x v="2"/>
    <n v="55.1"/>
    <n v="126.9"/>
    <n v="0"/>
    <n v="0"/>
    <n v="0"/>
  </r>
  <r>
    <s v="Jaccard"/>
    <x v="6"/>
    <x v="3"/>
    <n v="73.599999999999994"/>
    <n v="108.4"/>
    <n v="0"/>
    <n v="0"/>
    <n v="0"/>
  </r>
  <r>
    <s v="Jaccard"/>
    <x v="6"/>
    <x v="4"/>
    <n v="90.4"/>
    <n v="91.6"/>
    <n v="0"/>
    <n v="0"/>
    <n v="0"/>
  </r>
  <r>
    <s v="Jaccard"/>
    <x v="6"/>
    <x v="5"/>
    <n v="107.9"/>
    <n v="74.099999999999994"/>
    <n v="0"/>
    <n v="0"/>
    <n v="0"/>
  </r>
  <r>
    <s v="Jaccard"/>
    <x v="6"/>
    <x v="6"/>
    <n v="120.9"/>
    <n v="61.1"/>
    <n v="0"/>
    <n v="0"/>
    <n v="0"/>
  </r>
  <r>
    <s v="Jaccard"/>
    <x v="6"/>
    <x v="7"/>
    <n v="132.69999999999999"/>
    <n v="49.3"/>
    <n v="0"/>
    <n v="0"/>
    <n v="0"/>
  </r>
  <r>
    <s v="Jaccard"/>
    <x v="6"/>
    <x v="8"/>
    <n v="140.80000000000001"/>
    <n v="41.2"/>
    <n v="0"/>
    <n v="0"/>
    <n v="0"/>
  </r>
  <r>
    <s v="Jaccard"/>
    <x v="6"/>
    <x v="9"/>
    <n v="151.80000000000001"/>
    <n v="30.2"/>
    <n v="0"/>
    <n v="0"/>
    <n v="0"/>
  </r>
  <r>
    <s v="Jaccard"/>
    <x v="6"/>
    <x v="10"/>
    <n v="157.5"/>
    <n v="24.5"/>
    <n v="0"/>
    <n v="0"/>
    <n v="0"/>
  </r>
  <r>
    <s v="Jaccard"/>
    <x v="6"/>
    <x v="11"/>
    <n v="162.9"/>
    <n v="19.100000000000001"/>
    <n v="0"/>
    <n v="0"/>
    <n v="0"/>
  </r>
  <r>
    <s v="Jaccard"/>
    <x v="6"/>
    <x v="12"/>
    <n v="169.3"/>
    <n v="12.7"/>
    <n v="0"/>
    <n v="0"/>
    <n v="0"/>
  </r>
  <r>
    <s v="Jaccard"/>
    <x v="6"/>
    <x v="13"/>
    <n v="170.4"/>
    <n v="11.6"/>
    <n v="0"/>
    <n v="0"/>
    <n v="0"/>
  </r>
  <r>
    <s v="Jaccard"/>
    <x v="6"/>
    <x v="14"/>
    <n v="172.2"/>
    <n v="9.8000000000000007"/>
    <n v="0"/>
    <n v="0"/>
    <n v="0"/>
  </r>
  <r>
    <s v="Jaccard"/>
    <x v="6"/>
    <x v="15"/>
    <n v="175"/>
    <n v="7"/>
    <n v="0"/>
    <n v="0"/>
    <n v="0"/>
  </r>
  <r>
    <s v="Jaccard"/>
    <x v="6"/>
    <x v="16"/>
    <n v="177.5"/>
    <n v="4.5"/>
    <n v="0"/>
    <n v="0"/>
    <n v="0"/>
  </r>
  <r>
    <s v="Jaccard"/>
    <x v="6"/>
    <x v="17"/>
    <n v="179"/>
    <n v="3"/>
    <n v="0"/>
    <n v="0"/>
    <n v="0"/>
  </r>
  <r>
    <s v="Jaccard"/>
    <x v="6"/>
    <x v="18"/>
    <n v="179.9"/>
    <n v="2.1"/>
    <n v="0"/>
    <n v="0"/>
    <n v="0"/>
  </r>
  <r>
    <s v="Jaccard"/>
    <x v="6"/>
    <x v="19"/>
    <n v="181.1"/>
    <n v="0.9"/>
    <n v="0"/>
    <n v="0"/>
    <n v="0"/>
  </r>
  <r>
    <s v="Jaccard"/>
    <x v="6"/>
    <x v="20"/>
    <n v="182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1">
  <r>
    <x v="0"/>
    <x v="0"/>
    <x v="0"/>
    <n v="0.8"/>
    <n v="181.2"/>
    <n v="0"/>
    <n v="0"/>
    <n v="0"/>
    <n v="4.3956043956043956E-3"/>
  </r>
  <r>
    <x v="0"/>
    <x v="0"/>
    <x v="1"/>
    <n v="7.2"/>
    <n v="174.8"/>
    <n v="0"/>
    <n v="0"/>
    <n v="0"/>
    <n v="3.9560439560439559E-2"/>
  </r>
  <r>
    <x v="0"/>
    <x v="0"/>
    <x v="2"/>
    <n v="12.4"/>
    <n v="169.6"/>
    <n v="0"/>
    <n v="0"/>
    <n v="0"/>
    <n v="6.813186813186814E-2"/>
  </r>
  <r>
    <x v="0"/>
    <x v="0"/>
    <x v="3"/>
    <n v="16.600000000000001"/>
    <n v="165.4"/>
    <n v="0"/>
    <n v="0"/>
    <n v="0"/>
    <n v="9.1208791208791218E-2"/>
  </r>
  <r>
    <x v="0"/>
    <x v="0"/>
    <x v="4"/>
    <n v="21.2"/>
    <n v="160.80000000000001"/>
    <n v="0"/>
    <n v="0"/>
    <n v="0"/>
    <n v="0.11648351648351649"/>
  </r>
  <r>
    <x v="0"/>
    <x v="0"/>
    <x v="5"/>
    <n v="29.6"/>
    <n v="152.4"/>
    <n v="0"/>
    <n v="0"/>
    <n v="0"/>
    <n v="0.16263736263736264"/>
  </r>
  <r>
    <x v="0"/>
    <x v="0"/>
    <x v="6"/>
    <n v="39.200000000000003"/>
    <n v="142.80000000000001"/>
    <n v="0"/>
    <n v="0"/>
    <n v="0"/>
    <n v="0.2153846153846154"/>
  </r>
  <r>
    <x v="0"/>
    <x v="0"/>
    <x v="7"/>
    <n v="42.2"/>
    <n v="139.80000000000001"/>
    <n v="0"/>
    <n v="0"/>
    <n v="0"/>
    <n v="0.23186813186813188"/>
  </r>
  <r>
    <x v="0"/>
    <x v="0"/>
    <x v="8"/>
    <n v="51.8"/>
    <n v="130.19999999999999"/>
    <n v="0"/>
    <n v="0"/>
    <n v="0"/>
    <n v="0.2846153846153846"/>
  </r>
  <r>
    <x v="0"/>
    <x v="0"/>
    <x v="9"/>
    <n v="57.6"/>
    <n v="124.4"/>
    <n v="0"/>
    <n v="0"/>
    <n v="0"/>
    <n v="0.31648351648351647"/>
  </r>
  <r>
    <x v="0"/>
    <x v="0"/>
    <x v="10"/>
    <n v="57.8"/>
    <n v="124.2"/>
    <n v="0"/>
    <n v="0"/>
    <n v="0"/>
    <n v="0.31758241758241756"/>
  </r>
  <r>
    <x v="0"/>
    <x v="0"/>
    <x v="11"/>
    <n v="67"/>
    <n v="115"/>
    <n v="0"/>
    <n v="0"/>
    <n v="0"/>
    <n v="0.36813186813186816"/>
  </r>
  <r>
    <x v="0"/>
    <x v="0"/>
    <x v="12"/>
    <n v="70.2"/>
    <n v="111.8"/>
    <n v="0"/>
    <n v="0"/>
    <n v="0"/>
    <n v="0.38571428571428573"/>
  </r>
  <r>
    <x v="0"/>
    <x v="0"/>
    <x v="13"/>
    <n v="74.599999999999994"/>
    <n v="107.4"/>
    <n v="0"/>
    <n v="0"/>
    <n v="0"/>
    <n v="0.40989010989010988"/>
  </r>
  <r>
    <x v="0"/>
    <x v="0"/>
    <x v="14"/>
    <n v="87"/>
    <n v="95"/>
    <n v="0"/>
    <n v="0"/>
    <n v="0"/>
    <n v="0.47802197802197804"/>
  </r>
  <r>
    <x v="0"/>
    <x v="0"/>
    <x v="15"/>
    <n v="84.8"/>
    <n v="97.2"/>
    <n v="0"/>
    <n v="0"/>
    <n v="0"/>
    <n v="0.46593406593406594"/>
  </r>
  <r>
    <x v="0"/>
    <x v="0"/>
    <x v="16"/>
    <n v="95.2"/>
    <n v="86.8"/>
    <n v="0"/>
    <n v="0"/>
    <n v="0"/>
    <n v="0.52307692307692311"/>
  </r>
  <r>
    <x v="0"/>
    <x v="0"/>
    <x v="17"/>
    <n v="104.8"/>
    <n v="77.2"/>
    <n v="0"/>
    <n v="0"/>
    <n v="0"/>
    <n v="0.57582417582417578"/>
  </r>
  <r>
    <x v="0"/>
    <x v="0"/>
    <x v="18"/>
    <n v="106.6"/>
    <n v="75.400000000000006"/>
    <n v="0"/>
    <n v="0"/>
    <n v="0"/>
    <n v="0.58571428571428563"/>
  </r>
  <r>
    <x v="0"/>
    <x v="0"/>
    <x v="19"/>
    <n v="111.4"/>
    <n v="70.599999999999994"/>
    <n v="0"/>
    <n v="0"/>
    <n v="0"/>
    <n v="0.61208791208791213"/>
  </r>
  <r>
    <x v="0"/>
    <x v="0"/>
    <x v="20"/>
    <n v="118.2"/>
    <n v="63.8"/>
    <n v="0"/>
    <n v="0"/>
    <n v="0"/>
    <n v="0.64945054945054947"/>
  </r>
  <r>
    <x v="0"/>
    <x v="1"/>
    <x v="0"/>
    <n v="0.2"/>
    <n v="5.4"/>
    <n v="0"/>
    <n v="176.4"/>
    <n v="0"/>
    <n v="1.0989010989010989E-3"/>
  </r>
  <r>
    <x v="0"/>
    <x v="1"/>
    <x v="1"/>
    <n v="1.4"/>
    <n v="5.2"/>
    <n v="0"/>
    <n v="175.4"/>
    <n v="0"/>
    <n v="7.6923076923076919E-3"/>
  </r>
  <r>
    <x v="0"/>
    <x v="1"/>
    <x v="2"/>
    <n v="1"/>
    <n v="7.4"/>
    <n v="0"/>
    <n v="173.6"/>
    <n v="0"/>
    <n v="5.4945054945054949E-3"/>
  </r>
  <r>
    <x v="0"/>
    <x v="1"/>
    <x v="3"/>
    <n v="5.2"/>
    <n v="7"/>
    <n v="0"/>
    <n v="169.8"/>
    <n v="0"/>
    <n v="2.8571428571428574E-2"/>
  </r>
  <r>
    <x v="0"/>
    <x v="1"/>
    <x v="4"/>
    <n v="7"/>
    <n v="6.6"/>
    <n v="0"/>
    <n v="168.4"/>
    <n v="0"/>
    <n v="3.8461538461538464E-2"/>
  </r>
  <r>
    <x v="0"/>
    <x v="1"/>
    <x v="5"/>
    <n v="9.4"/>
    <n v="6.8"/>
    <n v="0"/>
    <n v="165.8"/>
    <n v="0"/>
    <n v="5.1648351648351652E-2"/>
  </r>
  <r>
    <x v="0"/>
    <x v="1"/>
    <x v="6"/>
    <n v="14"/>
    <n v="9.1999999999999993"/>
    <n v="0"/>
    <n v="158.80000000000001"/>
    <n v="0"/>
    <n v="7.6923076923076927E-2"/>
  </r>
  <r>
    <x v="0"/>
    <x v="1"/>
    <x v="7"/>
    <n v="21.2"/>
    <n v="7.2"/>
    <n v="0"/>
    <n v="153.6"/>
    <n v="0"/>
    <n v="0.11648351648351649"/>
  </r>
  <r>
    <x v="0"/>
    <x v="1"/>
    <x v="8"/>
    <n v="26.8"/>
    <n v="8.4"/>
    <n v="0"/>
    <n v="146.80000000000001"/>
    <n v="0"/>
    <n v="0.14725274725274726"/>
  </r>
  <r>
    <x v="0"/>
    <x v="1"/>
    <x v="9"/>
    <n v="32.4"/>
    <n v="9.6"/>
    <n v="0"/>
    <n v="140"/>
    <n v="0"/>
    <n v="0.17802197802197803"/>
  </r>
  <r>
    <x v="0"/>
    <x v="1"/>
    <x v="10"/>
    <n v="37.799999999999997"/>
    <n v="15.2"/>
    <n v="0"/>
    <n v="129"/>
    <n v="0"/>
    <n v="0.20769230769230768"/>
  </r>
  <r>
    <x v="0"/>
    <x v="1"/>
    <x v="11"/>
    <n v="49.2"/>
    <n v="13.2"/>
    <n v="0"/>
    <n v="119.6"/>
    <n v="0"/>
    <n v="0.27032967032967037"/>
  </r>
  <r>
    <x v="0"/>
    <x v="1"/>
    <x v="12"/>
    <n v="55"/>
    <n v="14.4"/>
    <n v="0"/>
    <n v="112.6"/>
    <n v="0"/>
    <n v="0.30219780219780218"/>
  </r>
  <r>
    <x v="0"/>
    <x v="1"/>
    <x v="13"/>
    <n v="70.2"/>
    <n v="12.4"/>
    <n v="0"/>
    <n v="99.4"/>
    <n v="0"/>
    <n v="0.38571428571428573"/>
  </r>
  <r>
    <x v="0"/>
    <x v="1"/>
    <x v="14"/>
    <n v="83.2"/>
    <n v="19"/>
    <n v="0"/>
    <n v="79.8"/>
    <n v="0"/>
    <n v="0.45714285714285718"/>
  </r>
  <r>
    <x v="0"/>
    <x v="1"/>
    <x v="15"/>
    <n v="91.8"/>
    <n v="16.399999999999999"/>
    <n v="0"/>
    <n v="73.8"/>
    <n v="0"/>
    <n v="0.50439560439560438"/>
  </r>
  <r>
    <x v="0"/>
    <x v="1"/>
    <x v="16"/>
    <n v="98.2"/>
    <n v="18.8"/>
    <n v="0"/>
    <n v="65"/>
    <n v="0"/>
    <n v="0.53956043956043953"/>
  </r>
  <r>
    <x v="0"/>
    <x v="1"/>
    <x v="17"/>
    <n v="115.8"/>
    <n v="21.6"/>
    <n v="0"/>
    <n v="44.6"/>
    <n v="0"/>
    <n v="0.63626373626373622"/>
  </r>
  <r>
    <x v="0"/>
    <x v="1"/>
    <x v="18"/>
    <n v="131.6"/>
    <n v="20.399999999999999"/>
    <n v="0"/>
    <n v="30"/>
    <n v="0"/>
    <n v="0.72307692307692306"/>
  </r>
  <r>
    <x v="0"/>
    <x v="1"/>
    <x v="19"/>
    <n v="144.80000000000001"/>
    <n v="21"/>
    <n v="0"/>
    <n v="16.2"/>
    <n v="0"/>
    <n v="0.79560439560439566"/>
  </r>
  <r>
    <x v="0"/>
    <x v="1"/>
    <x v="20"/>
    <n v="158.19999999999999"/>
    <n v="23.8"/>
    <n v="0"/>
    <n v="0"/>
    <n v="0"/>
    <n v="0.86923076923076914"/>
  </r>
  <r>
    <x v="0"/>
    <x v="2"/>
    <x v="0"/>
    <n v="0"/>
    <n v="0.4"/>
    <n v="0"/>
    <n v="181.6"/>
    <n v="0"/>
    <n v="0"/>
  </r>
  <r>
    <x v="0"/>
    <x v="2"/>
    <x v="1"/>
    <n v="0"/>
    <n v="0.6"/>
    <n v="0"/>
    <n v="181.4"/>
    <n v="0"/>
    <n v="0"/>
  </r>
  <r>
    <x v="0"/>
    <x v="2"/>
    <x v="2"/>
    <n v="0.6"/>
    <n v="1.2"/>
    <n v="0"/>
    <n v="180.2"/>
    <n v="0"/>
    <n v="3.2967032967032967E-3"/>
  </r>
  <r>
    <x v="0"/>
    <x v="2"/>
    <x v="3"/>
    <n v="0.8"/>
    <n v="0"/>
    <n v="0"/>
    <n v="181.2"/>
    <n v="0"/>
    <n v="4.3956043956043956E-3"/>
  </r>
  <r>
    <x v="0"/>
    <x v="2"/>
    <x v="4"/>
    <n v="0.6"/>
    <n v="0.4"/>
    <n v="0"/>
    <n v="181"/>
    <n v="0"/>
    <n v="3.2967032967032967E-3"/>
  </r>
  <r>
    <x v="0"/>
    <x v="2"/>
    <x v="5"/>
    <n v="5.2"/>
    <n v="0.8"/>
    <n v="0"/>
    <n v="176"/>
    <n v="0"/>
    <n v="2.8571428571428574E-2"/>
  </r>
  <r>
    <x v="0"/>
    <x v="2"/>
    <x v="6"/>
    <n v="5.2"/>
    <n v="0.8"/>
    <n v="0"/>
    <n v="176"/>
    <n v="0"/>
    <n v="2.8571428571428574E-2"/>
  </r>
  <r>
    <x v="0"/>
    <x v="2"/>
    <x v="7"/>
    <n v="8.6"/>
    <n v="1.2"/>
    <n v="0"/>
    <n v="172.2"/>
    <n v="0"/>
    <n v="4.7252747252747251E-2"/>
  </r>
  <r>
    <x v="0"/>
    <x v="2"/>
    <x v="8"/>
    <n v="10.4"/>
    <n v="1.4"/>
    <n v="0"/>
    <n v="170.2"/>
    <n v="0"/>
    <n v="5.7142857142857148E-2"/>
  </r>
  <r>
    <x v="0"/>
    <x v="2"/>
    <x v="9"/>
    <n v="17.399999999999999"/>
    <n v="2"/>
    <n v="0"/>
    <n v="162.6"/>
    <n v="0"/>
    <n v="9.5604395604395598E-2"/>
  </r>
  <r>
    <x v="0"/>
    <x v="2"/>
    <x v="10"/>
    <n v="23.6"/>
    <n v="2"/>
    <n v="0"/>
    <n v="156.4"/>
    <n v="0"/>
    <n v="0.12967032967032968"/>
  </r>
  <r>
    <x v="0"/>
    <x v="2"/>
    <x v="11"/>
    <n v="29"/>
    <n v="2.4"/>
    <n v="0"/>
    <n v="150.6"/>
    <n v="0"/>
    <n v="0.15934065934065933"/>
  </r>
  <r>
    <x v="0"/>
    <x v="2"/>
    <x v="12"/>
    <n v="40.4"/>
    <n v="2.8"/>
    <n v="0"/>
    <n v="138.80000000000001"/>
    <n v="0"/>
    <n v="0.22197802197802197"/>
  </r>
  <r>
    <x v="0"/>
    <x v="2"/>
    <x v="13"/>
    <n v="47.6"/>
    <n v="4.2"/>
    <n v="0"/>
    <n v="130.19999999999999"/>
    <n v="0"/>
    <n v="0.26153846153846155"/>
  </r>
  <r>
    <x v="0"/>
    <x v="2"/>
    <x v="14"/>
    <n v="57.8"/>
    <n v="7.2"/>
    <n v="0"/>
    <n v="117"/>
    <n v="0"/>
    <n v="0.31758241758241756"/>
  </r>
  <r>
    <x v="0"/>
    <x v="2"/>
    <x v="15"/>
    <n v="70.8"/>
    <n v="7"/>
    <n v="0"/>
    <n v="104.2"/>
    <n v="0"/>
    <n v="0.38901098901098902"/>
  </r>
  <r>
    <x v="0"/>
    <x v="2"/>
    <x v="16"/>
    <n v="89.2"/>
    <n v="8.6"/>
    <n v="0"/>
    <n v="84.2"/>
    <n v="0"/>
    <n v="0.49010989010989015"/>
  </r>
  <r>
    <x v="0"/>
    <x v="2"/>
    <x v="17"/>
    <n v="103.4"/>
    <n v="9.8000000000000007"/>
    <n v="0"/>
    <n v="68.8"/>
    <n v="0"/>
    <n v="0.56813186813186811"/>
  </r>
  <r>
    <x v="0"/>
    <x v="2"/>
    <x v="18"/>
    <n v="126.6"/>
    <n v="13"/>
    <n v="0"/>
    <n v="42.4"/>
    <n v="0"/>
    <n v="0.69560439560439558"/>
  </r>
  <r>
    <x v="0"/>
    <x v="2"/>
    <x v="19"/>
    <n v="150"/>
    <n v="11"/>
    <n v="0"/>
    <n v="21"/>
    <n v="0"/>
    <n v="0.82417582417582413"/>
  </r>
  <r>
    <x v="0"/>
    <x v="2"/>
    <x v="20"/>
    <n v="169.6"/>
    <n v="12.4"/>
    <n v="0"/>
    <n v="0"/>
    <n v="0"/>
    <n v="0.93186813186813189"/>
  </r>
  <r>
    <x v="0"/>
    <x v="3"/>
    <x v="0"/>
    <n v="0"/>
    <n v="0"/>
    <n v="0"/>
    <n v="182"/>
    <n v="0"/>
    <n v="0"/>
  </r>
  <r>
    <x v="0"/>
    <x v="3"/>
    <x v="1"/>
    <n v="0"/>
    <n v="0"/>
    <n v="0"/>
    <n v="182"/>
    <n v="0"/>
    <n v="0"/>
  </r>
  <r>
    <x v="0"/>
    <x v="3"/>
    <x v="2"/>
    <n v="0"/>
    <n v="0"/>
    <n v="0"/>
    <n v="182"/>
    <n v="0"/>
    <n v="0"/>
  </r>
  <r>
    <x v="0"/>
    <x v="3"/>
    <x v="3"/>
    <n v="0"/>
    <n v="0"/>
    <n v="0"/>
    <n v="182"/>
    <n v="0"/>
    <n v="0"/>
  </r>
  <r>
    <x v="0"/>
    <x v="3"/>
    <x v="4"/>
    <n v="0.8"/>
    <n v="0"/>
    <n v="0"/>
    <n v="181.2"/>
    <n v="0"/>
    <n v="4.3956043956043956E-3"/>
  </r>
  <r>
    <x v="0"/>
    <x v="3"/>
    <x v="5"/>
    <n v="1.2"/>
    <n v="0.4"/>
    <n v="0"/>
    <n v="180.4"/>
    <n v="0"/>
    <n v="6.5934065934065934E-3"/>
  </r>
  <r>
    <x v="0"/>
    <x v="3"/>
    <x v="6"/>
    <n v="2"/>
    <n v="0"/>
    <n v="0"/>
    <n v="180"/>
    <n v="0"/>
    <n v="1.098901098901099E-2"/>
  </r>
  <r>
    <x v="0"/>
    <x v="3"/>
    <x v="7"/>
    <n v="2.4"/>
    <n v="0.6"/>
    <n v="0"/>
    <n v="179"/>
    <n v="0"/>
    <n v="1.3186813186813187E-2"/>
  </r>
  <r>
    <x v="0"/>
    <x v="3"/>
    <x v="8"/>
    <n v="3.8"/>
    <n v="0.8"/>
    <n v="0"/>
    <n v="177.4"/>
    <n v="0"/>
    <n v="2.0879120879120878E-2"/>
  </r>
  <r>
    <x v="0"/>
    <x v="3"/>
    <x v="9"/>
    <n v="6.6"/>
    <n v="1.2"/>
    <n v="0"/>
    <n v="174.2"/>
    <n v="0"/>
    <n v="3.626373626373626E-2"/>
  </r>
  <r>
    <x v="0"/>
    <x v="3"/>
    <x v="10"/>
    <n v="12.2"/>
    <n v="0.4"/>
    <n v="0"/>
    <n v="169.4"/>
    <n v="0"/>
    <n v="6.7032967032967031E-2"/>
  </r>
  <r>
    <x v="0"/>
    <x v="3"/>
    <x v="11"/>
    <n v="15.8"/>
    <n v="0.6"/>
    <n v="0"/>
    <n v="165.6"/>
    <n v="0"/>
    <n v="8.6813186813186824E-2"/>
  </r>
  <r>
    <x v="0"/>
    <x v="3"/>
    <x v="12"/>
    <n v="23.6"/>
    <n v="1.4"/>
    <n v="0"/>
    <n v="157"/>
    <n v="0"/>
    <n v="0.12967032967032968"/>
  </r>
  <r>
    <x v="0"/>
    <x v="3"/>
    <x v="13"/>
    <n v="30.4"/>
    <n v="1.6"/>
    <n v="0"/>
    <n v="150"/>
    <n v="0"/>
    <n v="0.16703296703296702"/>
  </r>
  <r>
    <x v="0"/>
    <x v="3"/>
    <x v="14"/>
    <n v="43.6"/>
    <n v="2.8"/>
    <n v="0"/>
    <n v="135.6"/>
    <n v="0"/>
    <n v="0.23956043956043957"/>
  </r>
  <r>
    <x v="0"/>
    <x v="3"/>
    <x v="15"/>
    <n v="54.8"/>
    <n v="2.6"/>
    <n v="0"/>
    <n v="124.6"/>
    <n v="0"/>
    <n v="0.30109890109890108"/>
  </r>
  <r>
    <x v="0"/>
    <x v="3"/>
    <x v="16"/>
    <n v="79"/>
    <n v="3.8"/>
    <n v="0"/>
    <n v="99.2"/>
    <n v="0"/>
    <n v="0.43406593406593408"/>
  </r>
  <r>
    <x v="0"/>
    <x v="3"/>
    <x v="17"/>
    <n v="94.8"/>
    <n v="5.2"/>
    <n v="0"/>
    <n v="82"/>
    <n v="0"/>
    <n v="0.52087912087912092"/>
  </r>
  <r>
    <x v="0"/>
    <x v="3"/>
    <x v="18"/>
    <n v="110.6"/>
    <n v="7.8"/>
    <n v="0"/>
    <n v="63.6"/>
    <n v="0"/>
    <n v="0.60769230769230764"/>
  </r>
  <r>
    <x v="0"/>
    <x v="3"/>
    <x v="19"/>
    <n v="141.6"/>
    <n v="7"/>
    <n v="0"/>
    <n v="33.4"/>
    <n v="0"/>
    <n v="0.77802197802197803"/>
  </r>
  <r>
    <x v="0"/>
    <x v="3"/>
    <x v="20"/>
    <n v="173.8"/>
    <n v="8.1999999999999993"/>
    <n v="0"/>
    <n v="0"/>
    <n v="0"/>
    <n v="0.95494505494505499"/>
  </r>
  <r>
    <x v="0"/>
    <x v="4"/>
    <x v="0"/>
    <n v="0"/>
    <n v="0"/>
    <n v="0"/>
    <n v="182"/>
    <n v="0"/>
    <n v="0"/>
  </r>
  <r>
    <x v="0"/>
    <x v="4"/>
    <x v="1"/>
    <n v="0"/>
    <n v="0"/>
    <n v="0"/>
    <n v="182"/>
    <n v="0"/>
    <n v="0"/>
  </r>
  <r>
    <x v="0"/>
    <x v="4"/>
    <x v="2"/>
    <n v="0"/>
    <n v="0"/>
    <n v="0"/>
    <n v="182"/>
    <n v="0"/>
    <n v="0"/>
  </r>
  <r>
    <x v="0"/>
    <x v="4"/>
    <x v="3"/>
    <n v="0"/>
    <n v="0"/>
    <n v="0"/>
    <n v="182"/>
    <n v="0"/>
    <n v="0"/>
  </r>
  <r>
    <x v="0"/>
    <x v="4"/>
    <x v="4"/>
    <n v="0.2"/>
    <n v="0"/>
    <n v="0"/>
    <n v="181.8"/>
    <n v="0"/>
    <n v="1.0989010989010989E-3"/>
  </r>
  <r>
    <x v="0"/>
    <x v="4"/>
    <x v="5"/>
    <n v="0.4"/>
    <n v="0"/>
    <n v="0"/>
    <n v="181.6"/>
    <n v="0"/>
    <n v="2.1978021978021978E-3"/>
  </r>
  <r>
    <x v="0"/>
    <x v="4"/>
    <x v="6"/>
    <n v="0.6"/>
    <n v="0"/>
    <n v="0"/>
    <n v="181.4"/>
    <n v="0"/>
    <n v="3.2967032967032967E-3"/>
  </r>
  <r>
    <x v="0"/>
    <x v="4"/>
    <x v="7"/>
    <n v="1"/>
    <n v="0.2"/>
    <n v="0"/>
    <n v="180.8"/>
    <n v="0"/>
    <n v="5.4945054945054949E-3"/>
  </r>
  <r>
    <x v="0"/>
    <x v="4"/>
    <x v="8"/>
    <n v="2.2000000000000002"/>
    <n v="0"/>
    <n v="0"/>
    <n v="179.8"/>
    <n v="0"/>
    <n v="1.2087912087912088E-2"/>
  </r>
  <r>
    <x v="0"/>
    <x v="4"/>
    <x v="9"/>
    <n v="3.6"/>
    <n v="0.2"/>
    <n v="0"/>
    <n v="178.2"/>
    <n v="0"/>
    <n v="1.9780219780219779E-2"/>
  </r>
  <r>
    <x v="0"/>
    <x v="4"/>
    <x v="10"/>
    <n v="4.8"/>
    <n v="0"/>
    <n v="0"/>
    <n v="177.2"/>
    <n v="0"/>
    <n v="2.6373626373626374E-2"/>
  </r>
  <r>
    <x v="0"/>
    <x v="4"/>
    <x v="11"/>
    <n v="8.6"/>
    <n v="0.4"/>
    <n v="0"/>
    <n v="173"/>
    <n v="0"/>
    <n v="4.7252747252747251E-2"/>
  </r>
  <r>
    <x v="0"/>
    <x v="4"/>
    <x v="12"/>
    <n v="17.600000000000001"/>
    <n v="0.6"/>
    <n v="0"/>
    <n v="163.80000000000001"/>
    <n v="0"/>
    <n v="9.6703296703296707E-2"/>
  </r>
  <r>
    <x v="0"/>
    <x v="4"/>
    <x v="13"/>
    <n v="26.6"/>
    <n v="1.2"/>
    <n v="0"/>
    <n v="154.19999999999999"/>
    <n v="0"/>
    <n v="0.14615384615384616"/>
  </r>
  <r>
    <x v="0"/>
    <x v="4"/>
    <x v="14"/>
    <n v="33.4"/>
    <n v="1.4"/>
    <n v="0"/>
    <n v="147.19999999999999"/>
    <n v="0"/>
    <n v="0.1835164835164835"/>
  </r>
  <r>
    <x v="0"/>
    <x v="4"/>
    <x v="15"/>
    <n v="40.799999999999997"/>
    <n v="1.8"/>
    <n v="0"/>
    <n v="139.4"/>
    <n v="0"/>
    <n v="0.22417582417582416"/>
  </r>
  <r>
    <x v="0"/>
    <x v="4"/>
    <x v="16"/>
    <n v="55.6"/>
    <n v="1.4"/>
    <n v="0"/>
    <n v="125"/>
    <n v="0"/>
    <n v="0.30549450549450552"/>
  </r>
  <r>
    <x v="0"/>
    <x v="4"/>
    <x v="17"/>
    <n v="73"/>
    <n v="3.2"/>
    <n v="0"/>
    <n v="105.8"/>
    <n v="0"/>
    <n v="0.40109890109890112"/>
  </r>
  <r>
    <x v="0"/>
    <x v="4"/>
    <x v="18"/>
    <n v="103.4"/>
    <n v="5.4"/>
    <n v="0"/>
    <n v="73.2"/>
    <n v="0"/>
    <n v="0.56813186813186811"/>
  </r>
  <r>
    <x v="0"/>
    <x v="4"/>
    <x v="19"/>
    <n v="131.4"/>
    <n v="7.8"/>
    <n v="0"/>
    <n v="42.8"/>
    <n v="0"/>
    <n v="0.72197802197802197"/>
  </r>
  <r>
    <x v="0"/>
    <x v="4"/>
    <x v="20"/>
    <n v="173.6"/>
    <n v="8.4"/>
    <n v="0"/>
    <n v="0"/>
    <n v="0"/>
    <n v="0.95384615384615379"/>
  </r>
  <r>
    <x v="0"/>
    <x v="5"/>
    <x v="0"/>
    <n v="0"/>
    <n v="0"/>
    <n v="0"/>
    <n v="182"/>
    <n v="0"/>
    <n v="0"/>
  </r>
  <r>
    <x v="0"/>
    <x v="5"/>
    <x v="1"/>
    <n v="0"/>
    <n v="0"/>
    <n v="0"/>
    <n v="182"/>
    <n v="0"/>
    <n v="0"/>
  </r>
  <r>
    <x v="0"/>
    <x v="5"/>
    <x v="2"/>
    <n v="0"/>
    <n v="0"/>
    <n v="0"/>
    <n v="182"/>
    <n v="0"/>
    <n v="0"/>
  </r>
  <r>
    <x v="0"/>
    <x v="5"/>
    <x v="3"/>
    <n v="0"/>
    <n v="0"/>
    <n v="0"/>
    <n v="182"/>
    <n v="0"/>
    <n v="0"/>
  </r>
  <r>
    <x v="0"/>
    <x v="5"/>
    <x v="4"/>
    <n v="0"/>
    <n v="0"/>
    <n v="0"/>
    <n v="182"/>
    <n v="0"/>
    <n v="0"/>
  </r>
  <r>
    <x v="0"/>
    <x v="5"/>
    <x v="5"/>
    <n v="0"/>
    <n v="0"/>
    <n v="0"/>
    <n v="182"/>
    <n v="0"/>
    <n v="0"/>
  </r>
  <r>
    <x v="0"/>
    <x v="5"/>
    <x v="6"/>
    <n v="0.2"/>
    <n v="0"/>
    <n v="0"/>
    <n v="181.8"/>
    <n v="0"/>
    <n v="1.0989010989010989E-3"/>
  </r>
  <r>
    <x v="0"/>
    <x v="5"/>
    <x v="7"/>
    <n v="0.4"/>
    <n v="0"/>
    <n v="0"/>
    <n v="181.6"/>
    <n v="0"/>
    <n v="2.1978021978021978E-3"/>
  </r>
  <r>
    <x v="0"/>
    <x v="5"/>
    <x v="8"/>
    <n v="0.2"/>
    <n v="0.2"/>
    <n v="0"/>
    <n v="181.6"/>
    <n v="0"/>
    <n v="1.0989010989010989E-3"/>
  </r>
  <r>
    <x v="0"/>
    <x v="5"/>
    <x v="9"/>
    <n v="1.6"/>
    <n v="0"/>
    <n v="0"/>
    <n v="180.4"/>
    <n v="0"/>
    <n v="8.7912087912087912E-3"/>
  </r>
  <r>
    <x v="0"/>
    <x v="5"/>
    <x v="10"/>
    <n v="4"/>
    <n v="0"/>
    <n v="0"/>
    <n v="178"/>
    <n v="0"/>
    <n v="2.197802197802198E-2"/>
  </r>
  <r>
    <x v="0"/>
    <x v="5"/>
    <x v="11"/>
    <n v="4.8"/>
    <n v="0.2"/>
    <n v="0"/>
    <n v="177"/>
    <n v="0"/>
    <n v="2.6373626373626374E-2"/>
  </r>
  <r>
    <x v="0"/>
    <x v="5"/>
    <x v="12"/>
    <n v="8.1999999999999993"/>
    <n v="0.4"/>
    <n v="0"/>
    <n v="173.4"/>
    <n v="0"/>
    <n v="4.5054945054945054E-2"/>
  </r>
  <r>
    <x v="0"/>
    <x v="5"/>
    <x v="13"/>
    <n v="15.8"/>
    <n v="1.6"/>
    <n v="0"/>
    <n v="164.6"/>
    <n v="0"/>
    <n v="8.6813186813186824E-2"/>
  </r>
  <r>
    <x v="0"/>
    <x v="5"/>
    <x v="14"/>
    <n v="22"/>
    <n v="1.6"/>
    <n v="0"/>
    <n v="158.4"/>
    <n v="0"/>
    <n v="0.12087912087912088"/>
  </r>
  <r>
    <x v="0"/>
    <x v="5"/>
    <x v="15"/>
    <n v="32"/>
    <n v="2.4"/>
    <n v="0"/>
    <n v="147.6"/>
    <n v="0"/>
    <n v="0.17582417582417584"/>
  </r>
  <r>
    <x v="0"/>
    <x v="5"/>
    <x v="16"/>
    <n v="44"/>
    <n v="3.2"/>
    <n v="0"/>
    <n v="134.80000000000001"/>
    <n v="0"/>
    <n v="0.24175824175824176"/>
  </r>
  <r>
    <x v="0"/>
    <x v="5"/>
    <x v="17"/>
    <n v="65.8"/>
    <n v="4.4000000000000004"/>
    <n v="0"/>
    <n v="111.8"/>
    <n v="0"/>
    <n v="0.36153846153846153"/>
  </r>
  <r>
    <x v="0"/>
    <x v="5"/>
    <x v="18"/>
    <n v="94"/>
    <n v="4.4000000000000004"/>
    <n v="0"/>
    <n v="83.6"/>
    <n v="0"/>
    <n v="0.51648351648351654"/>
  </r>
  <r>
    <x v="0"/>
    <x v="5"/>
    <x v="19"/>
    <n v="130"/>
    <n v="6.6"/>
    <n v="0"/>
    <n v="45.4"/>
    <n v="0"/>
    <n v="0.7142857142857143"/>
  </r>
  <r>
    <x v="0"/>
    <x v="5"/>
    <x v="20"/>
    <n v="173.2"/>
    <n v="8.8000000000000007"/>
    <n v="0"/>
    <n v="0"/>
    <n v="0"/>
    <n v="0.9516483516483516"/>
  </r>
  <r>
    <x v="0"/>
    <x v="6"/>
    <x v="0"/>
    <n v="0"/>
    <n v="0"/>
    <n v="0"/>
    <n v="182"/>
    <n v="0"/>
    <n v="0"/>
  </r>
  <r>
    <x v="0"/>
    <x v="6"/>
    <x v="1"/>
    <n v="0"/>
    <n v="0"/>
    <n v="0"/>
    <n v="182"/>
    <n v="0"/>
    <n v="0"/>
  </r>
  <r>
    <x v="0"/>
    <x v="6"/>
    <x v="2"/>
    <n v="0"/>
    <n v="0"/>
    <n v="0"/>
    <n v="182"/>
    <n v="0"/>
    <n v="0"/>
  </r>
  <r>
    <x v="0"/>
    <x v="6"/>
    <x v="3"/>
    <n v="0"/>
    <n v="0"/>
    <n v="0"/>
    <n v="182"/>
    <n v="0"/>
    <n v="0"/>
  </r>
  <r>
    <x v="0"/>
    <x v="6"/>
    <x v="4"/>
    <n v="0"/>
    <n v="0"/>
    <n v="0"/>
    <n v="182"/>
    <n v="0"/>
    <n v="0"/>
  </r>
  <r>
    <x v="0"/>
    <x v="6"/>
    <x v="5"/>
    <n v="0"/>
    <n v="0"/>
    <n v="0"/>
    <n v="182"/>
    <n v="0"/>
    <n v="0"/>
  </r>
  <r>
    <x v="0"/>
    <x v="6"/>
    <x v="6"/>
    <n v="0"/>
    <n v="0"/>
    <n v="0"/>
    <n v="182"/>
    <n v="0"/>
    <n v="0"/>
  </r>
  <r>
    <x v="0"/>
    <x v="6"/>
    <x v="7"/>
    <n v="0"/>
    <n v="0"/>
    <n v="0"/>
    <n v="182"/>
    <n v="0"/>
    <n v="0"/>
  </r>
  <r>
    <x v="0"/>
    <x v="6"/>
    <x v="8"/>
    <n v="0.4"/>
    <n v="0.2"/>
    <n v="0"/>
    <n v="181.4"/>
    <n v="0"/>
    <n v="2.1978021978021978E-3"/>
  </r>
  <r>
    <x v="0"/>
    <x v="6"/>
    <x v="9"/>
    <n v="1.4"/>
    <n v="0.2"/>
    <n v="0"/>
    <n v="180.4"/>
    <n v="0"/>
    <n v="7.6923076923076919E-3"/>
  </r>
  <r>
    <x v="0"/>
    <x v="6"/>
    <x v="10"/>
    <n v="1.4"/>
    <n v="0.2"/>
    <n v="0"/>
    <n v="180.4"/>
    <n v="0"/>
    <n v="7.6923076923076919E-3"/>
  </r>
  <r>
    <x v="0"/>
    <x v="6"/>
    <x v="11"/>
    <n v="3"/>
    <n v="0.4"/>
    <n v="0"/>
    <n v="178.6"/>
    <n v="0"/>
    <n v="1.6483516483516484E-2"/>
  </r>
  <r>
    <x v="0"/>
    <x v="6"/>
    <x v="12"/>
    <n v="5.2"/>
    <n v="1.2"/>
    <n v="0"/>
    <n v="175.6"/>
    <n v="0"/>
    <n v="2.8571428571428574E-2"/>
  </r>
  <r>
    <x v="0"/>
    <x v="6"/>
    <x v="13"/>
    <n v="8.6"/>
    <n v="0.6"/>
    <n v="0"/>
    <n v="172.8"/>
    <n v="0"/>
    <n v="4.7252747252747251E-2"/>
  </r>
  <r>
    <x v="0"/>
    <x v="6"/>
    <x v="14"/>
    <n v="15.8"/>
    <n v="1.4"/>
    <n v="0"/>
    <n v="164.8"/>
    <n v="0"/>
    <n v="8.6813186813186824E-2"/>
  </r>
  <r>
    <x v="0"/>
    <x v="6"/>
    <x v="15"/>
    <n v="26.6"/>
    <n v="0.8"/>
    <n v="0"/>
    <n v="154.6"/>
    <n v="0"/>
    <n v="0.14615384615384616"/>
  </r>
  <r>
    <x v="0"/>
    <x v="6"/>
    <x v="16"/>
    <n v="38.200000000000003"/>
    <n v="2.2000000000000002"/>
    <n v="0"/>
    <n v="141.6"/>
    <n v="0"/>
    <n v="0.20989010989010989"/>
  </r>
  <r>
    <x v="0"/>
    <x v="6"/>
    <x v="17"/>
    <n v="57"/>
    <n v="2.2000000000000002"/>
    <n v="0"/>
    <n v="122.8"/>
    <n v="0"/>
    <n v="0.31318681318681318"/>
  </r>
  <r>
    <x v="0"/>
    <x v="6"/>
    <x v="18"/>
    <n v="82.8"/>
    <n v="5"/>
    <n v="0"/>
    <n v="94.2"/>
    <n v="0"/>
    <n v="0.45494505494505494"/>
  </r>
  <r>
    <x v="0"/>
    <x v="6"/>
    <x v="19"/>
    <n v="121.8"/>
    <n v="5"/>
    <n v="0"/>
    <n v="55.2"/>
    <n v="0"/>
    <n v="0.66923076923076918"/>
  </r>
  <r>
    <x v="0"/>
    <x v="6"/>
    <x v="20"/>
    <n v="174"/>
    <n v="8"/>
    <n v="0"/>
    <n v="0"/>
    <n v="0"/>
    <n v="0.95604395604395609"/>
  </r>
  <r>
    <x v="1"/>
    <x v="0"/>
    <x v="0"/>
    <n v="1.7"/>
    <n v="180.3"/>
    <n v="0"/>
    <n v="0"/>
    <n v="0"/>
    <n v="9.3406593406593404E-3"/>
  </r>
  <r>
    <x v="1"/>
    <x v="0"/>
    <x v="1"/>
    <n v="8.4"/>
    <n v="173.6"/>
    <n v="0"/>
    <n v="0"/>
    <n v="0"/>
    <n v="4.6153846153846156E-2"/>
  </r>
  <r>
    <x v="1"/>
    <x v="0"/>
    <x v="2"/>
    <n v="14"/>
    <n v="168"/>
    <n v="0"/>
    <n v="0"/>
    <n v="0"/>
    <n v="7.6923076923076927E-2"/>
  </r>
  <r>
    <x v="1"/>
    <x v="0"/>
    <x v="3"/>
    <n v="20.100000000000001"/>
    <n v="161.9"/>
    <n v="0"/>
    <n v="0"/>
    <n v="0"/>
    <n v="0.11043956043956045"/>
  </r>
  <r>
    <x v="1"/>
    <x v="0"/>
    <x v="4"/>
    <n v="27"/>
    <n v="155"/>
    <n v="0"/>
    <n v="0"/>
    <n v="0"/>
    <n v="0.14835164835164835"/>
  </r>
  <r>
    <x v="1"/>
    <x v="0"/>
    <x v="5"/>
    <n v="35.9"/>
    <n v="146.1"/>
    <n v="0"/>
    <n v="0"/>
    <n v="0"/>
    <n v="0.19725274725274725"/>
  </r>
  <r>
    <x v="1"/>
    <x v="0"/>
    <x v="6"/>
    <n v="36.1"/>
    <n v="145.9"/>
    <n v="0"/>
    <n v="0"/>
    <n v="0"/>
    <n v="0.19835164835164837"/>
  </r>
  <r>
    <x v="1"/>
    <x v="0"/>
    <x v="7"/>
    <n v="42.4"/>
    <n v="139.6"/>
    <n v="0"/>
    <n v="0"/>
    <n v="0"/>
    <n v="0.23296703296703297"/>
  </r>
  <r>
    <x v="1"/>
    <x v="0"/>
    <x v="8"/>
    <n v="53.8"/>
    <n v="128.19999999999999"/>
    <n v="0"/>
    <n v="0"/>
    <n v="0"/>
    <n v="0.29560439560439561"/>
  </r>
  <r>
    <x v="1"/>
    <x v="0"/>
    <x v="9"/>
    <n v="59.9"/>
    <n v="122.1"/>
    <n v="0"/>
    <n v="0"/>
    <n v="0"/>
    <n v="0.32912087912087912"/>
  </r>
  <r>
    <x v="1"/>
    <x v="0"/>
    <x v="10"/>
    <n v="67.400000000000006"/>
    <n v="114.6"/>
    <n v="0"/>
    <n v="0"/>
    <n v="0"/>
    <n v="0.37032967032967035"/>
  </r>
  <r>
    <x v="1"/>
    <x v="0"/>
    <x v="11"/>
    <n v="72.400000000000006"/>
    <n v="109.6"/>
    <n v="0"/>
    <n v="0"/>
    <n v="0"/>
    <n v="0.39780219780219783"/>
  </r>
  <r>
    <x v="1"/>
    <x v="0"/>
    <x v="12"/>
    <n v="74.900000000000006"/>
    <n v="107.1"/>
    <n v="0"/>
    <n v="0"/>
    <n v="0"/>
    <n v="0.41153846153846158"/>
  </r>
  <r>
    <x v="1"/>
    <x v="0"/>
    <x v="13"/>
    <n v="85.1"/>
    <n v="96.9"/>
    <n v="0"/>
    <n v="0"/>
    <n v="0"/>
    <n v="0.46758241758241753"/>
  </r>
  <r>
    <x v="1"/>
    <x v="0"/>
    <x v="14"/>
    <n v="87.9"/>
    <n v="94.1"/>
    <n v="0"/>
    <n v="0"/>
    <n v="0"/>
    <n v="0.48296703296703297"/>
  </r>
  <r>
    <x v="1"/>
    <x v="0"/>
    <x v="15"/>
    <n v="98.7"/>
    <n v="83.3"/>
    <n v="0"/>
    <n v="0"/>
    <n v="0"/>
    <n v="0.54230769230769227"/>
  </r>
  <r>
    <x v="1"/>
    <x v="0"/>
    <x v="16"/>
    <n v="105.1"/>
    <n v="76.900000000000006"/>
    <n v="0"/>
    <n v="0"/>
    <n v="0"/>
    <n v="0.57747252747252742"/>
  </r>
  <r>
    <x v="1"/>
    <x v="0"/>
    <x v="17"/>
    <n v="114.9"/>
    <n v="67.099999999999994"/>
    <n v="0"/>
    <n v="0"/>
    <n v="0"/>
    <n v="0.6313186813186813"/>
  </r>
  <r>
    <x v="1"/>
    <x v="0"/>
    <x v="18"/>
    <n v="119.9"/>
    <n v="62.1"/>
    <n v="0"/>
    <n v="0"/>
    <n v="0"/>
    <n v="0.65879120879120878"/>
  </r>
  <r>
    <x v="1"/>
    <x v="0"/>
    <x v="19"/>
    <n v="125.4"/>
    <n v="56.6"/>
    <n v="0"/>
    <n v="0"/>
    <n v="0"/>
    <n v="0.68901098901098901"/>
  </r>
  <r>
    <x v="1"/>
    <x v="0"/>
    <x v="20"/>
    <n v="129.6"/>
    <n v="52.4"/>
    <n v="0"/>
    <n v="0"/>
    <n v="0"/>
    <n v="0.71208791208791211"/>
  </r>
  <r>
    <x v="1"/>
    <x v="1"/>
    <x v="0"/>
    <n v="1"/>
    <n v="181"/>
    <n v="0"/>
    <n v="0"/>
    <n v="0"/>
    <n v="5.4945054945054949E-3"/>
  </r>
  <r>
    <x v="1"/>
    <x v="1"/>
    <x v="1"/>
    <n v="9.3000000000000007"/>
    <n v="172.7"/>
    <n v="0"/>
    <n v="0"/>
    <n v="0"/>
    <n v="5.1098901098901105E-2"/>
  </r>
  <r>
    <x v="1"/>
    <x v="1"/>
    <x v="2"/>
    <n v="21.9"/>
    <n v="160.1"/>
    <n v="0"/>
    <n v="0"/>
    <n v="0"/>
    <n v="0.12032967032967032"/>
  </r>
  <r>
    <x v="1"/>
    <x v="1"/>
    <x v="3"/>
    <n v="31.8"/>
    <n v="150.19999999999999"/>
    <n v="0"/>
    <n v="0"/>
    <n v="0"/>
    <n v="0.17472527472527474"/>
  </r>
  <r>
    <x v="1"/>
    <x v="1"/>
    <x v="4"/>
    <n v="39.1"/>
    <n v="142.9"/>
    <n v="0"/>
    <n v="0"/>
    <n v="0"/>
    <n v="0.21483516483516485"/>
  </r>
  <r>
    <x v="1"/>
    <x v="1"/>
    <x v="5"/>
    <n v="49.9"/>
    <n v="132.1"/>
    <n v="0"/>
    <n v="0"/>
    <n v="0"/>
    <n v="0.27417582417582415"/>
  </r>
  <r>
    <x v="1"/>
    <x v="1"/>
    <x v="6"/>
    <n v="55.6"/>
    <n v="126.4"/>
    <n v="0"/>
    <n v="0"/>
    <n v="0"/>
    <n v="0.30549450549450552"/>
  </r>
  <r>
    <x v="1"/>
    <x v="1"/>
    <x v="7"/>
    <n v="62.2"/>
    <n v="119.8"/>
    <n v="0"/>
    <n v="0"/>
    <n v="0"/>
    <n v="0.34175824175824177"/>
  </r>
  <r>
    <x v="1"/>
    <x v="1"/>
    <x v="8"/>
    <n v="71.5"/>
    <n v="110.5"/>
    <n v="0"/>
    <n v="0"/>
    <n v="0"/>
    <n v="0.39285714285714285"/>
  </r>
  <r>
    <x v="1"/>
    <x v="1"/>
    <x v="9"/>
    <n v="78.2"/>
    <n v="103.8"/>
    <n v="0"/>
    <n v="0"/>
    <n v="0"/>
    <n v="0.4296703296703297"/>
  </r>
  <r>
    <x v="1"/>
    <x v="1"/>
    <x v="10"/>
    <n v="87.8"/>
    <n v="94.2"/>
    <n v="0"/>
    <n v="0"/>
    <n v="0"/>
    <n v="0.48241758241758242"/>
  </r>
  <r>
    <x v="1"/>
    <x v="1"/>
    <x v="11"/>
    <n v="95.9"/>
    <n v="86.1"/>
    <n v="0"/>
    <n v="0"/>
    <n v="0"/>
    <n v="0.52692307692307694"/>
  </r>
  <r>
    <x v="1"/>
    <x v="1"/>
    <x v="12"/>
    <n v="103"/>
    <n v="79"/>
    <n v="0"/>
    <n v="0"/>
    <n v="0"/>
    <n v="0.56593406593406592"/>
  </r>
  <r>
    <x v="1"/>
    <x v="1"/>
    <x v="13"/>
    <n v="114.2"/>
    <n v="67.8"/>
    <n v="0"/>
    <n v="0"/>
    <n v="0"/>
    <n v="0.62747252747252746"/>
  </r>
  <r>
    <x v="1"/>
    <x v="1"/>
    <x v="14"/>
    <n v="118.6"/>
    <n v="63.4"/>
    <n v="0"/>
    <n v="0"/>
    <n v="0"/>
    <n v="0.65164835164835166"/>
  </r>
  <r>
    <x v="1"/>
    <x v="1"/>
    <x v="15"/>
    <n v="125.8"/>
    <n v="56.2"/>
    <n v="0"/>
    <n v="0"/>
    <n v="0"/>
    <n v="0.6912087912087912"/>
  </r>
  <r>
    <x v="1"/>
    <x v="1"/>
    <x v="16"/>
    <n v="130.19999999999999"/>
    <n v="51.8"/>
    <n v="0"/>
    <n v="0"/>
    <n v="0"/>
    <n v="0.71538461538461529"/>
  </r>
  <r>
    <x v="1"/>
    <x v="1"/>
    <x v="17"/>
    <n v="136.4"/>
    <n v="45.6"/>
    <n v="0"/>
    <n v="0"/>
    <n v="0"/>
    <n v="0.74945054945054945"/>
  </r>
  <r>
    <x v="1"/>
    <x v="1"/>
    <x v="18"/>
    <n v="141.80000000000001"/>
    <n v="40.200000000000003"/>
    <n v="0"/>
    <n v="0"/>
    <n v="0"/>
    <n v="0.77912087912087913"/>
  </r>
  <r>
    <x v="1"/>
    <x v="1"/>
    <x v="19"/>
    <n v="146.5"/>
    <n v="35.5"/>
    <n v="0"/>
    <n v="0"/>
    <n v="0"/>
    <n v="0.80494505494505497"/>
  </r>
  <r>
    <x v="1"/>
    <x v="1"/>
    <x v="20"/>
    <n v="153.69999999999999"/>
    <n v="28.3"/>
    <n v="0"/>
    <n v="0"/>
    <n v="0"/>
    <n v="0.84450549450549439"/>
  </r>
  <r>
    <x v="1"/>
    <x v="2"/>
    <x v="0"/>
    <n v="0.9"/>
    <n v="181.1"/>
    <n v="0"/>
    <n v="0"/>
    <n v="0"/>
    <n v="4.9450549450549448E-3"/>
  </r>
  <r>
    <x v="1"/>
    <x v="2"/>
    <x v="1"/>
    <n v="11.7"/>
    <n v="170.3"/>
    <n v="0"/>
    <n v="0"/>
    <n v="0"/>
    <n v="6.4285714285714279E-2"/>
  </r>
  <r>
    <x v="1"/>
    <x v="2"/>
    <x v="2"/>
    <n v="26.1"/>
    <n v="155.9"/>
    <n v="0"/>
    <n v="0"/>
    <n v="0"/>
    <n v="0.14340659340659342"/>
  </r>
  <r>
    <x v="1"/>
    <x v="2"/>
    <x v="3"/>
    <n v="36.200000000000003"/>
    <n v="145.80000000000001"/>
    <n v="0"/>
    <n v="0"/>
    <n v="0"/>
    <n v="0.19890109890109892"/>
  </r>
  <r>
    <x v="1"/>
    <x v="2"/>
    <x v="4"/>
    <n v="48.2"/>
    <n v="133.80000000000001"/>
    <n v="0"/>
    <n v="0"/>
    <n v="0"/>
    <n v="0.26483516483516484"/>
  </r>
  <r>
    <x v="1"/>
    <x v="2"/>
    <x v="5"/>
    <n v="56.2"/>
    <n v="125.8"/>
    <n v="0"/>
    <n v="0"/>
    <n v="0"/>
    <n v="0.3087912087912088"/>
  </r>
  <r>
    <x v="1"/>
    <x v="2"/>
    <x v="6"/>
    <n v="62.3"/>
    <n v="119.7"/>
    <n v="0"/>
    <n v="0"/>
    <n v="0"/>
    <n v="0.34230769230769231"/>
  </r>
  <r>
    <x v="1"/>
    <x v="2"/>
    <x v="7"/>
    <n v="75.900000000000006"/>
    <n v="106.1"/>
    <n v="0"/>
    <n v="0"/>
    <n v="0"/>
    <n v="0.41703296703296705"/>
  </r>
  <r>
    <x v="1"/>
    <x v="2"/>
    <x v="8"/>
    <n v="82.8"/>
    <n v="99.2"/>
    <n v="0"/>
    <n v="0"/>
    <n v="0"/>
    <n v="0.45494505494505494"/>
  </r>
  <r>
    <x v="1"/>
    <x v="2"/>
    <x v="9"/>
    <n v="92.6"/>
    <n v="89.4"/>
    <n v="0"/>
    <n v="0"/>
    <n v="0"/>
    <n v="0.50879120879120876"/>
  </r>
  <r>
    <x v="1"/>
    <x v="2"/>
    <x v="10"/>
    <n v="100.3"/>
    <n v="81.7"/>
    <n v="0"/>
    <n v="0"/>
    <n v="0"/>
    <n v="0.55109890109890103"/>
  </r>
  <r>
    <x v="1"/>
    <x v="2"/>
    <x v="11"/>
    <n v="107.5"/>
    <n v="74.5"/>
    <n v="0"/>
    <n v="0"/>
    <n v="0"/>
    <n v="0.59065934065934067"/>
  </r>
  <r>
    <x v="1"/>
    <x v="2"/>
    <x v="12"/>
    <n v="118.5"/>
    <n v="63.5"/>
    <n v="0"/>
    <n v="0"/>
    <n v="0"/>
    <n v="0.65109890109890112"/>
  </r>
  <r>
    <x v="1"/>
    <x v="2"/>
    <x v="13"/>
    <n v="123.7"/>
    <n v="58.3"/>
    <n v="0"/>
    <n v="0"/>
    <n v="0"/>
    <n v="0.6796703296703297"/>
  </r>
  <r>
    <x v="1"/>
    <x v="2"/>
    <x v="14"/>
    <n v="127.8"/>
    <n v="54.2"/>
    <n v="0"/>
    <n v="0"/>
    <n v="0"/>
    <n v="0.70219780219780215"/>
  </r>
  <r>
    <x v="1"/>
    <x v="2"/>
    <x v="15"/>
    <n v="134.80000000000001"/>
    <n v="47.2"/>
    <n v="0"/>
    <n v="0"/>
    <n v="0"/>
    <n v="0.74065934065934069"/>
  </r>
  <r>
    <x v="1"/>
    <x v="2"/>
    <x v="16"/>
    <n v="144.4"/>
    <n v="37.6"/>
    <n v="0"/>
    <n v="0"/>
    <n v="0"/>
    <n v="0.79340659340659347"/>
  </r>
  <r>
    <x v="1"/>
    <x v="2"/>
    <x v="17"/>
    <n v="146.6"/>
    <n v="35.4"/>
    <n v="0"/>
    <n v="0"/>
    <n v="0"/>
    <n v="0.80549450549450541"/>
  </r>
  <r>
    <x v="1"/>
    <x v="2"/>
    <x v="18"/>
    <n v="152.5"/>
    <n v="29.5"/>
    <n v="0"/>
    <n v="0"/>
    <n v="0"/>
    <n v="0.83791208791208793"/>
  </r>
  <r>
    <x v="1"/>
    <x v="2"/>
    <x v="19"/>
    <n v="156.9"/>
    <n v="25.1"/>
    <n v="0"/>
    <n v="0"/>
    <n v="0"/>
    <n v="0.86208791208791213"/>
  </r>
  <r>
    <x v="1"/>
    <x v="2"/>
    <x v="20"/>
    <n v="162.6"/>
    <n v="19.399999999999999"/>
    <n v="0"/>
    <n v="0"/>
    <n v="0"/>
    <n v="0.89340659340659334"/>
  </r>
  <r>
    <x v="1"/>
    <x v="3"/>
    <x v="0"/>
    <n v="1"/>
    <n v="181"/>
    <n v="0"/>
    <n v="0"/>
    <n v="0"/>
    <n v="5.4945054945054949E-3"/>
  </r>
  <r>
    <x v="1"/>
    <x v="3"/>
    <x v="1"/>
    <n v="16.3"/>
    <n v="165.7"/>
    <n v="0"/>
    <n v="0"/>
    <n v="0"/>
    <n v="8.9560439560439561E-2"/>
  </r>
  <r>
    <x v="1"/>
    <x v="3"/>
    <x v="2"/>
    <n v="30.3"/>
    <n v="151.69999999999999"/>
    <n v="0"/>
    <n v="0"/>
    <n v="0"/>
    <n v="0.16648351648351647"/>
  </r>
  <r>
    <x v="1"/>
    <x v="3"/>
    <x v="3"/>
    <n v="43.4"/>
    <n v="138.6"/>
    <n v="0"/>
    <n v="0"/>
    <n v="0"/>
    <n v="0.23846153846153845"/>
  </r>
  <r>
    <x v="1"/>
    <x v="3"/>
    <x v="4"/>
    <n v="55.4"/>
    <n v="126.6"/>
    <n v="0"/>
    <n v="0"/>
    <n v="0"/>
    <n v="0.30439560439560437"/>
  </r>
  <r>
    <x v="1"/>
    <x v="3"/>
    <x v="5"/>
    <n v="63.6"/>
    <n v="118.4"/>
    <n v="0"/>
    <n v="0"/>
    <n v="0"/>
    <n v="0.34945054945054949"/>
  </r>
  <r>
    <x v="1"/>
    <x v="3"/>
    <x v="6"/>
    <n v="74.900000000000006"/>
    <n v="107.1"/>
    <n v="0"/>
    <n v="0"/>
    <n v="0"/>
    <n v="0.41153846153846158"/>
  </r>
  <r>
    <x v="1"/>
    <x v="3"/>
    <x v="7"/>
    <n v="84.6"/>
    <n v="97.4"/>
    <n v="0"/>
    <n v="0"/>
    <n v="0"/>
    <n v="0.46483516483516479"/>
  </r>
  <r>
    <x v="1"/>
    <x v="3"/>
    <x v="8"/>
    <n v="95.3"/>
    <n v="86.7"/>
    <n v="0"/>
    <n v="0"/>
    <n v="0"/>
    <n v="0.52362637362637365"/>
  </r>
  <r>
    <x v="1"/>
    <x v="3"/>
    <x v="9"/>
    <n v="98.8"/>
    <n v="83.2"/>
    <n v="0"/>
    <n v="0"/>
    <n v="0"/>
    <n v="0.54285714285714282"/>
  </r>
  <r>
    <x v="1"/>
    <x v="3"/>
    <x v="10"/>
    <n v="109.7"/>
    <n v="72.3"/>
    <n v="0"/>
    <n v="0"/>
    <n v="0"/>
    <n v="0.60274725274725272"/>
  </r>
  <r>
    <x v="1"/>
    <x v="3"/>
    <x v="11"/>
    <n v="115"/>
    <n v="67"/>
    <n v="0"/>
    <n v="0"/>
    <n v="0"/>
    <n v="0.63186813186813184"/>
  </r>
  <r>
    <x v="1"/>
    <x v="3"/>
    <x v="12"/>
    <n v="121.3"/>
    <n v="60.7"/>
    <n v="0"/>
    <n v="0"/>
    <n v="0"/>
    <n v="0.66648351648351645"/>
  </r>
  <r>
    <x v="1"/>
    <x v="3"/>
    <x v="13"/>
    <n v="130.1"/>
    <n v="51.9"/>
    <n v="0"/>
    <n v="0"/>
    <n v="0"/>
    <n v="0.71483516483516485"/>
  </r>
  <r>
    <x v="1"/>
    <x v="3"/>
    <x v="14"/>
    <n v="135.1"/>
    <n v="46.9"/>
    <n v="0"/>
    <n v="0"/>
    <n v="0"/>
    <n v="0.74230769230769222"/>
  </r>
  <r>
    <x v="1"/>
    <x v="3"/>
    <x v="15"/>
    <n v="143.4"/>
    <n v="38.6"/>
    <n v="0"/>
    <n v="0"/>
    <n v="0"/>
    <n v="0.78791208791208789"/>
  </r>
  <r>
    <x v="1"/>
    <x v="3"/>
    <x v="16"/>
    <n v="147.30000000000001"/>
    <n v="34.700000000000003"/>
    <n v="0"/>
    <n v="0"/>
    <n v="0"/>
    <n v="0.80934065934065935"/>
  </r>
  <r>
    <x v="1"/>
    <x v="3"/>
    <x v="17"/>
    <n v="150.69999999999999"/>
    <n v="31.3"/>
    <n v="0"/>
    <n v="0"/>
    <n v="0"/>
    <n v="0.82802197802197797"/>
  </r>
  <r>
    <x v="1"/>
    <x v="3"/>
    <x v="18"/>
    <n v="157.4"/>
    <n v="24.6"/>
    <n v="0"/>
    <n v="0"/>
    <n v="0"/>
    <n v="0.86483516483516487"/>
  </r>
  <r>
    <x v="1"/>
    <x v="3"/>
    <x v="19"/>
    <n v="161.30000000000001"/>
    <n v="20.7"/>
    <n v="0"/>
    <n v="0"/>
    <n v="0"/>
    <n v="0.88626373626373633"/>
  </r>
  <r>
    <x v="1"/>
    <x v="3"/>
    <x v="20"/>
    <n v="164.4"/>
    <n v="17.600000000000001"/>
    <n v="0"/>
    <n v="0"/>
    <n v="0"/>
    <n v="0.90329670329670331"/>
  </r>
  <r>
    <x v="1"/>
    <x v="4"/>
    <x v="0"/>
    <n v="1.5"/>
    <n v="180.5"/>
    <n v="0"/>
    <n v="0"/>
    <n v="0"/>
    <n v="8.241758241758242E-3"/>
  </r>
  <r>
    <x v="1"/>
    <x v="4"/>
    <x v="1"/>
    <n v="16.899999999999999"/>
    <n v="165.1"/>
    <n v="0"/>
    <n v="0"/>
    <n v="0"/>
    <n v="9.2857142857142846E-2"/>
  </r>
  <r>
    <x v="1"/>
    <x v="4"/>
    <x v="2"/>
    <n v="31"/>
    <n v="151"/>
    <n v="0"/>
    <n v="0"/>
    <n v="0"/>
    <n v="0.17032967032967034"/>
  </r>
  <r>
    <x v="1"/>
    <x v="4"/>
    <x v="3"/>
    <n v="46.6"/>
    <n v="135.4"/>
    <n v="0"/>
    <n v="0"/>
    <n v="0"/>
    <n v="0.25604395604395608"/>
  </r>
  <r>
    <x v="1"/>
    <x v="4"/>
    <x v="4"/>
    <n v="58.8"/>
    <n v="123.2"/>
    <n v="0"/>
    <n v="0"/>
    <n v="0"/>
    <n v="0.32307692307692304"/>
  </r>
  <r>
    <x v="1"/>
    <x v="4"/>
    <x v="5"/>
    <n v="73.599999999999994"/>
    <n v="108.4"/>
    <n v="0"/>
    <n v="0"/>
    <n v="0"/>
    <n v="0.40439560439560435"/>
  </r>
  <r>
    <x v="1"/>
    <x v="4"/>
    <x v="6"/>
    <n v="80.599999999999994"/>
    <n v="101.4"/>
    <n v="0"/>
    <n v="0"/>
    <n v="0"/>
    <n v="0.44285714285714284"/>
  </r>
  <r>
    <x v="1"/>
    <x v="4"/>
    <x v="7"/>
    <n v="91.8"/>
    <n v="90.2"/>
    <n v="0"/>
    <n v="0"/>
    <n v="0"/>
    <n v="0.50439560439560438"/>
  </r>
  <r>
    <x v="1"/>
    <x v="4"/>
    <x v="8"/>
    <n v="100.2"/>
    <n v="81.8"/>
    <n v="0"/>
    <n v="0"/>
    <n v="0"/>
    <n v="0.55054945054945059"/>
  </r>
  <r>
    <x v="1"/>
    <x v="4"/>
    <x v="9"/>
    <n v="108.5"/>
    <n v="73.5"/>
    <n v="0"/>
    <n v="0"/>
    <n v="0"/>
    <n v="0.59615384615384615"/>
  </r>
  <r>
    <x v="1"/>
    <x v="4"/>
    <x v="10"/>
    <n v="114.6"/>
    <n v="67.400000000000006"/>
    <n v="0"/>
    <n v="0"/>
    <n v="0"/>
    <n v="0.62967032967032965"/>
  </r>
  <r>
    <x v="1"/>
    <x v="4"/>
    <x v="11"/>
    <n v="122.8"/>
    <n v="59.2"/>
    <n v="0"/>
    <n v="0"/>
    <n v="0"/>
    <n v="0.67472527472527466"/>
  </r>
  <r>
    <x v="1"/>
    <x v="4"/>
    <x v="12"/>
    <n v="129.19999999999999"/>
    <n v="52.8"/>
    <n v="0"/>
    <n v="0"/>
    <n v="0"/>
    <n v="0.70989010989010981"/>
  </r>
  <r>
    <x v="1"/>
    <x v="4"/>
    <x v="13"/>
    <n v="135.5"/>
    <n v="46.5"/>
    <n v="0"/>
    <n v="0"/>
    <n v="0"/>
    <n v="0.74450549450549453"/>
  </r>
  <r>
    <x v="1"/>
    <x v="4"/>
    <x v="14"/>
    <n v="139"/>
    <n v="43"/>
    <n v="0"/>
    <n v="0"/>
    <n v="0"/>
    <n v="0.76373626373626369"/>
  </r>
  <r>
    <x v="1"/>
    <x v="4"/>
    <x v="15"/>
    <n v="142.80000000000001"/>
    <n v="39.200000000000003"/>
    <n v="0"/>
    <n v="0"/>
    <n v="0"/>
    <n v="0.78461538461538471"/>
  </r>
  <r>
    <x v="1"/>
    <x v="4"/>
    <x v="16"/>
    <n v="149.9"/>
    <n v="32.1"/>
    <n v="0"/>
    <n v="0"/>
    <n v="0"/>
    <n v="0.8236263736263737"/>
  </r>
  <r>
    <x v="1"/>
    <x v="4"/>
    <x v="17"/>
    <n v="155.1"/>
    <n v="26.9"/>
    <n v="0"/>
    <n v="0"/>
    <n v="0"/>
    <n v="0.85219780219780217"/>
  </r>
  <r>
    <x v="1"/>
    <x v="4"/>
    <x v="18"/>
    <n v="159.19999999999999"/>
    <n v="22.8"/>
    <n v="0"/>
    <n v="0"/>
    <n v="0"/>
    <n v="0.87472527472527462"/>
  </r>
  <r>
    <x v="1"/>
    <x v="4"/>
    <x v="19"/>
    <n v="162.4"/>
    <n v="19.600000000000001"/>
    <n v="0"/>
    <n v="0"/>
    <n v="0"/>
    <n v="0.89230769230769236"/>
  </r>
  <r>
    <x v="1"/>
    <x v="4"/>
    <x v="20"/>
    <n v="164.9"/>
    <n v="17.100000000000001"/>
    <n v="0"/>
    <n v="0"/>
    <n v="0"/>
    <n v="0.90604395604395604"/>
  </r>
  <r>
    <x v="1"/>
    <x v="5"/>
    <x v="0"/>
    <n v="1"/>
    <n v="181"/>
    <n v="0"/>
    <n v="0"/>
    <n v="0"/>
    <n v="5.4945054945054949E-3"/>
  </r>
  <r>
    <x v="1"/>
    <x v="5"/>
    <x v="1"/>
    <n v="18.3"/>
    <n v="163.69999999999999"/>
    <n v="0"/>
    <n v="0"/>
    <n v="0"/>
    <n v="0.10054945054945055"/>
  </r>
  <r>
    <x v="1"/>
    <x v="5"/>
    <x v="2"/>
    <n v="35.5"/>
    <n v="146.5"/>
    <n v="0"/>
    <n v="0"/>
    <n v="0"/>
    <n v="0.19505494505494506"/>
  </r>
  <r>
    <x v="1"/>
    <x v="5"/>
    <x v="3"/>
    <n v="47.3"/>
    <n v="134.69999999999999"/>
    <n v="0"/>
    <n v="0"/>
    <n v="0"/>
    <n v="0.25989010989010985"/>
  </r>
  <r>
    <x v="1"/>
    <x v="5"/>
    <x v="4"/>
    <n v="61.9"/>
    <n v="120.1"/>
    <n v="0"/>
    <n v="0"/>
    <n v="0"/>
    <n v="0.34010989010989012"/>
  </r>
  <r>
    <x v="1"/>
    <x v="5"/>
    <x v="5"/>
    <n v="76.3"/>
    <n v="105.7"/>
    <n v="0"/>
    <n v="0"/>
    <n v="0"/>
    <n v="0.41923076923076924"/>
  </r>
  <r>
    <x v="1"/>
    <x v="5"/>
    <x v="6"/>
    <n v="83.3"/>
    <n v="98.7"/>
    <n v="0"/>
    <n v="0"/>
    <n v="0"/>
    <n v="0.45769230769230768"/>
  </r>
  <r>
    <x v="1"/>
    <x v="5"/>
    <x v="7"/>
    <n v="96.3"/>
    <n v="85.7"/>
    <n v="0"/>
    <n v="0"/>
    <n v="0"/>
    <n v="0.52912087912087913"/>
  </r>
  <r>
    <x v="1"/>
    <x v="5"/>
    <x v="8"/>
    <n v="107.4"/>
    <n v="74.599999999999994"/>
    <n v="0"/>
    <n v="0"/>
    <n v="0"/>
    <n v="0.59010989010989012"/>
  </r>
  <r>
    <x v="1"/>
    <x v="5"/>
    <x v="9"/>
    <n v="114.1"/>
    <n v="67.900000000000006"/>
    <n v="0"/>
    <n v="0"/>
    <n v="0"/>
    <n v="0.62692307692307692"/>
  </r>
  <r>
    <x v="1"/>
    <x v="5"/>
    <x v="10"/>
    <n v="119.8"/>
    <n v="62.2"/>
    <n v="0"/>
    <n v="0"/>
    <n v="0"/>
    <n v="0.65824175824175823"/>
  </r>
  <r>
    <x v="1"/>
    <x v="5"/>
    <x v="11"/>
    <n v="128.5"/>
    <n v="53.5"/>
    <n v="0"/>
    <n v="0"/>
    <n v="0"/>
    <n v="0.70604395604395609"/>
  </r>
  <r>
    <x v="1"/>
    <x v="5"/>
    <x v="12"/>
    <n v="133.80000000000001"/>
    <n v="48.2"/>
    <n v="0"/>
    <n v="0"/>
    <n v="0"/>
    <n v="0.73516483516483522"/>
  </r>
  <r>
    <x v="1"/>
    <x v="5"/>
    <x v="13"/>
    <n v="139.69999999999999"/>
    <n v="42.3"/>
    <n v="0"/>
    <n v="0"/>
    <n v="0"/>
    <n v="0.76758241758241752"/>
  </r>
  <r>
    <x v="1"/>
    <x v="5"/>
    <x v="14"/>
    <n v="144.19999999999999"/>
    <n v="37.799999999999997"/>
    <n v="0"/>
    <n v="0"/>
    <n v="0"/>
    <n v="0.79230769230769227"/>
  </r>
  <r>
    <x v="1"/>
    <x v="5"/>
    <x v="15"/>
    <n v="148.5"/>
    <n v="33.5"/>
    <n v="0"/>
    <n v="0"/>
    <n v="0"/>
    <n v="0.81593406593406592"/>
  </r>
  <r>
    <x v="1"/>
    <x v="5"/>
    <x v="16"/>
    <n v="153"/>
    <n v="29"/>
    <n v="0"/>
    <n v="0"/>
    <n v="0"/>
    <n v="0.84065934065934067"/>
  </r>
  <r>
    <x v="1"/>
    <x v="5"/>
    <x v="17"/>
    <n v="157.19999999999999"/>
    <n v="24.8"/>
    <n v="0"/>
    <n v="0"/>
    <n v="0"/>
    <n v="0.86373626373626367"/>
  </r>
  <r>
    <x v="1"/>
    <x v="5"/>
    <x v="18"/>
    <n v="158.9"/>
    <n v="23.1"/>
    <n v="0"/>
    <n v="0"/>
    <n v="0"/>
    <n v="0.87307692307692308"/>
  </r>
  <r>
    <x v="1"/>
    <x v="5"/>
    <x v="19"/>
    <n v="162.5"/>
    <n v="19.5"/>
    <n v="0"/>
    <n v="0"/>
    <n v="0"/>
    <n v="0.8928571428571429"/>
  </r>
  <r>
    <x v="1"/>
    <x v="5"/>
    <x v="20"/>
    <n v="165.7"/>
    <n v="16.3"/>
    <n v="0"/>
    <n v="0"/>
    <n v="0"/>
    <n v="0.91043956043956042"/>
  </r>
  <r>
    <x v="1"/>
    <x v="6"/>
    <x v="0"/>
    <n v="0.9"/>
    <n v="181.1"/>
    <n v="0"/>
    <n v="0"/>
    <n v="0"/>
    <n v="4.9450549450549448E-3"/>
  </r>
  <r>
    <x v="1"/>
    <x v="6"/>
    <x v="1"/>
    <n v="21"/>
    <n v="161"/>
    <n v="0"/>
    <n v="0"/>
    <n v="0"/>
    <n v="0.11538461538461539"/>
  </r>
  <r>
    <x v="1"/>
    <x v="6"/>
    <x v="2"/>
    <n v="36.6"/>
    <n v="145.4"/>
    <n v="0"/>
    <n v="0"/>
    <n v="0"/>
    <n v="0.20109890109890111"/>
  </r>
  <r>
    <x v="1"/>
    <x v="6"/>
    <x v="3"/>
    <n v="54.8"/>
    <n v="127.2"/>
    <n v="0"/>
    <n v="0"/>
    <n v="0"/>
    <n v="0.30109890109890108"/>
  </r>
  <r>
    <x v="1"/>
    <x v="6"/>
    <x v="4"/>
    <n v="65.8"/>
    <n v="116.2"/>
    <n v="0"/>
    <n v="0"/>
    <n v="0"/>
    <n v="0.36153846153846153"/>
  </r>
  <r>
    <x v="1"/>
    <x v="6"/>
    <x v="5"/>
    <n v="80.599999999999994"/>
    <n v="101.4"/>
    <n v="0"/>
    <n v="0"/>
    <n v="0"/>
    <n v="0.44285714285714284"/>
  </r>
  <r>
    <x v="1"/>
    <x v="6"/>
    <x v="6"/>
    <n v="89.9"/>
    <n v="92.1"/>
    <n v="0"/>
    <n v="0"/>
    <n v="0"/>
    <n v="0.49395604395604398"/>
  </r>
  <r>
    <x v="1"/>
    <x v="6"/>
    <x v="7"/>
    <n v="101.8"/>
    <n v="80.2"/>
    <n v="0"/>
    <n v="0"/>
    <n v="0"/>
    <n v="0.55934065934065935"/>
  </r>
  <r>
    <x v="1"/>
    <x v="6"/>
    <x v="8"/>
    <n v="106.8"/>
    <n v="75.2"/>
    <n v="0"/>
    <n v="0"/>
    <n v="0"/>
    <n v="0.58681318681318684"/>
  </r>
  <r>
    <x v="1"/>
    <x v="6"/>
    <x v="9"/>
    <n v="117.8"/>
    <n v="64.2"/>
    <n v="0"/>
    <n v="0"/>
    <n v="0"/>
    <n v="0.64725274725274728"/>
  </r>
  <r>
    <x v="1"/>
    <x v="6"/>
    <x v="10"/>
    <n v="123.9"/>
    <n v="58.1"/>
    <n v="0"/>
    <n v="0"/>
    <n v="0"/>
    <n v="0.68076923076923079"/>
  </r>
  <r>
    <x v="1"/>
    <x v="6"/>
    <x v="11"/>
    <n v="129.9"/>
    <n v="52.1"/>
    <n v="0"/>
    <n v="0"/>
    <n v="0"/>
    <n v="0.71373626373626375"/>
  </r>
  <r>
    <x v="1"/>
    <x v="6"/>
    <x v="12"/>
    <n v="138.1"/>
    <n v="43.9"/>
    <n v="0"/>
    <n v="0"/>
    <n v="0"/>
    <n v="0.75879120879120876"/>
  </r>
  <r>
    <x v="1"/>
    <x v="6"/>
    <x v="13"/>
    <n v="142.5"/>
    <n v="39.5"/>
    <n v="0"/>
    <n v="0"/>
    <n v="0"/>
    <n v="0.78296703296703296"/>
  </r>
  <r>
    <x v="1"/>
    <x v="6"/>
    <x v="14"/>
    <n v="144.9"/>
    <n v="37.1"/>
    <n v="0"/>
    <n v="0"/>
    <n v="0"/>
    <n v="0.79615384615384621"/>
  </r>
  <r>
    <x v="1"/>
    <x v="6"/>
    <x v="15"/>
    <n v="152.5"/>
    <n v="29.5"/>
    <n v="0"/>
    <n v="0"/>
    <n v="0"/>
    <n v="0.83791208791208793"/>
  </r>
  <r>
    <x v="1"/>
    <x v="6"/>
    <x v="16"/>
    <n v="154.9"/>
    <n v="27.1"/>
    <n v="0"/>
    <n v="0"/>
    <n v="0"/>
    <n v="0.85109890109890118"/>
  </r>
  <r>
    <x v="1"/>
    <x v="6"/>
    <x v="17"/>
    <n v="158"/>
    <n v="24"/>
    <n v="0"/>
    <n v="0"/>
    <n v="0"/>
    <n v="0.86813186813186816"/>
  </r>
  <r>
    <x v="1"/>
    <x v="6"/>
    <x v="18"/>
    <n v="162.30000000000001"/>
    <n v="19.7"/>
    <n v="0"/>
    <n v="0"/>
    <n v="0"/>
    <n v="0.89175824175824181"/>
  </r>
  <r>
    <x v="1"/>
    <x v="6"/>
    <x v="19"/>
    <n v="163.80000000000001"/>
    <n v="18.2"/>
    <n v="0"/>
    <n v="0"/>
    <n v="0"/>
    <n v="0.9"/>
  </r>
  <r>
    <x v="1"/>
    <x v="6"/>
    <x v="20"/>
    <n v="164.7"/>
    <n v="17.3"/>
    <n v="0"/>
    <n v="0"/>
    <n v="0"/>
    <n v="0.90494505494505484"/>
  </r>
  <r>
    <x v="2"/>
    <x v="0"/>
    <x v="0"/>
    <n v="1.3"/>
    <n v="180.7"/>
    <n v="0"/>
    <n v="0"/>
    <n v="0"/>
    <n v="7.1428571428571435E-3"/>
  </r>
  <r>
    <x v="2"/>
    <x v="0"/>
    <x v="1"/>
    <n v="9.6"/>
    <n v="172.4"/>
    <n v="0"/>
    <n v="0"/>
    <n v="0"/>
    <n v="5.2747252747252747E-2"/>
  </r>
  <r>
    <x v="2"/>
    <x v="0"/>
    <x v="2"/>
    <n v="19"/>
    <n v="163"/>
    <n v="0"/>
    <n v="0"/>
    <n v="0"/>
    <n v="0.1043956043956044"/>
  </r>
  <r>
    <x v="2"/>
    <x v="0"/>
    <x v="3"/>
    <n v="27.7"/>
    <n v="154.30000000000001"/>
    <n v="0"/>
    <n v="0"/>
    <n v="0"/>
    <n v="0.15219780219780218"/>
  </r>
  <r>
    <x v="2"/>
    <x v="0"/>
    <x v="4"/>
    <n v="39.299999999999997"/>
    <n v="142.69999999999999"/>
    <n v="0"/>
    <n v="0"/>
    <n v="0"/>
    <n v="0.21593406593406592"/>
  </r>
  <r>
    <x v="2"/>
    <x v="0"/>
    <x v="5"/>
    <n v="46.6"/>
    <n v="135.4"/>
    <n v="0"/>
    <n v="0"/>
    <n v="0"/>
    <n v="0.25604395604395608"/>
  </r>
  <r>
    <x v="2"/>
    <x v="0"/>
    <x v="6"/>
    <n v="58"/>
    <n v="124"/>
    <n v="0"/>
    <n v="0"/>
    <n v="0"/>
    <n v="0.31868131868131866"/>
  </r>
  <r>
    <x v="2"/>
    <x v="0"/>
    <x v="7"/>
    <n v="62.6"/>
    <n v="119.4"/>
    <n v="0"/>
    <n v="0"/>
    <n v="0"/>
    <n v="0.34395604395604396"/>
  </r>
  <r>
    <x v="2"/>
    <x v="0"/>
    <x v="8"/>
    <n v="69.2"/>
    <n v="112.8"/>
    <n v="0"/>
    <n v="0"/>
    <n v="0"/>
    <n v="0.38021978021978026"/>
  </r>
  <r>
    <x v="2"/>
    <x v="0"/>
    <x v="9"/>
    <n v="81"/>
    <n v="101"/>
    <n v="0"/>
    <n v="0"/>
    <n v="0"/>
    <n v="0.44505494505494503"/>
  </r>
  <r>
    <x v="2"/>
    <x v="0"/>
    <x v="10"/>
    <n v="93.1"/>
    <n v="88.9"/>
    <n v="0"/>
    <n v="0"/>
    <n v="0"/>
    <n v="0.5115384615384615"/>
  </r>
  <r>
    <x v="2"/>
    <x v="0"/>
    <x v="11"/>
    <n v="101.1"/>
    <n v="80.900000000000006"/>
    <n v="0"/>
    <n v="0"/>
    <n v="0"/>
    <n v="0.55549450549450541"/>
  </r>
  <r>
    <x v="2"/>
    <x v="0"/>
    <x v="12"/>
    <n v="106.7"/>
    <n v="75.3"/>
    <n v="0"/>
    <n v="0"/>
    <n v="0"/>
    <n v="0.58626373626373629"/>
  </r>
  <r>
    <x v="2"/>
    <x v="0"/>
    <x v="13"/>
    <n v="120.5"/>
    <n v="61.5"/>
    <n v="0"/>
    <n v="0"/>
    <n v="0"/>
    <n v="0.66208791208791207"/>
  </r>
  <r>
    <x v="2"/>
    <x v="0"/>
    <x v="14"/>
    <n v="130"/>
    <n v="52"/>
    <n v="0"/>
    <n v="0"/>
    <n v="0"/>
    <n v="0.7142857142857143"/>
  </r>
  <r>
    <x v="2"/>
    <x v="0"/>
    <x v="15"/>
    <n v="137.69999999999999"/>
    <n v="44.3"/>
    <n v="0"/>
    <n v="0"/>
    <n v="0"/>
    <n v="0.75659340659340657"/>
  </r>
  <r>
    <x v="2"/>
    <x v="0"/>
    <x v="16"/>
    <n v="146.80000000000001"/>
    <n v="35.200000000000003"/>
    <n v="0"/>
    <n v="0"/>
    <n v="0"/>
    <n v="0.80659340659340661"/>
  </r>
  <r>
    <x v="2"/>
    <x v="0"/>
    <x v="17"/>
    <n v="157.1"/>
    <n v="24.9"/>
    <n v="0"/>
    <n v="0"/>
    <n v="0"/>
    <n v="0.86318681318681312"/>
  </r>
  <r>
    <x v="2"/>
    <x v="0"/>
    <x v="18"/>
    <n v="165.7"/>
    <n v="16.3"/>
    <n v="0"/>
    <n v="0"/>
    <n v="0"/>
    <n v="0.91043956043956042"/>
  </r>
  <r>
    <x v="2"/>
    <x v="0"/>
    <x v="19"/>
    <n v="173"/>
    <n v="9"/>
    <n v="0"/>
    <n v="0"/>
    <n v="0"/>
    <n v="0.9505494505494505"/>
  </r>
  <r>
    <x v="2"/>
    <x v="0"/>
    <x v="20"/>
    <n v="182"/>
    <n v="0"/>
    <n v="0"/>
    <n v="0"/>
    <n v="0"/>
    <n v="1"/>
  </r>
  <r>
    <x v="2"/>
    <x v="1"/>
    <x v="0"/>
    <n v="0.8"/>
    <n v="181.2"/>
    <n v="0"/>
    <n v="0"/>
    <n v="0"/>
    <n v="4.3956043956043956E-3"/>
  </r>
  <r>
    <x v="2"/>
    <x v="1"/>
    <x v="1"/>
    <n v="13.8"/>
    <n v="168.2"/>
    <n v="0"/>
    <n v="0"/>
    <n v="0"/>
    <n v="7.5824175824175832E-2"/>
  </r>
  <r>
    <x v="2"/>
    <x v="1"/>
    <x v="2"/>
    <n v="27.5"/>
    <n v="154.5"/>
    <n v="0"/>
    <n v="0"/>
    <n v="0"/>
    <n v="0.15109890109890109"/>
  </r>
  <r>
    <x v="2"/>
    <x v="1"/>
    <x v="3"/>
    <n v="36.4"/>
    <n v="145.6"/>
    <n v="0"/>
    <n v="0"/>
    <n v="0"/>
    <n v="0.19999999999999998"/>
  </r>
  <r>
    <x v="2"/>
    <x v="1"/>
    <x v="4"/>
    <n v="51.6"/>
    <n v="130.4"/>
    <n v="0"/>
    <n v="0"/>
    <n v="0"/>
    <n v="0.28351648351648351"/>
  </r>
  <r>
    <x v="2"/>
    <x v="1"/>
    <x v="5"/>
    <n v="62.6"/>
    <n v="119.4"/>
    <n v="0"/>
    <n v="0"/>
    <n v="0"/>
    <n v="0.34395604395604396"/>
  </r>
  <r>
    <x v="2"/>
    <x v="1"/>
    <x v="6"/>
    <n v="73.8"/>
    <n v="108.2"/>
    <n v="0"/>
    <n v="0"/>
    <n v="0"/>
    <n v="0.4054945054945055"/>
  </r>
  <r>
    <x v="2"/>
    <x v="1"/>
    <x v="7"/>
    <n v="83"/>
    <n v="99"/>
    <n v="0"/>
    <n v="0"/>
    <n v="0"/>
    <n v="0.45604395604395603"/>
  </r>
  <r>
    <x v="2"/>
    <x v="1"/>
    <x v="8"/>
    <n v="95.4"/>
    <n v="86.6"/>
    <n v="0"/>
    <n v="0"/>
    <n v="0"/>
    <n v="0.5241758241758242"/>
  </r>
  <r>
    <x v="2"/>
    <x v="1"/>
    <x v="9"/>
    <n v="102.8"/>
    <n v="79.2"/>
    <n v="0"/>
    <n v="0"/>
    <n v="0"/>
    <n v="0.56483516483516483"/>
  </r>
  <r>
    <x v="2"/>
    <x v="1"/>
    <x v="10"/>
    <n v="115.9"/>
    <n v="66.099999999999994"/>
    <n v="0"/>
    <n v="0"/>
    <n v="0"/>
    <n v="0.63681318681318688"/>
  </r>
  <r>
    <x v="2"/>
    <x v="1"/>
    <x v="11"/>
    <n v="123.4"/>
    <n v="58.6"/>
    <n v="0"/>
    <n v="0"/>
    <n v="0"/>
    <n v="0.67802197802197806"/>
  </r>
  <r>
    <x v="2"/>
    <x v="1"/>
    <x v="12"/>
    <n v="133.19999999999999"/>
    <n v="48.8"/>
    <n v="0"/>
    <n v="0"/>
    <n v="0"/>
    <n v="0.73186813186813182"/>
  </r>
  <r>
    <x v="2"/>
    <x v="1"/>
    <x v="13"/>
    <n v="139.69999999999999"/>
    <n v="42.3"/>
    <n v="0"/>
    <n v="0"/>
    <n v="0"/>
    <n v="0.76758241758241752"/>
  </r>
  <r>
    <x v="2"/>
    <x v="1"/>
    <x v="14"/>
    <n v="146.19999999999999"/>
    <n v="35.799999999999997"/>
    <n v="0"/>
    <n v="0"/>
    <n v="0"/>
    <n v="0.80329670329670322"/>
  </r>
  <r>
    <x v="2"/>
    <x v="1"/>
    <x v="15"/>
    <n v="153.30000000000001"/>
    <n v="28.7"/>
    <n v="0"/>
    <n v="0"/>
    <n v="0"/>
    <n v="0.84230769230769242"/>
  </r>
  <r>
    <x v="2"/>
    <x v="1"/>
    <x v="16"/>
    <n v="157.19999999999999"/>
    <n v="24.8"/>
    <n v="0"/>
    <n v="0"/>
    <n v="0"/>
    <n v="0.86373626373626367"/>
  </r>
  <r>
    <x v="2"/>
    <x v="1"/>
    <x v="17"/>
    <n v="165.1"/>
    <n v="16.899999999999999"/>
    <n v="0"/>
    <n v="0"/>
    <n v="0"/>
    <n v="0.90714285714285714"/>
  </r>
  <r>
    <x v="2"/>
    <x v="1"/>
    <x v="18"/>
    <n v="171"/>
    <n v="11"/>
    <n v="0"/>
    <n v="0"/>
    <n v="0"/>
    <n v="0.93956043956043955"/>
  </r>
  <r>
    <x v="2"/>
    <x v="1"/>
    <x v="19"/>
    <n v="177.2"/>
    <n v="4.8"/>
    <n v="0"/>
    <n v="0"/>
    <n v="0"/>
    <n v="0.97362637362637361"/>
  </r>
  <r>
    <x v="2"/>
    <x v="1"/>
    <x v="20"/>
    <n v="182"/>
    <n v="0"/>
    <n v="0"/>
    <n v="0"/>
    <n v="0"/>
    <n v="1"/>
  </r>
  <r>
    <x v="2"/>
    <x v="2"/>
    <x v="0"/>
    <n v="1.3"/>
    <n v="180.7"/>
    <n v="0"/>
    <n v="0"/>
    <n v="0"/>
    <n v="7.1428571428571435E-3"/>
  </r>
  <r>
    <x v="2"/>
    <x v="2"/>
    <x v="1"/>
    <n v="16.399999999999999"/>
    <n v="165.6"/>
    <n v="0"/>
    <n v="0"/>
    <n v="0"/>
    <n v="9.0109890109890109E-2"/>
  </r>
  <r>
    <x v="2"/>
    <x v="2"/>
    <x v="2"/>
    <n v="32.4"/>
    <n v="149.6"/>
    <n v="0"/>
    <n v="0"/>
    <n v="0"/>
    <n v="0.17802197802197803"/>
  </r>
  <r>
    <x v="2"/>
    <x v="2"/>
    <x v="3"/>
    <n v="49.8"/>
    <n v="132.19999999999999"/>
    <n v="0"/>
    <n v="0"/>
    <n v="0"/>
    <n v="0.2736263736263736"/>
  </r>
  <r>
    <x v="2"/>
    <x v="2"/>
    <x v="4"/>
    <n v="62.1"/>
    <n v="119.9"/>
    <n v="0"/>
    <n v="0"/>
    <n v="0"/>
    <n v="0.34120879120879122"/>
  </r>
  <r>
    <x v="2"/>
    <x v="2"/>
    <x v="5"/>
    <n v="72.2"/>
    <n v="109.8"/>
    <n v="0"/>
    <n v="0"/>
    <n v="0"/>
    <n v="0.39670329670329674"/>
  </r>
  <r>
    <x v="2"/>
    <x v="2"/>
    <x v="6"/>
    <n v="84.9"/>
    <n v="97.1"/>
    <n v="0"/>
    <n v="0"/>
    <n v="0"/>
    <n v="0.46648351648351649"/>
  </r>
  <r>
    <x v="2"/>
    <x v="2"/>
    <x v="7"/>
    <n v="101.9"/>
    <n v="80.099999999999994"/>
    <n v="0"/>
    <n v="0"/>
    <n v="0"/>
    <n v="0.5598901098901099"/>
  </r>
  <r>
    <x v="2"/>
    <x v="2"/>
    <x v="8"/>
    <n v="105.7"/>
    <n v="76.3"/>
    <n v="0"/>
    <n v="0"/>
    <n v="0"/>
    <n v="0.58076923076923082"/>
  </r>
  <r>
    <x v="2"/>
    <x v="2"/>
    <x v="9"/>
    <n v="118.9"/>
    <n v="63.1"/>
    <n v="0"/>
    <n v="0"/>
    <n v="0"/>
    <n v="0.65329670329670331"/>
  </r>
  <r>
    <x v="2"/>
    <x v="2"/>
    <x v="10"/>
    <n v="129.4"/>
    <n v="52.6"/>
    <n v="0"/>
    <n v="0"/>
    <n v="0"/>
    <n v="0.71098901098901102"/>
  </r>
  <r>
    <x v="2"/>
    <x v="2"/>
    <x v="11"/>
    <n v="134.69999999999999"/>
    <n v="47.3"/>
    <n v="0"/>
    <n v="0"/>
    <n v="0"/>
    <n v="0.74010989010989003"/>
  </r>
  <r>
    <x v="2"/>
    <x v="2"/>
    <x v="12"/>
    <n v="143.6"/>
    <n v="38.4"/>
    <n v="0"/>
    <n v="0"/>
    <n v="0"/>
    <n v="0.78901098901098898"/>
  </r>
  <r>
    <x v="2"/>
    <x v="2"/>
    <x v="13"/>
    <n v="150.30000000000001"/>
    <n v="31.7"/>
    <n v="0"/>
    <n v="0"/>
    <n v="0"/>
    <n v="0.82582417582417589"/>
  </r>
  <r>
    <x v="2"/>
    <x v="2"/>
    <x v="14"/>
    <n v="156.19999999999999"/>
    <n v="25.8"/>
    <n v="0"/>
    <n v="0"/>
    <n v="0"/>
    <n v="0.85824175824175819"/>
  </r>
  <r>
    <x v="2"/>
    <x v="2"/>
    <x v="15"/>
    <n v="162.80000000000001"/>
    <n v="19.2"/>
    <n v="0"/>
    <n v="0"/>
    <n v="0"/>
    <n v="0.89450549450549455"/>
  </r>
  <r>
    <x v="2"/>
    <x v="2"/>
    <x v="16"/>
    <n v="167.8"/>
    <n v="14.2"/>
    <n v="0"/>
    <n v="0"/>
    <n v="0"/>
    <n v="0.92197802197802203"/>
  </r>
  <r>
    <x v="2"/>
    <x v="2"/>
    <x v="17"/>
    <n v="172"/>
    <n v="10"/>
    <n v="0"/>
    <n v="0"/>
    <n v="0"/>
    <n v="0.94505494505494503"/>
  </r>
  <r>
    <x v="2"/>
    <x v="2"/>
    <x v="18"/>
    <n v="175.4"/>
    <n v="6.6"/>
    <n v="0"/>
    <n v="0"/>
    <n v="0"/>
    <n v="0.96373626373626375"/>
  </r>
  <r>
    <x v="2"/>
    <x v="2"/>
    <x v="19"/>
    <n v="179.1"/>
    <n v="2.9"/>
    <n v="0"/>
    <n v="0"/>
    <n v="0"/>
    <n v="0.98406593406593401"/>
  </r>
  <r>
    <x v="2"/>
    <x v="2"/>
    <x v="20"/>
    <n v="182"/>
    <n v="0"/>
    <n v="0"/>
    <n v="0"/>
    <n v="0"/>
    <n v="1"/>
  </r>
  <r>
    <x v="2"/>
    <x v="3"/>
    <x v="0"/>
    <n v="0.9"/>
    <n v="181.1"/>
    <n v="0"/>
    <n v="0"/>
    <n v="0"/>
    <n v="4.9450549450549448E-3"/>
  </r>
  <r>
    <x v="2"/>
    <x v="3"/>
    <x v="1"/>
    <n v="19.7"/>
    <n v="162.30000000000001"/>
    <n v="0"/>
    <n v="0"/>
    <n v="0"/>
    <n v="0.10824175824175823"/>
  </r>
  <r>
    <x v="2"/>
    <x v="3"/>
    <x v="2"/>
    <n v="42.4"/>
    <n v="139.6"/>
    <n v="0"/>
    <n v="0"/>
    <n v="0"/>
    <n v="0.23296703296703297"/>
  </r>
  <r>
    <x v="2"/>
    <x v="3"/>
    <x v="3"/>
    <n v="51.7"/>
    <n v="130.30000000000001"/>
    <n v="0"/>
    <n v="0"/>
    <n v="0"/>
    <n v="0.28406593406593406"/>
  </r>
  <r>
    <x v="2"/>
    <x v="3"/>
    <x v="4"/>
    <n v="70.3"/>
    <n v="111.7"/>
    <n v="0"/>
    <n v="0"/>
    <n v="0"/>
    <n v="0.38626373626373622"/>
  </r>
  <r>
    <x v="2"/>
    <x v="3"/>
    <x v="5"/>
    <n v="84"/>
    <n v="98"/>
    <n v="0"/>
    <n v="0"/>
    <n v="0"/>
    <n v="0.46153846153846156"/>
  </r>
  <r>
    <x v="2"/>
    <x v="3"/>
    <x v="6"/>
    <n v="97.3"/>
    <n v="84.7"/>
    <n v="0"/>
    <n v="0"/>
    <n v="0"/>
    <n v="0.5346153846153846"/>
  </r>
  <r>
    <x v="2"/>
    <x v="3"/>
    <x v="7"/>
    <n v="110.4"/>
    <n v="71.599999999999994"/>
    <n v="0"/>
    <n v="0"/>
    <n v="0"/>
    <n v="0.60659340659340666"/>
  </r>
  <r>
    <x v="2"/>
    <x v="3"/>
    <x v="8"/>
    <n v="115.5"/>
    <n v="66.5"/>
    <n v="0"/>
    <n v="0"/>
    <n v="0"/>
    <n v="0.63461538461538458"/>
  </r>
  <r>
    <x v="2"/>
    <x v="3"/>
    <x v="9"/>
    <n v="128.30000000000001"/>
    <n v="53.7"/>
    <n v="0"/>
    <n v="0"/>
    <n v="0"/>
    <n v="0.70494505494505499"/>
  </r>
  <r>
    <x v="2"/>
    <x v="3"/>
    <x v="10"/>
    <n v="135"/>
    <n v="47"/>
    <n v="0"/>
    <n v="0"/>
    <n v="0"/>
    <n v="0.74175824175824179"/>
  </r>
  <r>
    <x v="2"/>
    <x v="3"/>
    <x v="11"/>
    <n v="145.4"/>
    <n v="36.6"/>
    <n v="0"/>
    <n v="0"/>
    <n v="0"/>
    <n v="0.79890109890109895"/>
  </r>
  <r>
    <x v="2"/>
    <x v="3"/>
    <x v="12"/>
    <n v="152.69999999999999"/>
    <n v="29.3"/>
    <n v="0"/>
    <n v="0"/>
    <n v="0"/>
    <n v="0.83901098901098892"/>
  </r>
  <r>
    <x v="2"/>
    <x v="3"/>
    <x v="13"/>
    <n v="157.69999999999999"/>
    <n v="24.3"/>
    <n v="0"/>
    <n v="0"/>
    <n v="0"/>
    <n v="0.8664835164835164"/>
  </r>
  <r>
    <x v="2"/>
    <x v="3"/>
    <x v="14"/>
    <n v="162.80000000000001"/>
    <n v="19.2"/>
    <n v="0"/>
    <n v="0"/>
    <n v="0"/>
    <n v="0.89450549450549455"/>
  </r>
  <r>
    <x v="2"/>
    <x v="3"/>
    <x v="15"/>
    <n v="167.5"/>
    <n v="14.5"/>
    <n v="0"/>
    <n v="0"/>
    <n v="0"/>
    <n v="0.92032967032967028"/>
  </r>
  <r>
    <x v="2"/>
    <x v="3"/>
    <x v="16"/>
    <n v="173.2"/>
    <n v="8.8000000000000007"/>
    <n v="0"/>
    <n v="0"/>
    <n v="0"/>
    <n v="0.9516483516483516"/>
  </r>
  <r>
    <x v="2"/>
    <x v="3"/>
    <x v="17"/>
    <n v="176.7"/>
    <n v="5.3"/>
    <n v="0"/>
    <n v="0"/>
    <n v="0"/>
    <n v="0.97087912087912087"/>
  </r>
  <r>
    <x v="2"/>
    <x v="3"/>
    <x v="18"/>
    <n v="177.9"/>
    <n v="4.0999999999999996"/>
    <n v="0"/>
    <n v="0"/>
    <n v="0"/>
    <n v="0.97747252747252755"/>
  </r>
  <r>
    <x v="2"/>
    <x v="3"/>
    <x v="19"/>
    <n v="179.7"/>
    <n v="2.2999999999999998"/>
    <n v="0"/>
    <n v="0"/>
    <n v="0"/>
    <n v="0.9873626373626373"/>
  </r>
  <r>
    <x v="2"/>
    <x v="3"/>
    <x v="20"/>
    <n v="182"/>
    <n v="0"/>
    <n v="0"/>
    <n v="0"/>
    <n v="0"/>
    <n v="1"/>
  </r>
  <r>
    <x v="2"/>
    <x v="4"/>
    <x v="0"/>
    <n v="1"/>
    <n v="181"/>
    <n v="0"/>
    <n v="0"/>
    <n v="0"/>
    <n v="5.4945054945054949E-3"/>
  </r>
  <r>
    <x v="2"/>
    <x v="4"/>
    <x v="1"/>
    <n v="21.9"/>
    <n v="160.1"/>
    <n v="0"/>
    <n v="0"/>
    <n v="0"/>
    <n v="0.12032967032967032"/>
  </r>
  <r>
    <x v="2"/>
    <x v="4"/>
    <x v="2"/>
    <n v="40.9"/>
    <n v="141.1"/>
    <n v="0"/>
    <n v="0"/>
    <n v="0"/>
    <n v="0.2247252747252747"/>
  </r>
  <r>
    <x v="2"/>
    <x v="4"/>
    <x v="3"/>
    <n v="57.1"/>
    <n v="124.9"/>
    <n v="0"/>
    <n v="0"/>
    <n v="0"/>
    <n v="0.31373626373626373"/>
  </r>
  <r>
    <x v="2"/>
    <x v="4"/>
    <x v="4"/>
    <n v="77.2"/>
    <n v="104.8"/>
    <n v="0"/>
    <n v="0"/>
    <n v="0"/>
    <n v="0.42417582417582417"/>
  </r>
  <r>
    <x v="2"/>
    <x v="4"/>
    <x v="5"/>
    <n v="92.7"/>
    <n v="89.3"/>
    <n v="0"/>
    <n v="0"/>
    <n v="0"/>
    <n v="0.50934065934065931"/>
  </r>
  <r>
    <x v="2"/>
    <x v="4"/>
    <x v="6"/>
    <n v="107.7"/>
    <n v="74.3"/>
    <n v="0"/>
    <n v="0"/>
    <n v="0"/>
    <n v="0.59175824175824177"/>
  </r>
  <r>
    <x v="2"/>
    <x v="4"/>
    <x v="7"/>
    <n v="118.4"/>
    <n v="63.6"/>
    <n v="0"/>
    <n v="0"/>
    <n v="0"/>
    <n v="0.65054945054945057"/>
  </r>
  <r>
    <x v="2"/>
    <x v="4"/>
    <x v="8"/>
    <n v="131.80000000000001"/>
    <n v="50.2"/>
    <n v="0"/>
    <n v="0"/>
    <n v="0"/>
    <n v="0.72417582417582427"/>
  </r>
  <r>
    <x v="2"/>
    <x v="4"/>
    <x v="9"/>
    <n v="138.69999999999999"/>
    <n v="43.3"/>
    <n v="0"/>
    <n v="0"/>
    <n v="0"/>
    <n v="0.76208791208791204"/>
  </r>
  <r>
    <x v="2"/>
    <x v="4"/>
    <x v="10"/>
    <n v="147.6"/>
    <n v="34.4"/>
    <n v="0"/>
    <n v="0"/>
    <n v="0"/>
    <n v="0.81098901098901099"/>
  </r>
  <r>
    <x v="2"/>
    <x v="4"/>
    <x v="11"/>
    <n v="153.69999999999999"/>
    <n v="28.3"/>
    <n v="0"/>
    <n v="0"/>
    <n v="0"/>
    <n v="0.84450549450549439"/>
  </r>
  <r>
    <x v="2"/>
    <x v="4"/>
    <x v="12"/>
    <n v="160"/>
    <n v="22"/>
    <n v="0"/>
    <n v="0"/>
    <n v="0"/>
    <n v="0.87912087912087911"/>
  </r>
  <r>
    <x v="2"/>
    <x v="4"/>
    <x v="13"/>
    <n v="165.2"/>
    <n v="16.8"/>
    <n v="0"/>
    <n v="0"/>
    <n v="0"/>
    <n v="0.90769230769230758"/>
  </r>
  <r>
    <x v="2"/>
    <x v="4"/>
    <x v="14"/>
    <n v="166.5"/>
    <n v="15.5"/>
    <n v="0"/>
    <n v="0"/>
    <n v="0"/>
    <n v="0.9148351648351648"/>
  </r>
  <r>
    <x v="2"/>
    <x v="4"/>
    <x v="15"/>
    <n v="171.4"/>
    <n v="10.6"/>
    <n v="0"/>
    <n v="0"/>
    <n v="0"/>
    <n v="0.94175824175824174"/>
  </r>
  <r>
    <x v="2"/>
    <x v="4"/>
    <x v="16"/>
    <n v="174.3"/>
    <n v="7.7"/>
    <n v="0"/>
    <n v="0"/>
    <n v="0"/>
    <n v="0.95769230769230773"/>
  </r>
  <r>
    <x v="2"/>
    <x v="4"/>
    <x v="17"/>
    <n v="176.3"/>
    <n v="5.7"/>
    <n v="0"/>
    <n v="0"/>
    <n v="0"/>
    <n v="0.96868131868131879"/>
  </r>
  <r>
    <x v="2"/>
    <x v="4"/>
    <x v="18"/>
    <n v="178.5"/>
    <n v="3.5"/>
    <n v="0"/>
    <n v="0"/>
    <n v="0"/>
    <n v="0.98076923076923073"/>
  </r>
  <r>
    <x v="2"/>
    <x v="4"/>
    <x v="19"/>
    <n v="180.3"/>
    <n v="1.7"/>
    <n v="0"/>
    <n v="0"/>
    <n v="0"/>
    <n v="0.99065934065934069"/>
  </r>
  <r>
    <x v="2"/>
    <x v="4"/>
    <x v="20"/>
    <n v="182"/>
    <n v="0"/>
    <n v="0"/>
    <n v="0"/>
    <n v="0"/>
    <n v="1"/>
  </r>
  <r>
    <x v="2"/>
    <x v="5"/>
    <x v="0"/>
    <n v="0.5"/>
    <n v="181.5"/>
    <n v="0"/>
    <n v="0"/>
    <n v="0"/>
    <n v="2.7472527472527475E-3"/>
  </r>
  <r>
    <x v="2"/>
    <x v="5"/>
    <x v="1"/>
    <n v="23.8"/>
    <n v="158.19999999999999"/>
    <n v="0"/>
    <n v="0"/>
    <n v="0"/>
    <n v="0.13076923076923078"/>
  </r>
  <r>
    <x v="2"/>
    <x v="5"/>
    <x v="2"/>
    <n v="45.1"/>
    <n v="136.9"/>
    <n v="0"/>
    <n v="0"/>
    <n v="0"/>
    <n v="0.24780219780219781"/>
  </r>
  <r>
    <x v="2"/>
    <x v="5"/>
    <x v="3"/>
    <n v="70.599999999999994"/>
    <n v="111.4"/>
    <n v="0"/>
    <n v="0"/>
    <n v="0"/>
    <n v="0.38791208791208787"/>
  </r>
  <r>
    <x v="2"/>
    <x v="5"/>
    <x v="4"/>
    <n v="83.4"/>
    <n v="98.6"/>
    <n v="0"/>
    <n v="0"/>
    <n v="0"/>
    <n v="0.45824175824175828"/>
  </r>
  <r>
    <x v="2"/>
    <x v="5"/>
    <x v="5"/>
    <n v="107.1"/>
    <n v="74.900000000000006"/>
    <n v="0"/>
    <n v="0"/>
    <n v="0"/>
    <n v="0.58846153846153848"/>
  </r>
  <r>
    <x v="2"/>
    <x v="5"/>
    <x v="6"/>
    <n v="114.1"/>
    <n v="67.900000000000006"/>
    <n v="0"/>
    <n v="0"/>
    <n v="0"/>
    <n v="0.62692307692307692"/>
  </r>
  <r>
    <x v="2"/>
    <x v="5"/>
    <x v="7"/>
    <n v="125"/>
    <n v="57"/>
    <n v="0"/>
    <n v="0"/>
    <n v="0"/>
    <n v="0.68681318681318682"/>
  </r>
  <r>
    <x v="2"/>
    <x v="5"/>
    <x v="8"/>
    <n v="136.30000000000001"/>
    <n v="45.7"/>
    <n v="0"/>
    <n v="0"/>
    <n v="0"/>
    <n v="0.74890109890109902"/>
  </r>
  <r>
    <x v="2"/>
    <x v="5"/>
    <x v="9"/>
    <n v="146.30000000000001"/>
    <n v="35.700000000000003"/>
    <n v="0"/>
    <n v="0"/>
    <n v="0"/>
    <n v="0.80384615384615388"/>
  </r>
  <r>
    <x v="2"/>
    <x v="5"/>
    <x v="10"/>
    <n v="153.19999999999999"/>
    <n v="28.8"/>
    <n v="0"/>
    <n v="0"/>
    <n v="0"/>
    <n v="0.84175824175824165"/>
  </r>
  <r>
    <x v="2"/>
    <x v="5"/>
    <x v="11"/>
    <n v="159.30000000000001"/>
    <n v="22.7"/>
    <n v="0"/>
    <n v="0"/>
    <n v="0"/>
    <n v="0.87527472527472538"/>
  </r>
  <r>
    <x v="2"/>
    <x v="5"/>
    <x v="12"/>
    <n v="164.6"/>
    <n v="17.399999999999999"/>
    <n v="0"/>
    <n v="0"/>
    <n v="0"/>
    <n v="0.9043956043956044"/>
  </r>
  <r>
    <x v="2"/>
    <x v="5"/>
    <x v="13"/>
    <n v="168.8"/>
    <n v="13.2"/>
    <n v="0"/>
    <n v="0"/>
    <n v="0"/>
    <n v="0.92747252747252751"/>
  </r>
  <r>
    <x v="2"/>
    <x v="5"/>
    <x v="14"/>
    <n v="171.4"/>
    <n v="10.6"/>
    <n v="0"/>
    <n v="0"/>
    <n v="0"/>
    <n v="0.94175824175824174"/>
  </r>
  <r>
    <x v="2"/>
    <x v="5"/>
    <x v="15"/>
    <n v="173"/>
    <n v="9"/>
    <n v="0"/>
    <n v="0"/>
    <n v="0"/>
    <n v="0.9505494505494505"/>
  </r>
  <r>
    <x v="2"/>
    <x v="5"/>
    <x v="16"/>
    <n v="176.3"/>
    <n v="5.7"/>
    <n v="0"/>
    <n v="0"/>
    <n v="0"/>
    <n v="0.96868131868131879"/>
  </r>
  <r>
    <x v="2"/>
    <x v="5"/>
    <x v="17"/>
    <n v="177.6"/>
    <n v="4.4000000000000004"/>
    <n v="0"/>
    <n v="0"/>
    <n v="0"/>
    <n v="0.9758241758241758"/>
  </r>
  <r>
    <x v="2"/>
    <x v="5"/>
    <x v="18"/>
    <n v="180.2"/>
    <n v="1.8"/>
    <n v="0"/>
    <n v="0"/>
    <n v="0"/>
    <n v="0.99010989010989003"/>
  </r>
  <r>
    <x v="2"/>
    <x v="5"/>
    <x v="19"/>
    <n v="180.7"/>
    <n v="1.3"/>
    <n v="0"/>
    <n v="0"/>
    <n v="0"/>
    <n v="0.99285714285714277"/>
  </r>
  <r>
    <x v="2"/>
    <x v="5"/>
    <x v="20"/>
    <n v="182"/>
    <n v="0"/>
    <n v="0"/>
    <n v="0"/>
    <n v="0"/>
    <n v="1"/>
  </r>
  <r>
    <x v="2"/>
    <x v="6"/>
    <x v="0"/>
    <n v="0.5"/>
    <n v="181.5"/>
    <n v="0"/>
    <n v="0"/>
    <n v="0"/>
    <n v="2.7472527472527475E-3"/>
  </r>
  <r>
    <x v="2"/>
    <x v="6"/>
    <x v="1"/>
    <n v="30"/>
    <n v="152"/>
    <n v="0"/>
    <n v="0"/>
    <n v="0"/>
    <n v="0.16483516483516483"/>
  </r>
  <r>
    <x v="2"/>
    <x v="6"/>
    <x v="2"/>
    <n v="55.1"/>
    <n v="126.9"/>
    <n v="0"/>
    <n v="0"/>
    <n v="0"/>
    <n v="0.30274725274725278"/>
  </r>
  <r>
    <x v="2"/>
    <x v="6"/>
    <x v="3"/>
    <n v="73.599999999999994"/>
    <n v="108.4"/>
    <n v="0"/>
    <n v="0"/>
    <n v="0"/>
    <n v="0.40439560439560435"/>
  </r>
  <r>
    <x v="2"/>
    <x v="6"/>
    <x v="4"/>
    <n v="90.4"/>
    <n v="91.6"/>
    <n v="0"/>
    <n v="0"/>
    <n v="0"/>
    <n v="0.49670329670329672"/>
  </r>
  <r>
    <x v="2"/>
    <x v="6"/>
    <x v="5"/>
    <n v="107.9"/>
    <n v="74.099999999999994"/>
    <n v="0"/>
    <n v="0"/>
    <n v="0"/>
    <n v="0.59285714285714286"/>
  </r>
  <r>
    <x v="2"/>
    <x v="6"/>
    <x v="6"/>
    <n v="120.9"/>
    <n v="61.1"/>
    <n v="0"/>
    <n v="0"/>
    <n v="0"/>
    <n v="0.66428571428571437"/>
  </r>
  <r>
    <x v="2"/>
    <x v="6"/>
    <x v="7"/>
    <n v="132.69999999999999"/>
    <n v="49.3"/>
    <n v="0"/>
    <n v="0"/>
    <n v="0"/>
    <n v="0.72912087912087908"/>
  </r>
  <r>
    <x v="2"/>
    <x v="6"/>
    <x v="8"/>
    <n v="140.80000000000001"/>
    <n v="41.2"/>
    <n v="0"/>
    <n v="0"/>
    <n v="0"/>
    <n v="0.77362637362637365"/>
  </r>
  <r>
    <x v="2"/>
    <x v="6"/>
    <x v="9"/>
    <n v="151.80000000000001"/>
    <n v="30.2"/>
    <n v="0"/>
    <n v="0"/>
    <n v="0"/>
    <n v="0.8340659340659341"/>
  </r>
  <r>
    <x v="2"/>
    <x v="6"/>
    <x v="10"/>
    <n v="157.5"/>
    <n v="24.5"/>
    <n v="0"/>
    <n v="0"/>
    <n v="0"/>
    <n v="0.86538461538461542"/>
  </r>
  <r>
    <x v="2"/>
    <x v="6"/>
    <x v="11"/>
    <n v="162.9"/>
    <n v="19.100000000000001"/>
    <n v="0"/>
    <n v="0"/>
    <n v="0"/>
    <n v="0.89505494505494509"/>
  </r>
  <r>
    <x v="2"/>
    <x v="6"/>
    <x v="12"/>
    <n v="169.3"/>
    <n v="12.7"/>
    <n v="0"/>
    <n v="0"/>
    <n v="0"/>
    <n v="0.93021978021978025"/>
  </r>
  <r>
    <x v="2"/>
    <x v="6"/>
    <x v="13"/>
    <n v="170.4"/>
    <n v="11.6"/>
    <n v="0"/>
    <n v="0"/>
    <n v="0"/>
    <n v="0.93626373626373627"/>
  </r>
  <r>
    <x v="2"/>
    <x v="6"/>
    <x v="14"/>
    <n v="172.2"/>
    <n v="9.8000000000000007"/>
    <n v="0"/>
    <n v="0"/>
    <n v="0"/>
    <n v="0.94615384615384612"/>
  </r>
  <r>
    <x v="2"/>
    <x v="6"/>
    <x v="15"/>
    <n v="175"/>
    <n v="7"/>
    <n v="0"/>
    <n v="0"/>
    <n v="0"/>
    <n v="0.96153846153846156"/>
  </r>
  <r>
    <x v="2"/>
    <x v="6"/>
    <x v="16"/>
    <n v="177.5"/>
    <n v="4.5"/>
    <n v="0"/>
    <n v="0"/>
    <n v="0"/>
    <n v="0.97527472527472525"/>
  </r>
  <r>
    <x v="2"/>
    <x v="6"/>
    <x v="17"/>
    <n v="179"/>
    <n v="3"/>
    <n v="0"/>
    <n v="0"/>
    <n v="0"/>
    <n v="0.98351648351648346"/>
  </r>
  <r>
    <x v="2"/>
    <x v="6"/>
    <x v="18"/>
    <n v="179.9"/>
    <n v="2.1"/>
    <n v="0"/>
    <n v="0"/>
    <n v="0"/>
    <n v="0.9884615384615385"/>
  </r>
  <r>
    <x v="2"/>
    <x v="6"/>
    <x v="19"/>
    <n v="181.1"/>
    <n v="0.9"/>
    <n v="0"/>
    <n v="0"/>
    <n v="0"/>
    <n v="0.99505494505494507"/>
  </r>
  <r>
    <x v="2"/>
    <x v="6"/>
    <x v="20"/>
    <n v="182"/>
    <n v="0"/>
    <n v="0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0192C9-25EC-4A40-AA1B-F37185DC9BDF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E26" firstHeaderRow="1" firstDataRow="2" firstDataCol="1" rowPageCount="1" colPageCount="1"/>
  <pivotFields count="9">
    <pivotField axis="axisCol" showAll="0">
      <items count="4">
        <item x="0"/>
        <item x="1"/>
        <item x="2"/>
        <item t="default"/>
      </items>
    </pivotField>
    <pivotField axis="axisPage" multipleItemSelectionAllowe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63">
        <item m="1" x="21"/>
        <item m="1" x="36"/>
        <item m="1" x="45"/>
        <item m="1" x="44"/>
        <item m="1" x="54"/>
        <item m="1" x="30"/>
        <item m="1" x="53"/>
        <item m="1" x="51"/>
        <item m="1" x="61"/>
        <item m="1" x="28"/>
        <item m="1" x="39"/>
        <item m="1" x="50"/>
        <item m="1" x="60"/>
        <item m="1" x="32"/>
        <item m="1" x="59"/>
        <item m="1" x="42"/>
        <item m="1" x="26"/>
        <item m="1" x="55"/>
        <item m="1" x="37"/>
        <item m="1" x="23"/>
        <item m="1" x="47"/>
        <item m="1" x="40"/>
        <item m="1" x="49"/>
        <item m="1" x="35"/>
        <item m="1" x="58"/>
        <item m="1" x="56"/>
        <item m="1" x="43"/>
        <item m="1" x="33"/>
        <item m="1" x="24"/>
        <item m="1" x="29"/>
        <item m="1" x="22"/>
        <item m="1" x="48"/>
        <item m="1" x="52"/>
        <item m="1" x="57"/>
        <item m="1" x="41"/>
        <item m="1" x="46"/>
        <item m="1" x="31"/>
        <item m="1" x="34"/>
        <item m="1" x="38"/>
        <item m="1" x="25"/>
        <item m="1" x="2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dataField="1" numFmtId="9" showAll="0"/>
  </pivotFields>
  <rowFields count="1">
    <field x="2"/>
  </rowFields>
  <rowItems count="22"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Average of Success %" fld="8" subtotal="average" baseField="2" baseItem="56" numFmtId="9"/>
  </dataFields>
  <formats count="2">
    <format dxfId="1">
      <pivotArea outline="0" collapsedLevelsAreSubtotals="1" fieldPosition="0"/>
    </format>
    <format dxfId="0">
      <pivotArea collapsedLevelsAreSubtotals="1" fieldPosition="0">
        <references count="2">
          <reference field="0" count="0" selected="0"/>
          <reference field="2" count="1">
            <x v="61"/>
          </reference>
        </references>
      </pivotArea>
    </format>
  </formats>
  <chartFormats count="3"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FE9CA-3F47-4FE7-8F8C-5A40FC0D458C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K2:S25" firstHeaderRow="1" firstDataRow="2" firstDataCol="1"/>
  <pivotFields count="8">
    <pivotField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uccess" fld="3" baseField="0" baseItem="0"/>
  </dataFields>
  <chartFormats count="14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A44E-876F-4859-A75D-26F2A0DBA8D9}">
  <dimension ref="A1:E59"/>
  <sheetViews>
    <sheetView tabSelected="1" workbookViewId="0">
      <selection activeCell="E31" sqref="E31:E34"/>
    </sheetView>
  </sheetViews>
  <sheetFormatPr defaultRowHeight="15" x14ac:dyDescent="0.25"/>
  <cols>
    <col min="1" max="1" width="20" bestFit="1" customWidth="1"/>
    <col min="2" max="2" width="20.28515625" bestFit="1" customWidth="1"/>
    <col min="3" max="3" width="22.28515625" bestFit="1" customWidth="1"/>
    <col min="4" max="4" width="23.42578125" customWidth="1"/>
    <col min="5" max="5" width="23.28515625" customWidth="1"/>
    <col min="6" max="6" width="16.28515625" bestFit="1" customWidth="1"/>
    <col min="7" max="7" width="16.42578125" bestFit="1" customWidth="1"/>
    <col min="8" max="8" width="19.28515625" bestFit="1" customWidth="1"/>
    <col min="9" max="9" width="21.5703125" bestFit="1" customWidth="1"/>
  </cols>
  <sheetData>
    <row r="1" spans="1:5" x14ac:dyDescent="0.25">
      <c r="A1" s="2" t="s">
        <v>0</v>
      </c>
      <c r="B1" t="s">
        <v>15</v>
      </c>
    </row>
    <row r="3" spans="1:5" x14ac:dyDescent="0.25">
      <c r="A3" s="2" t="s">
        <v>41</v>
      </c>
      <c r="B3" s="2" t="s">
        <v>11</v>
      </c>
    </row>
    <row r="4" spans="1:5" x14ac:dyDescent="0.25">
      <c r="A4" s="2" t="s">
        <v>13</v>
      </c>
      <c r="B4" t="s">
        <v>16</v>
      </c>
      <c r="C4" t="s">
        <v>17</v>
      </c>
      <c r="D4" t="s">
        <v>18</v>
      </c>
      <c r="E4" t="s">
        <v>12</v>
      </c>
    </row>
    <row r="5" spans="1:5" x14ac:dyDescent="0.25">
      <c r="A5" s="3" t="s">
        <v>20</v>
      </c>
      <c r="B5" s="7">
        <v>7.8492935635792772E-4</v>
      </c>
      <c r="C5" s="7">
        <v>6.2794348508634218E-3</v>
      </c>
      <c r="D5" s="7">
        <v>4.9450549450549457E-3</v>
      </c>
      <c r="E5" s="7">
        <v>4.0031397174254317E-3</v>
      </c>
    </row>
    <row r="6" spans="1:5" x14ac:dyDescent="0.25">
      <c r="A6" s="3" t="s">
        <v>21</v>
      </c>
      <c r="B6" s="7">
        <v>6.7503924646781788E-3</v>
      </c>
      <c r="C6" s="7">
        <v>7.9984301412872841E-2</v>
      </c>
      <c r="D6" s="7">
        <v>0.10612244897959182</v>
      </c>
      <c r="E6" s="7">
        <v>6.4285714285714293E-2</v>
      </c>
    </row>
    <row r="7" spans="1:5" x14ac:dyDescent="0.25">
      <c r="A7" s="3" t="s">
        <v>22</v>
      </c>
      <c r="B7" s="7">
        <v>1.098901098901099E-2</v>
      </c>
      <c r="C7" s="7">
        <v>0.15337519623233908</v>
      </c>
      <c r="D7" s="7">
        <v>0.20596546310832026</v>
      </c>
      <c r="E7" s="7">
        <v>0.12344322344322342</v>
      </c>
    </row>
    <row r="8" spans="1:5" x14ac:dyDescent="0.25">
      <c r="A8" s="3" t="s">
        <v>23</v>
      </c>
      <c r="B8" s="7">
        <v>1.773940345368917E-2</v>
      </c>
      <c r="C8" s="7">
        <v>0.21993720565149139</v>
      </c>
      <c r="D8" s="7">
        <v>0.28799058084772372</v>
      </c>
      <c r="E8" s="7">
        <v>0.17522239665096806</v>
      </c>
    </row>
    <row r="9" spans="1:5" x14ac:dyDescent="0.25">
      <c r="A9" s="3" t="s">
        <v>24</v>
      </c>
      <c r="B9" s="7">
        <v>2.3390894819466247E-2</v>
      </c>
      <c r="C9" s="7">
        <v>0.2795918367346939</v>
      </c>
      <c r="D9" s="7">
        <v>0.37229199372056515</v>
      </c>
      <c r="E9" s="7">
        <v>0.2250915750915751</v>
      </c>
    </row>
    <row r="10" spans="1:5" x14ac:dyDescent="0.25">
      <c r="A10" s="3" t="s">
        <v>25</v>
      </c>
      <c r="B10" s="7">
        <v>3.5949764521193098E-2</v>
      </c>
      <c r="C10" s="7">
        <v>0.34230769230769231</v>
      </c>
      <c r="D10" s="7">
        <v>0.44984301412872846</v>
      </c>
      <c r="E10" s="7">
        <v>0.2760334903192046</v>
      </c>
    </row>
    <row r="11" spans="1:5" x14ac:dyDescent="0.25">
      <c r="A11" s="3" t="s">
        <v>26</v>
      </c>
      <c r="B11" s="7">
        <v>4.8037676609105184E-2</v>
      </c>
      <c r="C11" s="7">
        <v>0.37888540031397172</v>
      </c>
      <c r="D11" s="7">
        <v>0.51546310832025122</v>
      </c>
      <c r="E11" s="7">
        <v>0.31412872841444267</v>
      </c>
    </row>
    <row r="12" spans="1:5" x14ac:dyDescent="0.25">
      <c r="A12" s="3" t="s">
        <v>27</v>
      </c>
      <c r="B12" s="7">
        <v>5.9497645211930919E-2</v>
      </c>
      <c r="C12" s="7">
        <v>0.43563579277864989</v>
      </c>
      <c r="D12" s="7">
        <v>0.57613814756671899</v>
      </c>
      <c r="E12" s="7">
        <v>0.35709052851909995</v>
      </c>
    </row>
    <row r="13" spans="1:5" x14ac:dyDescent="0.25">
      <c r="A13" s="3" t="s">
        <v>28</v>
      </c>
      <c r="B13" s="7">
        <v>7.5039246467817899E-2</v>
      </c>
      <c r="C13" s="7">
        <v>0.48492935635792783</v>
      </c>
      <c r="D13" s="7">
        <v>0.6237833594976453</v>
      </c>
      <c r="E13" s="7">
        <v>0.39458398744113027</v>
      </c>
    </row>
    <row r="14" spans="1:5" x14ac:dyDescent="0.25">
      <c r="A14" s="3" t="s">
        <v>29</v>
      </c>
      <c r="B14" s="7">
        <v>9.4662480376766084E-2</v>
      </c>
      <c r="C14" s="7">
        <v>0.52582417582417584</v>
      </c>
      <c r="D14" s="7">
        <v>0.68116169544740968</v>
      </c>
      <c r="E14" s="7">
        <v>0.43388278388278401</v>
      </c>
    </row>
    <row r="15" spans="1:5" x14ac:dyDescent="0.25">
      <c r="A15" s="3" t="s">
        <v>30</v>
      </c>
      <c r="B15" s="7">
        <v>0.11114599686028256</v>
      </c>
      <c r="C15" s="7">
        <v>0.56789638932496078</v>
      </c>
      <c r="D15" s="7">
        <v>0.73131868131868139</v>
      </c>
      <c r="E15" s="7">
        <v>0.47012035583464157</v>
      </c>
    </row>
    <row r="16" spans="1:5" x14ac:dyDescent="0.25">
      <c r="A16" s="3" t="s">
        <v>31</v>
      </c>
      <c r="B16" s="7">
        <v>0.1392464678178964</v>
      </c>
      <c r="C16" s="7">
        <v>0.60596546310832022</v>
      </c>
      <c r="D16" s="7">
        <v>0.76962323390894827</v>
      </c>
      <c r="E16" s="7">
        <v>0.50494505494505493</v>
      </c>
    </row>
    <row r="17" spans="1:5" x14ac:dyDescent="0.25">
      <c r="A17" s="3" t="s">
        <v>32</v>
      </c>
      <c r="B17" s="7">
        <v>0.17284144427001571</v>
      </c>
      <c r="C17" s="7">
        <v>0.64270015698587124</v>
      </c>
      <c r="D17" s="7">
        <v>0.80855572998430147</v>
      </c>
      <c r="E17" s="7">
        <v>0.54136577708006273</v>
      </c>
    </row>
    <row r="18" spans="1:5" x14ac:dyDescent="0.25">
      <c r="A18" s="3" t="s">
        <v>33</v>
      </c>
      <c r="B18" s="7">
        <v>0.21491365777080063</v>
      </c>
      <c r="C18" s="7">
        <v>0.68351648351648353</v>
      </c>
      <c r="D18" s="7">
        <v>0.84191522762951343</v>
      </c>
      <c r="E18" s="7">
        <v>0.58011512297226586</v>
      </c>
    </row>
    <row r="19" spans="1:5" x14ac:dyDescent="0.25">
      <c r="A19" s="3" t="s">
        <v>34</v>
      </c>
      <c r="B19" s="7">
        <v>0.26907378335949766</v>
      </c>
      <c r="C19" s="7">
        <v>0.70447409733124011</v>
      </c>
      <c r="D19" s="7">
        <v>0.86758241758241772</v>
      </c>
      <c r="E19" s="7">
        <v>0.61371009942438515</v>
      </c>
    </row>
    <row r="20" spans="1:5" x14ac:dyDescent="0.25">
      <c r="A20" s="3" t="s">
        <v>35</v>
      </c>
      <c r="B20" s="7">
        <v>0.31522762951334377</v>
      </c>
      <c r="C20" s="7">
        <v>0.74293563579277855</v>
      </c>
      <c r="D20" s="7">
        <v>0.8953689167974882</v>
      </c>
      <c r="E20" s="7">
        <v>0.65117739403453678</v>
      </c>
    </row>
    <row r="21" spans="1:5" x14ac:dyDescent="0.25">
      <c r="A21" s="3" t="s">
        <v>36</v>
      </c>
      <c r="B21" s="7">
        <v>0.39199372056514914</v>
      </c>
      <c r="C21" s="7">
        <v>0.77299843014128733</v>
      </c>
      <c r="D21" s="7">
        <v>0.92080062794348516</v>
      </c>
      <c r="E21" s="7">
        <v>0.69526425954997373</v>
      </c>
    </row>
    <row r="22" spans="1:5" x14ac:dyDescent="0.25">
      <c r="A22" s="3" t="s">
        <v>37</v>
      </c>
      <c r="B22" s="7">
        <v>0.48241758241758237</v>
      </c>
      <c r="C22" s="7">
        <v>0.79976452119309271</v>
      </c>
      <c r="D22" s="7">
        <v>0.94489795918367359</v>
      </c>
      <c r="E22" s="7">
        <v>0.74236002093144948</v>
      </c>
    </row>
    <row r="23" spans="1:5" x14ac:dyDescent="0.25">
      <c r="A23" s="3" t="s">
        <v>38</v>
      </c>
      <c r="B23" s="7">
        <v>0.5930926216640503</v>
      </c>
      <c r="C23" s="7">
        <v>0.82574568288854</v>
      </c>
      <c r="D23" s="7">
        <v>0.96436420722135008</v>
      </c>
      <c r="E23" s="7">
        <v>0.79440083725798005</v>
      </c>
    </row>
    <row r="24" spans="1:5" x14ac:dyDescent="0.25">
      <c r="A24" s="3" t="s">
        <v>39</v>
      </c>
      <c r="B24" s="7">
        <v>0.73076923076923084</v>
      </c>
      <c r="C24" s="7">
        <v>0.84678178963893269</v>
      </c>
      <c r="D24" s="7">
        <v>0.98202511773940337</v>
      </c>
      <c r="E24" s="7">
        <v>0.85319204604918886</v>
      </c>
    </row>
    <row r="25" spans="1:5" x14ac:dyDescent="0.25">
      <c r="A25" s="3" t="s">
        <v>40</v>
      </c>
      <c r="B25" s="7">
        <v>0.89529042386185254</v>
      </c>
      <c r="C25" s="7">
        <v>0.86781789638932494</v>
      </c>
      <c r="D25" s="7">
        <v>1</v>
      </c>
      <c r="E25" s="7">
        <v>0.92103610675039249</v>
      </c>
    </row>
    <row r="26" spans="1:5" x14ac:dyDescent="0.25">
      <c r="A26" s="3" t="s">
        <v>12</v>
      </c>
      <c r="B26" s="7">
        <v>0.22327876205427225</v>
      </c>
      <c r="C26" s="7">
        <v>0.5222546161321675</v>
      </c>
      <c r="D26" s="7">
        <v>0.64524557075577493</v>
      </c>
      <c r="E26" s="7">
        <v>0.46359298298073803</v>
      </c>
    </row>
    <row r="30" spans="1:5" x14ac:dyDescent="0.25">
      <c r="B30" s="19" t="s">
        <v>43</v>
      </c>
      <c r="C30" s="20"/>
      <c r="D30" s="20"/>
      <c r="E30" s="20"/>
    </row>
    <row r="31" spans="1:5" x14ac:dyDescent="0.25">
      <c r="B31" s="9" t="s">
        <v>42</v>
      </c>
      <c r="C31" s="10" t="s">
        <v>44</v>
      </c>
      <c r="D31" s="10" t="s">
        <v>45</v>
      </c>
      <c r="E31" s="10" t="s">
        <v>49</v>
      </c>
    </row>
    <row r="32" spans="1:5" x14ac:dyDescent="0.25">
      <c r="B32" s="9" t="s">
        <v>16</v>
      </c>
      <c r="C32" s="8">
        <f t="array" ref="C32:C34">TRANSPOSE(B26:D26)</f>
        <v>0.22327876205427225</v>
      </c>
      <c r="D32" s="8">
        <f>AVERAGE(B15:B25)</f>
        <v>0.39236477807906384</v>
      </c>
      <c r="E32" s="18">
        <f>B25</f>
        <v>0.89529042386185254</v>
      </c>
    </row>
    <row r="33" spans="1:5" x14ac:dyDescent="0.25">
      <c r="B33" s="9" t="s">
        <v>46</v>
      </c>
      <c r="C33" s="8">
        <v>0.5222546161321675</v>
      </c>
      <c r="D33" s="8">
        <f>AVERAGE(C15:C25)</f>
        <v>0.7327815042100756</v>
      </c>
      <c r="E33" s="18">
        <f>C25</f>
        <v>0.86781789638932494</v>
      </c>
    </row>
    <row r="34" spans="1:5" x14ac:dyDescent="0.25">
      <c r="B34" s="9" t="s">
        <v>18</v>
      </c>
      <c r="C34" s="8">
        <v>0.64524557075577493</v>
      </c>
      <c r="D34" s="8">
        <f>AVERAGE(D15:D25)</f>
        <v>0.88422291993720592</v>
      </c>
      <c r="E34" s="18">
        <f>D25</f>
        <v>1</v>
      </c>
    </row>
    <row r="37" spans="1:5" x14ac:dyDescent="0.25">
      <c r="A37" s="11"/>
      <c r="B37" s="11" t="s">
        <v>16</v>
      </c>
      <c r="C37" s="11" t="s">
        <v>48</v>
      </c>
      <c r="D37" s="11" t="s">
        <v>18</v>
      </c>
    </row>
    <row r="38" spans="1:5" x14ac:dyDescent="0.25">
      <c r="A38" s="17">
        <v>0</v>
      </c>
      <c r="B38" s="7">
        <v>7.8492935635792772E-4</v>
      </c>
      <c r="C38" s="7">
        <v>6.2794348508634218E-3</v>
      </c>
      <c r="D38" s="7">
        <v>4.9450549450549457E-3</v>
      </c>
    </row>
    <row r="39" spans="1:5" x14ac:dyDescent="0.25">
      <c r="A39" s="17">
        <v>0.05</v>
      </c>
      <c r="B39" s="7">
        <v>6.7503924646781788E-3</v>
      </c>
      <c r="C39" s="7">
        <v>7.9984301412872841E-2</v>
      </c>
      <c r="D39" s="7">
        <v>0.10612244897959182</v>
      </c>
    </row>
    <row r="40" spans="1:5" x14ac:dyDescent="0.25">
      <c r="A40" s="17">
        <v>0.1</v>
      </c>
      <c r="B40" s="7">
        <v>1.098901098901099E-2</v>
      </c>
      <c r="C40" s="7">
        <v>0.15337519623233908</v>
      </c>
      <c r="D40" s="7">
        <v>0.20596546310832026</v>
      </c>
    </row>
    <row r="41" spans="1:5" x14ac:dyDescent="0.25">
      <c r="A41" s="17">
        <v>0.15</v>
      </c>
      <c r="B41" s="7">
        <v>1.773940345368917E-2</v>
      </c>
      <c r="C41" s="7">
        <v>0.21993720565149139</v>
      </c>
      <c r="D41" s="7">
        <v>0.28799058084772372</v>
      </c>
    </row>
    <row r="42" spans="1:5" x14ac:dyDescent="0.25">
      <c r="A42" s="17">
        <v>0.2</v>
      </c>
      <c r="B42" s="7">
        <v>2.3390894819466247E-2</v>
      </c>
      <c r="C42" s="7">
        <v>0.2795918367346939</v>
      </c>
      <c r="D42" s="7">
        <v>0.37229199372056515</v>
      </c>
    </row>
    <row r="43" spans="1:5" x14ac:dyDescent="0.25">
      <c r="A43" s="17">
        <v>0.25</v>
      </c>
      <c r="B43" s="7">
        <v>3.5949764521193098E-2</v>
      </c>
      <c r="C43" s="7">
        <v>0.34230769230769231</v>
      </c>
      <c r="D43" s="7">
        <v>0.44984301412872846</v>
      </c>
    </row>
    <row r="44" spans="1:5" x14ac:dyDescent="0.25">
      <c r="A44" s="17">
        <v>0.3</v>
      </c>
      <c r="B44" s="7">
        <v>4.8037676609105184E-2</v>
      </c>
      <c r="C44" s="7">
        <v>0.37888540031397172</v>
      </c>
      <c r="D44" s="7">
        <v>0.51546310832025122</v>
      </c>
    </row>
    <row r="45" spans="1:5" x14ac:dyDescent="0.25">
      <c r="A45" s="17">
        <v>0.35</v>
      </c>
      <c r="B45" s="7">
        <v>5.9497645211930919E-2</v>
      </c>
      <c r="C45" s="7">
        <v>0.43563579277864989</v>
      </c>
      <c r="D45" s="7">
        <v>0.57613814756671899</v>
      </c>
    </row>
    <row r="46" spans="1:5" x14ac:dyDescent="0.25">
      <c r="A46" s="17">
        <v>0.4</v>
      </c>
      <c r="B46" s="7">
        <v>7.5039246467817899E-2</v>
      </c>
      <c r="C46" s="7">
        <v>0.48492935635792783</v>
      </c>
      <c r="D46" s="7">
        <v>0.6237833594976453</v>
      </c>
    </row>
    <row r="47" spans="1:5" x14ac:dyDescent="0.25">
      <c r="A47" s="17">
        <v>0.45</v>
      </c>
      <c r="B47" s="7">
        <v>9.4662480376766084E-2</v>
      </c>
      <c r="C47" s="7">
        <v>0.52582417582417584</v>
      </c>
      <c r="D47" s="7">
        <v>0.68116169544740968</v>
      </c>
    </row>
    <row r="48" spans="1:5" x14ac:dyDescent="0.25">
      <c r="A48" s="17">
        <v>0.5</v>
      </c>
      <c r="B48" s="7">
        <v>0.11114599686028256</v>
      </c>
      <c r="C48" s="7">
        <v>0.56789638932496078</v>
      </c>
      <c r="D48" s="7">
        <v>0.73131868131868139</v>
      </c>
    </row>
    <row r="49" spans="1:4" x14ac:dyDescent="0.25">
      <c r="A49" s="17">
        <v>0.55000000000000004</v>
      </c>
      <c r="B49" s="7">
        <v>0.1392464678178964</v>
      </c>
      <c r="C49" s="7">
        <v>0.60596546310832022</v>
      </c>
      <c r="D49" s="7">
        <v>0.76962323390894827</v>
      </c>
    </row>
    <row r="50" spans="1:4" x14ac:dyDescent="0.25">
      <c r="A50" s="17">
        <v>0.6</v>
      </c>
      <c r="B50" s="7">
        <v>0.17284144427001571</v>
      </c>
      <c r="C50" s="7">
        <v>0.64270015698587124</v>
      </c>
      <c r="D50" s="7">
        <v>0.80855572998430147</v>
      </c>
    </row>
    <row r="51" spans="1:4" x14ac:dyDescent="0.25">
      <c r="A51" s="17">
        <v>0.65</v>
      </c>
      <c r="B51" s="7">
        <v>0.21491365777080063</v>
      </c>
      <c r="C51" s="7">
        <v>0.68351648351648353</v>
      </c>
      <c r="D51" s="7">
        <v>0.84191522762951343</v>
      </c>
    </row>
    <row r="52" spans="1:4" x14ac:dyDescent="0.25">
      <c r="A52" s="17">
        <v>0.7</v>
      </c>
      <c r="B52" s="7">
        <v>0.26907378335949766</v>
      </c>
      <c r="C52" s="7">
        <v>0.70447409733124011</v>
      </c>
      <c r="D52" s="7">
        <v>0.86758241758241772</v>
      </c>
    </row>
    <row r="53" spans="1:4" x14ac:dyDescent="0.25">
      <c r="A53" s="17">
        <v>0.75</v>
      </c>
      <c r="B53" s="7">
        <v>0.31522762951334377</v>
      </c>
      <c r="C53" s="7">
        <v>0.74293563579277855</v>
      </c>
      <c r="D53" s="7">
        <v>0.8953689167974882</v>
      </c>
    </row>
    <row r="54" spans="1:4" x14ac:dyDescent="0.25">
      <c r="A54" s="17">
        <v>0.8</v>
      </c>
      <c r="B54" s="7">
        <v>0.39199372056514914</v>
      </c>
      <c r="C54" s="7">
        <v>0.77299843014128733</v>
      </c>
      <c r="D54" s="7">
        <v>0.92080062794348516</v>
      </c>
    </row>
    <row r="55" spans="1:4" x14ac:dyDescent="0.25">
      <c r="A55" s="17">
        <v>0.85</v>
      </c>
      <c r="B55" s="7">
        <v>0.48241758241758237</v>
      </c>
      <c r="C55" s="7">
        <v>0.79976452119309271</v>
      </c>
      <c r="D55" s="7">
        <v>0.94489795918367359</v>
      </c>
    </row>
    <row r="56" spans="1:4" x14ac:dyDescent="0.25">
      <c r="A56" s="17">
        <v>0.9</v>
      </c>
      <c r="B56" s="7">
        <v>0.5930926216640503</v>
      </c>
      <c r="C56" s="7">
        <v>0.82574568288854</v>
      </c>
      <c r="D56" s="7">
        <v>0.96436420722135008</v>
      </c>
    </row>
    <row r="57" spans="1:4" x14ac:dyDescent="0.25">
      <c r="A57" s="17">
        <v>0.95</v>
      </c>
      <c r="B57" s="7">
        <v>0.73076923076923084</v>
      </c>
      <c r="C57" s="7">
        <v>0.84678178963893269</v>
      </c>
      <c r="D57" s="7">
        <v>0.98202511773940337</v>
      </c>
    </row>
    <row r="58" spans="1:4" x14ac:dyDescent="0.25">
      <c r="A58" s="17">
        <v>1</v>
      </c>
      <c r="B58" s="7">
        <v>0.89529042386185254</v>
      </c>
      <c r="C58" s="7">
        <v>0.86781789638932494</v>
      </c>
      <c r="D58" s="7">
        <v>1</v>
      </c>
    </row>
    <row r="59" spans="1:4" x14ac:dyDescent="0.25">
      <c r="A59" s="15" t="s">
        <v>12</v>
      </c>
      <c r="B59" s="16">
        <v>0.22327876205427225</v>
      </c>
      <c r="C59" s="16">
        <v>0.5222546161321675</v>
      </c>
      <c r="D59" s="16">
        <v>0.64524557075577493</v>
      </c>
    </row>
  </sheetData>
  <mergeCells count="1">
    <mergeCell ref="B30:E30"/>
  </mergeCell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811F-D06A-4408-A343-5C00A1832CCB}">
  <dimension ref="A2:H30"/>
  <sheetViews>
    <sheetView workbookViewId="0">
      <selection activeCell="B10" sqref="B10"/>
    </sheetView>
  </sheetViews>
  <sheetFormatPr defaultRowHeight="15" x14ac:dyDescent="0.25"/>
  <cols>
    <col min="1" max="1" width="22.7109375" customWidth="1"/>
    <col min="2" max="2" width="15" customWidth="1"/>
  </cols>
  <sheetData>
    <row r="2" spans="1:8" x14ac:dyDescent="0.25">
      <c r="A2" t="s">
        <v>7</v>
      </c>
      <c r="B2" t="s">
        <v>18</v>
      </c>
      <c r="E2" s="9" t="s">
        <v>16</v>
      </c>
    </row>
    <row r="3" spans="1:8" x14ac:dyDescent="0.25">
      <c r="E3" s="1" t="s">
        <v>17</v>
      </c>
    </row>
    <row r="4" spans="1:8" x14ac:dyDescent="0.25">
      <c r="E4" s="9" t="s">
        <v>18</v>
      </c>
    </row>
    <row r="9" spans="1:8" x14ac:dyDescent="0.25">
      <c r="A9" t="s">
        <v>47</v>
      </c>
      <c r="B9" s="12">
        <v>1</v>
      </c>
      <c r="C9" s="12">
        <f t="shared" ref="C9:H9" si="0">B9+1</f>
        <v>2</v>
      </c>
      <c r="D9" s="12">
        <f t="shared" si="0"/>
        <v>3</v>
      </c>
      <c r="E9" s="12">
        <f t="shared" si="0"/>
        <v>4</v>
      </c>
      <c r="F9" s="12">
        <f t="shared" si="0"/>
        <v>5</v>
      </c>
      <c r="G9" s="12">
        <f t="shared" si="0"/>
        <v>6</v>
      </c>
      <c r="H9" s="12">
        <f t="shared" si="0"/>
        <v>7</v>
      </c>
    </row>
    <row r="10" spans="1:8" x14ac:dyDescent="0.25">
      <c r="A10" s="14">
        <v>0</v>
      </c>
      <c r="B10" s="13">
        <f>AVERAGEIFS(Total!$I$2:$I$442,Total!$A$2:$A$442,'Algorithm Specific Charts'!$B$2,Total!$C$2:$C$442,'Algorithm Specific Charts'!$A10,Total!$B$2:$B$442,'Algorithm Specific Charts'!B$9)</f>
        <v>7.1428571428571435E-3</v>
      </c>
      <c r="C10" s="13">
        <f>AVERAGEIFS(Total!$I$2:$I$442,Total!$A$2:$A$442,'Algorithm Specific Charts'!$B$2,Total!$C$2:$C$442,'Algorithm Specific Charts'!$A10,Total!$B$2:$B$442,'Algorithm Specific Charts'!C$9)</f>
        <v>4.3956043956043956E-3</v>
      </c>
      <c r="D10" s="13">
        <f>AVERAGEIFS(Total!$I$2:$I$442,Total!$A$2:$A$442,'Algorithm Specific Charts'!$B$2,Total!$C$2:$C$442,'Algorithm Specific Charts'!$A10,Total!$B$2:$B$442,'Algorithm Specific Charts'!D$9)</f>
        <v>7.1428571428571435E-3</v>
      </c>
      <c r="E10" s="13">
        <f>AVERAGEIFS(Total!$I$2:$I$442,Total!$A$2:$A$442,'Algorithm Specific Charts'!$B$2,Total!$C$2:$C$442,'Algorithm Specific Charts'!$A10,Total!$B$2:$B$442,'Algorithm Specific Charts'!E$9)</f>
        <v>4.9450549450549448E-3</v>
      </c>
      <c r="F10" s="13">
        <f>AVERAGEIFS(Total!$I$2:$I$442,Total!$A$2:$A$442,'Algorithm Specific Charts'!$B$2,Total!$C$2:$C$442,'Algorithm Specific Charts'!$A10,Total!$B$2:$B$442,'Algorithm Specific Charts'!F$9)</f>
        <v>5.4945054945054949E-3</v>
      </c>
      <c r="G10" s="13">
        <f>AVERAGEIFS(Total!$I$2:$I$442,Total!$A$2:$A$442,'Algorithm Specific Charts'!$B$2,Total!$C$2:$C$442,'Algorithm Specific Charts'!$A10,Total!$B$2:$B$442,'Algorithm Specific Charts'!G$9)</f>
        <v>2.7472527472527475E-3</v>
      </c>
      <c r="H10" s="13">
        <f>AVERAGEIFS(Total!$I$2:$I$442,Total!$A$2:$A$442,'Algorithm Specific Charts'!$B$2,Total!$C$2:$C$442,'Algorithm Specific Charts'!$A10,Total!$B$2:$B$442,'Algorithm Specific Charts'!H$9)</f>
        <v>2.7472527472527475E-3</v>
      </c>
    </row>
    <row r="11" spans="1:8" x14ac:dyDescent="0.25">
      <c r="A11" s="14">
        <f>A10+0.05</f>
        <v>0.05</v>
      </c>
      <c r="B11" s="13">
        <f>AVERAGEIFS(Total!$I$2:$I$442,Total!$A$2:$A$442,'Algorithm Specific Charts'!$B$2,Total!$C$2:$C$442,'Algorithm Specific Charts'!$A11,Total!$B$2:$B$442,'Algorithm Specific Charts'!B$9)</f>
        <v>5.2747252747252747E-2</v>
      </c>
      <c r="C11" s="13">
        <f>AVERAGEIFS(Total!$I$2:$I$442,Total!$A$2:$A$442,'Algorithm Specific Charts'!$B$2,Total!$C$2:$C$442,'Algorithm Specific Charts'!$A11,Total!$B$2:$B$442,'Algorithm Specific Charts'!C$9)</f>
        <v>7.5824175824175832E-2</v>
      </c>
      <c r="D11" s="13">
        <f>AVERAGEIFS(Total!$I$2:$I$442,Total!$A$2:$A$442,'Algorithm Specific Charts'!$B$2,Total!$C$2:$C$442,'Algorithm Specific Charts'!$A11,Total!$B$2:$B$442,'Algorithm Specific Charts'!D$9)</f>
        <v>9.0109890109890109E-2</v>
      </c>
      <c r="E11" s="13">
        <f>AVERAGEIFS(Total!$I$2:$I$442,Total!$A$2:$A$442,'Algorithm Specific Charts'!$B$2,Total!$C$2:$C$442,'Algorithm Specific Charts'!$A11,Total!$B$2:$B$442,'Algorithm Specific Charts'!E$9)</f>
        <v>0.10824175824175823</v>
      </c>
      <c r="F11" s="13">
        <f>AVERAGEIFS(Total!$I$2:$I$442,Total!$A$2:$A$442,'Algorithm Specific Charts'!$B$2,Total!$C$2:$C$442,'Algorithm Specific Charts'!$A11,Total!$B$2:$B$442,'Algorithm Specific Charts'!F$9)</f>
        <v>0.12032967032967032</v>
      </c>
      <c r="G11" s="13">
        <f>AVERAGEIFS(Total!$I$2:$I$442,Total!$A$2:$A$442,'Algorithm Specific Charts'!$B$2,Total!$C$2:$C$442,'Algorithm Specific Charts'!$A11,Total!$B$2:$B$442,'Algorithm Specific Charts'!G$9)</f>
        <v>0.13076923076923078</v>
      </c>
      <c r="H11" s="13">
        <f>AVERAGEIFS(Total!$I$2:$I$442,Total!$A$2:$A$442,'Algorithm Specific Charts'!$B$2,Total!$C$2:$C$442,'Algorithm Specific Charts'!$A11,Total!$B$2:$B$442,'Algorithm Specific Charts'!H$9)</f>
        <v>0.16483516483516483</v>
      </c>
    </row>
    <row r="12" spans="1:8" x14ac:dyDescent="0.25">
      <c r="A12" s="14">
        <f t="shared" ref="A12:A30" si="1">A11+0.05</f>
        <v>0.1</v>
      </c>
      <c r="B12" s="13">
        <f>AVERAGEIFS(Total!$I$2:$I$442,Total!$A$2:$A$442,'Algorithm Specific Charts'!$B$2,Total!$C$2:$C$442,'Algorithm Specific Charts'!$A12,Total!$B$2:$B$442,'Algorithm Specific Charts'!B$9)</f>
        <v>0.1043956043956044</v>
      </c>
      <c r="C12" s="13">
        <f>AVERAGEIFS(Total!$I$2:$I$442,Total!$A$2:$A$442,'Algorithm Specific Charts'!$B$2,Total!$C$2:$C$442,'Algorithm Specific Charts'!$A12,Total!$B$2:$B$442,'Algorithm Specific Charts'!C$9)</f>
        <v>0.15109890109890109</v>
      </c>
      <c r="D12" s="13">
        <f>AVERAGEIFS(Total!$I$2:$I$442,Total!$A$2:$A$442,'Algorithm Specific Charts'!$B$2,Total!$C$2:$C$442,'Algorithm Specific Charts'!$A12,Total!$B$2:$B$442,'Algorithm Specific Charts'!D$9)</f>
        <v>0.17802197802197803</v>
      </c>
      <c r="E12" s="13">
        <f>AVERAGEIFS(Total!$I$2:$I$442,Total!$A$2:$A$442,'Algorithm Specific Charts'!$B$2,Total!$C$2:$C$442,'Algorithm Specific Charts'!$A12,Total!$B$2:$B$442,'Algorithm Specific Charts'!E$9)</f>
        <v>0.23296703296703297</v>
      </c>
      <c r="F12" s="13">
        <f>AVERAGEIFS(Total!$I$2:$I$442,Total!$A$2:$A$442,'Algorithm Specific Charts'!$B$2,Total!$C$2:$C$442,'Algorithm Specific Charts'!$A12,Total!$B$2:$B$442,'Algorithm Specific Charts'!F$9)</f>
        <v>0.2247252747252747</v>
      </c>
      <c r="G12" s="13">
        <f>AVERAGEIFS(Total!$I$2:$I$442,Total!$A$2:$A$442,'Algorithm Specific Charts'!$B$2,Total!$C$2:$C$442,'Algorithm Specific Charts'!$A12,Total!$B$2:$B$442,'Algorithm Specific Charts'!G$9)</f>
        <v>0.24780219780219781</v>
      </c>
      <c r="H12" s="13">
        <f>AVERAGEIFS(Total!$I$2:$I$442,Total!$A$2:$A$442,'Algorithm Specific Charts'!$B$2,Total!$C$2:$C$442,'Algorithm Specific Charts'!$A12,Total!$B$2:$B$442,'Algorithm Specific Charts'!H$9)</f>
        <v>0.30274725274725278</v>
      </c>
    </row>
    <row r="13" spans="1:8" x14ac:dyDescent="0.25">
      <c r="A13" s="14">
        <f t="shared" si="1"/>
        <v>0.15000000000000002</v>
      </c>
      <c r="B13" s="13">
        <f>AVERAGEIFS(Total!$I$2:$I$442,Total!$A$2:$A$442,'Algorithm Specific Charts'!$B$2,Total!$C$2:$C$442,'Algorithm Specific Charts'!$A13,Total!$B$2:$B$442,'Algorithm Specific Charts'!B$9)</f>
        <v>0.15219780219780218</v>
      </c>
      <c r="C13" s="13">
        <f>AVERAGEIFS(Total!$I$2:$I$442,Total!$A$2:$A$442,'Algorithm Specific Charts'!$B$2,Total!$C$2:$C$442,'Algorithm Specific Charts'!$A13,Total!$B$2:$B$442,'Algorithm Specific Charts'!C$9)</f>
        <v>0.19999999999999998</v>
      </c>
      <c r="D13" s="13">
        <f>AVERAGEIFS(Total!$I$2:$I$442,Total!$A$2:$A$442,'Algorithm Specific Charts'!$B$2,Total!$C$2:$C$442,'Algorithm Specific Charts'!$A13,Total!$B$2:$B$442,'Algorithm Specific Charts'!D$9)</f>
        <v>0.2736263736263736</v>
      </c>
      <c r="E13" s="13">
        <f>AVERAGEIFS(Total!$I$2:$I$442,Total!$A$2:$A$442,'Algorithm Specific Charts'!$B$2,Total!$C$2:$C$442,'Algorithm Specific Charts'!$A13,Total!$B$2:$B$442,'Algorithm Specific Charts'!E$9)</f>
        <v>0.28406593406593406</v>
      </c>
      <c r="F13" s="13">
        <f>AVERAGEIFS(Total!$I$2:$I$442,Total!$A$2:$A$442,'Algorithm Specific Charts'!$B$2,Total!$C$2:$C$442,'Algorithm Specific Charts'!$A13,Total!$B$2:$B$442,'Algorithm Specific Charts'!F$9)</f>
        <v>0.31373626373626373</v>
      </c>
      <c r="G13" s="13">
        <f>AVERAGEIFS(Total!$I$2:$I$442,Total!$A$2:$A$442,'Algorithm Specific Charts'!$B$2,Total!$C$2:$C$442,'Algorithm Specific Charts'!$A13,Total!$B$2:$B$442,'Algorithm Specific Charts'!G$9)</f>
        <v>0.38791208791208787</v>
      </c>
      <c r="H13" s="13">
        <f>AVERAGEIFS(Total!$I$2:$I$442,Total!$A$2:$A$442,'Algorithm Specific Charts'!$B$2,Total!$C$2:$C$442,'Algorithm Specific Charts'!$A13,Total!$B$2:$B$442,'Algorithm Specific Charts'!H$9)</f>
        <v>0.40439560439560435</v>
      </c>
    </row>
    <row r="14" spans="1:8" x14ac:dyDescent="0.25">
      <c r="A14" s="14">
        <f t="shared" si="1"/>
        <v>0.2</v>
      </c>
      <c r="B14" s="13">
        <f>AVERAGEIFS(Total!$I$2:$I$442,Total!$A$2:$A$442,'Algorithm Specific Charts'!$B$2,Total!$C$2:$C$442,'Algorithm Specific Charts'!$A14,Total!$B$2:$B$442,'Algorithm Specific Charts'!B$9)</f>
        <v>0.21593406593406592</v>
      </c>
      <c r="C14" s="13">
        <f>AVERAGEIFS(Total!$I$2:$I$442,Total!$A$2:$A$442,'Algorithm Specific Charts'!$B$2,Total!$C$2:$C$442,'Algorithm Specific Charts'!$A14,Total!$B$2:$B$442,'Algorithm Specific Charts'!C$9)</f>
        <v>0.28351648351648351</v>
      </c>
      <c r="D14" s="13">
        <f>AVERAGEIFS(Total!$I$2:$I$442,Total!$A$2:$A$442,'Algorithm Specific Charts'!$B$2,Total!$C$2:$C$442,'Algorithm Specific Charts'!$A14,Total!$B$2:$B$442,'Algorithm Specific Charts'!D$9)</f>
        <v>0.34120879120879122</v>
      </c>
      <c r="E14" s="13">
        <f>AVERAGEIFS(Total!$I$2:$I$442,Total!$A$2:$A$442,'Algorithm Specific Charts'!$B$2,Total!$C$2:$C$442,'Algorithm Specific Charts'!$A14,Total!$B$2:$B$442,'Algorithm Specific Charts'!E$9)</f>
        <v>0.38626373626373622</v>
      </c>
      <c r="F14" s="13">
        <f>AVERAGEIFS(Total!$I$2:$I$442,Total!$A$2:$A$442,'Algorithm Specific Charts'!$B$2,Total!$C$2:$C$442,'Algorithm Specific Charts'!$A14,Total!$B$2:$B$442,'Algorithm Specific Charts'!F$9)</f>
        <v>0.42417582417582417</v>
      </c>
      <c r="G14" s="13">
        <f>AVERAGEIFS(Total!$I$2:$I$442,Total!$A$2:$A$442,'Algorithm Specific Charts'!$B$2,Total!$C$2:$C$442,'Algorithm Specific Charts'!$A14,Total!$B$2:$B$442,'Algorithm Specific Charts'!G$9)</f>
        <v>0.45824175824175828</v>
      </c>
      <c r="H14" s="13">
        <f>AVERAGEIFS(Total!$I$2:$I$442,Total!$A$2:$A$442,'Algorithm Specific Charts'!$B$2,Total!$C$2:$C$442,'Algorithm Specific Charts'!$A14,Total!$B$2:$B$442,'Algorithm Specific Charts'!H$9)</f>
        <v>0.49670329670329672</v>
      </c>
    </row>
    <row r="15" spans="1:8" x14ac:dyDescent="0.25">
      <c r="A15" s="14">
        <f t="shared" si="1"/>
        <v>0.25</v>
      </c>
      <c r="B15" s="13">
        <f>AVERAGEIFS(Total!$I$2:$I$442,Total!$A$2:$A$442,'Algorithm Specific Charts'!$B$2,Total!$C$2:$C$442,'Algorithm Specific Charts'!$A15,Total!$B$2:$B$442,'Algorithm Specific Charts'!B$9)</f>
        <v>0.25604395604395608</v>
      </c>
      <c r="C15" s="13">
        <f>AVERAGEIFS(Total!$I$2:$I$442,Total!$A$2:$A$442,'Algorithm Specific Charts'!$B$2,Total!$C$2:$C$442,'Algorithm Specific Charts'!$A15,Total!$B$2:$B$442,'Algorithm Specific Charts'!C$9)</f>
        <v>0.34395604395604396</v>
      </c>
      <c r="D15" s="13">
        <f>AVERAGEIFS(Total!$I$2:$I$442,Total!$A$2:$A$442,'Algorithm Specific Charts'!$B$2,Total!$C$2:$C$442,'Algorithm Specific Charts'!$A15,Total!$B$2:$B$442,'Algorithm Specific Charts'!D$9)</f>
        <v>0.39670329670329674</v>
      </c>
      <c r="E15" s="13">
        <f>AVERAGEIFS(Total!$I$2:$I$442,Total!$A$2:$A$442,'Algorithm Specific Charts'!$B$2,Total!$C$2:$C$442,'Algorithm Specific Charts'!$A15,Total!$B$2:$B$442,'Algorithm Specific Charts'!E$9)</f>
        <v>0.46153846153846156</v>
      </c>
      <c r="F15" s="13">
        <f>AVERAGEIFS(Total!$I$2:$I$442,Total!$A$2:$A$442,'Algorithm Specific Charts'!$B$2,Total!$C$2:$C$442,'Algorithm Specific Charts'!$A15,Total!$B$2:$B$442,'Algorithm Specific Charts'!F$9)</f>
        <v>0.50934065934065931</v>
      </c>
      <c r="G15" s="13">
        <f>AVERAGEIFS(Total!$I$2:$I$442,Total!$A$2:$A$442,'Algorithm Specific Charts'!$B$2,Total!$C$2:$C$442,'Algorithm Specific Charts'!$A15,Total!$B$2:$B$442,'Algorithm Specific Charts'!G$9)</f>
        <v>0.58846153846153848</v>
      </c>
      <c r="H15" s="13">
        <f>AVERAGEIFS(Total!$I$2:$I$442,Total!$A$2:$A$442,'Algorithm Specific Charts'!$B$2,Total!$C$2:$C$442,'Algorithm Specific Charts'!$A15,Total!$B$2:$B$442,'Algorithm Specific Charts'!H$9)</f>
        <v>0.59285714285714286</v>
      </c>
    </row>
    <row r="16" spans="1:8" x14ac:dyDescent="0.25">
      <c r="A16" s="14">
        <f t="shared" si="1"/>
        <v>0.3</v>
      </c>
      <c r="B16" s="13">
        <f>AVERAGEIFS(Total!$I$2:$I$442,Total!$A$2:$A$442,'Algorithm Specific Charts'!$B$2,Total!$C$2:$C$442,'Algorithm Specific Charts'!$A16,Total!$B$2:$B$442,'Algorithm Specific Charts'!B$9)</f>
        <v>0.31868131868131866</v>
      </c>
      <c r="C16" s="13">
        <f>AVERAGEIFS(Total!$I$2:$I$442,Total!$A$2:$A$442,'Algorithm Specific Charts'!$B$2,Total!$C$2:$C$442,'Algorithm Specific Charts'!$A16,Total!$B$2:$B$442,'Algorithm Specific Charts'!C$9)</f>
        <v>0.4054945054945055</v>
      </c>
      <c r="D16" s="13">
        <f>AVERAGEIFS(Total!$I$2:$I$442,Total!$A$2:$A$442,'Algorithm Specific Charts'!$B$2,Total!$C$2:$C$442,'Algorithm Specific Charts'!$A16,Total!$B$2:$B$442,'Algorithm Specific Charts'!D$9)</f>
        <v>0.46648351648351649</v>
      </c>
      <c r="E16" s="13">
        <f>AVERAGEIFS(Total!$I$2:$I$442,Total!$A$2:$A$442,'Algorithm Specific Charts'!$B$2,Total!$C$2:$C$442,'Algorithm Specific Charts'!$A16,Total!$B$2:$B$442,'Algorithm Specific Charts'!E$9)</f>
        <v>0.5346153846153846</v>
      </c>
      <c r="F16" s="13">
        <f>AVERAGEIFS(Total!$I$2:$I$442,Total!$A$2:$A$442,'Algorithm Specific Charts'!$B$2,Total!$C$2:$C$442,'Algorithm Specific Charts'!$A16,Total!$B$2:$B$442,'Algorithm Specific Charts'!F$9)</f>
        <v>0.59175824175824177</v>
      </c>
      <c r="G16" s="13">
        <f>AVERAGEIFS(Total!$I$2:$I$442,Total!$A$2:$A$442,'Algorithm Specific Charts'!$B$2,Total!$C$2:$C$442,'Algorithm Specific Charts'!$A16,Total!$B$2:$B$442,'Algorithm Specific Charts'!G$9)</f>
        <v>0.62692307692307692</v>
      </c>
      <c r="H16" s="13">
        <f>AVERAGEIFS(Total!$I$2:$I$442,Total!$A$2:$A$442,'Algorithm Specific Charts'!$B$2,Total!$C$2:$C$442,'Algorithm Specific Charts'!$A16,Total!$B$2:$B$442,'Algorithm Specific Charts'!H$9)</f>
        <v>0.66428571428571437</v>
      </c>
    </row>
    <row r="17" spans="1:8" x14ac:dyDescent="0.25">
      <c r="A17" s="14">
        <f t="shared" si="1"/>
        <v>0.35</v>
      </c>
      <c r="B17" s="13">
        <f>AVERAGEIFS(Total!$I$2:$I$442,Total!$A$2:$A$442,'Algorithm Specific Charts'!$B$2,Total!$C$2:$C$442,'Algorithm Specific Charts'!$A17,Total!$B$2:$B$442,'Algorithm Specific Charts'!B$9)</f>
        <v>0.34395604395604396</v>
      </c>
      <c r="C17" s="13">
        <f>AVERAGEIFS(Total!$I$2:$I$442,Total!$A$2:$A$442,'Algorithm Specific Charts'!$B$2,Total!$C$2:$C$442,'Algorithm Specific Charts'!$A17,Total!$B$2:$B$442,'Algorithm Specific Charts'!C$9)</f>
        <v>0.45604395604395603</v>
      </c>
      <c r="D17" s="13">
        <f>AVERAGEIFS(Total!$I$2:$I$442,Total!$A$2:$A$442,'Algorithm Specific Charts'!$B$2,Total!$C$2:$C$442,'Algorithm Specific Charts'!$A17,Total!$B$2:$B$442,'Algorithm Specific Charts'!D$9)</f>
        <v>0.5598901098901099</v>
      </c>
      <c r="E17" s="13">
        <f>AVERAGEIFS(Total!$I$2:$I$442,Total!$A$2:$A$442,'Algorithm Specific Charts'!$B$2,Total!$C$2:$C$442,'Algorithm Specific Charts'!$A17,Total!$B$2:$B$442,'Algorithm Specific Charts'!E$9)</f>
        <v>0.60659340659340666</v>
      </c>
      <c r="F17" s="13">
        <f>AVERAGEIFS(Total!$I$2:$I$442,Total!$A$2:$A$442,'Algorithm Specific Charts'!$B$2,Total!$C$2:$C$442,'Algorithm Specific Charts'!$A17,Total!$B$2:$B$442,'Algorithm Specific Charts'!F$9)</f>
        <v>0.65054945054945057</v>
      </c>
      <c r="G17" s="13">
        <f>AVERAGEIFS(Total!$I$2:$I$442,Total!$A$2:$A$442,'Algorithm Specific Charts'!$B$2,Total!$C$2:$C$442,'Algorithm Specific Charts'!$A17,Total!$B$2:$B$442,'Algorithm Specific Charts'!G$9)</f>
        <v>0.68681318681318682</v>
      </c>
      <c r="H17" s="13">
        <f>AVERAGEIFS(Total!$I$2:$I$442,Total!$A$2:$A$442,'Algorithm Specific Charts'!$B$2,Total!$C$2:$C$442,'Algorithm Specific Charts'!$A17,Total!$B$2:$B$442,'Algorithm Specific Charts'!H$9)</f>
        <v>0.72912087912087908</v>
      </c>
    </row>
    <row r="18" spans="1:8" x14ac:dyDescent="0.25">
      <c r="A18" s="14">
        <f t="shared" si="1"/>
        <v>0.39999999999999997</v>
      </c>
      <c r="B18" s="13">
        <f>AVERAGEIFS(Total!$I$2:$I$442,Total!$A$2:$A$442,'Algorithm Specific Charts'!$B$2,Total!$C$2:$C$442,'Algorithm Specific Charts'!$A18,Total!$B$2:$B$442,'Algorithm Specific Charts'!B$9)</f>
        <v>0.38021978021978026</v>
      </c>
      <c r="C18" s="13">
        <f>AVERAGEIFS(Total!$I$2:$I$442,Total!$A$2:$A$442,'Algorithm Specific Charts'!$B$2,Total!$C$2:$C$442,'Algorithm Specific Charts'!$A18,Total!$B$2:$B$442,'Algorithm Specific Charts'!C$9)</f>
        <v>0.5241758241758242</v>
      </c>
      <c r="D18" s="13">
        <f>AVERAGEIFS(Total!$I$2:$I$442,Total!$A$2:$A$442,'Algorithm Specific Charts'!$B$2,Total!$C$2:$C$442,'Algorithm Specific Charts'!$A18,Total!$B$2:$B$442,'Algorithm Specific Charts'!D$9)</f>
        <v>0.58076923076923082</v>
      </c>
      <c r="E18" s="13">
        <f>AVERAGEIFS(Total!$I$2:$I$442,Total!$A$2:$A$442,'Algorithm Specific Charts'!$B$2,Total!$C$2:$C$442,'Algorithm Specific Charts'!$A18,Total!$B$2:$B$442,'Algorithm Specific Charts'!E$9)</f>
        <v>0.63461538461538458</v>
      </c>
      <c r="F18" s="13">
        <f>AVERAGEIFS(Total!$I$2:$I$442,Total!$A$2:$A$442,'Algorithm Specific Charts'!$B$2,Total!$C$2:$C$442,'Algorithm Specific Charts'!$A18,Total!$B$2:$B$442,'Algorithm Specific Charts'!F$9)</f>
        <v>0.72417582417582427</v>
      </c>
      <c r="G18" s="13">
        <f>AVERAGEIFS(Total!$I$2:$I$442,Total!$A$2:$A$442,'Algorithm Specific Charts'!$B$2,Total!$C$2:$C$442,'Algorithm Specific Charts'!$A18,Total!$B$2:$B$442,'Algorithm Specific Charts'!G$9)</f>
        <v>0.74890109890109902</v>
      </c>
      <c r="H18" s="13">
        <f>AVERAGEIFS(Total!$I$2:$I$442,Total!$A$2:$A$442,'Algorithm Specific Charts'!$B$2,Total!$C$2:$C$442,'Algorithm Specific Charts'!$A18,Total!$B$2:$B$442,'Algorithm Specific Charts'!H$9)</f>
        <v>0.77362637362637365</v>
      </c>
    </row>
    <row r="19" spans="1:8" x14ac:dyDescent="0.25">
      <c r="A19" s="14">
        <f t="shared" si="1"/>
        <v>0.44999999999999996</v>
      </c>
      <c r="B19" s="13">
        <f>AVERAGEIFS(Total!$I$2:$I$442,Total!$A$2:$A$442,'Algorithm Specific Charts'!$B$2,Total!$C$2:$C$442,'Algorithm Specific Charts'!$A19,Total!$B$2:$B$442,'Algorithm Specific Charts'!B$9)</f>
        <v>0.44505494505494503</v>
      </c>
      <c r="C19" s="13">
        <f>AVERAGEIFS(Total!$I$2:$I$442,Total!$A$2:$A$442,'Algorithm Specific Charts'!$B$2,Total!$C$2:$C$442,'Algorithm Specific Charts'!$A19,Total!$B$2:$B$442,'Algorithm Specific Charts'!C$9)</f>
        <v>0.56483516483516483</v>
      </c>
      <c r="D19" s="13">
        <f>AVERAGEIFS(Total!$I$2:$I$442,Total!$A$2:$A$442,'Algorithm Specific Charts'!$B$2,Total!$C$2:$C$442,'Algorithm Specific Charts'!$A19,Total!$B$2:$B$442,'Algorithm Specific Charts'!D$9)</f>
        <v>0.65329670329670331</v>
      </c>
      <c r="E19" s="13">
        <f>AVERAGEIFS(Total!$I$2:$I$442,Total!$A$2:$A$442,'Algorithm Specific Charts'!$B$2,Total!$C$2:$C$442,'Algorithm Specific Charts'!$A19,Total!$B$2:$B$442,'Algorithm Specific Charts'!E$9)</f>
        <v>0.70494505494505499</v>
      </c>
      <c r="F19" s="13">
        <f>AVERAGEIFS(Total!$I$2:$I$442,Total!$A$2:$A$442,'Algorithm Specific Charts'!$B$2,Total!$C$2:$C$442,'Algorithm Specific Charts'!$A19,Total!$B$2:$B$442,'Algorithm Specific Charts'!F$9)</f>
        <v>0.76208791208791204</v>
      </c>
      <c r="G19" s="13">
        <f>AVERAGEIFS(Total!$I$2:$I$442,Total!$A$2:$A$442,'Algorithm Specific Charts'!$B$2,Total!$C$2:$C$442,'Algorithm Specific Charts'!$A19,Total!$B$2:$B$442,'Algorithm Specific Charts'!G$9)</f>
        <v>0.80384615384615388</v>
      </c>
      <c r="H19" s="13">
        <f>AVERAGEIFS(Total!$I$2:$I$442,Total!$A$2:$A$442,'Algorithm Specific Charts'!$B$2,Total!$C$2:$C$442,'Algorithm Specific Charts'!$A19,Total!$B$2:$B$442,'Algorithm Specific Charts'!H$9)</f>
        <v>0.8340659340659341</v>
      </c>
    </row>
    <row r="20" spans="1:8" x14ac:dyDescent="0.25">
      <c r="A20" s="14">
        <f t="shared" si="1"/>
        <v>0.49999999999999994</v>
      </c>
      <c r="B20" s="13">
        <f>AVERAGEIFS(Total!$I$2:$I$442,Total!$A$2:$A$442,'Algorithm Specific Charts'!$B$2,Total!$C$2:$C$442,'Algorithm Specific Charts'!$A20,Total!$B$2:$B$442,'Algorithm Specific Charts'!B$9)</f>
        <v>0.5115384615384615</v>
      </c>
      <c r="C20" s="13">
        <f>AVERAGEIFS(Total!$I$2:$I$442,Total!$A$2:$A$442,'Algorithm Specific Charts'!$B$2,Total!$C$2:$C$442,'Algorithm Specific Charts'!$A20,Total!$B$2:$B$442,'Algorithm Specific Charts'!C$9)</f>
        <v>0.63681318681318688</v>
      </c>
      <c r="D20" s="13">
        <f>AVERAGEIFS(Total!$I$2:$I$442,Total!$A$2:$A$442,'Algorithm Specific Charts'!$B$2,Total!$C$2:$C$442,'Algorithm Specific Charts'!$A20,Total!$B$2:$B$442,'Algorithm Specific Charts'!D$9)</f>
        <v>0.71098901098901102</v>
      </c>
      <c r="E20" s="13">
        <f>AVERAGEIFS(Total!$I$2:$I$442,Total!$A$2:$A$442,'Algorithm Specific Charts'!$B$2,Total!$C$2:$C$442,'Algorithm Specific Charts'!$A20,Total!$B$2:$B$442,'Algorithm Specific Charts'!E$9)</f>
        <v>0.74175824175824179</v>
      </c>
      <c r="F20" s="13">
        <f>AVERAGEIFS(Total!$I$2:$I$442,Total!$A$2:$A$442,'Algorithm Specific Charts'!$B$2,Total!$C$2:$C$442,'Algorithm Specific Charts'!$A20,Total!$B$2:$B$442,'Algorithm Specific Charts'!F$9)</f>
        <v>0.81098901098901099</v>
      </c>
      <c r="G20" s="13">
        <f>AVERAGEIFS(Total!$I$2:$I$442,Total!$A$2:$A$442,'Algorithm Specific Charts'!$B$2,Total!$C$2:$C$442,'Algorithm Specific Charts'!$A20,Total!$B$2:$B$442,'Algorithm Specific Charts'!G$9)</f>
        <v>0.84175824175824165</v>
      </c>
      <c r="H20" s="13">
        <f>AVERAGEIFS(Total!$I$2:$I$442,Total!$A$2:$A$442,'Algorithm Specific Charts'!$B$2,Total!$C$2:$C$442,'Algorithm Specific Charts'!$A20,Total!$B$2:$B$442,'Algorithm Specific Charts'!H$9)</f>
        <v>0.86538461538461542</v>
      </c>
    </row>
    <row r="21" spans="1:8" x14ac:dyDescent="0.25">
      <c r="A21" s="14">
        <f t="shared" si="1"/>
        <v>0.54999999999999993</v>
      </c>
      <c r="B21" s="13">
        <f>AVERAGEIFS(Total!$I$2:$I$442,Total!$A$2:$A$442,'Algorithm Specific Charts'!$B$2,Total!$C$2:$C$442,'Algorithm Specific Charts'!$A21,Total!$B$2:$B$442,'Algorithm Specific Charts'!B$9)</f>
        <v>0.55549450549450541</v>
      </c>
      <c r="C21" s="13">
        <f>AVERAGEIFS(Total!$I$2:$I$442,Total!$A$2:$A$442,'Algorithm Specific Charts'!$B$2,Total!$C$2:$C$442,'Algorithm Specific Charts'!$A21,Total!$B$2:$B$442,'Algorithm Specific Charts'!C$9)</f>
        <v>0.67802197802197806</v>
      </c>
      <c r="D21" s="13">
        <f>AVERAGEIFS(Total!$I$2:$I$442,Total!$A$2:$A$442,'Algorithm Specific Charts'!$B$2,Total!$C$2:$C$442,'Algorithm Specific Charts'!$A21,Total!$B$2:$B$442,'Algorithm Specific Charts'!D$9)</f>
        <v>0.74010989010989003</v>
      </c>
      <c r="E21" s="13">
        <f>AVERAGEIFS(Total!$I$2:$I$442,Total!$A$2:$A$442,'Algorithm Specific Charts'!$B$2,Total!$C$2:$C$442,'Algorithm Specific Charts'!$A21,Total!$B$2:$B$442,'Algorithm Specific Charts'!E$9)</f>
        <v>0.79890109890109895</v>
      </c>
      <c r="F21" s="13">
        <f>AVERAGEIFS(Total!$I$2:$I$442,Total!$A$2:$A$442,'Algorithm Specific Charts'!$B$2,Total!$C$2:$C$442,'Algorithm Specific Charts'!$A21,Total!$B$2:$B$442,'Algorithm Specific Charts'!F$9)</f>
        <v>0.84450549450549439</v>
      </c>
      <c r="G21" s="13">
        <f>AVERAGEIFS(Total!$I$2:$I$442,Total!$A$2:$A$442,'Algorithm Specific Charts'!$B$2,Total!$C$2:$C$442,'Algorithm Specific Charts'!$A21,Total!$B$2:$B$442,'Algorithm Specific Charts'!G$9)</f>
        <v>0.87527472527472538</v>
      </c>
      <c r="H21" s="13">
        <f>AVERAGEIFS(Total!$I$2:$I$442,Total!$A$2:$A$442,'Algorithm Specific Charts'!$B$2,Total!$C$2:$C$442,'Algorithm Specific Charts'!$A21,Total!$B$2:$B$442,'Algorithm Specific Charts'!H$9)</f>
        <v>0.89505494505494509</v>
      </c>
    </row>
    <row r="22" spans="1:8" x14ac:dyDescent="0.25">
      <c r="A22" s="14">
        <f t="shared" si="1"/>
        <v>0.6</v>
      </c>
      <c r="B22" s="13">
        <f>AVERAGEIFS(Total!$I$2:$I$442,Total!$A$2:$A$442,'Algorithm Specific Charts'!$B$2,Total!$C$2:$C$442,'Algorithm Specific Charts'!$A22,Total!$B$2:$B$442,'Algorithm Specific Charts'!B$9)</f>
        <v>0.58626373626373629</v>
      </c>
      <c r="C22" s="13">
        <f>AVERAGEIFS(Total!$I$2:$I$442,Total!$A$2:$A$442,'Algorithm Specific Charts'!$B$2,Total!$C$2:$C$442,'Algorithm Specific Charts'!$A22,Total!$B$2:$B$442,'Algorithm Specific Charts'!C$9)</f>
        <v>0.73186813186813182</v>
      </c>
      <c r="D22" s="13">
        <f>AVERAGEIFS(Total!$I$2:$I$442,Total!$A$2:$A$442,'Algorithm Specific Charts'!$B$2,Total!$C$2:$C$442,'Algorithm Specific Charts'!$A22,Total!$B$2:$B$442,'Algorithm Specific Charts'!D$9)</f>
        <v>0.78901098901098898</v>
      </c>
      <c r="E22" s="13">
        <f>AVERAGEIFS(Total!$I$2:$I$442,Total!$A$2:$A$442,'Algorithm Specific Charts'!$B$2,Total!$C$2:$C$442,'Algorithm Specific Charts'!$A22,Total!$B$2:$B$442,'Algorithm Specific Charts'!E$9)</f>
        <v>0.83901098901098892</v>
      </c>
      <c r="F22" s="13">
        <f>AVERAGEIFS(Total!$I$2:$I$442,Total!$A$2:$A$442,'Algorithm Specific Charts'!$B$2,Total!$C$2:$C$442,'Algorithm Specific Charts'!$A22,Total!$B$2:$B$442,'Algorithm Specific Charts'!F$9)</f>
        <v>0.87912087912087911</v>
      </c>
      <c r="G22" s="13">
        <f>AVERAGEIFS(Total!$I$2:$I$442,Total!$A$2:$A$442,'Algorithm Specific Charts'!$B$2,Total!$C$2:$C$442,'Algorithm Specific Charts'!$A22,Total!$B$2:$B$442,'Algorithm Specific Charts'!G$9)</f>
        <v>0.9043956043956044</v>
      </c>
      <c r="H22" s="13">
        <f>AVERAGEIFS(Total!$I$2:$I$442,Total!$A$2:$A$442,'Algorithm Specific Charts'!$B$2,Total!$C$2:$C$442,'Algorithm Specific Charts'!$A22,Total!$B$2:$B$442,'Algorithm Specific Charts'!H$9)</f>
        <v>0.93021978021978025</v>
      </c>
    </row>
    <row r="23" spans="1:8" x14ac:dyDescent="0.25">
      <c r="A23" s="14">
        <f t="shared" si="1"/>
        <v>0.65</v>
      </c>
      <c r="B23" s="13">
        <f>AVERAGEIFS(Total!$I$2:$I$442,Total!$A$2:$A$442,'Algorithm Specific Charts'!$B$2,Total!$C$2:$C$442,'Algorithm Specific Charts'!$A23,Total!$B$2:$B$442,'Algorithm Specific Charts'!B$9)</f>
        <v>0.66208791208791207</v>
      </c>
      <c r="C23" s="13">
        <f>AVERAGEIFS(Total!$I$2:$I$442,Total!$A$2:$A$442,'Algorithm Specific Charts'!$B$2,Total!$C$2:$C$442,'Algorithm Specific Charts'!$A23,Total!$B$2:$B$442,'Algorithm Specific Charts'!C$9)</f>
        <v>0.76758241758241752</v>
      </c>
      <c r="D23" s="13">
        <f>AVERAGEIFS(Total!$I$2:$I$442,Total!$A$2:$A$442,'Algorithm Specific Charts'!$B$2,Total!$C$2:$C$442,'Algorithm Specific Charts'!$A23,Total!$B$2:$B$442,'Algorithm Specific Charts'!D$9)</f>
        <v>0.82582417582417589</v>
      </c>
      <c r="E23" s="13">
        <f>AVERAGEIFS(Total!$I$2:$I$442,Total!$A$2:$A$442,'Algorithm Specific Charts'!$B$2,Total!$C$2:$C$442,'Algorithm Specific Charts'!$A23,Total!$B$2:$B$442,'Algorithm Specific Charts'!E$9)</f>
        <v>0.8664835164835164</v>
      </c>
      <c r="F23" s="13">
        <f>AVERAGEIFS(Total!$I$2:$I$442,Total!$A$2:$A$442,'Algorithm Specific Charts'!$B$2,Total!$C$2:$C$442,'Algorithm Specific Charts'!$A23,Total!$B$2:$B$442,'Algorithm Specific Charts'!F$9)</f>
        <v>0.90769230769230758</v>
      </c>
      <c r="G23" s="13">
        <f>AVERAGEIFS(Total!$I$2:$I$442,Total!$A$2:$A$442,'Algorithm Specific Charts'!$B$2,Total!$C$2:$C$442,'Algorithm Specific Charts'!$A23,Total!$B$2:$B$442,'Algorithm Specific Charts'!G$9)</f>
        <v>0.92747252747252751</v>
      </c>
      <c r="H23" s="13">
        <f>AVERAGEIFS(Total!$I$2:$I$442,Total!$A$2:$A$442,'Algorithm Specific Charts'!$B$2,Total!$C$2:$C$442,'Algorithm Specific Charts'!$A23,Total!$B$2:$B$442,'Algorithm Specific Charts'!H$9)</f>
        <v>0.93626373626373627</v>
      </c>
    </row>
    <row r="24" spans="1:8" x14ac:dyDescent="0.25">
      <c r="A24" s="14">
        <f t="shared" si="1"/>
        <v>0.70000000000000007</v>
      </c>
      <c r="B24" s="13">
        <f>AVERAGEIFS(Total!$I$2:$I$442,Total!$A$2:$A$442,'Algorithm Specific Charts'!$B$2,Total!$C$2:$C$442,'Algorithm Specific Charts'!$A24,Total!$B$2:$B$442,'Algorithm Specific Charts'!B$9)</f>
        <v>0.7142857142857143</v>
      </c>
      <c r="C24" s="13">
        <f>AVERAGEIFS(Total!$I$2:$I$442,Total!$A$2:$A$442,'Algorithm Specific Charts'!$B$2,Total!$C$2:$C$442,'Algorithm Specific Charts'!$A24,Total!$B$2:$B$442,'Algorithm Specific Charts'!C$9)</f>
        <v>0.80329670329670322</v>
      </c>
      <c r="D24" s="13">
        <f>AVERAGEIFS(Total!$I$2:$I$442,Total!$A$2:$A$442,'Algorithm Specific Charts'!$B$2,Total!$C$2:$C$442,'Algorithm Specific Charts'!$A24,Total!$B$2:$B$442,'Algorithm Specific Charts'!D$9)</f>
        <v>0.85824175824175819</v>
      </c>
      <c r="E24" s="13">
        <f>AVERAGEIFS(Total!$I$2:$I$442,Total!$A$2:$A$442,'Algorithm Specific Charts'!$B$2,Total!$C$2:$C$442,'Algorithm Specific Charts'!$A24,Total!$B$2:$B$442,'Algorithm Specific Charts'!E$9)</f>
        <v>0.89450549450549455</v>
      </c>
      <c r="F24" s="13">
        <f>AVERAGEIFS(Total!$I$2:$I$442,Total!$A$2:$A$442,'Algorithm Specific Charts'!$B$2,Total!$C$2:$C$442,'Algorithm Specific Charts'!$A24,Total!$B$2:$B$442,'Algorithm Specific Charts'!F$9)</f>
        <v>0.9148351648351648</v>
      </c>
      <c r="G24" s="13">
        <f>AVERAGEIFS(Total!$I$2:$I$442,Total!$A$2:$A$442,'Algorithm Specific Charts'!$B$2,Total!$C$2:$C$442,'Algorithm Specific Charts'!$A24,Total!$B$2:$B$442,'Algorithm Specific Charts'!G$9)</f>
        <v>0.94175824175824174</v>
      </c>
      <c r="H24" s="13">
        <f>AVERAGEIFS(Total!$I$2:$I$442,Total!$A$2:$A$442,'Algorithm Specific Charts'!$B$2,Total!$C$2:$C$442,'Algorithm Specific Charts'!$A24,Total!$B$2:$B$442,'Algorithm Specific Charts'!H$9)</f>
        <v>0.94615384615384612</v>
      </c>
    </row>
    <row r="25" spans="1:8" x14ac:dyDescent="0.25">
      <c r="A25" s="14">
        <f t="shared" si="1"/>
        <v>0.75000000000000011</v>
      </c>
      <c r="B25" s="13">
        <f>AVERAGEIFS(Total!$I$2:$I$442,Total!$A$2:$A$442,'Algorithm Specific Charts'!$B$2,Total!$C$2:$C$442,'Algorithm Specific Charts'!$A25,Total!$B$2:$B$442,'Algorithm Specific Charts'!B$9)</f>
        <v>0.75659340659340657</v>
      </c>
      <c r="C25" s="13">
        <f>AVERAGEIFS(Total!$I$2:$I$442,Total!$A$2:$A$442,'Algorithm Specific Charts'!$B$2,Total!$C$2:$C$442,'Algorithm Specific Charts'!$A25,Total!$B$2:$B$442,'Algorithm Specific Charts'!C$9)</f>
        <v>0.84230769230769242</v>
      </c>
      <c r="D25" s="13">
        <f>AVERAGEIFS(Total!$I$2:$I$442,Total!$A$2:$A$442,'Algorithm Specific Charts'!$B$2,Total!$C$2:$C$442,'Algorithm Specific Charts'!$A25,Total!$B$2:$B$442,'Algorithm Specific Charts'!D$9)</f>
        <v>0.89450549450549455</v>
      </c>
      <c r="E25" s="13">
        <f>AVERAGEIFS(Total!$I$2:$I$442,Total!$A$2:$A$442,'Algorithm Specific Charts'!$B$2,Total!$C$2:$C$442,'Algorithm Specific Charts'!$A25,Total!$B$2:$B$442,'Algorithm Specific Charts'!E$9)</f>
        <v>0.92032967032967028</v>
      </c>
      <c r="F25" s="13">
        <f>AVERAGEIFS(Total!$I$2:$I$442,Total!$A$2:$A$442,'Algorithm Specific Charts'!$B$2,Total!$C$2:$C$442,'Algorithm Specific Charts'!$A25,Total!$B$2:$B$442,'Algorithm Specific Charts'!F$9)</f>
        <v>0.94175824175824174</v>
      </c>
      <c r="G25" s="13">
        <f>AVERAGEIFS(Total!$I$2:$I$442,Total!$A$2:$A$442,'Algorithm Specific Charts'!$B$2,Total!$C$2:$C$442,'Algorithm Specific Charts'!$A25,Total!$B$2:$B$442,'Algorithm Specific Charts'!G$9)</f>
        <v>0.9505494505494505</v>
      </c>
      <c r="H25" s="13">
        <f>AVERAGEIFS(Total!$I$2:$I$442,Total!$A$2:$A$442,'Algorithm Specific Charts'!$B$2,Total!$C$2:$C$442,'Algorithm Specific Charts'!$A25,Total!$B$2:$B$442,'Algorithm Specific Charts'!H$9)</f>
        <v>0.96153846153846156</v>
      </c>
    </row>
    <row r="26" spans="1:8" x14ac:dyDescent="0.25">
      <c r="A26" s="14">
        <f t="shared" si="1"/>
        <v>0.80000000000000016</v>
      </c>
      <c r="B26" s="13">
        <f>AVERAGEIFS(Total!$I$2:$I$442,Total!$A$2:$A$442,'Algorithm Specific Charts'!$B$2,Total!$C$2:$C$442,'Algorithm Specific Charts'!$A26,Total!$B$2:$B$442,'Algorithm Specific Charts'!B$9)</f>
        <v>0.80659340659340661</v>
      </c>
      <c r="C26" s="13">
        <f>AVERAGEIFS(Total!$I$2:$I$442,Total!$A$2:$A$442,'Algorithm Specific Charts'!$B$2,Total!$C$2:$C$442,'Algorithm Specific Charts'!$A26,Total!$B$2:$B$442,'Algorithm Specific Charts'!C$9)</f>
        <v>0.86373626373626367</v>
      </c>
      <c r="D26" s="13">
        <f>AVERAGEIFS(Total!$I$2:$I$442,Total!$A$2:$A$442,'Algorithm Specific Charts'!$B$2,Total!$C$2:$C$442,'Algorithm Specific Charts'!$A26,Total!$B$2:$B$442,'Algorithm Specific Charts'!D$9)</f>
        <v>0.92197802197802203</v>
      </c>
      <c r="E26" s="13">
        <f>AVERAGEIFS(Total!$I$2:$I$442,Total!$A$2:$A$442,'Algorithm Specific Charts'!$B$2,Total!$C$2:$C$442,'Algorithm Specific Charts'!$A26,Total!$B$2:$B$442,'Algorithm Specific Charts'!E$9)</f>
        <v>0.9516483516483516</v>
      </c>
      <c r="F26" s="13">
        <f>AVERAGEIFS(Total!$I$2:$I$442,Total!$A$2:$A$442,'Algorithm Specific Charts'!$B$2,Total!$C$2:$C$442,'Algorithm Specific Charts'!$A26,Total!$B$2:$B$442,'Algorithm Specific Charts'!F$9)</f>
        <v>0.95769230769230773</v>
      </c>
      <c r="G26" s="13">
        <f>AVERAGEIFS(Total!$I$2:$I$442,Total!$A$2:$A$442,'Algorithm Specific Charts'!$B$2,Total!$C$2:$C$442,'Algorithm Specific Charts'!$A26,Total!$B$2:$B$442,'Algorithm Specific Charts'!G$9)</f>
        <v>0.96868131868131879</v>
      </c>
      <c r="H26" s="13">
        <f>AVERAGEIFS(Total!$I$2:$I$442,Total!$A$2:$A$442,'Algorithm Specific Charts'!$B$2,Total!$C$2:$C$442,'Algorithm Specific Charts'!$A26,Total!$B$2:$B$442,'Algorithm Specific Charts'!H$9)</f>
        <v>0.97527472527472525</v>
      </c>
    </row>
    <row r="27" spans="1:8" x14ac:dyDescent="0.25">
      <c r="A27" s="14">
        <f t="shared" si="1"/>
        <v>0.8500000000000002</v>
      </c>
      <c r="B27" s="13">
        <f>AVERAGEIFS(Total!$I$2:$I$442,Total!$A$2:$A$442,'Algorithm Specific Charts'!$B$2,Total!$C$2:$C$442,'Algorithm Specific Charts'!$A27,Total!$B$2:$B$442,'Algorithm Specific Charts'!B$9)</f>
        <v>0.86318681318681312</v>
      </c>
      <c r="C27" s="13">
        <f>AVERAGEIFS(Total!$I$2:$I$442,Total!$A$2:$A$442,'Algorithm Specific Charts'!$B$2,Total!$C$2:$C$442,'Algorithm Specific Charts'!$A27,Total!$B$2:$B$442,'Algorithm Specific Charts'!C$9)</f>
        <v>0.90714285714285714</v>
      </c>
      <c r="D27" s="13">
        <f>AVERAGEIFS(Total!$I$2:$I$442,Total!$A$2:$A$442,'Algorithm Specific Charts'!$B$2,Total!$C$2:$C$442,'Algorithm Specific Charts'!$A27,Total!$B$2:$B$442,'Algorithm Specific Charts'!D$9)</f>
        <v>0.94505494505494503</v>
      </c>
      <c r="E27" s="13">
        <f>AVERAGEIFS(Total!$I$2:$I$442,Total!$A$2:$A$442,'Algorithm Specific Charts'!$B$2,Total!$C$2:$C$442,'Algorithm Specific Charts'!$A27,Total!$B$2:$B$442,'Algorithm Specific Charts'!E$9)</f>
        <v>0.97087912087912087</v>
      </c>
      <c r="F27" s="13">
        <f>AVERAGEIFS(Total!$I$2:$I$442,Total!$A$2:$A$442,'Algorithm Specific Charts'!$B$2,Total!$C$2:$C$442,'Algorithm Specific Charts'!$A27,Total!$B$2:$B$442,'Algorithm Specific Charts'!F$9)</f>
        <v>0.96868131868131879</v>
      </c>
      <c r="G27" s="13">
        <f>AVERAGEIFS(Total!$I$2:$I$442,Total!$A$2:$A$442,'Algorithm Specific Charts'!$B$2,Total!$C$2:$C$442,'Algorithm Specific Charts'!$A27,Total!$B$2:$B$442,'Algorithm Specific Charts'!G$9)</f>
        <v>0.9758241758241758</v>
      </c>
      <c r="H27" s="13">
        <f>AVERAGEIFS(Total!$I$2:$I$442,Total!$A$2:$A$442,'Algorithm Specific Charts'!$B$2,Total!$C$2:$C$442,'Algorithm Specific Charts'!$A27,Total!$B$2:$B$442,'Algorithm Specific Charts'!H$9)</f>
        <v>0.98351648351648346</v>
      </c>
    </row>
    <row r="28" spans="1:8" x14ac:dyDescent="0.25">
      <c r="A28" s="14">
        <f t="shared" si="1"/>
        <v>0.90000000000000024</v>
      </c>
      <c r="B28" s="13">
        <f>AVERAGEIFS(Total!$I$2:$I$442,Total!$A$2:$A$442,'Algorithm Specific Charts'!$B$2,Total!$C$2:$C$442,'Algorithm Specific Charts'!$A28,Total!$B$2:$B$442,'Algorithm Specific Charts'!B$9)</f>
        <v>0.91043956043956042</v>
      </c>
      <c r="C28" s="13">
        <f>AVERAGEIFS(Total!$I$2:$I$442,Total!$A$2:$A$442,'Algorithm Specific Charts'!$B$2,Total!$C$2:$C$442,'Algorithm Specific Charts'!$A28,Total!$B$2:$B$442,'Algorithm Specific Charts'!C$9)</f>
        <v>0.93956043956043955</v>
      </c>
      <c r="D28" s="13">
        <f>AVERAGEIFS(Total!$I$2:$I$442,Total!$A$2:$A$442,'Algorithm Specific Charts'!$B$2,Total!$C$2:$C$442,'Algorithm Specific Charts'!$A28,Total!$B$2:$B$442,'Algorithm Specific Charts'!D$9)</f>
        <v>0.96373626373626375</v>
      </c>
      <c r="E28" s="13">
        <f>AVERAGEIFS(Total!$I$2:$I$442,Total!$A$2:$A$442,'Algorithm Specific Charts'!$B$2,Total!$C$2:$C$442,'Algorithm Specific Charts'!$A28,Total!$B$2:$B$442,'Algorithm Specific Charts'!E$9)</f>
        <v>0.97747252747252755</v>
      </c>
      <c r="F28" s="13">
        <f>AVERAGEIFS(Total!$I$2:$I$442,Total!$A$2:$A$442,'Algorithm Specific Charts'!$B$2,Total!$C$2:$C$442,'Algorithm Specific Charts'!$A28,Total!$B$2:$B$442,'Algorithm Specific Charts'!F$9)</f>
        <v>0.98076923076923073</v>
      </c>
      <c r="G28" s="13">
        <f>AVERAGEIFS(Total!$I$2:$I$442,Total!$A$2:$A$442,'Algorithm Specific Charts'!$B$2,Total!$C$2:$C$442,'Algorithm Specific Charts'!$A28,Total!$B$2:$B$442,'Algorithm Specific Charts'!G$9)</f>
        <v>0.99010989010989003</v>
      </c>
      <c r="H28" s="13">
        <f>AVERAGEIFS(Total!$I$2:$I$442,Total!$A$2:$A$442,'Algorithm Specific Charts'!$B$2,Total!$C$2:$C$442,'Algorithm Specific Charts'!$A28,Total!$B$2:$B$442,'Algorithm Specific Charts'!H$9)</f>
        <v>0.9884615384615385</v>
      </c>
    </row>
    <row r="29" spans="1:8" x14ac:dyDescent="0.25">
      <c r="A29" s="14">
        <f t="shared" si="1"/>
        <v>0.95000000000000029</v>
      </c>
      <c r="B29" s="13">
        <f>AVERAGEIFS(Total!$I$2:$I$442,Total!$A$2:$A$442,'Algorithm Specific Charts'!$B$2,Total!$C$2:$C$442,'Algorithm Specific Charts'!$A29,Total!$B$2:$B$442,'Algorithm Specific Charts'!B$9)</f>
        <v>0.9505494505494505</v>
      </c>
      <c r="C29" s="13">
        <f>AVERAGEIFS(Total!$I$2:$I$442,Total!$A$2:$A$442,'Algorithm Specific Charts'!$B$2,Total!$C$2:$C$442,'Algorithm Specific Charts'!$A29,Total!$B$2:$B$442,'Algorithm Specific Charts'!C$9)</f>
        <v>0.97362637362637361</v>
      </c>
      <c r="D29" s="13">
        <f>AVERAGEIFS(Total!$I$2:$I$442,Total!$A$2:$A$442,'Algorithm Specific Charts'!$B$2,Total!$C$2:$C$442,'Algorithm Specific Charts'!$A29,Total!$B$2:$B$442,'Algorithm Specific Charts'!D$9)</f>
        <v>0.98406593406593401</v>
      </c>
      <c r="E29" s="13">
        <f>AVERAGEIFS(Total!$I$2:$I$442,Total!$A$2:$A$442,'Algorithm Specific Charts'!$B$2,Total!$C$2:$C$442,'Algorithm Specific Charts'!$A29,Total!$B$2:$B$442,'Algorithm Specific Charts'!E$9)</f>
        <v>0.9873626373626373</v>
      </c>
      <c r="F29" s="13">
        <f>AVERAGEIFS(Total!$I$2:$I$442,Total!$A$2:$A$442,'Algorithm Specific Charts'!$B$2,Total!$C$2:$C$442,'Algorithm Specific Charts'!$A29,Total!$B$2:$B$442,'Algorithm Specific Charts'!F$9)</f>
        <v>0.99065934065934069</v>
      </c>
      <c r="G29" s="13">
        <f>AVERAGEIFS(Total!$I$2:$I$442,Total!$A$2:$A$442,'Algorithm Specific Charts'!$B$2,Total!$C$2:$C$442,'Algorithm Specific Charts'!$A29,Total!$B$2:$B$442,'Algorithm Specific Charts'!G$9)</f>
        <v>0.99285714285714277</v>
      </c>
      <c r="H29" s="13">
        <f>AVERAGEIFS(Total!$I$2:$I$442,Total!$A$2:$A$442,'Algorithm Specific Charts'!$B$2,Total!$C$2:$C$442,'Algorithm Specific Charts'!$A29,Total!$B$2:$B$442,'Algorithm Specific Charts'!H$9)</f>
        <v>0.99505494505494507</v>
      </c>
    </row>
    <row r="30" spans="1:8" x14ac:dyDescent="0.25">
      <c r="A30" s="14">
        <f t="shared" si="1"/>
        <v>1.0000000000000002</v>
      </c>
      <c r="B30" s="13">
        <f>AVERAGEIFS(Total!$I$2:$I$442,Total!$A$2:$A$442,'Algorithm Specific Charts'!$B$2,Total!$C$2:$C$442,'Algorithm Specific Charts'!$A30,Total!$B$2:$B$442,'Algorithm Specific Charts'!B$9)</f>
        <v>1</v>
      </c>
      <c r="C30" s="13">
        <f>AVERAGEIFS(Total!$I$2:$I$442,Total!$A$2:$A$442,'Algorithm Specific Charts'!$B$2,Total!$C$2:$C$442,'Algorithm Specific Charts'!$A30,Total!$B$2:$B$442,'Algorithm Specific Charts'!C$9)</f>
        <v>1</v>
      </c>
      <c r="D30" s="13">
        <f>AVERAGEIFS(Total!$I$2:$I$442,Total!$A$2:$A$442,'Algorithm Specific Charts'!$B$2,Total!$C$2:$C$442,'Algorithm Specific Charts'!$A30,Total!$B$2:$B$442,'Algorithm Specific Charts'!D$9)</f>
        <v>1</v>
      </c>
      <c r="E30" s="13">
        <f>AVERAGEIFS(Total!$I$2:$I$442,Total!$A$2:$A$442,'Algorithm Specific Charts'!$B$2,Total!$C$2:$C$442,'Algorithm Specific Charts'!$A30,Total!$B$2:$B$442,'Algorithm Specific Charts'!E$9)</f>
        <v>1</v>
      </c>
      <c r="F30" s="13">
        <f>AVERAGEIFS(Total!$I$2:$I$442,Total!$A$2:$A$442,'Algorithm Specific Charts'!$B$2,Total!$C$2:$C$442,'Algorithm Specific Charts'!$A30,Total!$B$2:$B$442,'Algorithm Specific Charts'!F$9)</f>
        <v>1</v>
      </c>
      <c r="G30" s="13">
        <f>AVERAGEIFS(Total!$I$2:$I$442,Total!$A$2:$A$442,'Algorithm Specific Charts'!$B$2,Total!$C$2:$C$442,'Algorithm Specific Charts'!$A30,Total!$B$2:$B$442,'Algorithm Specific Charts'!G$9)</f>
        <v>1</v>
      </c>
      <c r="H30" s="13">
        <f>AVERAGEIFS(Total!$I$2:$I$442,Total!$A$2:$A$442,'Algorithm Specific Charts'!$B$2,Total!$C$2:$C$442,'Algorithm Specific Charts'!$A30,Total!$B$2:$B$442,'Algorithm Specific Charts'!H$9)</f>
        <v>1</v>
      </c>
    </row>
  </sheetData>
  <dataValidations count="1">
    <dataValidation type="list" showInputMessage="1" showErrorMessage="1" sqref="B2" xr:uid="{2A0F167C-8A85-494F-B448-CD62B731DF2C}">
      <formula1>$E$2:$E$4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D67C-68C9-46F2-B5DC-ED5B18878C8A}">
  <dimension ref="A1:K444"/>
  <sheetViews>
    <sheetView workbookViewId="0">
      <selection activeCell="A31" sqref="A31"/>
    </sheetView>
  </sheetViews>
  <sheetFormatPr defaultRowHeight="15" x14ac:dyDescent="0.25"/>
  <cols>
    <col min="1" max="1" width="25.28515625" customWidth="1"/>
  </cols>
  <sheetData>
    <row r="1" spans="1:11" x14ac:dyDescent="0.2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19</v>
      </c>
    </row>
    <row r="2" spans="1:11" x14ac:dyDescent="0.25">
      <c r="A2" s="1" t="s">
        <v>16</v>
      </c>
      <c r="B2">
        <v>1</v>
      </c>
      <c r="C2" s="7">
        <v>0</v>
      </c>
      <c r="D2">
        <v>0.8</v>
      </c>
      <c r="E2">
        <v>181.2</v>
      </c>
      <c r="F2">
        <v>0</v>
      </c>
      <c r="G2">
        <v>0</v>
      </c>
      <c r="H2">
        <v>0</v>
      </c>
      <c r="I2" s="6">
        <f>D2/182</f>
        <v>4.3956043956043956E-3</v>
      </c>
      <c r="K2" t="str">
        <f>C2&amp;"%"</f>
        <v>0%</v>
      </c>
    </row>
    <row r="3" spans="1:11" x14ac:dyDescent="0.25">
      <c r="A3" s="1" t="s">
        <v>16</v>
      </c>
      <c r="B3">
        <v>1</v>
      </c>
      <c r="C3" s="7">
        <v>0.05</v>
      </c>
      <c r="D3">
        <v>7.2</v>
      </c>
      <c r="E3">
        <v>174.8</v>
      </c>
      <c r="F3">
        <v>0</v>
      </c>
      <c r="G3">
        <v>0</v>
      </c>
      <c r="H3">
        <v>0</v>
      </c>
      <c r="I3" s="6">
        <f t="shared" ref="I3:I66" si="0">D3/182</f>
        <v>3.9560439560439559E-2</v>
      </c>
      <c r="K3" t="str">
        <f t="shared" ref="K3:K66" si="1">C3&amp;"%"</f>
        <v>0.05%</v>
      </c>
    </row>
    <row r="4" spans="1:11" x14ac:dyDescent="0.25">
      <c r="A4" s="1" t="s">
        <v>16</v>
      </c>
      <c r="B4">
        <v>1</v>
      </c>
      <c r="C4" s="7">
        <v>0.1</v>
      </c>
      <c r="D4">
        <v>12.4</v>
      </c>
      <c r="E4">
        <v>169.6</v>
      </c>
      <c r="F4">
        <v>0</v>
      </c>
      <c r="G4">
        <v>0</v>
      </c>
      <c r="H4">
        <v>0</v>
      </c>
      <c r="I4" s="6">
        <f t="shared" si="0"/>
        <v>6.813186813186814E-2</v>
      </c>
      <c r="K4" t="str">
        <f t="shared" si="1"/>
        <v>0.1%</v>
      </c>
    </row>
    <row r="5" spans="1:11" x14ac:dyDescent="0.25">
      <c r="A5" s="1" t="s">
        <v>16</v>
      </c>
      <c r="B5">
        <v>1</v>
      </c>
      <c r="C5" s="7">
        <v>0.15</v>
      </c>
      <c r="D5">
        <v>16.600000000000001</v>
      </c>
      <c r="E5">
        <v>165.4</v>
      </c>
      <c r="F5">
        <v>0</v>
      </c>
      <c r="G5">
        <v>0</v>
      </c>
      <c r="H5">
        <v>0</v>
      </c>
      <c r="I5" s="6">
        <f t="shared" si="0"/>
        <v>9.1208791208791218E-2</v>
      </c>
      <c r="K5" t="str">
        <f t="shared" si="1"/>
        <v>0.15%</v>
      </c>
    </row>
    <row r="6" spans="1:11" x14ac:dyDescent="0.25">
      <c r="A6" s="1" t="s">
        <v>16</v>
      </c>
      <c r="B6">
        <v>1</v>
      </c>
      <c r="C6" s="7">
        <v>0.2</v>
      </c>
      <c r="D6">
        <v>21.2</v>
      </c>
      <c r="E6">
        <v>160.80000000000001</v>
      </c>
      <c r="F6">
        <v>0</v>
      </c>
      <c r="G6">
        <v>0</v>
      </c>
      <c r="H6">
        <v>0</v>
      </c>
      <c r="I6" s="6">
        <f t="shared" si="0"/>
        <v>0.11648351648351649</v>
      </c>
      <c r="K6" t="str">
        <f t="shared" si="1"/>
        <v>0.2%</v>
      </c>
    </row>
    <row r="7" spans="1:11" x14ac:dyDescent="0.25">
      <c r="A7" s="1" t="s">
        <v>16</v>
      </c>
      <c r="B7">
        <v>1</v>
      </c>
      <c r="C7" s="7">
        <v>0.25</v>
      </c>
      <c r="D7">
        <v>29.6</v>
      </c>
      <c r="E7">
        <v>152.4</v>
      </c>
      <c r="F7">
        <v>0</v>
      </c>
      <c r="G7">
        <v>0</v>
      </c>
      <c r="H7">
        <v>0</v>
      </c>
      <c r="I7" s="6">
        <f t="shared" si="0"/>
        <v>0.16263736263736264</v>
      </c>
      <c r="K7" t="str">
        <f t="shared" si="1"/>
        <v>0.25%</v>
      </c>
    </row>
    <row r="8" spans="1:11" x14ac:dyDescent="0.25">
      <c r="A8" s="1" t="s">
        <v>16</v>
      </c>
      <c r="B8">
        <v>1</v>
      </c>
      <c r="C8" s="7">
        <v>0.3</v>
      </c>
      <c r="D8">
        <v>39.200000000000003</v>
      </c>
      <c r="E8">
        <v>142.80000000000001</v>
      </c>
      <c r="F8">
        <v>0</v>
      </c>
      <c r="G8">
        <v>0</v>
      </c>
      <c r="H8">
        <v>0</v>
      </c>
      <c r="I8" s="6">
        <f t="shared" si="0"/>
        <v>0.2153846153846154</v>
      </c>
      <c r="K8" t="str">
        <f t="shared" si="1"/>
        <v>0.3%</v>
      </c>
    </row>
    <row r="9" spans="1:11" x14ac:dyDescent="0.25">
      <c r="A9" s="1" t="s">
        <v>16</v>
      </c>
      <c r="B9">
        <v>1</v>
      </c>
      <c r="C9" s="7">
        <v>0.35</v>
      </c>
      <c r="D9">
        <v>42.2</v>
      </c>
      <c r="E9">
        <v>139.80000000000001</v>
      </c>
      <c r="F9">
        <v>0</v>
      </c>
      <c r="G9">
        <v>0</v>
      </c>
      <c r="H9">
        <v>0</v>
      </c>
      <c r="I9" s="6">
        <f t="shared" si="0"/>
        <v>0.23186813186813188</v>
      </c>
      <c r="K9" t="str">
        <f t="shared" si="1"/>
        <v>0.35%</v>
      </c>
    </row>
    <row r="10" spans="1:11" x14ac:dyDescent="0.25">
      <c r="A10" s="1" t="s">
        <v>16</v>
      </c>
      <c r="B10">
        <v>1</v>
      </c>
      <c r="C10" s="7">
        <v>0.4</v>
      </c>
      <c r="D10">
        <v>51.8</v>
      </c>
      <c r="E10">
        <v>130.19999999999999</v>
      </c>
      <c r="F10">
        <v>0</v>
      </c>
      <c r="G10">
        <v>0</v>
      </c>
      <c r="H10">
        <v>0</v>
      </c>
      <c r="I10" s="6">
        <f t="shared" si="0"/>
        <v>0.2846153846153846</v>
      </c>
      <c r="K10" t="str">
        <f t="shared" si="1"/>
        <v>0.4%</v>
      </c>
    </row>
    <row r="11" spans="1:11" x14ac:dyDescent="0.25">
      <c r="A11" s="1" t="s">
        <v>16</v>
      </c>
      <c r="B11">
        <v>1</v>
      </c>
      <c r="C11" s="7">
        <v>0.45</v>
      </c>
      <c r="D11">
        <v>57.6</v>
      </c>
      <c r="E11">
        <v>124.4</v>
      </c>
      <c r="F11">
        <v>0</v>
      </c>
      <c r="G11">
        <v>0</v>
      </c>
      <c r="H11">
        <v>0</v>
      </c>
      <c r="I11" s="6">
        <f t="shared" si="0"/>
        <v>0.31648351648351647</v>
      </c>
      <c r="K11" t="str">
        <f t="shared" si="1"/>
        <v>0.45%</v>
      </c>
    </row>
    <row r="12" spans="1:11" x14ac:dyDescent="0.25">
      <c r="A12" s="1" t="s">
        <v>16</v>
      </c>
      <c r="B12">
        <v>1</v>
      </c>
      <c r="C12" s="7">
        <v>0.5</v>
      </c>
      <c r="D12">
        <v>57.8</v>
      </c>
      <c r="E12">
        <v>124.2</v>
      </c>
      <c r="F12">
        <v>0</v>
      </c>
      <c r="G12">
        <v>0</v>
      </c>
      <c r="H12">
        <v>0</v>
      </c>
      <c r="I12" s="6">
        <f t="shared" si="0"/>
        <v>0.31758241758241756</v>
      </c>
      <c r="K12" t="str">
        <f t="shared" si="1"/>
        <v>0.5%</v>
      </c>
    </row>
    <row r="13" spans="1:11" x14ac:dyDescent="0.25">
      <c r="A13" s="1" t="s">
        <v>16</v>
      </c>
      <c r="B13">
        <v>1</v>
      </c>
      <c r="C13" s="7">
        <v>0.55000000000000004</v>
      </c>
      <c r="D13">
        <v>67</v>
      </c>
      <c r="E13">
        <v>115</v>
      </c>
      <c r="F13">
        <v>0</v>
      </c>
      <c r="G13">
        <v>0</v>
      </c>
      <c r="H13">
        <v>0</v>
      </c>
      <c r="I13" s="6">
        <f t="shared" si="0"/>
        <v>0.36813186813186816</v>
      </c>
      <c r="K13" t="str">
        <f t="shared" si="1"/>
        <v>0.55%</v>
      </c>
    </row>
    <row r="14" spans="1:11" x14ac:dyDescent="0.25">
      <c r="A14" s="1" t="s">
        <v>16</v>
      </c>
      <c r="B14">
        <v>1</v>
      </c>
      <c r="C14" s="7">
        <v>0.6</v>
      </c>
      <c r="D14">
        <v>70.2</v>
      </c>
      <c r="E14">
        <v>111.8</v>
      </c>
      <c r="F14">
        <v>0</v>
      </c>
      <c r="G14">
        <v>0</v>
      </c>
      <c r="H14">
        <v>0</v>
      </c>
      <c r="I14" s="6">
        <f t="shared" si="0"/>
        <v>0.38571428571428573</v>
      </c>
      <c r="K14" t="str">
        <f t="shared" si="1"/>
        <v>0.6%</v>
      </c>
    </row>
    <row r="15" spans="1:11" x14ac:dyDescent="0.25">
      <c r="A15" s="1" t="s">
        <v>16</v>
      </c>
      <c r="B15">
        <v>1</v>
      </c>
      <c r="C15" s="7">
        <v>0.65</v>
      </c>
      <c r="D15">
        <v>74.599999999999994</v>
      </c>
      <c r="E15">
        <v>107.4</v>
      </c>
      <c r="F15">
        <v>0</v>
      </c>
      <c r="G15">
        <v>0</v>
      </c>
      <c r="H15">
        <v>0</v>
      </c>
      <c r="I15" s="6">
        <f t="shared" si="0"/>
        <v>0.40989010989010988</v>
      </c>
      <c r="K15" t="str">
        <f t="shared" si="1"/>
        <v>0.65%</v>
      </c>
    </row>
    <row r="16" spans="1:11" x14ac:dyDescent="0.25">
      <c r="A16" s="1" t="s">
        <v>16</v>
      </c>
      <c r="B16">
        <v>1</v>
      </c>
      <c r="C16" s="7">
        <v>0.7</v>
      </c>
      <c r="D16">
        <v>87</v>
      </c>
      <c r="E16">
        <v>95</v>
      </c>
      <c r="F16">
        <v>0</v>
      </c>
      <c r="G16">
        <v>0</v>
      </c>
      <c r="H16">
        <v>0</v>
      </c>
      <c r="I16" s="6">
        <f t="shared" si="0"/>
        <v>0.47802197802197804</v>
      </c>
      <c r="K16" t="str">
        <f t="shared" si="1"/>
        <v>0.7%</v>
      </c>
    </row>
    <row r="17" spans="1:11" x14ac:dyDescent="0.25">
      <c r="A17" s="1" t="s">
        <v>16</v>
      </c>
      <c r="B17">
        <v>1</v>
      </c>
      <c r="C17" s="7">
        <v>0.75</v>
      </c>
      <c r="D17">
        <v>84.8</v>
      </c>
      <c r="E17">
        <v>97.2</v>
      </c>
      <c r="F17">
        <v>0</v>
      </c>
      <c r="G17">
        <v>0</v>
      </c>
      <c r="H17">
        <v>0</v>
      </c>
      <c r="I17" s="6">
        <f t="shared" si="0"/>
        <v>0.46593406593406594</v>
      </c>
      <c r="K17" t="str">
        <f t="shared" si="1"/>
        <v>0.75%</v>
      </c>
    </row>
    <row r="18" spans="1:11" x14ac:dyDescent="0.25">
      <c r="A18" s="1" t="s">
        <v>16</v>
      </c>
      <c r="B18">
        <v>1</v>
      </c>
      <c r="C18" s="7">
        <v>0.8</v>
      </c>
      <c r="D18">
        <v>95.2</v>
      </c>
      <c r="E18">
        <v>86.8</v>
      </c>
      <c r="F18">
        <v>0</v>
      </c>
      <c r="G18">
        <v>0</v>
      </c>
      <c r="H18">
        <v>0</v>
      </c>
      <c r="I18" s="6">
        <f t="shared" si="0"/>
        <v>0.52307692307692311</v>
      </c>
      <c r="K18" t="str">
        <f t="shared" si="1"/>
        <v>0.8%</v>
      </c>
    </row>
    <row r="19" spans="1:11" x14ac:dyDescent="0.25">
      <c r="A19" s="1" t="s">
        <v>16</v>
      </c>
      <c r="B19">
        <v>1</v>
      </c>
      <c r="C19" s="7">
        <v>0.85</v>
      </c>
      <c r="D19">
        <v>104.8</v>
      </c>
      <c r="E19">
        <v>77.2</v>
      </c>
      <c r="F19">
        <v>0</v>
      </c>
      <c r="G19">
        <v>0</v>
      </c>
      <c r="H19">
        <v>0</v>
      </c>
      <c r="I19" s="6">
        <f t="shared" si="0"/>
        <v>0.57582417582417578</v>
      </c>
      <c r="K19" t="str">
        <f t="shared" si="1"/>
        <v>0.85%</v>
      </c>
    </row>
    <row r="20" spans="1:11" x14ac:dyDescent="0.25">
      <c r="A20" s="1" t="s">
        <v>16</v>
      </c>
      <c r="B20">
        <v>1</v>
      </c>
      <c r="C20" s="7">
        <v>0.9</v>
      </c>
      <c r="D20">
        <v>106.6</v>
      </c>
      <c r="E20">
        <v>75.400000000000006</v>
      </c>
      <c r="F20">
        <v>0</v>
      </c>
      <c r="G20">
        <v>0</v>
      </c>
      <c r="H20">
        <v>0</v>
      </c>
      <c r="I20" s="6">
        <f t="shared" si="0"/>
        <v>0.58571428571428563</v>
      </c>
      <c r="K20" t="str">
        <f t="shared" si="1"/>
        <v>0.9%</v>
      </c>
    </row>
    <row r="21" spans="1:11" x14ac:dyDescent="0.25">
      <c r="A21" s="1" t="s">
        <v>16</v>
      </c>
      <c r="B21">
        <v>1</v>
      </c>
      <c r="C21" s="7">
        <v>0.95</v>
      </c>
      <c r="D21">
        <v>111.4</v>
      </c>
      <c r="E21">
        <v>70.599999999999994</v>
      </c>
      <c r="F21">
        <v>0</v>
      </c>
      <c r="G21">
        <v>0</v>
      </c>
      <c r="H21">
        <v>0</v>
      </c>
      <c r="I21" s="6">
        <f t="shared" si="0"/>
        <v>0.61208791208791213</v>
      </c>
      <c r="K21" t="str">
        <f t="shared" si="1"/>
        <v>0.95%</v>
      </c>
    </row>
    <row r="22" spans="1:11" x14ac:dyDescent="0.25">
      <c r="A22" s="1" t="s">
        <v>16</v>
      </c>
      <c r="B22">
        <v>1</v>
      </c>
      <c r="C22" s="7">
        <v>1</v>
      </c>
      <c r="D22">
        <v>118.2</v>
      </c>
      <c r="E22">
        <v>63.8</v>
      </c>
      <c r="F22">
        <v>0</v>
      </c>
      <c r="G22">
        <v>0</v>
      </c>
      <c r="H22">
        <v>0</v>
      </c>
      <c r="I22" s="6">
        <f t="shared" si="0"/>
        <v>0.64945054945054947</v>
      </c>
      <c r="K22" t="str">
        <f t="shared" si="1"/>
        <v>1%</v>
      </c>
    </row>
    <row r="23" spans="1:11" x14ac:dyDescent="0.25">
      <c r="A23" s="1" t="s">
        <v>16</v>
      </c>
      <c r="B23">
        <v>2</v>
      </c>
      <c r="C23" s="7">
        <v>0</v>
      </c>
      <c r="D23">
        <v>0.2</v>
      </c>
      <c r="E23">
        <v>5.4</v>
      </c>
      <c r="F23">
        <v>0</v>
      </c>
      <c r="G23">
        <v>176.4</v>
      </c>
      <c r="H23">
        <v>0</v>
      </c>
      <c r="I23" s="6">
        <f t="shared" si="0"/>
        <v>1.0989010989010989E-3</v>
      </c>
      <c r="K23" t="str">
        <f t="shared" si="1"/>
        <v>0%</v>
      </c>
    </row>
    <row r="24" spans="1:11" x14ac:dyDescent="0.25">
      <c r="A24" s="1" t="s">
        <v>16</v>
      </c>
      <c r="B24">
        <v>2</v>
      </c>
      <c r="C24" s="7">
        <v>0.05</v>
      </c>
      <c r="D24">
        <v>1.4</v>
      </c>
      <c r="E24">
        <v>5.2</v>
      </c>
      <c r="F24">
        <v>0</v>
      </c>
      <c r="G24">
        <v>175.4</v>
      </c>
      <c r="H24">
        <v>0</v>
      </c>
      <c r="I24" s="6">
        <f t="shared" si="0"/>
        <v>7.6923076923076919E-3</v>
      </c>
      <c r="K24" t="str">
        <f t="shared" si="1"/>
        <v>0.05%</v>
      </c>
    </row>
    <row r="25" spans="1:11" x14ac:dyDescent="0.25">
      <c r="A25" s="1" t="s">
        <v>16</v>
      </c>
      <c r="B25">
        <v>2</v>
      </c>
      <c r="C25" s="7">
        <v>0.1</v>
      </c>
      <c r="D25">
        <v>1</v>
      </c>
      <c r="E25">
        <v>7.4</v>
      </c>
      <c r="F25">
        <v>0</v>
      </c>
      <c r="G25">
        <v>173.6</v>
      </c>
      <c r="H25">
        <v>0</v>
      </c>
      <c r="I25" s="6">
        <f t="shared" si="0"/>
        <v>5.4945054945054949E-3</v>
      </c>
      <c r="K25" t="str">
        <f t="shared" si="1"/>
        <v>0.1%</v>
      </c>
    </row>
    <row r="26" spans="1:11" x14ac:dyDescent="0.25">
      <c r="A26" s="1" t="s">
        <v>16</v>
      </c>
      <c r="B26">
        <v>2</v>
      </c>
      <c r="C26" s="7">
        <v>0.15</v>
      </c>
      <c r="D26">
        <v>5.2</v>
      </c>
      <c r="E26">
        <v>7</v>
      </c>
      <c r="F26">
        <v>0</v>
      </c>
      <c r="G26">
        <v>169.8</v>
      </c>
      <c r="H26">
        <v>0</v>
      </c>
      <c r="I26" s="6">
        <f t="shared" si="0"/>
        <v>2.8571428571428574E-2</v>
      </c>
      <c r="K26" t="str">
        <f t="shared" si="1"/>
        <v>0.15%</v>
      </c>
    </row>
    <row r="27" spans="1:11" x14ac:dyDescent="0.25">
      <c r="A27" s="1" t="s">
        <v>16</v>
      </c>
      <c r="B27">
        <v>2</v>
      </c>
      <c r="C27" s="7">
        <v>0.2</v>
      </c>
      <c r="D27">
        <v>7</v>
      </c>
      <c r="E27">
        <v>6.6</v>
      </c>
      <c r="F27">
        <v>0</v>
      </c>
      <c r="G27">
        <v>168.4</v>
      </c>
      <c r="H27">
        <v>0</v>
      </c>
      <c r="I27" s="6">
        <f t="shared" si="0"/>
        <v>3.8461538461538464E-2</v>
      </c>
      <c r="K27" t="str">
        <f t="shared" si="1"/>
        <v>0.2%</v>
      </c>
    </row>
    <row r="28" spans="1:11" x14ac:dyDescent="0.25">
      <c r="A28" s="1" t="s">
        <v>16</v>
      </c>
      <c r="B28">
        <v>2</v>
      </c>
      <c r="C28" s="7">
        <v>0.25</v>
      </c>
      <c r="D28">
        <v>9.4</v>
      </c>
      <c r="E28">
        <v>6.8</v>
      </c>
      <c r="F28">
        <v>0</v>
      </c>
      <c r="G28">
        <v>165.8</v>
      </c>
      <c r="H28">
        <v>0</v>
      </c>
      <c r="I28" s="6">
        <f t="shared" si="0"/>
        <v>5.1648351648351652E-2</v>
      </c>
      <c r="K28" t="str">
        <f t="shared" si="1"/>
        <v>0.25%</v>
      </c>
    </row>
    <row r="29" spans="1:11" x14ac:dyDescent="0.25">
      <c r="A29" s="1" t="s">
        <v>16</v>
      </c>
      <c r="B29">
        <v>2</v>
      </c>
      <c r="C29" s="7">
        <v>0.3</v>
      </c>
      <c r="D29">
        <v>14</v>
      </c>
      <c r="E29">
        <v>9.1999999999999993</v>
      </c>
      <c r="F29">
        <v>0</v>
      </c>
      <c r="G29">
        <v>158.80000000000001</v>
      </c>
      <c r="H29">
        <v>0</v>
      </c>
      <c r="I29" s="6">
        <f t="shared" si="0"/>
        <v>7.6923076923076927E-2</v>
      </c>
      <c r="K29" t="str">
        <f t="shared" si="1"/>
        <v>0.3%</v>
      </c>
    </row>
    <row r="30" spans="1:11" x14ac:dyDescent="0.25">
      <c r="A30" s="1" t="s">
        <v>16</v>
      </c>
      <c r="B30">
        <v>2</v>
      </c>
      <c r="C30" s="7">
        <v>0.35</v>
      </c>
      <c r="D30">
        <v>21.2</v>
      </c>
      <c r="E30">
        <v>7.2</v>
      </c>
      <c r="F30">
        <v>0</v>
      </c>
      <c r="G30">
        <v>153.6</v>
      </c>
      <c r="H30">
        <v>0</v>
      </c>
      <c r="I30" s="6">
        <f t="shared" si="0"/>
        <v>0.11648351648351649</v>
      </c>
      <c r="K30" t="str">
        <f t="shared" si="1"/>
        <v>0.35%</v>
      </c>
    </row>
    <row r="31" spans="1:11" x14ac:dyDescent="0.25">
      <c r="A31" s="1" t="s">
        <v>16</v>
      </c>
      <c r="B31">
        <v>2</v>
      </c>
      <c r="C31" s="7">
        <v>0.4</v>
      </c>
      <c r="D31">
        <v>26.8</v>
      </c>
      <c r="E31">
        <v>8.4</v>
      </c>
      <c r="F31">
        <v>0</v>
      </c>
      <c r="G31">
        <v>146.80000000000001</v>
      </c>
      <c r="H31">
        <v>0</v>
      </c>
      <c r="I31" s="6">
        <f t="shared" si="0"/>
        <v>0.14725274725274726</v>
      </c>
      <c r="K31" t="str">
        <f t="shared" si="1"/>
        <v>0.4%</v>
      </c>
    </row>
    <row r="32" spans="1:11" x14ac:dyDescent="0.25">
      <c r="A32" s="1" t="s">
        <v>16</v>
      </c>
      <c r="B32">
        <v>2</v>
      </c>
      <c r="C32" s="7">
        <v>0.45</v>
      </c>
      <c r="D32">
        <v>32.4</v>
      </c>
      <c r="E32">
        <v>9.6</v>
      </c>
      <c r="F32">
        <v>0</v>
      </c>
      <c r="G32">
        <v>140</v>
      </c>
      <c r="H32">
        <v>0</v>
      </c>
      <c r="I32" s="6">
        <f t="shared" si="0"/>
        <v>0.17802197802197803</v>
      </c>
      <c r="K32" t="str">
        <f t="shared" si="1"/>
        <v>0.45%</v>
      </c>
    </row>
    <row r="33" spans="1:11" x14ac:dyDescent="0.25">
      <c r="A33" s="1" t="s">
        <v>16</v>
      </c>
      <c r="B33">
        <v>2</v>
      </c>
      <c r="C33" s="7">
        <v>0.5</v>
      </c>
      <c r="D33">
        <v>37.799999999999997</v>
      </c>
      <c r="E33">
        <v>15.2</v>
      </c>
      <c r="F33">
        <v>0</v>
      </c>
      <c r="G33">
        <v>129</v>
      </c>
      <c r="H33">
        <v>0</v>
      </c>
      <c r="I33" s="6">
        <f t="shared" si="0"/>
        <v>0.20769230769230768</v>
      </c>
      <c r="K33" t="str">
        <f t="shared" si="1"/>
        <v>0.5%</v>
      </c>
    </row>
    <row r="34" spans="1:11" x14ac:dyDescent="0.25">
      <c r="A34" s="1" t="s">
        <v>16</v>
      </c>
      <c r="B34">
        <v>2</v>
      </c>
      <c r="C34" s="7">
        <v>0.55000000000000004</v>
      </c>
      <c r="D34">
        <v>49.2</v>
      </c>
      <c r="E34">
        <v>13.2</v>
      </c>
      <c r="F34">
        <v>0</v>
      </c>
      <c r="G34">
        <v>119.6</v>
      </c>
      <c r="H34">
        <v>0</v>
      </c>
      <c r="I34" s="6">
        <f t="shared" si="0"/>
        <v>0.27032967032967037</v>
      </c>
      <c r="K34" t="str">
        <f t="shared" si="1"/>
        <v>0.55%</v>
      </c>
    </row>
    <row r="35" spans="1:11" x14ac:dyDescent="0.25">
      <c r="A35" s="1" t="s">
        <v>16</v>
      </c>
      <c r="B35">
        <v>2</v>
      </c>
      <c r="C35" s="7">
        <v>0.6</v>
      </c>
      <c r="D35">
        <v>55</v>
      </c>
      <c r="E35">
        <v>14.4</v>
      </c>
      <c r="F35">
        <v>0</v>
      </c>
      <c r="G35">
        <v>112.6</v>
      </c>
      <c r="H35">
        <v>0</v>
      </c>
      <c r="I35" s="6">
        <f t="shared" si="0"/>
        <v>0.30219780219780218</v>
      </c>
      <c r="K35" t="str">
        <f t="shared" si="1"/>
        <v>0.6%</v>
      </c>
    </row>
    <row r="36" spans="1:11" x14ac:dyDescent="0.25">
      <c r="A36" s="1" t="s">
        <v>16</v>
      </c>
      <c r="B36">
        <v>2</v>
      </c>
      <c r="C36" s="7">
        <v>0.65</v>
      </c>
      <c r="D36">
        <v>70.2</v>
      </c>
      <c r="E36">
        <v>12.4</v>
      </c>
      <c r="F36">
        <v>0</v>
      </c>
      <c r="G36">
        <v>99.4</v>
      </c>
      <c r="H36">
        <v>0</v>
      </c>
      <c r="I36" s="6">
        <f t="shared" si="0"/>
        <v>0.38571428571428573</v>
      </c>
      <c r="K36" t="str">
        <f t="shared" si="1"/>
        <v>0.65%</v>
      </c>
    </row>
    <row r="37" spans="1:11" x14ac:dyDescent="0.25">
      <c r="A37" s="1" t="s">
        <v>16</v>
      </c>
      <c r="B37">
        <v>2</v>
      </c>
      <c r="C37" s="7">
        <v>0.7</v>
      </c>
      <c r="D37">
        <v>83.2</v>
      </c>
      <c r="E37">
        <v>19</v>
      </c>
      <c r="F37">
        <v>0</v>
      </c>
      <c r="G37">
        <v>79.8</v>
      </c>
      <c r="H37">
        <v>0</v>
      </c>
      <c r="I37" s="6">
        <f t="shared" si="0"/>
        <v>0.45714285714285718</v>
      </c>
      <c r="K37" t="str">
        <f t="shared" si="1"/>
        <v>0.7%</v>
      </c>
    </row>
    <row r="38" spans="1:11" x14ac:dyDescent="0.25">
      <c r="A38" s="1" t="s">
        <v>16</v>
      </c>
      <c r="B38">
        <v>2</v>
      </c>
      <c r="C38" s="7">
        <v>0.75</v>
      </c>
      <c r="D38">
        <v>91.8</v>
      </c>
      <c r="E38">
        <v>16.399999999999999</v>
      </c>
      <c r="F38">
        <v>0</v>
      </c>
      <c r="G38">
        <v>73.8</v>
      </c>
      <c r="H38">
        <v>0</v>
      </c>
      <c r="I38" s="6">
        <f t="shared" si="0"/>
        <v>0.50439560439560438</v>
      </c>
      <c r="K38" t="str">
        <f t="shared" si="1"/>
        <v>0.75%</v>
      </c>
    </row>
    <row r="39" spans="1:11" x14ac:dyDescent="0.25">
      <c r="A39" s="1" t="s">
        <v>16</v>
      </c>
      <c r="B39">
        <v>2</v>
      </c>
      <c r="C39" s="7">
        <v>0.8</v>
      </c>
      <c r="D39">
        <v>98.2</v>
      </c>
      <c r="E39">
        <v>18.8</v>
      </c>
      <c r="F39">
        <v>0</v>
      </c>
      <c r="G39">
        <v>65</v>
      </c>
      <c r="H39">
        <v>0</v>
      </c>
      <c r="I39" s="6">
        <f t="shared" si="0"/>
        <v>0.53956043956043953</v>
      </c>
      <c r="K39" t="str">
        <f t="shared" si="1"/>
        <v>0.8%</v>
      </c>
    </row>
    <row r="40" spans="1:11" x14ac:dyDescent="0.25">
      <c r="A40" s="1" t="s">
        <v>16</v>
      </c>
      <c r="B40">
        <v>2</v>
      </c>
      <c r="C40" s="7">
        <v>0.85</v>
      </c>
      <c r="D40">
        <v>115.8</v>
      </c>
      <c r="E40">
        <v>21.6</v>
      </c>
      <c r="F40">
        <v>0</v>
      </c>
      <c r="G40">
        <v>44.6</v>
      </c>
      <c r="H40">
        <v>0</v>
      </c>
      <c r="I40" s="6">
        <f t="shared" si="0"/>
        <v>0.63626373626373622</v>
      </c>
      <c r="K40" t="str">
        <f t="shared" si="1"/>
        <v>0.85%</v>
      </c>
    </row>
    <row r="41" spans="1:11" x14ac:dyDescent="0.25">
      <c r="A41" s="1" t="s">
        <v>16</v>
      </c>
      <c r="B41">
        <v>2</v>
      </c>
      <c r="C41" s="7">
        <v>0.9</v>
      </c>
      <c r="D41">
        <v>131.6</v>
      </c>
      <c r="E41">
        <v>20.399999999999999</v>
      </c>
      <c r="F41">
        <v>0</v>
      </c>
      <c r="G41">
        <v>30</v>
      </c>
      <c r="H41">
        <v>0</v>
      </c>
      <c r="I41" s="6">
        <f t="shared" si="0"/>
        <v>0.72307692307692306</v>
      </c>
      <c r="K41" t="str">
        <f t="shared" si="1"/>
        <v>0.9%</v>
      </c>
    </row>
    <row r="42" spans="1:11" x14ac:dyDescent="0.25">
      <c r="A42" s="1" t="s">
        <v>16</v>
      </c>
      <c r="B42">
        <v>2</v>
      </c>
      <c r="C42" s="7">
        <v>0.95</v>
      </c>
      <c r="D42">
        <v>144.80000000000001</v>
      </c>
      <c r="E42">
        <v>21</v>
      </c>
      <c r="F42">
        <v>0</v>
      </c>
      <c r="G42">
        <v>16.2</v>
      </c>
      <c r="H42">
        <v>0</v>
      </c>
      <c r="I42" s="6">
        <f t="shared" si="0"/>
        <v>0.79560439560439566</v>
      </c>
      <c r="K42" t="str">
        <f t="shared" si="1"/>
        <v>0.95%</v>
      </c>
    </row>
    <row r="43" spans="1:11" x14ac:dyDescent="0.25">
      <c r="A43" s="1" t="s">
        <v>16</v>
      </c>
      <c r="B43">
        <v>2</v>
      </c>
      <c r="C43" s="7">
        <v>1</v>
      </c>
      <c r="D43">
        <v>158.19999999999999</v>
      </c>
      <c r="E43">
        <v>23.8</v>
      </c>
      <c r="F43">
        <v>0</v>
      </c>
      <c r="G43">
        <v>0</v>
      </c>
      <c r="H43">
        <v>0</v>
      </c>
      <c r="I43" s="6">
        <f t="shared" si="0"/>
        <v>0.86923076923076914</v>
      </c>
      <c r="K43" t="str">
        <f t="shared" si="1"/>
        <v>1%</v>
      </c>
    </row>
    <row r="44" spans="1:11" x14ac:dyDescent="0.25">
      <c r="A44" s="1" t="s">
        <v>16</v>
      </c>
      <c r="B44">
        <v>3</v>
      </c>
      <c r="C44" s="7">
        <v>0</v>
      </c>
      <c r="D44">
        <v>0</v>
      </c>
      <c r="E44">
        <v>0.4</v>
      </c>
      <c r="F44">
        <v>0</v>
      </c>
      <c r="G44">
        <v>181.6</v>
      </c>
      <c r="H44">
        <v>0</v>
      </c>
      <c r="I44" s="6">
        <f t="shared" si="0"/>
        <v>0</v>
      </c>
      <c r="K44" t="str">
        <f t="shared" si="1"/>
        <v>0%</v>
      </c>
    </row>
    <row r="45" spans="1:11" x14ac:dyDescent="0.25">
      <c r="A45" s="1" t="s">
        <v>16</v>
      </c>
      <c r="B45">
        <v>3</v>
      </c>
      <c r="C45" s="7">
        <v>0.05</v>
      </c>
      <c r="D45">
        <v>0</v>
      </c>
      <c r="E45">
        <v>0.6</v>
      </c>
      <c r="F45">
        <v>0</v>
      </c>
      <c r="G45">
        <v>181.4</v>
      </c>
      <c r="H45">
        <v>0</v>
      </c>
      <c r="I45" s="6">
        <f t="shared" si="0"/>
        <v>0</v>
      </c>
      <c r="K45" t="str">
        <f t="shared" si="1"/>
        <v>0.05%</v>
      </c>
    </row>
    <row r="46" spans="1:11" x14ac:dyDescent="0.25">
      <c r="A46" s="1" t="s">
        <v>16</v>
      </c>
      <c r="B46">
        <v>3</v>
      </c>
      <c r="C46" s="7">
        <v>0.1</v>
      </c>
      <c r="D46">
        <v>0.6</v>
      </c>
      <c r="E46">
        <v>1.2</v>
      </c>
      <c r="F46">
        <v>0</v>
      </c>
      <c r="G46">
        <v>180.2</v>
      </c>
      <c r="H46">
        <v>0</v>
      </c>
      <c r="I46" s="6">
        <f t="shared" si="0"/>
        <v>3.2967032967032967E-3</v>
      </c>
      <c r="K46" t="str">
        <f t="shared" si="1"/>
        <v>0.1%</v>
      </c>
    </row>
    <row r="47" spans="1:11" x14ac:dyDescent="0.25">
      <c r="A47" s="1" t="s">
        <v>16</v>
      </c>
      <c r="B47">
        <v>3</v>
      </c>
      <c r="C47" s="7">
        <v>0.15</v>
      </c>
      <c r="D47">
        <v>0.8</v>
      </c>
      <c r="E47">
        <v>0</v>
      </c>
      <c r="F47">
        <v>0</v>
      </c>
      <c r="G47">
        <v>181.2</v>
      </c>
      <c r="H47">
        <v>0</v>
      </c>
      <c r="I47" s="6">
        <f t="shared" si="0"/>
        <v>4.3956043956043956E-3</v>
      </c>
      <c r="K47" t="str">
        <f t="shared" si="1"/>
        <v>0.15%</v>
      </c>
    </row>
    <row r="48" spans="1:11" x14ac:dyDescent="0.25">
      <c r="A48" s="1" t="s">
        <v>16</v>
      </c>
      <c r="B48">
        <v>3</v>
      </c>
      <c r="C48" s="7">
        <v>0.2</v>
      </c>
      <c r="D48">
        <v>0.6</v>
      </c>
      <c r="E48">
        <v>0.4</v>
      </c>
      <c r="F48">
        <v>0</v>
      </c>
      <c r="G48">
        <v>181</v>
      </c>
      <c r="H48">
        <v>0</v>
      </c>
      <c r="I48" s="6">
        <f t="shared" si="0"/>
        <v>3.2967032967032967E-3</v>
      </c>
      <c r="K48" t="str">
        <f t="shared" si="1"/>
        <v>0.2%</v>
      </c>
    </row>
    <row r="49" spans="1:11" x14ac:dyDescent="0.25">
      <c r="A49" s="1" t="s">
        <v>16</v>
      </c>
      <c r="B49">
        <v>3</v>
      </c>
      <c r="C49" s="7">
        <v>0.25</v>
      </c>
      <c r="D49">
        <v>5.2</v>
      </c>
      <c r="E49">
        <v>0.8</v>
      </c>
      <c r="F49">
        <v>0</v>
      </c>
      <c r="G49">
        <v>176</v>
      </c>
      <c r="H49">
        <v>0</v>
      </c>
      <c r="I49" s="6">
        <f t="shared" si="0"/>
        <v>2.8571428571428574E-2</v>
      </c>
      <c r="K49" t="str">
        <f t="shared" si="1"/>
        <v>0.25%</v>
      </c>
    </row>
    <row r="50" spans="1:11" x14ac:dyDescent="0.25">
      <c r="A50" s="1" t="s">
        <v>16</v>
      </c>
      <c r="B50">
        <v>3</v>
      </c>
      <c r="C50" s="7">
        <v>0.3</v>
      </c>
      <c r="D50">
        <v>5.2</v>
      </c>
      <c r="E50">
        <v>0.8</v>
      </c>
      <c r="F50">
        <v>0</v>
      </c>
      <c r="G50">
        <v>176</v>
      </c>
      <c r="H50">
        <v>0</v>
      </c>
      <c r="I50" s="6">
        <f t="shared" si="0"/>
        <v>2.8571428571428574E-2</v>
      </c>
      <c r="K50" t="str">
        <f t="shared" si="1"/>
        <v>0.3%</v>
      </c>
    </row>
    <row r="51" spans="1:11" x14ac:dyDescent="0.25">
      <c r="A51" s="1" t="s">
        <v>16</v>
      </c>
      <c r="B51">
        <v>3</v>
      </c>
      <c r="C51" s="7">
        <v>0.35</v>
      </c>
      <c r="D51">
        <v>8.6</v>
      </c>
      <c r="E51">
        <v>1.2</v>
      </c>
      <c r="F51">
        <v>0</v>
      </c>
      <c r="G51">
        <v>172.2</v>
      </c>
      <c r="H51">
        <v>0</v>
      </c>
      <c r="I51" s="6">
        <f t="shared" si="0"/>
        <v>4.7252747252747251E-2</v>
      </c>
      <c r="K51" t="str">
        <f t="shared" si="1"/>
        <v>0.35%</v>
      </c>
    </row>
    <row r="52" spans="1:11" x14ac:dyDescent="0.25">
      <c r="A52" s="1" t="s">
        <v>16</v>
      </c>
      <c r="B52">
        <v>3</v>
      </c>
      <c r="C52" s="7">
        <v>0.4</v>
      </c>
      <c r="D52">
        <v>10.4</v>
      </c>
      <c r="E52">
        <v>1.4</v>
      </c>
      <c r="F52">
        <v>0</v>
      </c>
      <c r="G52">
        <v>170.2</v>
      </c>
      <c r="H52">
        <v>0</v>
      </c>
      <c r="I52" s="6">
        <f t="shared" si="0"/>
        <v>5.7142857142857148E-2</v>
      </c>
      <c r="K52" t="str">
        <f t="shared" si="1"/>
        <v>0.4%</v>
      </c>
    </row>
    <row r="53" spans="1:11" x14ac:dyDescent="0.25">
      <c r="A53" s="1" t="s">
        <v>16</v>
      </c>
      <c r="B53">
        <v>3</v>
      </c>
      <c r="C53" s="7">
        <v>0.45</v>
      </c>
      <c r="D53">
        <v>17.399999999999999</v>
      </c>
      <c r="E53">
        <v>2</v>
      </c>
      <c r="F53">
        <v>0</v>
      </c>
      <c r="G53">
        <v>162.6</v>
      </c>
      <c r="H53">
        <v>0</v>
      </c>
      <c r="I53" s="6">
        <f t="shared" si="0"/>
        <v>9.5604395604395598E-2</v>
      </c>
      <c r="K53" t="str">
        <f t="shared" si="1"/>
        <v>0.45%</v>
      </c>
    </row>
    <row r="54" spans="1:11" x14ac:dyDescent="0.25">
      <c r="A54" s="1" t="s">
        <v>16</v>
      </c>
      <c r="B54">
        <v>3</v>
      </c>
      <c r="C54" s="7">
        <v>0.5</v>
      </c>
      <c r="D54">
        <v>23.6</v>
      </c>
      <c r="E54">
        <v>2</v>
      </c>
      <c r="F54">
        <v>0</v>
      </c>
      <c r="G54">
        <v>156.4</v>
      </c>
      <c r="H54">
        <v>0</v>
      </c>
      <c r="I54" s="6">
        <f t="shared" si="0"/>
        <v>0.12967032967032968</v>
      </c>
      <c r="K54" t="str">
        <f t="shared" si="1"/>
        <v>0.5%</v>
      </c>
    </row>
    <row r="55" spans="1:11" x14ac:dyDescent="0.25">
      <c r="A55" s="1" t="s">
        <v>16</v>
      </c>
      <c r="B55">
        <v>3</v>
      </c>
      <c r="C55" s="7">
        <v>0.55000000000000004</v>
      </c>
      <c r="D55">
        <v>29</v>
      </c>
      <c r="E55">
        <v>2.4</v>
      </c>
      <c r="F55">
        <v>0</v>
      </c>
      <c r="G55">
        <v>150.6</v>
      </c>
      <c r="H55">
        <v>0</v>
      </c>
      <c r="I55" s="6">
        <f t="shared" si="0"/>
        <v>0.15934065934065933</v>
      </c>
      <c r="K55" t="str">
        <f t="shared" si="1"/>
        <v>0.55%</v>
      </c>
    </row>
    <row r="56" spans="1:11" x14ac:dyDescent="0.25">
      <c r="A56" s="1" t="s">
        <v>16</v>
      </c>
      <c r="B56">
        <v>3</v>
      </c>
      <c r="C56" s="7">
        <v>0.6</v>
      </c>
      <c r="D56">
        <v>40.4</v>
      </c>
      <c r="E56">
        <v>2.8</v>
      </c>
      <c r="F56">
        <v>0</v>
      </c>
      <c r="G56">
        <v>138.80000000000001</v>
      </c>
      <c r="H56">
        <v>0</v>
      </c>
      <c r="I56" s="6">
        <f t="shared" si="0"/>
        <v>0.22197802197802197</v>
      </c>
      <c r="K56" t="str">
        <f t="shared" si="1"/>
        <v>0.6%</v>
      </c>
    </row>
    <row r="57" spans="1:11" x14ac:dyDescent="0.25">
      <c r="A57" s="1" t="s">
        <v>16</v>
      </c>
      <c r="B57">
        <v>3</v>
      </c>
      <c r="C57" s="7">
        <v>0.65</v>
      </c>
      <c r="D57">
        <v>47.6</v>
      </c>
      <c r="E57">
        <v>4.2</v>
      </c>
      <c r="F57">
        <v>0</v>
      </c>
      <c r="G57">
        <v>130.19999999999999</v>
      </c>
      <c r="H57">
        <v>0</v>
      </c>
      <c r="I57" s="6">
        <f t="shared" si="0"/>
        <v>0.26153846153846155</v>
      </c>
      <c r="K57" t="str">
        <f t="shared" si="1"/>
        <v>0.65%</v>
      </c>
    </row>
    <row r="58" spans="1:11" x14ac:dyDescent="0.25">
      <c r="A58" s="1" t="s">
        <v>16</v>
      </c>
      <c r="B58">
        <v>3</v>
      </c>
      <c r="C58" s="7">
        <v>0.7</v>
      </c>
      <c r="D58">
        <v>57.8</v>
      </c>
      <c r="E58">
        <v>7.2</v>
      </c>
      <c r="F58">
        <v>0</v>
      </c>
      <c r="G58">
        <v>117</v>
      </c>
      <c r="H58">
        <v>0</v>
      </c>
      <c r="I58" s="6">
        <f t="shared" si="0"/>
        <v>0.31758241758241756</v>
      </c>
      <c r="K58" t="str">
        <f t="shared" si="1"/>
        <v>0.7%</v>
      </c>
    </row>
    <row r="59" spans="1:11" x14ac:dyDescent="0.25">
      <c r="A59" s="1" t="s">
        <v>16</v>
      </c>
      <c r="B59">
        <v>3</v>
      </c>
      <c r="C59" s="7">
        <v>0.75</v>
      </c>
      <c r="D59">
        <v>70.8</v>
      </c>
      <c r="E59">
        <v>7</v>
      </c>
      <c r="F59">
        <v>0</v>
      </c>
      <c r="G59">
        <v>104.2</v>
      </c>
      <c r="H59">
        <v>0</v>
      </c>
      <c r="I59" s="6">
        <f t="shared" si="0"/>
        <v>0.38901098901098902</v>
      </c>
      <c r="K59" t="str">
        <f t="shared" si="1"/>
        <v>0.75%</v>
      </c>
    </row>
    <row r="60" spans="1:11" x14ac:dyDescent="0.25">
      <c r="A60" s="1" t="s">
        <v>16</v>
      </c>
      <c r="B60">
        <v>3</v>
      </c>
      <c r="C60" s="7">
        <v>0.8</v>
      </c>
      <c r="D60">
        <v>89.2</v>
      </c>
      <c r="E60">
        <v>8.6</v>
      </c>
      <c r="F60">
        <v>0</v>
      </c>
      <c r="G60">
        <v>84.2</v>
      </c>
      <c r="H60">
        <v>0</v>
      </c>
      <c r="I60" s="6">
        <f t="shared" si="0"/>
        <v>0.49010989010989015</v>
      </c>
      <c r="K60" t="str">
        <f t="shared" si="1"/>
        <v>0.8%</v>
      </c>
    </row>
    <row r="61" spans="1:11" x14ac:dyDescent="0.25">
      <c r="A61" s="1" t="s">
        <v>16</v>
      </c>
      <c r="B61">
        <v>3</v>
      </c>
      <c r="C61" s="7">
        <v>0.85</v>
      </c>
      <c r="D61">
        <v>103.4</v>
      </c>
      <c r="E61">
        <v>9.8000000000000007</v>
      </c>
      <c r="F61">
        <v>0</v>
      </c>
      <c r="G61">
        <v>68.8</v>
      </c>
      <c r="H61">
        <v>0</v>
      </c>
      <c r="I61" s="6">
        <f t="shared" si="0"/>
        <v>0.56813186813186811</v>
      </c>
      <c r="K61" t="str">
        <f t="shared" si="1"/>
        <v>0.85%</v>
      </c>
    </row>
    <row r="62" spans="1:11" x14ac:dyDescent="0.25">
      <c r="A62" s="1" t="s">
        <v>16</v>
      </c>
      <c r="B62">
        <v>3</v>
      </c>
      <c r="C62" s="7">
        <v>0.9</v>
      </c>
      <c r="D62">
        <v>126.6</v>
      </c>
      <c r="E62">
        <v>13</v>
      </c>
      <c r="F62">
        <v>0</v>
      </c>
      <c r="G62">
        <v>42.4</v>
      </c>
      <c r="H62">
        <v>0</v>
      </c>
      <c r="I62" s="6">
        <f t="shared" si="0"/>
        <v>0.69560439560439558</v>
      </c>
      <c r="K62" t="str">
        <f t="shared" si="1"/>
        <v>0.9%</v>
      </c>
    </row>
    <row r="63" spans="1:11" x14ac:dyDescent="0.25">
      <c r="A63" s="1" t="s">
        <v>16</v>
      </c>
      <c r="B63">
        <v>3</v>
      </c>
      <c r="C63" s="7">
        <v>0.95</v>
      </c>
      <c r="D63">
        <v>150</v>
      </c>
      <c r="E63">
        <v>11</v>
      </c>
      <c r="F63">
        <v>0</v>
      </c>
      <c r="G63">
        <v>21</v>
      </c>
      <c r="H63">
        <v>0</v>
      </c>
      <c r="I63" s="6">
        <f t="shared" si="0"/>
        <v>0.82417582417582413</v>
      </c>
      <c r="K63" t="str">
        <f t="shared" si="1"/>
        <v>0.95%</v>
      </c>
    </row>
    <row r="64" spans="1:11" x14ac:dyDescent="0.25">
      <c r="A64" s="1" t="s">
        <v>16</v>
      </c>
      <c r="B64">
        <v>3</v>
      </c>
      <c r="C64" s="7">
        <v>1</v>
      </c>
      <c r="D64">
        <v>169.6</v>
      </c>
      <c r="E64">
        <v>12.4</v>
      </c>
      <c r="F64">
        <v>0</v>
      </c>
      <c r="G64">
        <v>0</v>
      </c>
      <c r="H64">
        <v>0</v>
      </c>
      <c r="I64" s="6">
        <f t="shared" si="0"/>
        <v>0.93186813186813189</v>
      </c>
      <c r="K64" t="str">
        <f t="shared" si="1"/>
        <v>1%</v>
      </c>
    </row>
    <row r="65" spans="1:11" x14ac:dyDescent="0.25">
      <c r="A65" s="1" t="s">
        <v>16</v>
      </c>
      <c r="B65">
        <v>4</v>
      </c>
      <c r="C65" s="7">
        <v>0</v>
      </c>
      <c r="D65">
        <v>0</v>
      </c>
      <c r="E65">
        <v>0</v>
      </c>
      <c r="F65">
        <v>0</v>
      </c>
      <c r="G65">
        <v>182</v>
      </c>
      <c r="H65">
        <v>0</v>
      </c>
      <c r="I65" s="6">
        <f t="shared" si="0"/>
        <v>0</v>
      </c>
      <c r="K65" t="str">
        <f t="shared" si="1"/>
        <v>0%</v>
      </c>
    </row>
    <row r="66" spans="1:11" x14ac:dyDescent="0.25">
      <c r="A66" s="1" t="s">
        <v>16</v>
      </c>
      <c r="B66">
        <v>4</v>
      </c>
      <c r="C66" s="7">
        <v>0.05</v>
      </c>
      <c r="D66">
        <v>0</v>
      </c>
      <c r="E66">
        <v>0</v>
      </c>
      <c r="F66">
        <v>0</v>
      </c>
      <c r="G66">
        <v>182</v>
      </c>
      <c r="H66">
        <v>0</v>
      </c>
      <c r="I66" s="6">
        <f t="shared" si="0"/>
        <v>0</v>
      </c>
      <c r="K66" t="str">
        <f t="shared" si="1"/>
        <v>0.05%</v>
      </c>
    </row>
    <row r="67" spans="1:11" x14ac:dyDescent="0.25">
      <c r="A67" s="1" t="s">
        <v>16</v>
      </c>
      <c r="B67">
        <v>4</v>
      </c>
      <c r="C67" s="7">
        <v>0.1</v>
      </c>
      <c r="D67">
        <v>0</v>
      </c>
      <c r="E67">
        <v>0</v>
      </c>
      <c r="F67">
        <v>0</v>
      </c>
      <c r="G67">
        <v>182</v>
      </c>
      <c r="H67">
        <v>0</v>
      </c>
      <c r="I67" s="6">
        <f t="shared" ref="I67:I130" si="2">D67/182</f>
        <v>0</v>
      </c>
      <c r="K67" t="str">
        <f t="shared" ref="K67:K130" si="3">C67&amp;"%"</f>
        <v>0.1%</v>
      </c>
    </row>
    <row r="68" spans="1:11" x14ac:dyDescent="0.25">
      <c r="A68" s="1" t="s">
        <v>16</v>
      </c>
      <c r="B68">
        <v>4</v>
      </c>
      <c r="C68" s="7">
        <v>0.15</v>
      </c>
      <c r="D68">
        <v>0</v>
      </c>
      <c r="E68">
        <v>0</v>
      </c>
      <c r="F68">
        <v>0</v>
      </c>
      <c r="G68">
        <v>182</v>
      </c>
      <c r="H68">
        <v>0</v>
      </c>
      <c r="I68" s="6">
        <f t="shared" si="2"/>
        <v>0</v>
      </c>
      <c r="K68" t="str">
        <f t="shared" si="3"/>
        <v>0.15%</v>
      </c>
    </row>
    <row r="69" spans="1:11" x14ac:dyDescent="0.25">
      <c r="A69" s="1" t="s">
        <v>16</v>
      </c>
      <c r="B69">
        <v>4</v>
      </c>
      <c r="C69" s="7">
        <v>0.2</v>
      </c>
      <c r="D69">
        <v>0.8</v>
      </c>
      <c r="E69">
        <v>0</v>
      </c>
      <c r="F69">
        <v>0</v>
      </c>
      <c r="G69">
        <v>181.2</v>
      </c>
      <c r="H69">
        <v>0</v>
      </c>
      <c r="I69" s="6">
        <f t="shared" si="2"/>
        <v>4.3956043956043956E-3</v>
      </c>
      <c r="K69" t="str">
        <f t="shared" si="3"/>
        <v>0.2%</v>
      </c>
    </row>
    <row r="70" spans="1:11" x14ac:dyDescent="0.25">
      <c r="A70" s="1" t="s">
        <v>16</v>
      </c>
      <c r="B70">
        <v>4</v>
      </c>
      <c r="C70" s="7">
        <v>0.25</v>
      </c>
      <c r="D70">
        <v>1.2</v>
      </c>
      <c r="E70">
        <v>0.4</v>
      </c>
      <c r="F70">
        <v>0</v>
      </c>
      <c r="G70">
        <v>180.4</v>
      </c>
      <c r="H70">
        <v>0</v>
      </c>
      <c r="I70" s="6">
        <f t="shared" si="2"/>
        <v>6.5934065934065934E-3</v>
      </c>
      <c r="K70" t="str">
        <f t="shared" si="3"/>
        <v>0.25%</v>
      </c>
    </row>
    <row r="71" spans="1:11" x14ac:dyDescent="0.25">
      <c r="A71" s="1" t="s">
        <v>16</v>
      </c>
      <c r="B71">
        <v>4</v>
      </c>
      <c r="C71" s="7">
        <v>0.3</v>
      </c>
      <c r="D71">
        <v>2</v>
      </c>
      <c r="E71">
        <v>0</v>
      </c>
      <c r="F71">
        <v>0</v>
      </c>
      <c r="G71">
        <v>180</v>
      </c>
      <c r="H71">
        <v>0</v>
      </c>
      <c r="I71" s="6">
        <f t="shared" si="2"/>
        <v>1.098901098901099E-2</v>
      </c>
      <c r="K71" t="str">
        <f t="shared" si="3"/>
        <v>0.3%</v>
      </c>
    </row>
    <row r="72" spans="1:11" x14ac:dyDescent="0.25">
      <c r="A72" s="1" t="s">
        <v>16</v>
      </c>
      <c r="B72">
        <v>4</v>
      </c>
      <c r="C72" s="7">
        <v>0.35</v>
      </c>
      <c r="D72">
        <v>2.4</v>
      </c>
      <c r="E72">
        <v>0.6</v>
      </c>
      <c r="F72">
        <v>0</v>
      </c>
      <c r="G72">
        <v>179</v>
      </c>
      <c r="H72">
        <v>0</v>
      </c>
      <c r="I72" s="6">
        <f t="shared" si="2"/>
        <v>1.3186813186813187E-2</v>
      </c>
      <c r="K72" t="str">
        <f t="shared" si="3"/>
        <v>0.35%</v>
      </c>
    </row>
    <row r="73" spans="1:11" x14ac:dyDescent="0.25">
      <c r="A73" s="1" t="s">
        <v>16</v>
      </c>
      <c r="B73">
        <v>4</v>
      </c>
      <c r="C73" s="7">
        <v>0.4</v>
      </c>
      <c r="D73">
        <v>3.8</v>
      </c>
      <c r="E73">
        <v>0.8</v>
      </c>
      <c r="F73">
        <v>0</v>
      </c>
      <c r="G73">
        <v>177.4</v>
      </c>
      <c r="H73">
        <v>0</v>
      </c>
      <c r="I73" s="6">
        <f t="shared" si="2"/>
        <v>2.0879120879120878E-2</v>
      </c>
      <c r="K73" t="str">
        <f t="shared" si="3"/>
        <v>0.4%</v>
      </c>
    </row>
    <row r="74" spans="1:11" x14ac:dyDescent="0.25">
      <c r="A74" s="1" t="s">
        <v>16</v>
      </c>
      <c r="B74">
        <v>4</v>
      </c>
      <c r="C74" s="7">
        <v>0.45</v>
      </c>
      <c r="D74">
        <v>6.6</v>
      </c>
      <c r="E74">
        <v>1.2</v>
      </c>
      <c r="F74">
        <v>0</v>
      </c>
      <c r="G74">
        <v>174.2</v>
      </c>
      <c r="H74">
        <v>0</v>
      </c>
      <c r="I74" s="6">
        <f t="shared" si="2"/>
        <v>3.626373626373626E-2</v>
      </c>
      <c r="K74" t="str">
        <f t="shared" si="3"/>
        <v>0.45%</v>
      </c>
    </row>
    <row r="75" spans="1:11" x14ac:dyDescent="0.25">
      <c r="A75" s="1" t="s">
        <v>16</v>
      </c>
      <c r="B75">
        <v>4</v>
      </c>
      <c r="C75" s="7">
        <v>0.5</v>
      </c>
      <c r="D75">
        <v>12.2</v>
      </c>
      <c r="E75">
        <v>0.4</v>
      </c>
      <c r="F75">
        <v>0</v>
      </c>
      <c r="G75">
        <v>169.4</v>
      </c>
      <c r="H75">
        <v>0</v>
      </c>
      <c r="I75" s="6">
        <f t="shared" si="2"/>
        <v>6.7032967032967031E-2</v>
      </c>
      <c r="K75" t="str">
        <f t="shared" si="3"/>
        <v>0.5%</v>
      </c>
    </row>
    <row r="76" spans="1:11" x14ac:dyDescent="0.25">
      <c r="A76" s="1" t="s">
        <v>16</v>
      </c>
      <c r="B76">
        <v>4</v>
      </c>
      <c r="C76" s="7">
        <v>0.55000000000000004</v>
      </c>
      <c r="D76">
        <v>15.8</v>
      </c>
      <c r="E76">
        <v>0.6</v>
      </c>
      <c r="F76">
        <v>0</v>
      </c>
      <c r="G76">
        <v>165.6</v>
      </c>
      <c r="H76">
        <v>0</v>
      </c>
      <c r="I76" s="6">
        <f t="shared" si="2"/>
        <v>8.6813186813186824E-2</v>
      </c>
      <c r="K76" t="str">
        <f t="shared" si="3"/>
        <v>0.55%</v>
      </c>
    </row>
    <row r="77" spans="1:11" x14ac:dyDescent="0.25">
      <c r="A77" s="1" t="s">
        <v>16</v>
      </c>
      <c r="B77">
        <v>4</v>
      </c>
      <c r="C77" s="7">
        <v>0.6</v>
      </c>
      <c r="D77">
        <v>23.6</v>
      </c>
      <c r="E77">
        <v>1.4</v>
      </c>
      <c r="F77">
        <v>0</v>
      </c>
      <c r="G77">
        <v>157</v>
      </c>
      <c r="H77">
        <v>0</v>
      </c>
      <c r="I77" s="6">
        <f t="shared" si="2"/>
        <v>0.12967032967032968</v>
      </c>
      <c r="K77" t="str">
        <f t="shared" si="3"/>
        <v>0.6%</v>
      </c>
    </row>
    <row r="78" spans="1:11" x14ac:dyDescent="0.25">
      <c r="A78" s="1" t="s">
        <v>16</v>
      </c>
      <c r="B78">
        <v>4</v>
      </c>
      <c r="C78" s="7">
        <v>0.65</v>
      </c>
      <c r="D78">
        <v>30.4</v>
      </c>
      <c r="E78">
        <v>1.6</v>
      </c>
      <c r="F78">
        <v>0</v>
      </c>
      <c r="G78">
        <v>150</v>
      </c>
      <c r="H78">
        <v>0</v>
      </c>
      <c r="I78" s="6">
        <f t="shared" si="2"/>
        <v>0.16703296703296702</v>
      </c>
      <c r="K78" t="str">
        <f t="shared" si="3"/>
        <v>0.65%</v>
      </c>
    </row>
    <row r="79" spans="1:11" x14ac:dyDescent="0.25">
      <c r="A79" s="1" t="s">
        <v>16</v>
      </c>
      <c r="B79">
        <v>4</v>
      </c>
      <c r="C79" s="7">
        <v>0.7</v>
      </c>
      <c r="D79">
        <v>43.6</v>
      </c>
      <c r="E79">
        <v>2.8</v>
      </c>
      <c r="F79">
        <v>0</v>
      </c>
      <c r="G79">
        <v>135.6</v>
      </c>
      <c r="H79">
        <v>0</v>
      </c>
      <c r="I79" s="6">
        <f t="shared" si="2"/>
        <v>0.23956043956043957</v>
      </c>
      <c r="K79" t="str">
        <f t="shared" si="3"/>
        <v>0.7%</v>
      </c>
    </row>
    <row r="80" spans="1:11" x14ac:dyDescent="0.25">
      <c r="A80" s="1" t="s">
        <v>16</v>
      </c>
      <c r="B80">
        <v>4</v>
      </c>
      <c r="C80" s="7">
        <v>0.75</v>
      </c>
      <c r="D80">
        <v>54.8</v>
      </c>
      <c r="E80">
        <v>2.6</v>
      </c>
      <c r="F80">
        <v>0</v>
      </c>
      <c r="G80">
        <v>124.6</v>
      </c>
      <c r="H80">
        <v>0</v>
      </c>
      <c r="I80" s="6">
        <f t="shared" si="2"/>
        <v>0.30109890109890108</v>
      </c>
      <c r="K80" t="str">
        <f t="shared" si="3"/>
        <v>0.75%</v>
      </c>
    </row>
    <row r="81" spans="1:11" x14ac:dyDescent="0.25">
      <c r="A81" s="1" t="s">
        <v>16</v>
      </c>
      <c r="B81">
        <v>4</v>
      </c>
      <c r="C81" s="7">
        <v>0.8</v>
      </c>
      <c r="D81">
        <v>79</v>
      </c>
      <c r="E81">
        <v>3.8</v>
      </c>
      <c r="F81">
        <v>0</v>
      </c>
      <c r="G81">
        <v>99.2</v>
      </c>
      <c r="H81">
        <v>0</v>
      </c>
      <c r="I81" s="6">
        <f t="shared" si="2"/>
        <v>0.43406593406593408</v>
      </c>
      <c r="K81" t="str">
        <f t="shared" si="3"/>
        <v>0.8%</v>
      </c>
    </row>
    <row r="82" spans="1:11" x14ac:dyDescent="0.25">
      <c r="A82" s="1" t="s">
        <v>16</v>
      </c>
      <c r="B82">
        <v>4</v>
      </c>
      <c r="C82" s="7">
        <v>0.85</v>
      </c>
      <c r="D82">
        <v>94.8</v>
      </c>
      <c r="E82">
        <v>5.2</v>
      </c>
      <c r="F82">
        <v>0</v>
      </c>
      <c r="G82">
        <v>82</v>
      </c>
      <c r="H82">
        <v>0</v>
      </c>
      <c r="I82" s="6">
        <f t="shared" si="2"/>
        <v>0.52087912087912092</v>
      </c>
      <c r="K82" t="str">
        <f t="shared" si="3"/>
        <v>0.85%</v>
      </c>
    </row>
    <row r="83" spans="1:11" x14ac:dyDescent="0.25">
      <c r="A83" s="1" t="s">
        <v>16</v>
      </c>
      <c r="B83">
        <v>4</v>
      </c>
      <c r="C83" s="7">
        <v>0.9</v>
      </c>
      <c r="D83">
        <v>110.6</v>
      </c>
      <c r="E83">
        <v>7.8</v>
      </c>
      <c r="F83">
        <v>0</v>
      </c>
      <c r="G83">
        <v>63.6</v>
      </c>
      <c r="H83">
        <v>0</v>
      </c>
      <c r="I83" s="6">
        <f t="shared" si="2"/>
        <v>0.60769230769230764</v>
      </c>
      <c r="K83" t="str">
        <f t="shared" si="3"/>
        <v>0.9%</v>
      </c>
    </row>
    <row r="84" spans="1:11" x14ac:dyDescent="0.25">
      <c r="A84" s="1" t="s">
        <v>16</v>
      </c>
      <c r="B84">
        <v>4</v>
      </c>
      <c r="C84" s="7">
        <v>0.95</v>
      </c>
      <c r="D84">
        <v>141.6</v>
      </c>
      <c r="E84">
        <v>7</v>
      </c>
      <c r="F84">
        <v>0</v>
      </c>
      <c r="G84">
        <v>33.4</v>
      </c>
      <c r="H84">
        <v>0</v>
      </c>
      <c r="I84" s="6">
        <f t="shared" si="2"/>
        <v>0.77802197802197803</v>
      </c>
      <c r="K84" t="str">
        <f t="shared" si="3"/>
        <v>0.95%</v>
      </c>
    </row>
    <row r="85" spans="1:11" x14ac:dyDescent="0.25">
      <c r="A85" s="1" t="s">
        <v>16</v>
      </c>
      <c r="B85">
        <v>4</v>
      </c>
      <c r="C85" s="7">
        <v>1</v>
      </c>
      <c r="D85">
        <v>173.8</v>
      </c>
      <c r="E85">
        <v>8.1999999999999993</v>
      </c>
      <c r="F85">
        <v>0</v>
      </c>
      <c r="G85">
        <v>0</v>
      </c>
      <c r="H85">
        <v>0</v>
      </c>
      <c r="I85" s="6">
        <f t="shared" si="2"/>
        <v>0.95494505494505499</v>
      </c>
      <c r="K85" t="str">
        <f t="shared" si="3"/>
        <v>1%</v>
      </c>
    </row>
    <row r="86" spans="1:11" x14ac:dyDescent="0.25">
      <c r="A86" s="1" t="s">
        <v>16</v>
      </c>
      <c r="B86">
        <v>5</v>
      </c>
      <c r="C86" s="7">
        <v>0</v>
      </c>
      <c r="D86">
        <v>0</v>
      </c>
      <c r="E86">
        <v>0</v>
      </c>
      <c r="F86">
        <v>0</v>
      </c>
      <c r="G86">
        <v>182</v>
      </c>
      <c r="H86">
        <v>0</v>
      </c>
      <c r="I86" s="6">
        <f t="shared" si="2"/>
        <v>0</v>
      </c>
      <c r="K86" t="str">
        <f t="shared" si="3"/>
        <v>0%</v>
      </c>
    </row>
    <row r="87" spans="1:11" x14ac:dyDescent="0.25">
      <c r="A87" s="1" t="s">
        <v>16</v>
      </c>
      <c r="B87">
        <v>5</v>
      </c>
      <c r="C87" s="7">
        <v>0.05</v>
      </c>
      <c r="D87">
        <v>0</v>
      </c>
      <c r="E87">
        <v>0</v>
      </c>
      <c r="F87">
        <v>0</v>
      </c>
      <c r="G87">
        <v>182</v>
      </c>
      <c r="H87">
        <v>0</v>
      </c>
      <c r="I87" s="6">
        <f t="shared" si="2"/>
        <v>0</v>
      </c>
      <c r="K87" t="str">
        <f t="shared" si="3"/>
        <v>0.05%</v>
      </c>
    </row>
    <row r="88" spans="1:11" x14ac:dyDescent="0.25">
      <c r="A88" s="1" t="s">
        <v>16</v>
      </c>
      <c r="B88">
        <v>5</v>
      </c>
      <c r="C88" s="7">
        <v>0.1</v>
      </c>
      <c r="D88">
        <v>0</v>
      </c>
      <c r="E88">
        <v>0</v>
      </c>
      <c r="F88">
        <v>0</v>
      </c>
      <c r="G88">
        <v>182</v>
      </c>
      <c r="H88">
        <v>0</v>
      </c>
      <c r="I88" s="6">
        <f t="shared" si="2"/>
        <v>0</v>
      </c>
      <c r="K88" t="str">
        <f t="shared" si="3"/>
        <v>0.1%</v>
      </c>
    </row>
    <row r="89" spans="1:11" x14ac:dyDescent="0.25">
      <c r="A89" s="1" t="s">
        <v>16</v>
      </c>
      <c r="B89">
        <v>5</v>
      </c>
      <c r="C89" s="7">
        <v>0.15</v>
      </c>
      <c r="D89">
        <v>0</v>
      </c>
      <c r="E89">
        <v>0</v>
      </c>
      <c r="F89">
        <v>0</v>
      </c>
      <c r="G89">
        <v>182</v>
      </c>
      <c r="H89">
        <v>0</v>
      </c>
      <c r="I89" s="6">
        <f t="shared" si="2"/>
        <v>0</v>
      </c>
      <c r="K89" t="str">
        <f t="shared" si="3"/>
        <v>0.15%</v>
      </c>
    </row>
    <row r="90" spans="1:11" x14ac:dyDescent="0.25">
      <c r="A90" s="1" t="s">
        <v>16</v>
      </c>
      <c r="B90">
        <v>5</v>
      </c>
      <c r="C90" s="7">
        <v>0.2</v>
      </c>
      <c r="D90">
        <v>0.2</v>
      </c>
      <c r="E90">
        <v>0</v>
      </c>
      <c r="F90">
        <v>0</v>
      </c>
      <c r="G90">
        <v>181.8</v>
      </c>
      <c r="H90">
        <v>0</v>
      </c>
      <c r="I90" s="6">
        <f t="shared" si="2"/>
        <v>1.0989010989010989E-3</v>
      </c>
      <c r="K90" t="str">
        <f t="shared" si="3"/>
        <v>0.2%</v>
      </c>
    </row>
    <row r="91" spans="1:11" x14ac:dyDescent="0.25">
      <c r="A91" s="1" t="s">
        <v>16</v>
      </c>
      <c r="B91">
        <v>5</v>
      </c>
      <c r="C91" s="7">
        <v>0.25</v>
      </c>
      <c r="D91">
        <v>0.4</v>
      </c>
      <c r="E91">
        <v>0</v>
      </c>
      <c r="F91">
        <v>0</v>
      </c>
      <c r="G91">
        <v>181.6</v>
      </c>
      <c r="H91">
        <v>0</v>
      </c>
      <c r="I91" s="6">
        <f t="shared" si="2"/>
        <v>2.1978021978021978E-3</v>
      </c>
      <c r="K91" t="str">
        <f t="shared" si="3"/>
        <v>0.25%</v>
      </c>
    </row>
    <row r="92" spans="1:11" x14ac:dyDescent="0.25">
      <c r="A92" s="1" t="s">
        <v>16</v>
      </c>
      <c r="B92">
        <v>5</v>
      </c>
      <c r="C92" s="7">
        <v>0.3</v>
      </c>
      <c r="D92">
        <v>0.6</v>
      </c>
      <c r="E92">
        <v>0</v>
      </c>
      <c r="F92">
        <v>0</v>
      </c>
      <c r="G92">
        <v>181.4</v>
      </c>
      <c r="H92">
        <v>0</v>
      </c>
      <c r="I92" s="6">
        <f t="shared" si="2"/>
        <v>3.2967032967032967E-3</v>
      </c>
      <c r="K92" t="str">
        <f t="shared" si="3"/>
        <v>0.3%</v>
      </c>
    </row>
    <row r="93" spans="1:11" x14ac:dyDescent="0.25">
      <c r="A93" s="1" t="s">
        <v>16</v>
      </c>
      <c r="B93">
        <v>5</v>
      </c>
      <c r="C93" s="7">
        <v>0.35</v>
      </c>
      <c r="D93">
        <v>1</v>
      </c>
      <c r="E93">
        <v>0.2</v>
      </c>
      <c r="F93">
        <v>0</v>
      </c>
      <c r="G93">
        <v>180.8</v>
      </c>
      <c r="H93">
        <v>0</v>
      </c>
      <c r="I93" s="6">
        <f t="shared" si="2"/>
        <v>5.4945054945054949E-3</v>
      </c>
      <c r="K93" t="str">
        <f t="shared" si="3"/>
        <v>0.35%</v>
      </c>
    </row>
    <row r="94" spans="1:11" x14ac:dyDescent="0.25">
      <c r="A94" s="1" t="s">
        <v>16</v>
      </c>
      <c r="B94">
        <v>5</v>
      </c>
      <c r="C94" s="7">
        <v>0.4</v>
      </c>
      <c r="D94">
        <v>2.2000000000000002</v>
      </c>
      <c r="E94">
        <v>0</v>
      </c>
      <c r="F94">
        <v>0</v>
      </c>
      <c r="G94">
        <v>179.8</v>
      </c>
      <c r="H94">
        <v>0</v>
      </c>
      <c r="I94" s="6">
        <f t="shared" si="2"/>
        <v>1.2087912087912088E-2</v>
      </c>
      <c r="K94" t="str">
        <f t="shared" si="3"/>
        <v>0.4%</v>
      </c>
    </row>
    <row r="95" spans="1:11" x14ac:dyDescent="0.25">
      <c r="A95" s="1" t="s">
        <v>16</v>
      </c>
      <c r="B95">
        <v>5</v>
      </c>
      <c r="C95" s="7">
        <v>0.45</v>
      </c>
      <c r="D95">
        <v>3.6</v>
      </c>
      <c r="E95">
        <v>0.2</v>
      </c>
      <c r="F95">
        <v>0</v>
      </c>
      <c r="G95">
        <v>178.2</v>
      </c>
      <c r="H95">
        <v>0</v>
      </c>
      <c r="I95" s="6">
        <f t="shared" si="2"/>
        <v>1.9780219780219779E-2</v>
      </c>
      <c r="K95" t="str">
        <f t="shared" si="3"/>
        <v>0.45%</v>
      </c>
    </row>
    <row r="96" spans="1:11" x14ac:dyDescent="0.25">
      <c r="A96" s="1" t="s">
        <v>16</v>
      </c>
      <c r="B96">
        <v>5</v>
      </c>
      <c r="C96" s="7">
        <v>0.5</v>
      </c>
      <c r="D96">
        <v>4.8</v>
      </c>
      <c r="E96">
        <v>0</v>
      </c>
      <c r="F96">
        <v>0</v>
      </c>
      <c r="G96">
        <v>177.2</v>
      </c>
      <c r="H96">
        <v>0</v>
      </c>
      <c r="I96" s="6">
        <f t="shared" si="2"/>
        <v>2.6373626373626374E-2</v>
      </c>
      <c r="K96" t="str">
        <f t="shared" si="3"/>
        <v>0.5%</v>
      </c>
    </row>
    <row r="97" spans="1:11" x14ac:dyDescent="0.25">
      <c r="A97" s="1" t="s">
        <v>16</v>
      </c>
      <c r="B97">
        <v>5</v>
      </c>
      <c r="C97" s="7">
        <v>0.55000000000000004</v>
      </c>
      <c r="D97">
        <v>8.6</v>
      </c>
      <c r="E97">
        <v>0.4</v>
      </c>
      <c r="F97">
        <v>0</v>
      </c>
      <c r="G97">
        <v>173</v>
      </c>
      <c r="H97">
        <v>0</v>
      </c>
      <c r="I97" s="6">
        <f t="shared" si="2"/>
        <v>4.7252747252747251E-2</v>
      </c>
      <c r="K97" t="str">
        <f t="shared" si="3"/>
        <v>0.55%</v>
      </c>
    </row>
    <row r="98" spans="1:11" x14ac:dyDescent="0.25">
      <c r="A98" s="1" t="s">
        <v>16</v>
      </c>
      <c r="B98">
        <v>5</v>
      </c>
      <c r="C98" s="7">
        <v>0.6</v>
      </c>
      <c r="D98">
        <v>17.600000000000001</v>
      </c>
      <c r="E98">
        <v>0.6</v>
      </c>
      <c r="F98">
        <v>0</v>
      </c>
      <c r="G98">
        <v>163.80000000000001</v>
      </c>
      <c r="H98">
        <v>0</v>
      </c>
      <c r="I98" s="6">
        <f t="shared" si="2"/>
        <v>9.6703296703296707E-2</v>
      </c>
      <c r="K98" t="str">
        <f t="shared" si="3"/>
        <v>0.6%</v>
      </c>
    </row>
    <row r="99" spans="1:11" x14ac:dyDescent="0.25">
      <c r="A99" s="1" t="s">
        <v>16</v>
      </c>
      <c r="B99">
        <v>5</v>
      </c>
      <c r="C99" s="7">
        <v>0.65</v>
      </c>
      <c r="D99">
        <v>26.6</v>
      </c>
      <c r="E99">
        <v>1.2</v>
      </c>
      <c r="F99">
        <v>0</v>
      </c>
      <c r="G99">
        <v>154.19999999999999</v>
      </c>
      <c r="H99">
        <v>0</v>
      </c>
      <c r="I99" s="6">
        <f t="shared" si="2"/>
        <v>0.14615384615384616</v>
      </c>
      <c r="K99" t="str">
        <f t="shared" si="3"/>
        <v>0.65%</v>
      </c>
    </row>
    <row r="100" spans="1:11" x14ac:dyDescent="0.25">
      <c r="A100" s="1" t="s">
        <v>16</v>
      </c>
      <c r="B100">
        <v>5</v>
      </c>
      <c r="C100" s="7">
        <v>0.7</v>
      </c>
      <c r="D100">
        <v>33.4</v>
      </c>
      <c r="E100">
        <v>1.4</v>
      </c>
      <c r="F100">
        <v>0</v>
      </c>
      <c r="G100">
        <v>147.19999999999999</v>
      </c>
      <c r="H100">
        <v>0</v>
      </c>
      <c r="I100" s="6">
        <f t="shared" si="2"/>
        <v>0.1835164835164835</v>
      </c>
      <c r="K100" t="str">
        <f t="shared" si="3"/>
        <v>0.7%</v>
      </c>
    </row>
    <row r="101" spans="1:11" x14ac:dyDescent="0.25">
      <c r="A101" s="1" t="s">
        <v>16</v>
      </c>
      <c r="B101">
        <v>5</v>
      </c>
      <c r="C101" s="7">
        <v>0.75</v>
      </c>
      <c r="D101">
        <v>40.799999999999997</v>
      </c>
      <c r="E101">
        <v>1.8</v>
      </c>
      <c r="F101">
        <v>0</v>
      </c>
      <c r="G101">
        <v>139.4</v>
      </c>
      <c r="H101">
        <v>0</v>
      </c>
      <c r="I101" s="6">
        <f t="shared" si="2"/>
        <v>0.22417582417582416</v>
      </c>
      <c r="K101" t="str">
        <f t="shared" si="3"/>
        <v>0.75%</v>
      </c>
    </row>
    <row r="102" spans="1:11" x14ac:dyDescent="0.25">
      <c r="A102" s="1" t="s">
        <v>16</v>
      </c>
      <c r="B102">
        <v>5</v>
      </c>
      <c r="C102" s="7">
        <v>0.8</v>
      </c>
      <c r="D102">
        <v>55.6</v>
      </c>
      <c r="E102">
        <v>1.4</v>
      </c>
      <c r="F102">
        <v>0</v>
      </c>
      <c r="G102">
        <v>125</v>
      </c>
      <c r="H102">
        <v>0</v>
      </c>
      <c r="I102" s="6">
        <f t="shared" si="2"/>
        <v>0.30549450549450552</v>
      </c>
      <c r="K102" t="str">
        <f t="shared" si="3"/>
        <v>0.8%</v>
      </c>
    </row>
    <row r="103" spans="1:11" x14ac:dyDescent="0.25">
      <c r="A103" s="1" t="s">
        <v>16</v>
      </c>
      <c r="B103">
        <v>5</v>
      </c>
      <c r="C103" s="7">
        <v>0.85</v>
      </c>
      <c r="D103">
        <v>73</v>
      </c>
      <c r="E103">
        <v>3.2</v>
      </c>
      <c r="F103">
        <v>0</v>
      </c>
      <c r="G103">
        <v>105.8</v>
      </c>
      <c r="H103">
        <v>0</v>
      </c>
      <c r="I103" s="6">
        <f t="shared" si="2"/>
        <v>0.40109890109890112</v>
      </c>
      <c r="K103" t="str">
        <f t="shared" si="3"/>
        <v>0.85%</v>
      </c>
    </row>
    <row r="104" spans="1:11" x14ac:dyDescent="0.25">
      <c r="A104" s="1" t="s">
        <v>16</v>
      </c>
      <c r="B104">
        <v>5</v>
      </c>
      <c r="C104" s="7">
        <v>0.9</v>
      </c>
      <c r="D104">
        <v>103.4</v>
      </c>
      <c r="E104">
        <v>5.4</v>
      </c>
      <c r="F104">
        <v>0</v>
      </c>
      <c r="G104">
        <v>73.2</v>
      </c>
      <c r="H104">
        <v>0</v>
      </c>
      <c r="I104" s="6">
        <f t="shared" si="2"/>
        <v>0.56813186813186811</v>
      </c>
      <c r="K104" t="str">
        <f t="shared" si="3"/>
        <v>0.9%</v>
      </c>
    </row>
    <row r="105" spans="1:11" x14ac:dyDescent="0.25">
      <c r="A105" s="1" t="s">
        <v>16</v>
      </c>
      <c r="B105">
        <v>5</v>
      </c>
      <c r="C105" s="7">
        <v>0.95</v>
      </c>
      <c r="D105">
        <v>131.4</v>
      </c>
      <c r="E105">
        <v>7.8</v>
      </c>
      <c r="F105">
        <v>0</v>
      </c>
      <c r="G105">
        <v>42.8</v>
      </c>
      <c r="H105">
        <v>0</v>
      </c>
      <c r="I105" s="6">
        <f t="shared" si="2"/>
        <v>0.72197802197802197</v>
      </c>
      <c r="K105" t="str">
        <f t="shared" si="3"/>
        <v>0.95%</v>
      </c>
    </row>
    <row r="106" spans="1:11" x14ac:dyDescent="0.25">
      <c r="A106" s="1" t="s">
        <v>16</v>
      </c>
      <c r="B106">
        <v>5</v>
      </c>
      <c r="C106" s="7">
        <v>1</v>
      </c>
      <c r="D106">
        <v>173.6</v>
      </c>
      <c r="E106">
        <v>8.4</v>
      </c>
      <c r="F106">
        <v>0</v>
      </c>
      <c r="G106">
        <v>0</v>
      </c>
      <c r="H106">
        <v>0</v>
      </c>
      <c r="I106" s="6">
        <f t="shared" si="2"/>
        <v>0.95384615384615379</v>
      </c>
      <c r="K106" t="str">
        <f t="shared" si="3"/>
        <v>1%</v>
      </c>
    </row>
    <row r="107" spans="1:11" x14ac:dyDescent="0.25">
      <c r="A107" s="1" t="s">
        <v>16</v>
      </c>
      <c r="B107">
        <v>6</v>
      </c>
      <c r="C107" s="7">
        <v>0</v>
      </c>
      <c r="D107">
        <v>0</v>
      </c>
      <c r="E107">
        <v>0</v>
      </c>
      <c r="F107">
        <v>0</v>
      </c>
      <c r="G107">
        <v>182</v>
      </c>
      <c r="H107">
        <v>0</v>
      </c>
      <c r="I107" s="6">
        <f t="shared" si="2"/>
        <v>0</v>
      </c>
      <c r="K107" t="str">
        <f t="shared" si="3"/>
        <v>0%</v>
      </c>
    </row>
    <row r="108" spans="1:11" x14ac:dyDescent="0.25">
      <c r="A108" s="1" t="s">
        <v>16</v>
      </c>
      <c r="B108">
        <v>6</v>
      </c>
      <c r="C108" s="7">
        <v>0.05</v>
      </c>
      <c r="D108">
        <v>0</v>
      </c>
      <c r="E108">
        <v>0</v>
      </c>
      <c r="F108">
        <v>0</v>
      </c>
      <c r="G108">
        <v>182</v>
      </c>
      <c r="H108">
        <v>0</v>
      </c>
      <c r="I108" s="6">
        <f t="shared" si="2"/>
        <v>0</v>
      </c>
      <c r="K108" t="str">
        <f t="shared" si="3"/>
        <v>0.05%</v>
      </c>
    </row>
    <row r="109" spans="1:11" x14ac:dyDescent="0.25">
      <c r="A109" s="1" t="s">
        <v>16</v>
      </c>
      <c r="B109">
        <v>6</v>
      </c>
      <c r="C109" s="7">
        <v>0.1</v>
      </c>
      <c r="D109">
        <v>0</v>
      </c>
      <c r="E109">
        <v>0</v>
      </c>
      <c r="F109">
        <v>0</v>
      </c>
      <c r="G109">
        <v>182</v>
      </c>
      <c r="H109">
        <v>0</v>
      </c>
      <c r="I109" s="6">
        <f t="shared" si="2"/>
        <v>0</v>
      </c>
      <c r="K109" t="str">
        <f t="shared" si="3"/>
        <v>0.1%</v>
      </c>
    </row>
    <row r="110" spans="1:11" x14ac:dyDescent="0.25">
      <c r="A110" s="1" t="s">
        <v>16</v>
      </c>
      <c r="B110">
        <v>6</v>
      </c>
      <c r="C110" s="7">
        <v>0.15</v>
      </c>
      <c r="D110">
        <v>0</v>
      </c>
      <c r="E110">
        <v>0</v>
      </c>
      <c r="F110">
        <v>0</v>
      </c>
      <c r="G110">
        <v>182</v>
      </c>
      <c r="H110">
        <v>0</v>
      </c>
      <c r="I110" s="6">
        <f t="shared" si="2"/>
        <v>0</v>
      </c>
      <c r="K110" t="str">
        <f t="shared" si="3"/>
        <v>0.15%</v>
      </c>
    </row>
    <row r="111" spans="1:11" x14ac:dyDescent="0.25">
      <c r="A111" s="1" t="s">
        <v>16</v>
      </c>
      <c r="B111">
        <v>6</v>
      </c>
      <c r="C111" s="7">
        <v>0.2</v>
      </c>
      <c r="D111">
        <v>0</v>
      </c>
      <c r="E111">
        <v>0</v>
      </c>
      <c r="F111">
        <v>0</v>
      </c>
      <c r="G111">
        <v>182</v>
      </c>
      <c r="H111">
        <v>0</v>
      </c>
      <c r="I111" s="6">
        <f t="shared" si="2"/>
        <v>0</v>
      </c>
      <c r="K111" t="str">
        <f t="shared" si="3"/>
        <v>0.2%</v>
      </c>
    </row>
    <row r="112" spans="1:11" x14ac:dyDescent="0.25">
      <c r="A112" s="1" t="s">
        <v>16</v>
      </c>
      <c r="B112">
        <v>6</v>
      </c>
      <c r="C112" s="7">
        <v>0.25</v>
      </c>
      <c r="D112">
        <v>0</v>
      </c>
      <c r="E112">
        <v>0</v>
      </c>
      <c r="F112">
        <v>0</v>
      </c>
      <c r="G112">
        <v>182</v>
      </c>
      <c r="H112">
        <v>0</v>
      </c>
      <c r="I112" s="6">
        <f t="shared" si="2"/>
        <v>0</v>
      </c>
      <c r="K112" t="str">
        <f t="shared" si="3"/>
        <v>0.25%</v>
      </c>
    </row>
    <row r="113" spans="1:11" x14ac:dyDescent="0.25">
      <c r="A113" s="1" t="s">
        <v>16</v>
      </c>
      <c r="B113">
        <v>6</v>
      </c>
      <c r="C113" s="7">
        <v>0.3</v>
      </c>
      <c r="D113">
        <v>0.2</v>
      </c>
      <c r="E113">
        <v>0</v>
      </c>
      <c r="F113">
        <v>0</v>
      </c>
      <c r="G113">
        <v>181.8</v>
      </c>
      <c r="H113">
        <v>0</v>
      </c>
      <c r="I113" s="6">
        <f t="shared" si="2"/>
        <v>1.0989010989010989E-3</v>
      </c>
      <c r="K113" t="str">
        <f t="shared" si="3"/>
        <v>0.3%</v>
      </c>
    </row>
    <row r="114" spans="1:11" x14ac:dyDescent="0.25">
      <c r="A114" s="1" t="s">
        <v>16</v>
      </c>
      <c r="B114">
        <v>6</v>
      </c>
      <c r="C114" s="7">
        <v>0.35</v>
      </c>
      <c r="D114">
        <v>0.4</v>
      </c>
      <c r="E114">
        <v>0</v>
      </c>
      <c r="F114">
        <v>0</v>
      </c>
      <c r="G114">
        <v>181.6</v>
      </c>
      <c r="H114">
        <v>0</v>
      </c>
      <c r="I114" s="6">
        <f t="shared" si="2"/>
        <v>2.1978021978021978E-3</v>
      </c>
      <c r="K114" t="str">
        <f t="shared" si="3"/>
        <v>0.35%</v>
      </c>
    </row>
    <row r="115" spans="1:11" x14ac:dyDescent="0.25">
      <c r="A115" s="1" t="s">
        <v>16</v>
      </c>
      <c r="B115">
        <v>6</v>
      </c>
      <c r="C115" s="7">
        <v>0.4</v>
      </c>
      <c r="D115">
        <v>0.2</v>
      </c>
      <c r="E115">
        <v>0.2</v>
      </c>
      <c r="F115">
        <v>0</v>
      </c>
      <c r="G115">
        <v>181.6</v>
      </c>
      <c r="H115">
        <v>0</v>
      </c>
      <c r="I115" s="6">
        <f t="shared" si="2"/>
        <v>1.0989010989010989E-3</v>
      </c>
      <c r="K115" t="str">
        <f t="shared" si="3"/>
        <v>0.4%</v>
      </c>
    </row>
    <row r="116" spans="1:11" x14ac:dyDescent="0.25">
      <c r="A116" s="1" t="s">
        <v>16</v>
      </c>
      <c r="B116">
        <v>6</v>
      </c>
      <c r="C116" s="7">
        <v>0.45</v>
      </c>
      <c r="D116">
        <v>1.6</v>
      </c>
      <c r="E116">
        <v>0</v>
      </c>
      <c r="F116">
        <v>0</v>
      </c>
      <c r="G116">
        <v>180.4</v>
      </c>
      <c r="H116">
        <v>0</v>
      </c>
      <c r="I116" s="6">
        <f t="shared" si="2"/>
        <v>8.7912087912087912E-3</v>
      </c>
      <c r="K116" t="str">
        <f t="shared" si="3"/>
        <v>0.45%</v>
      </c>
    </row>
    <row r="117" spans="1:11" x14ac:dyDescent="0.25">
      <c r="A117" s="1" t="s">
        <v>16</v>
      </c>
      <c r="B117">
        <v>6</v>
      </c>
      <c r="C117" s="7">
        <v>0.5</v>
      </c>
      <c r="D117">
        <v>4</v>
      </c>
      <c r="E117">
        <v>0</v>
      </c>
      <c r="F117">
        <v>0</v>
      </c>
      <c r="G117">
        <v>178</v>
      </c>
      <c r="H117">
        <v>0</v>
      </c>
      <c r="I117" s="6">
        <f t="shared" si="2"/>
        <v>2.197802197802198E-2</v>
      </c>
      <c r="K117" t="str">
        <f t="shared" si="3"/>
        <v>0.5%</v>
      </c>
    </row>
    <row r="118" spans="1:11" x14ac:dyDescent="0.25">
      <c r="A118" s="1" t="s">
        <v>16</v>
      </c>
      <c r="B118">
        <v>6</v>
      </c>
      <c r="C118" s="7">
        <v>0.55000000000000004</v>
      </c>
      <c r="D118">
        <v>4.8</v>
      </c>
      <c r="E118">
        <v>0.2</v>
      </c>
      <c r="F118">
        <v>0</v>
      </c>
      <c r="G118">
        <v>177</v>
      </c>
      <c r="H118">
        <v>0</v>
      </c>
      <c r="I118" s="6">
        <f t="shared" si="2"/>
        <v>2.6373626373626374E-2</v>
      </c>
      <c r="K118" t="str">
        <f t="shared" si="3"/>
        <v>0.55%</v>
      </c>
    </row>
    <row r="119" spans="1:11" x14ac:dyDescent="0.25">
      <c r="A119" s="1" t="s">
        <v>16</v>
      </c>
      <c r="B119">
        <v>6</v>
      </c>
      <c r="C119" s="7">
        <v>0.6</v>
      </c>
      <c r="D119">
        <v>8.1999999999999993</v>
      </c>
      <c r="E119">
        <v>0.4</v>
      </c>
      <c r="F119">
        <v>0</v>
      </c>
      <c r="G119">
        <v>173.4</v>
      </c>
      <c r="H119">
        <v>0</v>
      </c>
      <c r="I119" s="6">
        <f t="shared" si="2"/>
        <v>4.5054945054945054E-2</v>
      </c>
      <c r="K119" t="str">
        <f t="shared" si="3"/>
        <v>0.6%</v>
      </c>
    </row>
    <row r="120" spans="1:11" x14ac:dyDescent="0.25">
      <c r="A120" s="1" t="s">
        <v>16</v>
      </c>
      <c r="B120">
        <v>6</v>
      </c>
      <c r="C120" s="7">
        <v>0.65</v>
      </c>
      <c r="D120">
        <v>15.8</v>
      </c>
      <c r="E120">
        <v>1.6</v>
      </c>
      <c r="F120">
        <v>0</v>
      </c>
      <c r="G120">
        <v>164.6</v>
      </c>
      <c r="H120">
        <v>0</v>
      </c>
      <c r="I120" s="6">
        <f t="shared" si="2"/>
        <v>8.6813186813186824E-2</v>
      </c>
      <c r="K120" t="str">
        <f t="shared" si="3"/>
        <v>0.65%</v>
      </c>
    </row>
    <row r="121" spans="1:11" x14ac:dyDescent="0.25">
      <c r="A121" s="1" t="s">
        <v>16</v>
      </c>
      <c r="B121">
        <v>6</v>
      </c>
      <c r="C121" s="7">
        <v>0.7</v>
      </c>
      <c r="D121">
        <v>22</v>
      </c>
      <c r="E121">
        <v>1.6</v>
      </c>
      <c r="F121">
        <v>0</v>
      </c>
      <c r="G121">
        <v>158.4</v>
      </c>
      <c r="H121">
        <v>0</v>
      </c>
      <c r="I121" s="6">
        <f t="shared" si="2"/>
        <v>0.12087912087912088</v>
      </c>
      <c r="K121" t="str">
        <f t="shared" si="3"/>
        <v>0.7%</v>
      </c>
    </row>
    <row r="122" spans="1:11" x14ac:dyDescent="0.25">
      <c r="A122" s="1" t="s">
        <v>16</v>
      </c>
      <c r="B122">
        <v>6</v>
      </c>
      <c r="C122" s="7">
        <v>0.75</v>
      </c>
      <c r="D122">
        <v>32</v>
      </c>
      <c r="E122">
        <v>2.4</v>
      </c>
      <c r="F122">
        <v>0</v>
      </c>
      <c r="G122">
        <v>147.6</v>
      </c>
      <c r="H122">
        <v>0</v>
      </c>
      <c r="I122" s="6">
        <f t="shared" si="2"/>
        <v>0.17582417582417584</v>
      </c>
      <c r="K122" t="str">
        <f t="shared" si="3"/>
        <v>0.75%</v>
      </c>
    </row>
    <row r="123" spans="1:11" x14ac:dyDescent="0.25">
      <c r="A123" s="1" t="s">
        <v>16</v>
      </c>
      <c r="B123">
        <v>6</v>
      </c>
      <c r="C123" s="7">
        <v>0.8</v>
      </c>
      <c r="D123">
        <v>44</v>
      </c>
      <c r="E123">
        <v>3.2</v>
      </c>
      <c r="F123">
        <v>0</v>
      </c>
      <c r="G123">
        <v>134.80000000000001</v>
      </c>
      <c r="H123">
        <v>0</v>
      </c>
      <c r="I123" s="6">
        <f t="shared" si="2"/>
        <v>0.24175824175824176</v>
      </c>
      <c r="K123" t="str">
        <f t="shared" si="3"/>
        <v>0.8%</v>
      </c>
    </row>
    <row r="124" spans="1:11" x14ac:dyDescent="0.25">
      <c r="A124" s="1" t="s">
        <v>16</v>
      </c>
      <c r="B124">
        <v>6</v>
      </c>
      <c r="C124" s="7">
        <v>0.85</v>
      </c>
      <c r="D124">
        <v>65.8</v>
      </c>
      <c r="E124">
        <v>4.4000000000000004</v>
      </c>
      <c r="F124">
        <v>0</v>
      </c>
      <c r="G124">
        <v>111.8</v>
      </c>
      <c r="H124">
        <v>0</v>
      </c>
      <c r="I124" s="6">
        <f t="shared" si="2"/>
        <v>0.36153846153846153</v>
      </c>
      <c r="K124" t="str">
        <f t="shared" si="3"/>
        <v>0.85%</v>
      </c>
    </row>
    <row r="125" spans="1:11" x14ac:dyDescent="0.25">
      <c r="A125" s="1" t="s">
        <v>16</v>
      </c>
      <c r="B125">
        <v>6</v>
      </c>
      <c r="C125" s="7">
        <v>0.9</v>
      </c>
      <c r="D125">
        <v>94</v>
      </c>
      <c r="E125">
        <v>4.4000000000000004</v>
      </c>
      <c r="F125">
        <v>0</v>
      </c>
      <c r="G125">
        <v>83.6</v>
      </c>
      <c r="H125">
        <v>0</v>
      </c>
      <c r="I125" s="6">
        <f t="shared" si="2"/>
        <v>0.51648351648351654</v>
      </c>
      <c r="K125" t="str">
        <f t="shared" si="3"/>
        <v>0.9%</v>
      </c>
    </row>
    <row r="126" spans="1:11" x14ac:dyDescent="0.25">
      <c r="A126" s="1" t="s">
        <v>16</v>
      </c>
      <c r="B126">
        <v>6</v>
      </c>
      <c r="C126" s="7">
        <v>0.95</v>
      </c>
      <c r="D126">
        <v>130</v>
      </c>
      <c r="E126">
        <v>6.6</v>
      </c>
      <c r="F126">
        <v>0</v>
      </c>
      <c r="G126">
        <v>45.4</v>
      </c>
      <c r="H126">
        <v>0</v>
      </c>
      <c r="I126" s="6">
        <f t="shared" si="2"/>
        <v>0.7142857142857143</v>
      </c>
      <c r="K126" t="str">
        <f t="shared" si="3"/>
        <v>0.95%</v>
      </c>
    </row>
    <row r="127" spans="1:11" x14ac:dyDescent="0.25">
      <c r="A127" s="1" t="s">
        <v>16</v>
      </c>
      <c r="B127">
        <v>6</v>
      </c>
      <c r="C127" s="7">
        <v>1</v>
      </c>
      <c r="D127">
        <v>173.2</v>
      </c>
      <c r="E127">
        <v>8.8000000000000007</v>
      </c>
      <c r="F127">
        <v>0</v>
      </c>
      <c r="G127">
        <v>0</v>
      </c>
      <c r="H127">
        <v>0</v>
      </c>
      <c r="I127" s="6">
        <f t="shared" si="2"/>
        <v>0.9516483516483516</v>
      </c>
      <c r="K127" t="str">
        <f t="shared" si="3"/>
        <v>1%</v>
      </c>
    </row>
    <row r="128" spans="1:11" x14ac:dyDescent="0.25">
      <c r="A128" s="1" t="s">
        <v>16</v>
      </c>
      <c r="B128">
        <v>7</v>
      </c>
      <c r="C128" s="7">
        <v>0</v>
      </c>
      <c r="D128">
        <v>0</v>
      </c>
      <c r="E128">
        <v>0</v>
      </c>
      <c r="F128">
        <v>0</v>
      </c>
      <c r="G128">
        <v>182</v>
      </c>
      <c r="H128">
        <v>0</v>
      </c>
      <c r="I128" s="6">
        <f t="shared" si="2"/>
        <v>0</v>
      </c>
      <c r="K128" t="str">
        <f t="shared" si="3"/>
        <v>0%</v>
      </c>
    </row>
    <row r="129" spans="1:11" x14ac:dyDescent="0.25">
      <c r="A129" s="1" t="s">
        <v>16</v>
      </c>
      <c r="B129">
        <v>7</v>
      </c>
      <c r="C129" s="7">
        <v>0.05</v>
      </c>
      <c r="D129">
        <v>0</v>
      </c>
      <c r="E129">
        <v>0</v>
      </c>
      <c r="F129">
        <v>0</v>
      </c>
      <c r="G129">
        <v>182</v>
      </c>
      <c r="H129">
        <v>0</v>
      </c>
      <c r="I129" s="6">
        <f t="shared" si="2"/>
        <v>0</v>
      </c>
      <c r="K129" t="str">
        <f t="shared" si="3"/>
        <v>0.05%</v>
      </c>
    </row>
    <row r="130" spans="1:11" x14ac:dyDescent="0.25">
      <c r="A130" s="1" t="s">
        <v>16</v>
      </c>
      <c r="B130">
        <v>7</v>
      </c>
      <c r="C130" s="7">
        <v>0.1</v>
      </c>
      <c r="D130">
        <v>0</v>
      </c>
      <c r="E130">
        <v>0</v>
      </c>
      <c r="F130">
        <v>0</v>
      </c>
      <c r="G130">
        <v>182</v>
      </c>
      <c r="H130">
        <v>0</v>
      </c>
      <c r="I130" s="6">
        <f t="shared" si="2"/>
        <v>0</v>
      </c>
      <c r="K130" t="str">
        <f t="shared" si="3"/>
        <v>0.1%</v>
      </c>
    </row>
    <row r="131" spans="1:11" x14ac:dyDescent="0.25">
      <c r="A131" s="1" t="s">
        <v>16</v>
      </c>
      <c r="B131">
        <v>7</v>
      </c>
      <c r="C131" s="7">
        <v>0.15</v>
      </c>
      <c r="D131">
        <v>0</v>
      </c>
      <c r="E131">
        <v>0</v>
      </c>
      <c r="F131">
        <v>0</v>
      </c>
      <c r="G131">
        <v>182</v>
      </c>
      <c r="H131">
        <v>0</v>
      </c>
      <c r="I131" s="6">
        <f t="shared" ref="I131:I194" si="4">D131/182</f>
        <v>0</v>
      </c>
      <c r="K131" t="str">
        <f t="shared" ref="K131:K194" si="5">C131&amp;"%"</f>
        <v>0.15%</v>
      </c>
    </row>
    <row r="132" spans="1:11" x14ac:dyDescent="0.25">
      <c r="A132" s="1" t="s">
        <v>16</v>
      </c>
      <c r="B132">
        <v>7</v>
      </c>
      <c r="C132" s="7">
        <v>0.2</v>
      </c>
      <c r="D132">
        <v>0</v>
      </c>
      <c r="E132">
        <v>0</v>
      </c>
      <c r="F132">
        <v>0</v>
      </c>
      <c r="G132">
        <v>182</v>
      </c>
      <c r="H132">
        <v>0</v>
      </c>
      <c r="I132" s="6">
        <f t="shared" si="4"/>
        <v>0</v>
      </c>
      <c r="K132" t="str">
        <f t="shared" si="5"/>
        <v>0.2%</v>
      </c>
    </row>
    <row r="133" spans="1:11" x14ac:dyDescent="0.25">
      <c r="A133" s="1" t="s">
        <v>16</v>
      </c>
      <c r="B133">
        <v>7</v>
      </c>
      <c r="C133" s="7">
        <v>0.25</v>
      </c>
      <c r="D133">
        <v>0</v>
      </c>
      <c r="E133">
        <v>0</v>
      </c>
      <c r="F133">
        <v>0</v>
      </c>
      <c r="G133">
        <v>182</v>
      </c>
      <c r="H133">
        <v>0</v>
      </c>
      <c r="I133" s="6">
        <f t="shared" si="4"/>
        <v>0</v>
      </c>
      <c r="K133" t="str">
        <f t="shared" si="5"/>
        <v>0.25%</v>
      </c>
    </row>
    <row r="134" spans="1:11" x14ac:dyDescent="0.25">
      <c r="A134" s="1" t="s">
        <v>16</v>
      </c>
      <c r="B134">
        <v>7</v>
      </c>
      <c r="C134" s="7">
        <v>0.3</v>
      </c>
      <c r="D134">
        <v>0</v>
      </c>
      <c r="E134">
        <v>0</v>
      </c>
      <c r="F134">
        <v>0</v>
      </c>
      <c r="G134">
        <v>182</v>
      </c>
      <c r="H134">
        <v>0</v>
      </c>
      <c r="I134" s="6">
        <f t="shared" si="4"/>
        <v>0</v>
      </c>
      <c r="K134" t="str">
        <f t="shared" si="5"/>
        <v>0.3%</v>
      </c>
    </row>
    <row r="135" spans="1:11" x14ac:dyDescent="0.25">
      <c r="A135" s="1" t="s">
        <v>16</v>
      </c>
      <c r="B135">
        <v>7</v>
      </c>
      <c r="C135" s="7">
        <v>0.35</v>
      </c>
      <c r="D135">
        <v>0</v>
      </c>
      <c r="E135">
        <v>0</v>
      </c>
      <c r="F135">
        <v>0</v>
      </c>
      <c r="G135">
        <v>182</v>
      </c>
      <c r="H135">
        <v>0</v>
      </c>
      <c r="I135" s="6">
        <f t="shared" si="4"/>
        <v>0</v>
      </c>
      <c r="K135" t="str">
        <f t="shared" si="5"/>
        <v>0.35%</v>
      </c>
    </row>
    <row r="136" spans="1:11" x14ac:dyDescent="0.25">
      <c r="A136" s="1" t="s">
        <v>16</v>
      </c>
      <c r="B136">
        <v>7</v>
      </c>
      <c r="C136" s="7">
        <v>0.4</v>
      </c>
      <c r="D136">
        <v>0.4</v>
      </c>
      <c r="E136">
        <v>0.2</v>
      </c>
      <c r="F136">
        <v>0</v>
      </c>
      <c r="G136">
        <v>181.4</v>
      </c>
      <c r="H136">
        <v>0</v>
      </c>
      <c r="I136" s="6">
        <f t="shared" si="4"/>
        <v>2.1978021978021978E-3</v>
      </c>
      <c r="K136" t="str">
        <f t="shared" si="5"/>
        <v>0.4%</v>
      </c>
    </row>
    <row r="137" spans="1:11" x14ac:dyDescent="0.25">
      <c r="A137" s="1" t="s">
        <v>16</v>
      </c>
      <c r="B137">
        <v>7</v>
      </c>
      <c r="C137" s="7">
        <v>0.45</v>
      </c>
      <c r="D137">
        <v>1.4</v>
      </c>
      <c r="E137">
        <v>0.2</v>
      </c>
      <c r="F137">
        <v>0</v>
      </c>
      <c r="G137">
        <v>180.4</v>
      </c>
      <c r="H137">
        <v>0</v>
      </c>
      <c r="I137" s="6">
        <f t="shared" si="4"/>
        <v>7.6923076923076919E-3</v>
      </c>
      <c r="K137" t="str">
        <f t="shared" si="5"/>
        <v>0.45%</v>
      </c>
    </row>
    <row r="138" spans="1:11" x14ac:dyDescent="0.25">
      <c r="A138" s="1" t="s">
        <v>16</v>
      </c>
      <c r="B138">
        <v>7</v>
      </c>
      <c r="C138" s="7">
        <v>0.5</v>
      </c>
      <c r="D138">
        <v>1.4</v>
      </c>
      <c r="E138">
        <v>0.2</v>
      </c>
      <c r="F138">
        <v>0</v>
      </c>
      <c r="G138">
        <v>180.4</v>
      </c>
      <c r="H138">
        <v>0</v>
      </c>
      <c r="I138" s="6">
        <f t="shared" si="4"/>
        <v>7.6923076923076919E-3</v>
      </c>
      <c r="K138" t="str">
        <f t="shared" si="5"/>
        <v>0.5%</v>
      </c>
    </row>
    <row r="139" spans="1:11" x14ac:dyDescent="0.25">
      <c r="A139" s="1" t="s">
        <v>16</v>
      </c>
      <c r="B139">
        <v>7</v>
      </c>
      <c r="C139" s="7">
        <v>0.55000000000000004</v>
      </c>
      <c r="D139">
        <v>3</v>
      </c>
      <c r="E139">
        <v>0.4</v>
      </c>
      <c r="F139">
        <v>0</v>
      </c>
      <c r="G139">
        <v>178.6</v>
      </c>
      <c r="H139">
        <v>0</v>
      </c>
      <c r="I139" s="6">
        <f t="shared" si="4"/>
        <v>1.6483516483516484E-2</v>
      </c>
      <c r="K139" t="str">
        <f t="shared" si="5"/>
        <v>0.55%</v>
      </c>
    </row>
    <row r="140" spans="1:11" x14ac:dyDescent="0.25">
      <c r="A140" s="1" t="s">
        <v>16</v>
      </c>
      <c r="B140">
        <v>7</v>
      </c>
      <c r="C140" s="7">
        <v>0.6</v>
      </c>
      <c r="D140">
        <v>5.2</v>
      </c>
      <c r="E140">
        <v>1.2</v>
      </c>
      <c r="F140">
        <v>0</v>
      </c>
      <c r="G140">
        <v>175.6</v>
      </c>
      <c r="H140">
        <v>0</v>
      </c>
      <c r="I140" s="6">
        <f t="shared" si="4"/>
        <v>2.8571428571428574E-2</v>
      </c>
      <c r="K140" t="str">
        <f t="shared" si="5"/>
        <v>0.6%</v>
      </c>
    </row>
    <row r="141" spans="1:11" x14ac:dyDescent="0.25">
      <c r="A141" s="1" t="s">
        <v>16</v>
      </c>
      <c r="B141">
        <v>7</v>
      </c>
      <c r="C141" s="7">
        <v>0.65</v>
      </c>
      <c r="D141">
        <v>8.6</v>
      </c>
      <c r="E141">
        <v>0.6</v>
      </c>
      <c r="F141">
        <v>0</v>
      </c>
      <c r="G141">
        <v>172.8</v>
      </c>
      <c r="H141">
        <v>0</v>
      </c>
      <c r="I141" s="6">
        <f t="shared" si="4"/>
        <v>4.7252747252747251E-2</v>
      </c>
      <c r="K141" t="str">
        <f t="shared" si="5"/>
        <v>0.65%</v>
      </c>
    </row>
    <row r="142" spans="1:11" x14ac:dyDescent="0.25">
      <c r="A142" s="1" t="s">
        <v>16</v>
      </c>
      <c r="B142">
        <v>7</v>
      </c>
      <c r="C142" s="7">
        <v>0.7</v>
      </c>
      <c r="D142">
        <v>15.8</v>
      </c>
      <c r="E142">
        <v>1.4</v>
      </c>
      <c r="F142">
        <v>0</v>
      </c>
      <c r="G142">
        <v>164.8</v>
      </c>
      <c r="H142">
        <v>0</v>
      </c>
      <c r="I142" s="6">
        <f t="shared" si="4"/>
        <v>8.6813186813186824E-2</v>
      </c>
      <c r="K142" t="str">
        <f t="shared" si="5"/>
        <v>0.7%</v>
      </c>
    </row>
    <row r="143" spans="1:11" x14ac:dyDescent="0.25">
      <c r="A143" s="1" t="s">
        <v>16</v>
      </c>
      <c r="B143">
        <v>7</v>
      </c>
      <c r="C143" s="7">
        <v>0.75</v>
      </c>
      <c r="D143">
        <v>26.6</v>
      </c>
      <c r="E143">
        <v>0.8</v>
      </c>
      <c r="F143">
        <v>0</v>
      </c>
      <c r="G143">
        <v>154.6</v>
      </c>
      <c r="H143">
        <v>0</v>
      </c>
      <c r="I143" s="6">
        <f t="shared" si="4"/>
        <v>0.14615384615384616</v>
      </c>
      <c r="K143" t="str">
        <f t="shared" si="5"/>
        <v>0.75%</v>
      </c>
    </row>
    <row r="144" spans="1:11" x14ac:dyDescent="0.25">
      <c r="A144" s="1" t="s">
        <v>16</v>
      </c>
      <c r="B144">
        <v>7</v>
      </c>
      <c r="C144" s="7">
        <v>0.8</v>
      </c>
      <c r="D144">
        <v>38.200000000000003</v>
      </c>
      <c r="E144">
        <v>2.2000000000000002</v>
      </c>
      <c r="F144">
        <v>0</v>
      </c>
      <c r="G144">
        <v>141.6</v>
      </c>
      <c r="H144">
        <v>0</v>
      </c>
      <c r="I144" s="6">
        <f t="shared" si="4"/>
        <v>0.20989010989010989</v>
      </c>
      <c r="K144" t="str">
        <f t="shared" si="5"/>
        <v>0.8%</v>
      </c>
    </row>
    <row r="145" spans="1:11" x14ac:dyDescent="0.25">
      <c r="A145" s="1" t="s">
        <v>16</v>
      </c>
      <c r="B145">
        <v>7</v>
      </c>
      <c r="C145" s="7">
        <v>0.85</v>
      </c>
      <c r="D145">
        <v>57</v>
      </c>
      <c r="E145">
        <v>2.2000000000000002</v>
      </c>
      <c r="F145">
        <v>0</v>
      </c>
      <c r="G145">
        <v>122.8</v>
      </c>
      <c r="H145">
        <v>0</v>
      </c>
      <c r="I145" s="6">
        <f t="shared" si="4"/>
        <v>0.31318681318681318</v>
      </c>
      <c r="K145" t="str">
        <f t="shared" si="5"/>
        <v>0.85%</v>
      </c>
    </row>
    <row r="146" spans="1:11" x14ac:dyDescent="0.25">
      <c r="A146" s="1" t="s">
        <v>16</v>
      </c>
      <c r="B146">
        <v>7</v>
      </c>
      <c r="C146" s="7">
        <v>0.9</v>
      </c>
      <c r="D146">
        <v>82.8</v>
      </c>
      <c r="E146">
        <v>5</v>
      </c>
      <c r="F146">
        <v>0</v>
      </c>
      <c r="G146">
        <v>94.2</v>
      </c>
      <c r="H146">
        <v>0</v>
      </c>
      <c r="I146" s="6">
        <f t="shared" si="4"/>
        <v>0.45494505494505494</v>
      </c>
      <c r="K146" t="str">
        <f t="shared" si="5"/>
        <v>0.9%</v>
      </c>
    </row>
    <row r="147" spans="1:11" x14ac:dyDescent="0.25">
      <c r="A147" s="1" t="s">
        <v>16</v>
      </c>
      <c r="B147">
        <v>7</v>
      </c>
      <c r="C147" s="7">
        <v>0.95</v>
      </c>
      <c r="D147">
        <v>121.8</v>
      </c>
      <c r="E147">
        <v>5</v>
      </c>
      <c r="F147">
        <v>0</v>
      </c>
      <c r="G147">
        <v>55.2</v>
      </c>
      <c r="H147">
        <v>0</v>
      </c>
      <c r="I147" s="6">
        <f t="shared" si="4"/>
        <v>0.66923076923076918</v>
      </c>
      <c r="K147" t="str">
        <f t="shared" si="5"/>
        <v>0.95%</v>
      </c>
    </row>
    <row r="148" spans="1:11" x14ac:dyDescent="0.25">
      <c r="A148" s="1" t="s">
        <v>16</v>
      </c>
      <c r="B148">
        <v>7</v>
      </c>
      <c r="C148" s="7">
        <v>1</v>
      </c>
      <c r="D148">
        <v>174</v>
      </c>
      <c r="E148">
        <v>8</v>
      </c>
      <c r="F148">
        <v>0</v>
      </c>
      <c r="G148">
        <v>0</v>
      </c>
      <c r="H148">
        <v>0</v>
      </c>
      <c r="I148" s="6">
        <f t="shared" si="4"/>
        <v>0.95604395604395609</v>
      </c>
      <c r="K148" t="str">
        <f t="shared" si="5"/>
        <v>1%</v>
      </c>
    </row>
    <row r="149" spans="1:11" x14ac:dyDescent="0.25">
      <c r="A149" s="1" t="s">
        <v>17</v>
      </c>
      <c r="B149">
        <v>1</v>
      </c>
      <c r="C149" s="7">
        <v>0</v>
      </c>
      <c r="D149">
        <v>1.7</v>
      </c>
      <c r="E149">
        <v>180.3</v>
      </c>
      <c r="F149">
        <v>0</v>
      </c>
      <c r="G149">
        <v>0</v>
      </c>
      <c r="H149">
        <v>0</v>
      </c>
      <c r="I149" s="6">
        <f t="shared" si="4"/>
        <v>9.3406593406593404E-3</v>
      </c>
      <c r="K149" t="str">
        <f t="shared" si="5"/>
        <v>0%</v>
      </c>
    </row>
    <row r="150" spans="1:11" x14ac:dyDescent="0.25">
      <c r="A150" s="1" t="s">
        <v>17</v>
      </c>
      <c r="B150">
        <v>1</v>
      </c>
      <c r="C150" s="7">
        <v>0.05</v>
      </c>
      <c r="D150">
        <v>8.4</v>
      </c>
      <c r="E150">
        <v>173.6</v>
      </c>
      <c r="F150">
        <v>0</v>
      </c>
      <c r="G150">
        <v>0</v>
      </c>
      <c r="H150">
        <v>0</v>
      </c>
      <c r="I150" s="6">
        <f t="shared" si="4"/>
        <v>4.6153846153846156E-2</v>
      </c>
      <c r="K150" t="str">
        <f t="shared" si="5"/>
        <v>0.05%</v>
      </c>
    </row>
    <row r="151" spans="1:11" x14ac:dyDescent="0.25">
      <c r="A151" s="1" t="s">
        <v>17</v>
      </c>
      <c r="B151">
        <v>1</v>
      </c>
      <c r="C151" s="7">
        <v>0.1</v>
      </c>
      <c r="D151">
        <v>14</v>
      </c>
      <c r="E151">
        <v>168</v>
      </c>
      <c r="F151">
        <v>0</v>
      </c>
      <c r="G151">
        <v>0</v>
      </c>
      <c r="H151">
        <v>0</v>
      </c>
      <c r="I151" s="6">
        <f t="shared" si="4"/>
        <v>7.6923076923076927E-2</v>
      </c>
      <c r="K151" t="str">
        <f t="shared" si="5"/>
        <v>0.1%</v>
      </c>
    </row>
    <row r="152" spans="1:11" x14ac:dyDescent="0.25">
      <c r="A152" s="1" t="s">
        <v>17</v>
      </c>
      <c r="B152">
        <v>1</v>
      </c>
      <c r="C152" s="7">
        <v>0.15</v>
      </c>
      <c r="D152">
        <v>20.100000000000001</v>
      </c>
      <c r="E152">
        <v>161.9</v>
      </c>
      <c r="F152">
        <v>0</v>
      </c>
      <c r="G152">
        <v>0</v>
      </c>
      <c r="H152">
        <v>0</v>
      </c>
      <c r="I152" s="6">
        <f t="shared" si="4"/>
        <v>0.11043956043956045</v>
      </c>
      <c r="K152" t="str">
        <f t="shared" si="5"/>
        <v>0.15%</v>
      </c>
    </row>
    <row r="153" spans="1:11" x14ac:dyDescent="0.25">
      <c r="A153" s="1" t="s">
        <v>17</v>
      </c>
      <c r="B153">
        <v>1</v>
      </c>
      <c r="C153" s="7">
        <v>0.2</v>
      </c>
      <c r="D153">
        <v>27</v>
      </c>
      <c r="E153">
        <v>155</v>
      </c>
      <c r="F153">
        <v>0</v>
      </c>
      <c r="G153">
        <v>0</v>
      </c>
      <c r="H153">
        <v>0</v>
      </c>
      <c r="I153" s="6">
        <f t="shared" si="4"/>
        <v>0.14835164835164835</v>
      </c>
      <c r="K153" t="str">
        <f t="shared" si="5"/>
        <v>0.2%</v>
      </c>
    </row>
    <row r="154" spans="1:11" x14ac:dyDescent="0.25">
      <c r="A154" s="1" t="s">
        <v>17</v>
      </c>
      <c r="B154">
        <v>1</v>
      </c>
      <c r="C154" s="7">
        <v>0.25</v>
      </c>
      <c r="D154">
        <v>35.9</v>
      </c>
      <c r="E154">
        <v>146.1</v>
      </c>
      <c r="F154">
        <v>0</v>
      </c>
      <c r="G154">
        <v>0</v>
      </c>
      <c r="H154">
        <v>0</v>
      </c>
      <c r="I154" s="6">
        <f t="shared" si="4"/>
        <v>0.19725274725274725</v>
      </c>
      <c r="K154" t="str">
        <f t="shared" si="5"/>
        <v>0.25%</v>
      </c>
    </row>
    <row r="155" spans="1:11" x14ac:dyDescent="0.25">
      <c r="A155" s="1" t="s">
        <v>17</v>
      </c>
      <c r="B155">
        <v>1</v>
      </c>
      <c r="C155" s="7">
        <v>0.3</v>
      </c>
      <c r="D155">
        <v>36.1</v>
      </c>
      <c r="E155">
        <v>145.9</v>
      </c>
      <c r="F155">
        <v>0</v>
      </c>
      <c r="G155">
        <v>0</v>
      </c>
      <c r="H155">
        <v>0</v>
      </c>
      <c r="I155" s="6">
        <f t="shared" si="4"/>
        <v>0.19835164835164837</v>
      </c>
      <c r="K155" t="str">
        <f t="shared" si="5"/>
        <v>0.3%</v>
      </c>
    </row>
    <row r="156" spans="1:11" x14ac:dyDescent="0.25">
      <c r="A156" s="1" t="s">
        <v>17</v>
      </c>
      <c r="B156">
        <v>1</v>
      </c>
      <c r="C156" s="7">
        <v>0.35</v>
      </c>
      <c r="D156">
        <v>42.4</v>
      </c>
      <c r="E156">
        <v>139.6</v>
      </c>
      <c r="F156">
        <v>0</v>
      </c>
      <c r="G156">
        <v>0</v>
      </c>
      <c r="H156">
        <v>0</v>
      </c>
      <c r="I156" s="6">
        <f t="shared" si="4"/>
        <v>0.23296703296703297</v>
      </c>
      <c r="K156" t="str">
        <f t="shared" si="5"/>
        <v>0.35%</v>
      </c>
    </row>
    <row r="157" spans="1:11" x14ac:dyDescent="0.25">
      <c r="A157" s="1" t="s">
        <v>17</v>
      </c>
      <c r="B157">
        <v>1</v>
      </c>
      <c r="C157" s="7">
        <v>0.4</v>
      </c>
      <c r="D157">
        <v>53.8</v>
      </c>
      <c r="E157">
        <v>128.19999999999999</v>
      </c>
      <c r="F157">
        <v>0</v>
      </c>
      <c r="G157">
        <v>0</v>
      </c>
      <c r="H157">
        <v>0</v>
      </c>
      <c r="I157" s="6">
        <f t="shared" si="4"/>
        <v>0.29560439560439561</v>
      </c>
      <c r="K157" t="str">
        <f t="shared" si="5"/>
        <v>0.4%</v>
      </c>
    </row>
    <row r="158" spans="1:11" x14ac:dyDescent="0.25">
      <c r="A158" s="1" t="s">
        <v>17</v>
      </c>
      <c r="B158">
        <v>1</v>
      </c>
      <c r="C158" s="7">
        <v>0.45</v>
      </c>
      <c r="D158">
        <v>59.9</v>
      </c>
      <c r="E158">
        <v>122.1</v>
      </c>
      <c r="F158">
        <v>0</v>
      </c>
      <c r="G158">
        <v>0</v>
      </c>
      <c r="H158">
        <v>0</v>
      </c>
      <c r="I158" s="6">
        <f t="shared" si="4"/>
        <v>0.32912087912087912</v>
      </c>
      <c r="K158" t="str">
        <f t="shared" si="5"/>
        <v>0.45%</v>
      </c>
    </row>
    <row r="159" spans="1:11" x14ac:dyDescent="0.25">
      <c r="A159" s="1" t="s">
        <v>17</v>
      </c>
      <c r="B159">
        <v>1</v>
      </c>
      <c r="C159" s="7">
        <v>0.5</v>
      </c>
      <c r="D159">
        <v>67.400000000000006</v>
      </c>
      <c r="E159">
        <v>114.6</v>
      </c>
      <c r="F159">
        <v>0</v>
      </c>
      <c r="G159">
        <v>0</v>
      </c>
      <c r="H159">
        <v>0</v>
      </c>
      <c r="I159" s="6">
        <f t="shared" si="4"/>
        <v>0.37032967032967035</v>
      </c>
      <c r="K159" t="str">
        <f t="shared" si="5"/>
        <v>0.5%</v>
      </c>
    </row>
    <row r="160" spans="1:11" x14ac:dyDescent="0.25">
      <c r="A160" s="1" t="s">
        <v>17</v>
      </c>
      <c r="B160">
        <v>1</v>
      </c>
      <c r="C160" s="7">
        <v>0.55000000000000004</v>
      </c>
      <c r="D160">
        <v>72.400000000000006</v>
      </c>
      <c r="E160">
        <v>109.6</v>
      </c>
      <c r="F160">
        <v>0</v>
      </c>
      <c r="G160">
        <v>0</v>
      </c>
      <c r="H160">
        <v>0</v>
      </c>
      <c r="I160" s="6">
        <f t="shared" si="4"/>
        <v>0.39780219780219783</v>
      </c>
      <c r="K160" t="str">
        <f t="shared" si="5"/>
        <v>0.55%</v>
      </c>
    </row>
    <row r="161" spans="1:11" x14ac:dyDescent="0.25">
      <c r="A161" s="1" t="s">
        <v>17</v>
      </c>
      <c r="B161">
        <v>1</v>
      </c>
      <c r="C161" s="7">
        <v>0.6</v>
      </c>
      <c r="D161">
        <v>74.900000000000006</v>
      </c>
      <c r="E161">
        <v>107.1</v>
      </c>
      <c r="F161">
        <v>0</v>
      </c>
      <c r="G161">
        <v>0</v>
      </c>
      <c r="H161">
        <v>0</v>
      </c>
      <c r="I161" s="6">
        <f t="shared" si="4"/>
        <v>0.41153846153846158</v>
      </c>
      <c r="K161" t="str">
        <f t="shared" si="5"/>
        <v>0.6%</v>
      </c>
    </row>
    <row r="162" spans="1:11" x14ac:dyDescent="0.25">
      <c r="A162" s="1" t="s">
        <v>17</v>
      </c>
      <c r="B162">
        <v>1</v>
      </c>
      <c r="C162" s="7">
        <v>0.65</v>
      </c>
      <c r="D162">
        <v>85.1</v>
      </c>
      <c r="E162">
        <v>96.9</v>
      </c>
      <c r="F162">
        <v>0</v>
      </c>
      <c r="G162">
        <v>0</v>
      </c>
      <c r="H162">
        <v>0</v>
      </c>
      <c r="I162" s="6">
        <f t="shared" si="4"/>
        <v>0.46758241758241753</v>
      </c>
      <c r="K162" t="str">
        <f t="shared" si="5"/>
        <v>0.65%</v>
      </c>
    </row>
    <row r="163" spans="1:11" x14ac:dyDescent="0.25">
      <c r="A163" s="1" t="s">
        <v>17</v>
      </c>
      <c r="B163">
        <v>1</v>
      </c>
      <c r="C163" s="7">
        <v>0.7</v>
      </c>
      <c r="D163">
        <v>87.9</v>
      </c>
      <c r="E163">
        <v>94.1</v>
      </c>
      <c r="F163">
        <v>0</v>
      </c>
      <c r="G163">
        <v>0</v>
      </c>
      <c r="H163">
        <v>0</v>
      </c>
      <c r="I163" s="6">
        <f t="shared" si="4"/>
        <v>0.48296703296703297</v>
      </c>
      <c r="K163" t="str">
        <f t="shared" si="5"/>
        <v>0.7%</v>
      </c>
    </row>
    <row r="164" spans="1:11" x14ac:dyDescent="0.25">
      <c r="A164" s="1" t="s">
        <v>17</v>
      </c>
      <c r="B164">
        <v>1</v>
      </c>
      <c r="C164" s="7">
        <v>0.75</v>
      </c>
      <c r="D164">
        <v>98.7</v>
      </c>
      <c r="E164">
        <v>83.3</v>
      </c>
      <c r="F164">
        <v>0</v>
      </c>
      <c r="G164">
        <v>0</v>
      </c>
      <c r="H164">
        <v>0</v>
      </c>
      <c r="I164" s="6">
        <f t="shared" si="4"/>
        <v>0.54230769230769227</v>
      </c>
      <c r="K164" t="str">
        <f t="shared" si="5"/>
        <v>0.75%</v>
      </c>
    </row>
    <row r="165" spans="1:11" x14ac:dyDescent="0.25">
      <c r="A165" s="1" t="s">
        <v>17</v>
      </c>
      <c r="B165">
        <v>1</v>
      </c>
      <c r="C165" s="7">
        <v>0.8</v>
      </c>
      <c r="D165">
        <v>105.1</v>
      </c>
      <c r="E165">
        <v>76.900000000000006</v>
      </c>
      <c r="F165">
        <v>0</v>
      </c>
      <c r="G165">
        <v>0</v>
      </c>
      <c r="H165">
        <v>0</v>
      </c>
      <c r="I165" s="6">
        <f t="shared" si="4"/>
        <v>0.57747252747252742</v>
      </c>
      <c r="K165" t="str">
        <f t="shared" si="5"/>
        <v>0.8%</v>
      </c>
    </row>
    <row r="166" spans="1:11" x14ac:dyDescent="0.25">
      <c r="A166" s="1" t="s">
        <v>17</v>
      </c>
      <c r="B166">
        <v>1</v>
      </c>
      <c r="C166" s="7">
        <v>0.85</v>
      </c>
      <c r="D166">
        <v>114.9</v>
      </c>
      <c r="E166">
        <v>67.099999999999994</v>
      </c>
      <c r="F166">
        <v>0</v>
      </c>
      <c r="G166">
        <v>0</v>
      </c>
      <c r="H166">
        <v>0</v>
      </c>
      <c r="I166" s="6">
        <f t="shared" si="4"/>
        <v>0.6313186813186813</v>
      </c>
      <c r="K166" t="str">
        <f t="shared" si="5"/>
        <v>0.85%</v>
      </c>
    </row>
    <row r="167" spans="1:11" x14ac:dyDescent="0.25">
      <c r="A167" s="1" t="s">
        <v>17</v>
      </c>
      <c r="B167">
        <v>1</v>
      </c>
      <c r="C167" s="7">
        <v>0.9</v>
      </c>
      <c r="D167">
        <v>119.9</v>
      </c>
      <c r="E167">
        <v>62.1</v>
      </c>
      <c r="F167">
        <v>0</v>
      </c>
      <c r="G167">
        <v>0</v>
      </c>
      <c r="H167">
        <v>0</v>
      </c>
      <c r="I167" s="6">
        <f t="shared" si="4"/>
        <v>0.65879120879120878</v>
      </c>
      <c r="K167" t="str">
        <f t="shared" si="5"/>
        <v>0.9%</v>
      </c>
    </row>
    <row r="168" spans="1:11" x14ac:dyDescent="0.25">
      <c r="A168" s="1" t="s">
        <v>17</v>
      </c>
      <c r="B168">
        <v>1</v>
      </c>
      <c r="C168" s="7">
        <v>0.95</v>
      </c>
      <c r="D168">
        <v>125.4</v>
      </c>
      <c r="E168">
        <v>56.6</v>
      </c>
      <c r="F168">
        <v>0</v>
      </c>
      <c r="G168">
        <v>0</v>
      </c>
      <c r="H168">
        <v>0</v>
      </c>
      <c r="I168" s="6">
        <f t="shared" si="4"/>
        <v>0.68901098901098901</v>
      </c>
      <c r="K168" t="str">
        <f t="shared" si="5"/>
        <v>0.95%</v>
      </c>
    </row>
    <row r="169" spans="1:11" x14ac:dyDescent="0.25">
      <c r="A169" s="1" t="s">
        <v>17</v>
      </c>
      <c r="B169">
        <v>1</v>
      </c>
      <c r="C169" s="7">
        <v>1</v>
      </c>
      <c r="D169">
        <v>129.6</v>
      </c>
      <c r="E169">
        <v>52.4</v>
      </c>
      <c r="F169">
        <v>0</v>
      </c>
      <c r="G169">
        <v>0</v>
      </c>
      <c r="H169">
        <v>0</v>
      </c>
      <c r="I169" s="6">
        <f t="shared" si="4"/>
        <v>0.71208791208791211</v>
      </c>
      <c r="K169" t="str">
        <f t="shared" si="5"/>
        <v>1%</v>
      </c>
    </row>
    <row r="170" spans="1:11" x14ac:dyDescent="0.25">
      <c r="A170" s="1" t="s">
        <v>17</v>
      </c>
      <c r="B170">
        <v>2</v>
      </c>
      <c r="C170" s="7">
        <v>0</v>
      </c>
      <c r="D170">
        <v>1</v>
      </c>
      <c r="E170">
        <v>181</v>
      </c>
      <c r="F170">
        <v>0</v>
      </c>
      <c r="G170">
        <v>0</v>
      </c>
      <c r="H170">
        <v>0</v>
      </c>
      <c r="I170" s="6">
        <f t="shared" si="4"/>
        <v>5.4945054945054949E-3</v>
      </c>
      <c r="K170" t="str">
        <f t="shared" si="5"/>
        <v>0%</v>
      </c>
    </row>
    <row r="171" spans="1:11" x14ac:dyDescent="0.25">
      <c r="A171" s="1" t="s">
        <v>17</v>
      </c>
      <c r="B171">
        <v>2</v>
      </c>
      <c r="C171" s="7">
        <v>0.05</v>
      </c>
      <c r="D171">
        <v>9.3000000000000007</v>
      </c>
      <c r="E171">
        <v>172.7</v>
      </c>
      <c r="F171">
        <v>0</v>
      </c>
      <c r="G171">
        <v>0</v>
      </c>
      <c r="H171">
        <v>0</v>
      </c>
      <c r="I171" s="6">
        <f t="shared" si="4"/>
        <v>5.1098901098901105E-2</v>
      </c>
      <c r="K171" t="str">
        <f t="shared" si="5"/>
        <v>0.05%</v>
      </c>
    </row>
    <row r="172" spans="1:11" x14ac:dyDescent="0.25">
      <c r="A172" s="1" t="s">
        <v>17</v>
      </c>
      <c r="B172">
        <v>2</v>
      </c>
      <c r="C172" s="7">
        <v>0.1</v>
      </c>
      <c r="D172">
        <v>21.9</v>
      </c>
      <c r="E172">
        <v>160.1</v>
      </c>
      <c r="F172">
        <v>0</v>
      </c>
      <c r="G172">
        <v>0</v>
      </c>
      <c r="H172">
        <v>0</v>
      </c>
      <c r="I172" s="6">
        <f t="shared" si="4"/>
        <v>0.12032967032967032</v>
      </c>
      <c r="K172" t="str">
        <f t="shared" si="5"/>
        <v>0.1%</v>
      </c>
    </row>
    <row r="173" spans="1:11" x14ac:dyDescent="0.25">
      <c r="A173" s="1" t="s">
        <v>17</v>
      </c>
      <c r="B173">
        <v>2</v>
      </c>
      <c r="C173" s="7">
        <v>0.15</v>
      </c>
      <c r="D173">
        <v>31.8</v>
      </c>
      <c r="E173">
        <v>150.19999999999999</v>
      </c>
      <c r="F173">
        <v>0</v>
      </c>
      <c r="G173">
        <v>0</v>
      </c>
      <c r="H173">
        <v>0</v>
      </c>
      <c r="I173" s="6">
        <f t="shared" si="4"/>
        <v>0.17472527472527474</v>
      </c>
      <c r="K173" t="str">
        <f t="shared" si="5"/>
        <v>0.15%</v>
      </c>
    </row>
    <row r="174" spans="1:11" x14ac:dyDescent="0.25">
      <c r="A174" s="1" t="s">
        <v>17</v>
      </c>
      <c r="B174">
        <v>2</v>
      </c>
      <c r="C174" s="7">
        <v>0.2</v>
      </c>
      <c r="D174">
        <v>39.1</v>
      </c>
      <c r="E174">
        <v>142.9</v>
      </c>
      <c r="F174">
        <v>0</v>
      </c>
      <c r="G174">
        <v>0</v>
      </c>
      <c r="H174">
        <v>0</v>
      </c>
      <c r="I174" s="6">
        <f t="shared" si="4"/>
        <v>0.21483516483516485</v>
      </c>
      <c r="K174" t="str">
        <f t="shared" si="5"/>
        <v>0.2%</v>
      </c>
    </row>
    <row r="175" spans="1:11" x14ac:dyDescent="0.25">
      <c r="A175" s="1" t="s">
        <v>17</v>
      </c>
      <c r="B175">
        <v>2</v>
      </c>
      <c r="C175" s="7">
        <v>0.25</v>
      </c>
      <c r="D175">
        <v>49.9</v>
      </c>
      <c r="E175">
        <v>132.1</v>
      </c>
      <c r="F175">
        <v>0</v>
      </c>
      <c r="G175">
        <v>0</v>
      </c>
      <c r="H175">
        <v>0</v>
      </c>
      <c r="I175" s="6">
        <f t="shared" si="4"/>
        <v>0.27417582417582415</v>
      </c>
      <c r="K175" t="str">
        <f t="shared" si="5"/>
        <v>0.25%</v>
      </c>
    </row>
    <row r="176" spans="1:11" x14ac:dyDescent="0.25">
      <c r="A176" s="1" t="s">
        <v>17</v>
      </c>
      <c r="B176">
        <v>2</v>
      </c>
      <c r="C176" s="7">
        <v>0.3</v>
      </c>
      <c r="D176">
        <v>55.6</v>
      </c>
      <c r="E176">
        <v>126.4</v>
      </c>
      <c r="F176">
        <v>0</v>
      </c>
      <c r="G176">
        <v>0</v>
      </c>
      <c r="H176">
        <v>0</v>
      </c>
      <c r="I176" s="6">
        <f t="shared" si="4"/>
        <v>0.30549450549450552</v>
      </c>
      <c r="K176" t="str">
        <f t="shared" si="5"/>
        <v>0.3%</v>
      </c>
    </row>
    <row r="177" spans="1:11" x14ac:dyDescent="0.25">
      <c r="A177" s="1" t="s">
        <v>17</v>
      </c>
      <c r="B177">
        <v>2</v>
      </c>
      <c r="C177" s="7">
        <v>0.35</v>
      </c>
      <c r="D177">
        <v>62.2</v>
      </c>
      <c r="E177">
        <v>119.8</v>
      </c>
      <c r="F177">
        <v>0</v>
      </c>
      <c r="G177">
        <v>0</v>
      </c>
      <c r="H177">
        <v>0</v>
      </c>
      <c r="I177" s="6">
        <f t="shared" si="4"/>
        <v>0.34175824175824177</v>
      </c>
      <c r="K177" t="str">
        <f t="shared" si="5"/>
        <v>0.35%</v>
      </c>
    </row>
    <row r="178" spans="1:11" x14ac:dyDescent="0.25">
      <c r="A178" s="1" t="s">
        <v>17</v>
      </c>
      <c r="B178">
        <v>2</v>
      </c>
      <c r="C178" s="7">
        <v>0.4</v>
      </c>
      <c r="D178">
        <v>71.5</v>
      </c>
      <c r="E178">
        <v>110.5</v>
      </c>
      <c r="F178">
        <v>0</v>
      </c>
      <c r="G178">
        <v>0</v>
      </c>
      <c r="H178">
        <v>0</v>
      </c>
      <c r="I178" s="6">
        <f t="shared" si="4"/>
        <v>0.39285714285714285</v>
      </c>
      <c r="K178" t="str">
        <f t="shared" si="5"/>
        <v>0.4%</v>
      </c>
    </row>
    <row r="179" spans="1:11" x14ac:dyDescent="0.25">
      <c r="A179" s="1" t="s">
        <v>17</v>
      </c>
      <c r="B179">
        <v>2</v>
      </c>
      <c r="C179" s="7">
        <v>0.45</v>
      </c>
      <c r="D179">
        <v>78.2</v>
      </c>
      <c r="E179">
        <v>103.8</v>
      </c>
      <c r="F179">
        <v>0</v>
      </c>
      <c r="G179">
        <v>0</v>
      </c>
      <c r="H179">
        <v>0</v>
      </c>
      <c r="I179" s="6">
        <f t="shared" si="4"/>
        <v>0.4296703296703297</v>
      </c>
      <c r="K179" t="str">
        <f t="shared" si="5"/>
        <v>0.45%</v>
      </c>
    </row>
    <row r="180" spans="1:11" x14ac:dyDescent="0.25">
      <c r="A180" s="1" t="s">
        <v>17</v>
      </c>
      <c r="B180">
        <v>2</v>
      </c>
      <c r="C180" s="7">
        <v>0.5</v>
      </c>
      <c r="D180">
        <v>87.8</v>
      </c>
      <c r="E180">
        <v>94.2</v>
      </c>
      <c r="F180">
        <v>0</v>
      </c>
      <c r="G180">
        <v>0</v>
      </c>
      <c r="H180">
        <v>0</v>
      </c>
      <c r="I180" s="6">
        <f t="shared" si="4"/>
        <v>0.48241758241758242</v>
      </c>
      <c r="K180" t="str">
        <f t="shared" si="5"/>
        <v>0.5%</v>
      </c>
    </row>
    <row r="181" spans="1:11" x14ac:dyDescent="0.25">
      <c r="A181" s="1" t="s">
        <v>17</v>
      </c>
      <c r="B181">
        <v>2</v>
      </c>
      <c r="C181" s="7">
        <v>0.55000000000000004</v>
      </c>
      <c r="D181">
        <v>95.9</v>
      </c>
      <c r="E181">
        <v>86.1</v>
      </c>
      <c r="F181">
        <v>0</v>
      </c>
      <c r="G181">
        <v>0</v>
      </c>
      <c r="H181">
        <v>0</v>
      </c>
      <c r="I181" s="6">
        <f t="shared" si="4"/>
        <v>0.52692307692307694</v>
      </c>
      <c r="K181" t="str">
        <f t="shared" si="5"/>
        <v>0.55%</v>
      </c>
    </row>
    <row r="182" spans="1:11" x14ac:dyDescent="0.25">
      <c r="A182" s="1" t="s">
        <v>17</v>
      </c>
      <c r="B182">
        <v>2</v>
      </c>
      <c r="C182" s="7">
        <v>0.6</v>
      </c>
      <c r="D182">
        <v>103</v>
      </c>
      <c r="E182">
        <v>79</v>
      </c>
      <c r="F182">
        <v>0</v>
      </c>
      <c r="G182">
        <v>0</v>
      </c>
      <c r="H182">
        <v>0</v>
      </c>
      <c r="I182" s="6">
        <f t="shared" si="4"/>
        <v>0.56593406593406592</v>
      </c>
      <c r="K182" t="str">
        <f t="shared" si="5"/>
        <v>0.6%</v>
      </c>
    </row>
    <row r="183" spans="1:11" x14ac:dyDescent="0.25">
      <c r="A183" s="1" t="s">
        <v>17</v>
      </c>
      <c r="B183">
        <v>2</v>
      </c>
      <c r="C183" s="7">
        <v>0.65</v>
      </c>
      <c r="D183">
        <v>114.2</v>
      </c>
      <c r="E183">
        <v>67.8</v>
      </c>
      <c r="F183">
        <v>0</v>
      </c>
      <c r="G183">
        <v>0</v>
      </c>
      <c r="H183">
        <v>0</v>
      </c>
      <c r="I183" s="6">
        <f t="shared" si="4"/>
        <v>0.62747252747252746</v>
      </c>
      <c r="K183" t="str">
        <f t="shared" si="5"/>
        <v>0.65%</v>
      </c>
    </row>
    <row r="184" spans="1:11" x14ac:dyDescent="0.25">
      <c r="A184" s="1" t="s">
        <v>17</v>
      </c>
      <c r="B184">
        <v>2</v>
      </c>
      <c r="C184" s="7">
        <v>0.7</v>
      </c>
      <c r="D184">
        <v>118.6</v>
      </c>
      <c r="E184">
        <v>63.4</v>
      </c>
      <c r="F184">
        <v>0</v>
      </c>
      <c r="G184">
        <v>0</v>
      </c>
      <c r="H184">
        <v>0</v>
      </c>
      <c r="I184" s="6">
        <f t="shared" si="4"/>
        <v>0.65164835164835166</v>
      </c>
      <c r="K184" t="str">
        <f t="shared" si="5"/>
        <v>0.7%</v>
      </c>
    </row>
    <row r="185" spans="1:11" x14ac:dyDescent="0.25">
      <c r="A185" s="1" t="s">
        <v>17</v>
      </c>
      <c r="B185">
        <v>2</v>
      </c>
      <c r="C185" s="7">
        <v>0.75</v>
      </c>
      <c r="D185">
        <v>125.8</v>
      </c>
      <c r="E185">
        <v>56.2</v>
      </c>
      <c r="F185">
        <v>0</v>
      </c>
      <c r="G185">
        <v>0</v>
      </c>
      <c r="H185">
        <v>0</v>
      </c>
      <c r="I185" s="6">
        <f t="shared" si="4"/>
        <v>0.6912087912087912</v>
      </c>
      <c r="K185" t="str">
        <f t="shared" si="5"/>
        <v>0.75%</v>
      </c>
    </row>
    <row r="186" spans="1:11" x14ac:dyDescent="0.25">
      <c r="A186" s="1" t="s">
        <v>17</v>
      </c>
      <c r="B186">
        <v>2</v>
      </c>
      <c r="C186" s="7">
        <v>0.8</v>
      </c>
      <c r="D186">
        <v>130.19999999999999</v>
      </c>
      <c r="E186">
        <v>51.8</v>
      </c>
      <c r="F186">
        <v>0</v>
      </c>
      <c r="G186">
        <v>0</v>
      </c>
      <c r="H186">
        <v>0</v>
      </c>
      <c r="I186" s="6">
        <f t="shared" si="4"/>
        <v>0.71538461538461529</v>
      </c>
      <c r="K186" t="str">
        <f t="shared" si="5"/>
        <v>0.8%</v>
      </c>
    </row>
    <row r="187" spans="1:11" x14ac:dyDescent="0.25">
      <c r="A187" s="1" t="s">
        <v>17</v>
      </c>
      <c r="B187">
        <v>2</v>
      </c>
      <c r="C187" s="7">
        <v>0.85</v>
      </c>
      <c r="D187">
        <v>136.4</v>
      </c>
      <c r="E187">
        <v>45.6</v>
      </c>
      <c r="F187">
        <v>0</v>
      </c>
      <c r="G187">
        <v>0</v>
      </c>
      <c r="H187">
        <v>0</v>
      </c>
      <c r="I187" s="6">
        <f t="shared" si="4"/>
        <v>0.74945054945054945</v>
      </c>
      <c r="K187" t="str">
        <f t="shared" si="5"/>
        <v>0.85%</v>
      </c>
    </row>
    <row r="188" spans="1:11" x14ac:dyDescent="0.25">
      <c r="A188" s="1" t="s">
        <v>17</v>
      </c>
      <c r="B188">
        <v>2</v>
      </c>
      <c r="C188" s="7">
        <v>0.9</v>
      </c>
      <c r="D188">
        <v>141.80000000000001</v>
      </c>
      <c r="E188">
        <v>40.200000000000003</v>
      </c>
      <c r="F188">
        <v>0</v>
      </c>
      <c r="G188">
        <v>0</v>
      </c>
      <c r="H188">
        <v>0</v>
      </c>
      <c r="I188" s="6">
        <f t="shared" si="4"/>
        <v>0.77912087912087913</v>
      </c>
      <c r="K188" t="str">
        <f t="shared" si="5"/>
        <v>0.9%</v>
      </c>
    </row>
    <row r="189" spans="1:11" x14ac:dyDescent="0.25">
      <c r="A189" s="1" t="s">
        <v>17</v>
      </c>
      <c r="B189">
        <v>2</v>
      </c>
      <c r="C189" s="7">
        <v>0.95</v>
      </c>
      <c r="D189">
        <v>146.5</v>
      </c>
      <c r="E189">
        <v>35.5</v>
      </c>
      <c r="F189">
        <v>0</v>
      </c>
      <c r="G189">
        <v>0</v>
      </c>
      <c r="H189">
        <v>0</v>
      </c>
      <c r="I189" s="6">
        <f t="shared" si="4"/>
        <v>0.80494505494505497</v>
      </c>
      <c r="K189" t="str">
        <f t="shared" si="5"/>
        <v>0.95%</v>
      </c>
    </row>
    <row r="190" spans="1:11" x14ac:dyDescent="0.25">
      <c r="A190" s="1" t="s">
        <v>17</v>
      </c>
      <c r="B190">
        <v>2</v>
      </c>
      <c r="C190" s="7">
        <v>1</v>
      </c>
      <c r="D190">
        <v>153.69999999999999</v>
      </c>
      <c r="E190">
        <v>28.3</v>
      </c>
      <c r="F190">
        <v>0</v>
      </c>
      <c r="G190">
        <v>0</v>
      </c>
      <c r="H190">
        <v>0</v>
      </c>
      <c r="I190" s="6">
        <f t="shared" si="4"/>
        <v>0.84450549450549439</v>
      </c>
      <c r="K190" t="str">
        <f t="shared" si="5"/>
        <v>1%</v>
      </c>
    </row>
    <row r="191" spans="1:11" x14ac:dyDescent="0.25">
      <c r="A191" s="1" t="s">
        <v>17</v>
      </c>
      <c r="B191">
        <v>3</v>
      </c>
      <c r="C191" s="7">
        <v>0</v>
      </c>
      <c r="D191">
        <v>0.9</v>
      </c>
      <c r="E191">
        <v>181.1</v>
      </c>
      <c r="F191">
        <v>0</v>
      </c>
      <c r="G191">
        <v>0</v>
      </c>
      <c r="H191">
        <v>0</v>
      </c>
      <c r="I191" s="6">
        <f t="shared" si="4"/>
        <v>4.9450549450549448E-3</v>
      </c>
      <c r="K191" t="str">
        <f t="shared" si="5"/>
        <v>0%</v>
      </c>
    </row>
    <row r="192" spans="1:11" x14ac:dyDescent="0.25">
      <c r="A192" s="1" t="s">
        <v>17</v>
      </c>
      <c r="B192">
        <v>3</v>
      </c>
      <c r="C192" s="7">
        <v>0.05</v>
      </c>
      <c r="D192">
        <v>11.7</v>
      </c>
      <c r="E192">
        <v>170.3</v>
      </c>
      <c r="F192">
        <v>0</v>
      </c>
      <c r="G192">
        <v>0</v>
      </c>
      <c r="H192">
        <v>0</v>
      </c>
      <c r="I192" s="6">
        <f t="shared" si="4"/>
        <v>6.4285714285714279E-2</v>
      </c>
      <c r="K192" t="str">
        <f t="shared" si="5"/>
        <v>0.05%</v>
      </c>
    </row>
    <row r="193" spans="1:11" x14ac:dyDescent="0.25">
      <c r="A193" s="1" t="s">
        <v>17</v>
      </c>
      <c r="B193">
        <v>3</v>
      </c>
      <c r="C193" s="7">
        <v>0.1</v>
      </c>
      <c r="D193">
        <v>26.1</v>
      </c>
      <c r="E193">
        <v>155.9</v>
      </c>
      <c r="F193">
        <v>0</v>
      </c>
      <c r="G193">
        <v>0</v>
      </c>
      <c r="H193">
        <v>0</v>
      </c>
      <c r="I193" s="6">
        <f t="shared" si="4"/>
        <v>0.14340659340659342</v>
      </c>
      <c r="K193" t="str">
        <f t="shared" si="5"/>
        <v>0.1%</v>
      </c>
    </row>
    <row r="194" spans="1:11" x14ac:dyDescent="0.25">
      <c r="A194" s="1" t="s">
        <v>17</v>
      </c>
      <c r="B194">
        <v>3</v>
      </c>
      <c r="C194" s="7">
        <v>0.15</v>
      </c>
      <c r="D194">
        <v>36.200000000000003</v>
      </c>
      <c r="E194">
        <v>145.80000000000001</v>
      </c>
      <c r="F194">
        <v>0</v>
      </c>
      <c r="G194">
        <v>0</v>
      </c>
      <c r="H194">
        <v>0</v>
      </c>
      <c r="I194" s="6">
        <f t="shared" si="4"/>
        <v>0.19890109890109892</v>
      </c>
      <c r="K194" t="str">
        <f t="shared" si="5"/>
        <v>0.15%</v>
      </c>
    </row>
    <row r="195" spans="1:11" x14ac:dyDescent="0.25">
      <c r="A195" s="1" t="s">
        <v>17</v>
      </c>
      <c r="B195">
        <v>3</v>
      </c>
      <c r="C195" s="7">
        <v>0.2</v>
      </c>
      <c r="D195">
        <v>48.2</v>
      </c>
      <c r="E195">
        <v>133.80000000000001</v>
      </c>
      <c r="F195">
        <v>0</v>
      </c>
      <c r="G195">
        <v>0</v>
      </c>
      <c r="H195">
        <v>0</v>
      </c>
      <c r="I195" s="6">
        <f t="shared" ref="I195:I258" si="6">D195/182</f>
        <v>0.26483516483516484</v>
      </c>
      <c r="K195" t="str">
        <f t="shared" ref="K195:K258" si="7">C195&amp;"%"</f>
        <v>0.2%</v>
      </c>
    </row>
    <row r="196" spans="1:11" x14ac:dyDescent="0.25">
      <c r="A196" s="1" t="s">
        <v>17</v>
      </c>
      <c r="B196">
        <v>3</v>
      </c>
      <c r="C196" s="7">
        <v>0.25</v>
      </c>
      <c r="D196">
        <v>56.2</v>
      </c>
      <c r="E196">
        <v>125.8</v>
      </c>
      <c r="F196">
        <v>0</v>
      </c>
      <c r="G196">
        <v>0</v>
      </c>
      <c r="H196">
        <v>0</v>
      </c>
      <c r="I196" s="6">
        <f t="shared" si="6"/>
        <v>0.3087912087912088</v>
      </c>
      <c r="K196" t="str">
        <f t="shared" si="7"/>
        <v>0.25%</v>
      </c>
    </row>
    <row r="197" spans="1:11" x14ac:dyDescent="0.25">
      <c r="A197" s="1" t="s">
        <v>17</v>
      </c>
      <c r="B197">
        <v>3</v>
      </c>
      <c r="C197" s="7">
        <v>0.3</v>
      </c>
      <c r="D197">
        <v>62.3</v>
      </c>
      <c r="E197">
        <v>119.7</v>
      </c>
      <c r="F197">
        <v>0</v>
      </c>
      <c r="G197">
        <v>0</v>
      </c>
      <c r="H197">
        <v>0</v>
      </c>
      <c r="I197" s="6">
        <f t="shared" si="6"/>
        <v>0.34230769230769231</v>
      </c>
      <c r="K197" t="str">
        <f t="shared" si="7"/>
        <v>0.3%</v>
      </c>
    </row>
    <row r="198" spans="1:11" x14ac:dyDescent="0.25">
      <c r="A198" s="1" t="s">
        <v>17</v>
      </c>
      <c r="B198">
        <v>3</v>
      </c>
      <c r="C198" s="7">
        <v>0.35</v>
      </c>
      <c r="D198">
        <v>75.900000000000006</v>
      </c>
      <c r="E198">
        <v>106.1</v>
      </c>
      <c r="F198">
        <v>0</v>
      </c>
      <c r="G198">
        <v>0</v>
      </c>
      <c r="H198">
        <v>0</v>
      </c>
      <c r="I198" s="6">
        <f t="shared" si="6"/>
        <v>0.41703296703296705</v>
      </c>
      <c r="K198" t="str">
        <f t="shared" si="7"/>
        <v>0.35%</v>
      </c>
    </row>
    <row r="199" spans="1:11" x14ac:dyDescent="0.25">
      <c r="A199" s="1" t="s">
        <v>17</v>
      </c>
      <c r="B199">
        <v>3</v>
      </c>
      <c r="C199" s="7">
        <v>0.4</v>
      </c>
      <c r="D199">
        <v>82.8</v>
      </c>
      <c r="E199">
        <v>99.2</v>
      </c>
      <c r="F199">
        <v>0</v>
      </c>
      <c r="G199">
        <v>0</v>
      </c>
      <c r="H199">
        <v>0</v>
      </c>
      <c r="I199" s="6">
        <f t="shared" si="6"/>
        <v>0.45494505494505494</v>
      </c>
      <c r="K199" t="str">
        <f t="shared" si="7"/>
        <v>0.4%</v>
      </c>
    </row>
    <row r="200" spans="1:11" x14ac:dyDescent="0.25">
      <c r="A200" s="1" t="s">
        <v>17</v>
      </c>
      <c r="B200">
        <v>3</v>
      </c>
      <c r="C200" s="7">
        <v>0.45</v>
      </c>
      <c r="D200">
        <v>92.6</v>
      </c>
      <c r="E200">
        <v>89.4</v>
      </c>
      <c r="F200">
        <v>0</v>
      </c>
      <c r="G200">
        <v>0</v>
      </c>
      <c r="H200">
        <v>0</v>
      </c>
      <c r="I200" s="6">
        <f t="shared" si="6"/>
        <v>0.50879120879120876</v>
      </c>
      <c r="K200" t="str">
        <f t="shared" si="7"/>
        <v>0.45%</v>
      </c>
    </row>
    <row r="201" spans="1:11" x14ac:dyDescent="0.25">
      <c r="A201" s="1" t="s">
        <v>17</v>
      </c>
      <c r="B201">
        <v>3</v>
      </c>
      <c r="C201" s="7">
        <v>0.5</v>
      </c>
      <c r="D201">
        <v>100.3</v>
      </c>
      <c r="E201">
        <v>81.7</v>
      </c>
      <c r="F201">
        <v>0</v>
      </c>
      <c r="G201">
        <v>0</v>
      </c>
      <c r="H201">
        <v>0</v>
      </c>
      <c r="I201" s="6">
        <f t="shared" si="6"/>
        <v>0.55109890109890103</v>
      </c>
      <c r="K201" t="str">
        <f t="shared" si="7"/>
        <v>0.5%</v>
      </c>
    </row>
    <row r="202" spans="1:11" x14ac:dyDescent="0.25">
      <c r="A202" s="1" t="s">
        <v>17</v>
      </c>
      <c r="B202">
        <v>3</v>
      </c>
      <c r="C202" s="7">
        <v>0.55000000000000004</v>
      </c>
      <c r="D202">
        <v>107.5</v>
      </c>
      <c r="E202">
        <v>74.5</v>
      </c>
      <c r="F202">
        <v>0</v>
      </c>
      <c r="G202">
        <v>0</v>
      </c>
      <c r="H202">
        <v>0</v>
      </c>
      <c r="I202" s="6">
        <f t="shared" si="6"/>
        <v>0.59065934065934067</v>
      </c>
      <c r="K202" t="str">
        <f t="shared" si="7"/>
        <v>0.55%</v>
      </c>
    </row>
    <row r="203" spans="1:11" x14ac:dyDescent="0.25">
      <c r="A203" s="1" t="s">
        <v>17</v>
      </c>
      <c r="B203">
        <v>3</v>
      </c>
      <c r="C203" s="7">
        <v>0.6</v>
      </c>
      <c r="D203">
        <v>118.5</v>
      </c>
      <c r="E203">
        <v>63.5</v>
      </c>
      <c r="F203">
        <v>0</v>
      </c>
      <c r="G203">
        <v>0</v>
      </c>
      <c r="H203">
        <v>0</v>
      </c>
      <c r="I203" s="6">
        <f t="shared" si="6"/>
        <v>0.65109890109890112</v>
      </c>
      <c r="K203" t="str">
        <f t="shared" si="7"/>
        <v>0.6%</v>
      </c>
    </row>
    <row r="204" spans="1:11" x14ac:dyDescent="0.25">
      <c r="A204" s="1" t="s">
        <v>17</v>
      </c>
      <c r="B204">
        <v>3</v>
      </c>
      <c r="C204" s="7">
        <v>0.65</v>
      </c>
      <c r="D204">
        <v>123.7</v>
      </c>
      <c r="E204">
        <v>58.3</v>
      </c>
      <c r="F204">
        <v>0</v>
      </c>
      <c r="G204">
        <v>0</v>
      </c>
      <c r="H204">
        <v>0</v>
      </c>
      <c r="I204" s="6">
        <f t="shared" si="6"/>
        <v>0.6796703296703297</v>
      </c>
      <c r="K204" t="str">
        <f t="shared" si="7"/>
        <v>0.65%</v>
      </c>
    </row>
    <row r="205" spans="1:11" x14ac:dyDescent="0.25">
      <c r="A205" s="1" t="s">
        <v>17</v>
      </c>
      <c r="B205">
        <v>3</v>
      </c>
      <c r="C205" s="7">
        <v>0.7</v>
      </c>
      <c r="D205">
        <v>127.8</v>
      </c>
      <c r="E205">
        <v>54.2</v>
      </c>
      <c r="F205">
        <v>0</v>
      </c>
      <c r="G205">
        <v>0</v>
      </c>
      <c r="H205">
        <v>0</v>
      </c>
      <c r="I205" s="6">
        <f t="shared" si="6"/>
        <v>0.70219780219780215</v>
      </c>
      <c r="K205" t="str">
        <f t="shared" si="7"/>
        <v>0.7%</v>
      </c>
    </row>
    <row r="206" spans="1:11" x14ac:dyDescent="0.25">
      <c r="A206" s="1" t="s">
        <v>17</v>
      </c>
      <c r="B206">
        <v>3</v>
      </c>
      <c r="C206" s="7">
        <v>0.75</v>
      </c>
      <c r="D206">
        <v>134.80000000000001</v>
      </c>
      <c r="E206">
        <v>47.2</v>
      </c>
      <c r="F206">
        <v>0</v>
      </c>
      <c r="G206">
        <v>0</v>
      </c>
      <c r="H206">
        <v>0</v>
      </c>
      <c r="I206" s="6">
        <f t="shared" si="6"/>
        <v>0.74065934065934069</v>
      </c>
      <c r="K206" t="str">
        <f t="shared" si="7"/>
        <v>0.75%</v>
      </c>
    </row>
    <row r="207" spans="1:11" x14ac:dyDescent="0.25">
      <c r="A207" s="1" t="s">
        <v>17</v>
      </c>
      <c r="B207">
        <v>3</v>
      </c>
      <c r="C207" s="7">
        <v>0.8</v>
      </c>
      <c r="D207">
        <v>144.4</v>
      </c>
      <c r="E207">
        <v>37.6</v>
      </c>
      <c r="F207">
        <v>0</v>
      </c>
      <c r="G207">
        <v>0</v>
      </c>
      <c r="H207">
        <v>0</v>
      </c>
      <c r="I207" s="6">
        <f t="shared" si="6"/>
        <v>0.79340659340659347</v>
      </c>
      <c r="K207" t="str">
        <f t="shared" si="7"/>
        <v>0.8%</v>
      </c>
    </row>
    <row r="208" spans="1:11" x14ac:dyDescent="0.25">
      <c r="A208" s="1" t="s">
        <v>17</v>
      </c>
      <c r="B208">
        <v>3</v>
      </c>
      <c r="C208" s="7">
        <v>0.85</v>
      </c>
      <c r="D208">
        <v>146.6</v>
      </c>
      <c r="E208">
        <v>35.4</v>
      </c>
      <c r="F208">
        <v>0</v>
      </c>
      <c r="G208">
        <v>0</v>
      </c>
      <c r="H208">
        <v>0</v>
      </c>
      <c r="I208" s="6">
        <f t="shared" si="6"/>
        <v>0.80549450549450541</v>
      </c>
      <c r="K208" t="str">
        <f t="shared" si="7"/>
        <v>0.85%</v>
      </c>
    </row>
    <row r="209" spans="1:11" x14ac:dyDescent="0.25">
      <c r="A209" s="1" t="s">
        <v>17</v>
      </c>
      <c r="B209">
        <v>3</v>
      </c>
      <c r="C209" s="7">
        <v>0.9</v>
      </c>
      <c r="D209">
        <v>152.5</v>
      </c>
      <c r="E209">
        <v>29.5</v>
      </c>
      <c r="F209">
        <v>0</v>
      </c>
      <c r="G209">
        <v>0</v>
      </c>
      <c r="H209">
        <v>0</v>
      </c>
      <c r="I209" s="6">
        <f t="shared" si="6"/>
        <v>0.83791208791208793</v>
      </c>
      <c r="K209" t="str">
        <f t="shared" si="7"/>
        <v>0.9%</v>
      </c>
    </row>
    <row r="210" spans="1:11" x14ac:dyDescent="0.25">
      <c r="A210" s="1" t="s">
        <v>17</v>
      </c>
      <c r="B210">
        <v>3</v>
      </c>
      <c r="C210" s="7">
        <v>0.95</v>
      </c>
      <c r="D210">
        <v>156.9</v>
      </c>
      <c r="E210">
        <v>25.1</v>
      </c>
      <c r="F210">
        <v>0</v>
      </c>
      <c r="G210">
        <v>0</v>
      </c>
      <c r="H210">
        <v>0</v>
      </c>
      <c r="I210" s="6">
        <f t="shared" si="6"/>
        <v>0.86208791208791213</v>
      </c>
      <c r="K210" t="str">
        <f t="shared" si="7"/>
        <v>0.95%</v>
      </c>
    </row>
    <row r="211" spans="1:11" x14ac:dyDescent="0.25">
      <c r="A211" s="1" t="s">
        <v>17</v>
      </c>
      <c r="B211">
        <v>3</v>
      </c>
      <c r="C211" s="7">
        <v>1</v>
      </c>
      <c r="D211">
        <v>162.6</v>
      </c>
      <c r="E211">
        <v>19.399999999999999</v>
      </c>
      <c r="F211">
        <v>0</v>
      </c>
      <c r="G211">
        <v>0</v>
      </c>
      <c r="H211">
        <v>0</v>
      </c>
      <c r="I211" s="6">
        <f t="shared" si="6"/>
        <v>0.89340659340659334</v>
      </c>
      <c r="K211" t="str">
        <f t="shared" si="7"/>
        <v>1%</v>
      </c>
    </row>
    <row r="212" spans="1:11" x14ac:dyDescent="0.25">
      <c r="A212" s="1" t="s">
        <v>17</v>
      </c>
      <c r="B212">
        <v>4</v>
      </c>
      <c r="C212" s="7">
        <v>0</v>
      </c>
      <c r="D212">
        <v>1</v>
      </c>
      <c r="E212">
        <v>181</v>
      </c>
      <c r="F212">
        <v>0</v>
      </c>
      <c r="G212">
        <v>0</v>
      </c>
      <c r="H212">
        <v>0</v>
      </c>
      <c r="I212" s="6">
        <f t="shared" si="6"/>
        <v>5.4945054945054949E-3</v>
      </c>
      <c r="K212" t="str">
        <f t="shared" si="7"/>
        <v>0%</v>
      </c>
    </row>
    <row r="213" spans="1:11" x14ac:dyDescent="0.25">
      <c r="A213" s="1" t="s">
        <v>17</v>
      </c>
      <c r="B213">
        <v>4</v>
      </c>
      <c r="C213" s="7">
        <v>0.05</v>
      </c>
      <c r="D213">
        <v>16.3</v>
      </c>
      <c r="E213">
        <v>165.7</v>
      </c>
      <c r="F213">
        <v>0</v>
      </c>
      <c r="G213">
        <v>0</v>
      </c>
      <c r="H213">
        <v>0</v>
      </c>
      <c r="I213" s="6">
        <f t="shared" si="6"/>
        <v>8.9560439560439561E-2</v>
      </c>
      <c r="K213" t="str">
        <f t="shared" si="7"/>
        <v>0.05%</v>
      </c>
    </row>
    <row r="214" spans="1:11" x14ac:dyDescent="0.25">
      <c r="A214" s="1" t="s">
        <v>17</v>
      </c>
      <c r="B214">
        <v>4</v>
      </c>
      <c r="C214" s="7">
        <v>0.1</v>
      </c>
      <c r="D214">
        <v>30.3</v>
      </c>
      <c r="E214">
        <v>151.69999999999999</v>
      </c>
      <c r="F214">
        <v>0</v>
      </c>
      <c r="G214">
        <v>0</v>
      </c>
      <c r="H214">
        <v>0</v>
      </c>
      <c r="I214" s="6">
        <f t="shared" si="6"/>
        <v>0.16648351648351647</v>
      </c>
      <c r="K214" t="str">
        <f t="shared" si="7"/>
        <v>0.1%</v>
      </c>
    </row>
    <row r="215" spans="1:11" x14ac:dyDescent="0.25">
      <c r="A215" s="1" t="s">
        <v>17</v>
      </c>
      <c r="B215">
        <v>4</v>
      </c>
      <c r="C215" s="7">
        <v>0.15</v>
      </c>
      <c r="D215">
        <v>43.4</v>
      </c>
      <c r="E215">
        <v>138.6</v>
      </c>
      <c r="F215">
        <v>0</v>
      </c>
      <c r="G215">
        <v>0</v>
      </c>
      <c r="H215">
        <v>0</v>
      </c>
      <c r="I215" s="6">
        <f t="shared" si="6"/>
        <v>0.23846153846153845</v>
      </c>
      <c r="K215" t="str">
        <f t="shared" si="7"/>
        <v>0.15%</v>
      </c>
    </row>
    <row r="216" spans="1:11" x14ac:dyDescent="0.25">
      <c r="A216" s="1" t="s">
        <v>17</v>
      </c>
      <c r="B216">
        <v>4</v>
      </c>
      <c r="C216" s="7">
        <v>0.2</v>
      </c>
      <c r="D216">
        <v>55.4</v>
      </c>
      <c r="E216">
        <v>126.6</v>
      </c>
      <c r="F216">
        <v>0</v>
      </c>
      <c r="G216">
        <v>0</v>
      </c>
      <c r="H216">
        <v>0</v>
      </c>
      <c r="I216" s="6">
        <f t="shared" si="6"/>
        <v>0.30439560439560437</v>
      </c>
      <c r="K216" t="str">
        <f t="shared" si="7"/>
        <v>0.2%</v>
      </c>
    </row>
    <row r="217" spans="1:11" x14ac:dyDescent="0.25">
      <c r="A217" s="1" t="s">
        <v>17</v>
      </c>
      <c r="B217">
        <v>4</v>
      </c>
      <c r="C217" s="7">
        <v>0.25</v>
      </c>
      <c r="D217">
        <v>63.6</v>
      </c>
      <c r="E217">
        <v>118.4</v>
      </c>
      <c r="F217">
        <v>0</v>
      </c>
      <c r="G217">
        <v>0</v>
      </c>
      <c r="H217">
        <v>0</v>
      </c>
      <c r="I217" s="6">
        <f t="shared" si="6"/>
        <v>0.34945054945054949</v>
      </c>
      <c r="K217" t="str">
        <f t="shared" si="7"/>
        <v>0.25%</v>
      </c>
    </row>
    <row r="218" spans="1:11" x14ac:dyDescent="0.25">
      <c r="A218" s="1" t="s">
        <v>17</v>
      </c>
      <c r="B218">
        <v>4</v>
      </c>
      <c r="C218" s="7">
        <v>0.3</v>
      </c>
      <c r="D218">
        <v>74.900000000000006</v>
      </c>
      <c r="E218">
        <v>107.1</v>
      </c>
      <c r="F218">
        <v>0</v>
      </c>
      <c r="G218">
        <v>0</v>
      </c>
      <c r="H218">
        <v>0</v>
      </c>
      <c r="I218" s="6">
        <f t="shared" si="6"/>
        <v>0.41153846153846158</v>
      </c>
      <c r="K218" t="str">
        <f t="shared" si="7"/>
        <v>0.3%</v>
      </c>
    </row>
    <row r="219" spans="1:11" x14ac:dyDescent="0.25">
      <c r="A219" s="1" t="s">
        <v>17</v>
      </c>
      <c r="B219">
        <v>4</v>
      </c>
      <c r="C219" s="7">
        <v>0.35</v>
      </c>
      <c r="D219">
        <v>84.6</v>
      </c>
      <c r="E219">
        <v>97.4</v>
      </c>
      <c r="F219">
        <v>0</v>
      </c>
      <c r="G219">
        <v>0</v>
      </c>
      <c r="H219">
        <v>0</v>
      </c>
      <c r="I219" s="6">
        <f t="shared" si="6"/>
        <v>0.46483516483516479</v>
      </c>
      <c r="K219" t="str">
        <f t="shared" si="7"/>
        <v>0.35%</v>
      </c>
    </row>
    <row r="220" spans="1:11" x14ac:dyDescent="0.25">
      <c r="A220" s="1" t="s">
        <v>17</v>
      </c>
      <c r="B220">
        <v>4</v>
      </c>
      <c r="C220" s="7">
        <v>0.4</v>
      </c>
      <c r="D220">
        <v>95.3</v>
      </c>
      <c r="E220">
        <v>86.7</v>
      </c>
      <c r="F220">
        <v>0</v>
      </c>
      <c r="G220">
        <v>0</v>
      </c>
      <c r="H220">
        <v>0</v>
      </c>
      <c r="I220" s="6">
        <f t="shared" si="6"/>
        <v>0.52362637362637365</v>
      </c>
      <c r="K220" t="str">
        <f t="shared" si="7"/>
        <v>0.4%</v>
      </c>
    </row>
    <row r="221" spans="1:11" x14ac:dyDescent="0.25">
      <c r="A221" s="1" t="s">
        <v>17</v>
      </c>
      <c r="B221">
        <v>4</v>
      </c>
      <c r="C221" s="7">
        <v>0.45</v>
      </c>
      <c r="D221">
        <v>98.8</v>
      </c>
      <c r="E221">
        <v>83.2</v>
      </c>
      <c r="F221">
        <v>0</v>
      </c>
      <c r="G221">
        <v>0</v>
      </c>
      <c r="H221">
        <v>0</v>
      </c>
      <c r="I221" s="6">
        <f t="shared" si="6"/>
        <v>0.54285714285714282</v>
      </c>
      <c r="K221" t="str">
        <f t="shared" si="7"/>
        <v>0.45%</v>
      </c>
    </row>
    <row r="222" spans="1:11" x14ac:dyDescent="0.25">
      <c r="A222" s="1" t="s">
        <v>17</v>
      </c>
      <c r="B222">
        <v>4</v>
      </c>
      <c r="C222" s="7">
        <v>0.5</v>
      </c>
      <c r="D222">
        <v>109.7</v>
      </c>
      <c r="E222">
        <v>72.3</v>
      </c>
      <c r="F222">
        <v>0</v>
      </c>
      <c r="G222">
        <v>0</v>
      </c>
      <c r="H222">
        <v>0</v>
      </c>
      <c r="I222" s="6">
        <f t="shared" si="6"/>
        <v>0.60274725274725272</v>
      </c>
      <c r="K222" t="str">
        <f t="shared" si="7"/>
        <v>0.5%</v>
      </c>
    </row>
    <row r="223" spans="1:11" x14ac:dyDescent="0.25">
      <c r="A223" s="1" t="s">
        <v>17</v>
      </c>
      <c r="B223">
        <v>4</v>
      </c>
      <c r="C223" s="7">
        <v>0.55000000000000004</v>
      </c>
      <c r="D223">
        <v>115</v>
      </c>
      <c r="E223">
        <v>67</v>
      </c>
      <c r="F223">
        <v>0</v>
      </c>
      <c r="G223">
        <v>0</v>
      </c>
      <c r="H223">
        <v>0</v>
      </c>
      <c r="I223" s="6">
        <f t="shared" si="6"/>
        <v>0.63186813186813184</v>
      </c>
      <c r="K223" t="str">
        <f t="shared" si="7"/>
        <v>0.55%</v>
      </c>
    </row>
    <row r="224" spans="1:11" x14ac:dyDescent="0.25">
      <c r="A224" s="1" t="s">
        <v>17</v>
      </c>
      <c r="B224">
        <v>4</v>
      </c>
      <c r="C224" s="7">
        <v>0.6</v>
      </c>
      <c r="D224">
        <v>121.3</v>
      </c>
      <c r="E224">
        <v>60.7</v>
      </c>
      <c r="F224">
        <v>0</v>
      </c>
      <c r="G224">
        <v>0</v>
      </c>
      <c r="H224">
        <v>0</v>
      </c>
      <c r="I224" s="6">
        <f t="shared" si="6"/>
        <v>0.66648351648351645</v>
      </c>
      <c r="K224" t="str">
        <f t="shared" si="7"/>
        <v>0.6%</v>
      </c>
    </row>
    <row r="225" spans="1:11" x14ac:dyDescent="0.25">
      <c r="A225" s="1" t="s">
        <v>17</v>
      </c>
      <c r="B225">
        <v>4</v>
      </c>
      <c r="C225" s="7">
        <v>0.65</v>
      </c>
      <c r="D225">
        <v>130.1</v>
      </c>
      <c r="E225">
        <v>51.9</v>
      </c>
      <c r="F225">
        <v>0</v>
      </c>
      <c r="G225">
        <v>0</v>
      </c>
      <c r="H225">
        <v>0</v>
      </c>
      <c r="I225" s="6">
        <f t="shared" si="6"/>
        <v>0.71483516483516485</v>
      </c>
      <c r="K225" t="str">
        <f t="shared" si="7"/>
        <v>0.65%</v>
      </c>
    </row>
    <row r="226" spans="1:11" x14ac:dyDescent="0.25">
      <c r="A226" s="1" t="s">
        <v>17</v>
      </c>
      <c r="B226">
        <v>4</v>
      </c>
      <c r="C226" s="7">
        <v>0.7</v>
      </c>
      <c r="D226">
        <v>135.1</v>
      </c>
      <c r="E226">
        <v>46.9</v>
      </c>
      <c r="F226">
        <v>0</v>
      </c>
      <c r="G226">
        <v>0</v>
      </c>
      <c r="H226">
        <v>0</v>
      </c>
      <c r="I226" s="6">
        <f t="shared" si="6"/>
        <v>0.74230769230769222</v>
      </c>
      <c r="K226" t="str">
        <f t="shared" si="7"/>
        <v>0.7%</v>
      </c>
    </row>
    <row r="227" spans="1:11" x14ac:dyDescent="0.25">
      <c r="A227" s="1" t="s">
        <v>17</v>
      </c>
      <c r="B227">
        <v>4</v>
      </c>
      <c r="C227" s="7">
        <v>0.75</v>
      </c>
      <c r="D227">
        <v>143.4</v>
      </c>
      <c r="E227">
        <v>38.6</v>
      </c>
      <c r="F227">
        <v>0</v>
      </c>
      <c r="G227">
        <v>0</v>
      </c>
      <c r="H227">
        <v>0</v>
      </c>
      <c r="I227" s="6">
        <f t="shared" si="6"/>
        <v>0.78791208791208789</v>
      </c>
      <c r="K227" t="str">
        <f t="shared" si="7"/>
        <v>0.75%</v>
      </c>
    </row>
    <row r="228" spans="1:11" x14ac:dyDescent="0.25">
      <c r="A228" s="1" t="s">
        <v>17</v>
      </c>
      <c r="B228">
        <v>4</v>
      </c>
      <c r="C228" s="7">
        <v>0.8</v>
      </c>
      <c r="D228">
        <v>147.30000000000001</v>
      </c>
      <c r="E228">
        <v>34.700000000000003</v>
      </c>
      <c r="F228">
        <v>0</v>
      </c>
      <c r="G228">
        <v>0</v>
      </c>
      <c r="H228">
        <v>0</v>
      </c>
      <c r="I228" s="6">
        <f t="shared" si="6"/>
        <v>0.80934065934065935</v>
      </c>
      <c r="K228" t="str">
        <f t="shared" si="7"/>
        <v>0.8%</v>
      </c>
    </row>
    <row r="229" spans="1:11" x14ac:dyDescent="0.25">
      <c r="A229" s="1" t="s">
        <v>17</v>
      </c>
      <c r="B229">
        <v>4</v>
      </c>
      <c r="C229" s="7">
        <v>0.85</v>
      </c>
      <c r="D229">
        <v>150.69999999999999</v>
      </c>
      <c r="E229">
        <v>31.3</v>
      </c>
      <c r="F229">
        <v>0</v>
      </c>
      <c r="G229">
        <v>0</v>
      </c>
      <c r="H229">
        <v>0</v>
      </c>
      <c r="I229" s="6">
        <f t="shared" si="6"/>
        <v>0.82802197802197797</v>
      </c>
      <c r="K229" t="str">
        <f t="shared" si="7"/>
        <v>0.85%</v>
      </c>
    </row>
    <row r="230" spans="1:11" x14ac:dyDescent="0.25">
      <c r="A230" s="1" t="s">
        <v>17</v>
      </c>
      <c r="B230">
        <v>4</v>
      </c>
      <c r="C230" s="7">
        <v>0.9</v>
      </c>
      <c r="D230">
        <v>157.4</v>
      </c>
      <c r="E230">
        <v>24.6</v>
      </c>
      <c r="F230">
        <v>0</v>
      </c>
      <c r="G230">
        <v>0</v>
      </c>
      <c r="H230">
        <v>0</v>
      </c>
      <c r="I230" s="6">
        <f t="shared" si="6"/>
        <v>0.86483516483516487</v>
      </c>
      <c r="K230" t="str">
        <f t="shared" si="7"/>
        <v>0.9%</v>
      </c>
    </row>
    <row r="231" spans="1:11" x14ac:dyDescent="0.25">
      <c r="A231" s="1" t="s">
        <v>17</v>
      </c>
      <c r="B231">
        <v>4</v>
      </c>
      <c r="C231" s="7">
        <v>0.95</v>
      </c>
      <c r="D231">
        <v>161.30000000000001</v>
      </c>
      <c r="E231">
        <v>20.7</v>
      </c>
      <c r="F231">
        <v>0</v>
      </c>
      <c r="G231">
        <v>0</v>
      </c>
      <c r="H231">
        <v>0</v>
      </c>
      <c r="I231" s="6">
        <f t="shared" si="6"/>
        <v>0.88626373626373633</v>
      </c>
      <c r="K231" t="str">
        <f t="shared" si="7"/>
        <v>0.95%</v>
      </c>
    </row>
    <row r="232" spans="1:11" x14ac:dyDescent="0.25">
      <c r="A232" s="1" t="s">
        <v>17</v>
      </c>
      <c r="B232">
        <v>4</v>
      </c>
      <c r="C232" s="7">
        <v>1</v>
      </c>
      <c r="D232">
        <v>164.4</v>
      </c>
      <c r="E232">
        <v>17.600000000000001</v>
      </c>
      <c r="F232">
        <v>0</v>
      </c>
      <c r="G232">
        <v>0</v>
      </c>
      <c r="H232">
        <v>0</v>
      </c>
      <c r="I232" s="6">
        <f t="shared" si="6"/>
        <v>0.90329670329670331</v>
      </c>
      <c r="K232" t="str">
        <f t="shared" si="7"/>
        <v>1%</v>
      </c>
    </row>
    <row r="233" spans="1:11" x14ac:dyDescent="0.25">
      <c r="A233" s="1" t="s">
        <v>17</v>
      </c>
      <c r="B233">
        <v>5</v>
      </c>
      <c r="C233" s="7">
        <v>0</v>
      </c>
      <c r="D233">
        <v>1.5</v>
      </c>
      <c r="E233">
        <v>180.5</v>
      </c>
      <c r="F233">
        <v>0</v>
      </c>
      <c r="G233">
        <v>0</v>
      </c>
      <c r="H233">
        <v>0</v>
      </c>
      <c r="I233" s="6">
        <f t="shared" si="6"/>
        <v>8.241758241758242E-3</v>
      </c>
      <c r="K233" t="str">
        <f t="shared" si="7"/>
        <v>0%</v>
      </c>
    </row>
    <row r="234" spans="1:11" x14ac:dyDescent="0.25">
      <c r="A234" s="1" t="s">
        <v>17</v>
      </c>
      <c r="B234">
        <v>5</v>
      </c>
      <c r="C234" s="7">
        <v>0.05</v>
      </c>
      <c r="D234">
        <v>16.899999999999999</v>
      </c>
      <c r="E234">
        <v>165.1</v>
      </c>
      <c r="F234">
        <v>0</v>
      </c>
      <c r="G234">
        <v>0</v>
      </c>
      <c r="H234">
        <v>0</v>
      </c>
      <c r="I234" s="6">
        <f t="shared" si="6"/>
        <v>9.2857142857142846E-2</v>
      </c>
      <c r="K234" t="str">
        <f t="shared" si="7"/>
        <v>0.05%</v>
      </c>
    </row>
    <row r="235" spans="1:11" x14ac:dyDescent="0.25">
      <c r="A235" s="1" t="s">
        <v>17</v>
      </c>
      <c r="B235">
        <v>5</v>
      </c>
      <c r="C235" s="7">
        <v>0.1</v>
      </c>
      <c r="D235">
        <v>31</v>
      </c>
      <c r="E235">
        <v>151</v>
      </c>
      <c r="F235">
        <v>0</v>
      </c>
      <c r="G235">
        <v>0</v>
      </c>
      <c r="H235">
        <v>0</v>
      </c>
      <c r="I235" s="6">
        <f t="shared" si="6"/>
        <v>0.17032967032967034</v>
      </c>
      <c r="K235" t="str">
        <f t="shared" si="7"/>
        <v>0.1%</v>
      </c>
    </row>
    <row r="236" spans="1:11" x14ac:dyDescent="0.25">
      <c r="A236" s="1" t="s">
        <v>17</v>
      </c>
      <c r="B236">
        <v>5</v>
      </c>
      <c r="C236" s="7">
        <v>0.15</v>
      </c>
      <c r="D236">
        <v>46.6</v>
      </c>
      <c r="E236">
        <v>135.4</v>
      </c>
      <c r="F236">
        <v>0</v>
      </c>
      <c r="G236">
        <v>0</v>
      </c>
      <c r="H236">
        <v>0</v>
      </c>
      <c r="I236" s="6">
        <f t="shared" si="6"/>
        <v>0.25604395604395608</v>
      </c>
      <c r="K236" t="str">
        <f t="shared" si="7"/>
        <v>0.15%</v>
      </c>
    </row>
    <row r="237" spans="1:11" x14ac:dyDescent="0.25">
      <c r="A237" s="1" t="s">
        <v>17</v>
      </c>
      <c r="B237">
        <v>5</v>
      </c>
      <c r="C237" s="7">
        <v>0.2</v>
      </c>
      <c r="D237">
        <v>58.8</v>
      </c>
      <c r="E237">
        <v>123.2</v>
      </c>
      <c r="F237">
        <v>0</v>
      </c>
      <c r="G237">
        <v>0</v>
      </c>
      <c r="H237">
        <v>0</v>
      </c>
      <c r="I237" s="6">
        <f t="shared" si="6"/>
        <v>0.32307692307692304</v>
      </c>
      <c r="K237" t="str">
        <f t="shared" si="7"/>
        <v>0.2%</v>
      </c>
    </row>
    <row r="238" spans="1:11" x14ac:dyDescent="0.25">
      <c r="A238" s="1" t="s">
        <v>17</v>
      </c>
      <c r="B238">
        <v>5</v>
      </c>
      <c r="C238" s="7">
        <v>0.25</v>
      </c>
      <c r="D238">
        <v>73.599999999999994</v>
      </c>
      <c r="E238">
        <v>108.4</v>
      </c>
      <c r="F238">
        <v>0</v>
      </c>
      <c r="G238">
        <v>0</v>
      </c>
      <c r="H238">
        <v>0</v>
      </c>
      <c r="I238" s="6">
        <f t="shared" si="6"/>
        <v>0.40439560439560435</v>
      </c>
      <c r="K238" t="str">
        <f t="shared" si="7"/>
        <v>0.25%</v>
      </c>
    </row>
    <row r="239" spans="1:11" x14ac:dyDescent="0.25">
      <c r="A239" s="1" t="s">
        <v>17</v>
      </c>
      <c r="B239">
        <v>5</v>
      </c>
      <c r="C239" s="7">
        <v>0.3</v>
      </c>
      <c r="D239">
        <v>80.599999999999994</v>
      </c>
      <c r="E239">
        <v>101.4</v>
      </c>
      <c r="F239">
        <v>0</v>
      </c>
      <c r="G239">
        <v>0</v>
      </c>
      <c r="H239">
        <v>0</v>
      </c>
      <c r="I239" s="6">
        <f t="shared" si="6"/>
        <v>0.44285714285714284</v>
      </c>
      <c r="K239" t="str">
        <f t="shared" si="7"/>
        <v>0.3%</v>
      </c>
    </row>
    <row r="240" spans="1:11" x14ac:dyDescent="0.25">
      <c r="A240" s="1" t="s">
        <v>17</v>
      </c>
      <c r="B240">
        <v>5</v>
      </c>
      <c r="C240" s="7">
        <v>0.35</v>
      </c>
      <c r="D240">
        <v>91.8</v>
      </c>
      <c r="E240">
        <v>90.2</v>
      </c>
      <c r="F240">
        <v>0</v>
      </c>
      <c r="G240">
        <v>0</v>
      </c>
      <c r="H240">
        <v>0</v>
      </c>
      <c r="I240" s="6">
        <f t="shared" si="6"/>
        <v>0.50439560439560438</v>
      </c>
      <c r="K240" t="str">
        <f t="shared" si="7"/>
        <v>0.35%</v>
      </c>
    </row>
    <row r="241" spans="1:11" x14ac:dyDescent="0.25">
      <c r="A241" s="1" t="s">
        <v>17</v>
      </c>
      <c r="B241">
        <v>5</v>
      </c>
      <c r="C241" s="7">
        <v>0.4</v>
      </c>
      <c r="D241">
        <v>100.2</v>
      </c>
      <c r="E241">
        <v>81.8</v>
      </c>
      <c r="F241">
        <v>0</v>
      </c>
      <c r="G241">
        <v>0</v>
      </c>
      <c r="H241">
        <v>0</v>
      </c>
      <c r="I241" s="6">
        <f t="shared" si="6"/>
        <v>0.55054945054945059</v>
      </c>
      <c r="K241" t="str">
        <f t="shared" si="7"/>
        <v>0.4%</v>
      </c>
    </row>
    <row r="242" spans="1:11" x14ac:dyDescent="0.25">
      <c r="A242" s="1" t="s">
        <v>17</v>
      </c>
      <c r="B242">
        <v>5</v>
      </c>
      <c r="C242" s="7">
        <v>0.45</v>
      </c>
      <c r="D242">
        <v>108.5</v>
      </c>
      <c r="E242">
        <v>73.5</v>
      </c>
      <c r="F242">
        <v>0</v>
      </c>
      <c r="G242">
        <v>0</v>
      </c>
      <c r="H242">
        <v>0</v>
      </c>
      <c r="I242" s="6">
        <f t="shared" si="6"/>
        <v>0.59615384615384615</v>
      </c>
      <c r="K242" t="str">
        <f t="shared" si="7"/>
        <v>0.45%</v>
      </c>
    </row>
    <row r="243" spans="1:11" x14ac:dyDescent="0.25">
      <c r="A243" s="1" t="s">
        <v>17</v>
      </c>
      <c r="B243">
        <v>5</v>
      </c>
      <c r="C243" s="7">
        <v>0.5</v>
      </c>
      <c r="D243">
        <v>114.6</v>
      </c>
      <c r="E243">
        <v>67.400000000000006</v>
      </c>
      <c r="F243">
        <v>0</v>
      </c>
      <c r="G243">
        <v>0</v>
      </c>
      <c r="H243">
        <v>0</v>
      </c>
      <c r="I243" s="6">
        <f t="shared" si="6"/>
        <v>0.62967032967032965</v>
      </c>
      <c r="K243" t="str">
        <f t="shared" si="7"/>
        <v>0.5%</v>
      </c>
    </row>
    <row r="244" spans="1:11" x14ac:dyDescent="0.25">
      <c r="A244" s="1" t="s">
        <v>17</v>
      </c>
      <c r="B244">
        <v>5</v>
      </c>
      <c r="C244" s="7">
        <v>0.55000000000000004</v>
      </c>
      <c r="D244">
        <v>122.8</v>
      </c>
      <c r="E244">
        <v>59.2</v>
      </c>
      <c r="F244">
        <v>0</v>
      </c>
      <c r="G244">
        <v>0</v>
      </c>
      <c r="H244">
        <v>0</v>
      </c>
      <c r="I244" s="6">
        <f t="shared" si="6"/>
        <v>0.67472527472527466</v>
      </c>
      <c r="K244" t="str">
        <f t="shared" si="7"/>
        <v>0.55%</v>
      </c>
    </row>
    <row r="245" spans="1:11" x14ac:dyDescent="0.25">
      <c r="A245" s="1" t="s">
        <v>17</v>
      </c>
      <c r="B245">
        <v>5</v>
      </c>
      <c r="C245" s="7">
        <v>0.6</v>
      </c>
      <c r="D245">
        <v>129.19999999999999</v>
      </c>
      <c r="E245">
        <v>52.8</v>
      </c>
      <c r="F245">
        <v>0</v>
      </c>
      <c r="G245">
        <v>0</v>
      </c>
      <c r="H245">
        <v>0</v>
      </c>
      <c r="I245" s="6">
        <f t="shared" si="6"/>
        <v>0.70989010989010981</v>
      </c>
      <c r="K245" t="str">
        <f t="shared" si="7"/>
        <v>0.6%</v>
      </c>
    </row>
    <row r="246" spans="1:11" x14ac:dyDescent="0.25">
      <c r="A246" s="1" t="s">
        <v>17</v>
      </c>
      <c r="B246">
        <v>5</v>
      </c>
      <c r="C246" s="7">
        <v>0.65</v>
      </c>
      <c r="D246">
        <v>135.5</v>
      </c>
      <c r="E246">
        <v>46.5</v>
      </c>
      <c r="F246">
        <v>0</v>
      </c>
      <c r="G246">
        <v>0</v>
      </c>
      <c r="H246">
        <v>0</v>
      </c>
      <c r="I246" s="6">
        <f t="shared" si="6"/>
        <v>0.74450549450549453</v>
      </c>
      <c r="K246" t="str">
        <f t="shared" si="7"/>
        <v>0.65%</v>
      </c>
    </row>
    <row r="247" spans="1:11" x14ac:dyDescent="0.25">
      <c r="A247" s="1" t="s">
        <v>17</v>
      </c>
      <c r="B247">
        <v>5</v>
      </c>
      <c r="C247" s="7">
        <v>0.7</v>
      </c>
      <c r="D247">
        <v>139</v>
      </c>
      <c r="E247">
        <v>43</v>
      </c>
      <c r="F247">
        <v>0</v>
      </c>
      <c r="G247">
        <v>0</v>
      </c>
      <c r="H247">
        <v>0</v>
      </c>
      <c r="I247" s="6">
        <f t="shared" si="6"/>
        <v>0.76373626373626369</v>
      </c>
      <c r="K247" t="str">
        <f t="shared" si="7"/>
        <v>0.7%</v>
      </c>
    </row>
    <row r="248" spans="1:11" x14ac:dyDescent="0.25">
      <c r="A248" s="1" t="s">
        <v>17</v>
      </c>
      <c r="B248">
        <v>5</v>
      </c>
      <c r="C248" s="7">
        <v>0.75</v>
      </c>
      <c r="D248">
        <v>142.80000000000001</v>
      </c>
      <c r="E248">
        <v>39.200000000000003</v>
      </c>
      <c r="F248">
        <v>0</v>
      </c>
      <c r="G248">
        <v>0</v>
      </c>
      <c r="H248">
        <v>0</v>
      </c>
      <c r="I248" s="6">
        <f t="shared" si="6"/>
        <v>0.78461538461538471</v>
      </c>
      <c r="K248" t="str">
        <f t="shared" si="7"/>
        <v>0.75%</v>
      </c>
    </row>
    <row r="249" spans="1:11" x14ac:dyDescent="0.25">
      <c r="A249" s="1" t="s">
        <v>17</v>
      </c>
      <c r="B249">
        <v>5</v>
      </c>
      <c r="C249" s="7">
        <v>0.8</v>
      </c>
      <c r="D249">
        <v>149.9</v>
      </c>
      <c r="E249">
        <v>32.1</v>
      </c>
      <c r="F249">
        <v>0</v>
      </c>
      <c r="G249">
        <v>0</v>
      </c>
      <c r="H249">
        <v>0</v>
      </c>
      <c r="I249" s="6">
        <f t="shared" si="6"/>
        <v>0.8236263736263737</v>
      </c>
      <c r="K249" t="str">
        <f t="shared" si="7"/>
        <v>0.8%</v>
      </c>
    </row>
    <row r="250" spans="1:11" x14ac:dyDescent="0.25">
      <c r="A250" s="1" t="s">
        <v>17</v>
      </c>
      <c r="B250">
        <v>5</v>
      </c>
      <c r="C250" s="7">
        <v>0.85</v>
      </c>
      <c r="D250">
        <v>155.1</v>
      </c>
      <c r="E250">
        <v>26.9</v>
      </c>
      <c r="F250">
        <v>0</v>
      </c>
      <c r="G250">
        <v>0</v>
      </c>
      <c r="H250">
        <v>0</v>
      </c>
      <c r="I250" s="6">
        <f t="shared" si="6"/>
        <v>0.85219780219780217</v>
      </c>
      <c r="K250" t="str">
        <f t="shared" si="7"/>
        <v>0.85%</v>
      </c>
    </row>
    <row r="251" spans="1:11" x14ac:dyDescent="0.25">
      <c r="A251" s="1" t="s">
        <v>17</v>
      </c>
      <c r="B251">
        <v>5</v>
      </c>
      <c r="C251" s="7">
        <v>0.9</v>
      </c>
      <c r="D251">
        <v>159.19999999999999</v>
      </c>
      <c r="E251">
        <v>22.8</v>
      </c>
      <c r="F251">
        <v>0</v>
      </c>
      <c r="G251">
        <v>0</v>
      </c>
      <c r="H251">
        <v>0</v>
      </c>
      <c r="I251" s="6">
        <f t="shared" si="6"/>
        <v>0.87472527472527462</v>
      </c>
      <c r="K251" t="str">
        <f t="shared" si="7"/>
        <v>0.9%</v>
      </c>
    </row>
    <row r="252" spans="1:11" x14ac:dyDescent="0.25">
      <c r="A252" s="1" t="s">
        <v>17</v>
      </c>
      <c r="B252">
        <v>5</v>
      </c>
      <c r="C252" s="7">
        <v>0.95</v>
      </c>
      <c r="D252">
        <v>162.4</v>
      </c>
      <c r="E252">
        <v>19.600000000000001</v>
      </c>
      <c r="F252">
        <v>0</v>
      </c>
      <c r="G252">
        <v>0</v>
      </c>
      <c r="H252">
        <v>0</v>
      </c>
      <c r="I252" s="6">
        <f t="shared" si="6"/>
        <v>0.89230769230769236</v>
      </c>
      <c r="K252" t="str">
        <f t="shared" si="7"/>
        <v>0.95%</v>
      </c>
    </row>
    <row r="253" spans="1:11" x14ac:dyDescent="0.25">
      <c r="A253" s="1" t="s">
        <v>17</v>
      </c>
      <c r="B253">
        <v>5</v>
      </c>
      <c r="C253" s="7">
        <v>1</v>
      </c>
      <c r="D253">
        <v>164.9</v>
      </c>
      <c r="E253">
        <v>17.100000000000001</v>
      </c>
      <c r="F253">
        <v>0</v>
      </c>
      <c r="G253">
        <v>0</v>
      </c>
      <c r="H253">
        <v>0</v>
      </c>
      <c r="I253" s="6">
        <f t="shared" si="6"/>
        <v>0.90604395604395604</v>
      </c>
      <c r="K253" t="str">
        <f t="shared" si="7"/>
        <v>1%</v>
      </c>
    </row>
    <row r="254" spans="1:11" x14ac:dyDescent="0.25">
      <c r="A254" s="1" t="s">
        <v>17</v>
      </c>
      <c r="B254">
        <v>6</v>
      </c>
      <c r="C254" s="7">
        <v>0</v>
      </c>
      <c r="D254">
        <v>1</v>
      </c>
      <c r="E254">
        <v>181</v>
      </c>
      <c r="F254">
        <v>0</v>
      </c>
      <c r="G254">
        <v>0</v>
      </c>
      <c r="H254">
        <v>0</v>
      </c>
      <c r="I254" s="6">
        <f t="shared" si="6"/>
        <v>5.4945054945054949E-3</v>
      </c>
      <c r="K254" t="str">
        <f t="shared" si="7"/>
        <v>0%</v>
      </c>
    </row>
    <row r="255" spans="1:11" x14ac:dyDescent="0.25">
      <c r="A255" s="1" t="s">
        <v>17</v>
      </c>
      <c r="B255">
        <v>6</v>
      </c>
      <c r="C255" s="7">
        <v>0.05</v>
      </c>
      <c r="D255">
        <v>18.3</v>
      </c>
      <c r="E255">
        <v>163.69999999999999</v>
      </c>
      <c r="F255">
        <v>0</v>
      </c>
      <c r="G255">
        <v>0</v>
      </c>
      <c r="H255">
        <v>0</v>
      </c>
      <c r="I255" s="6">
        <f t="shared" si="6"/>
        <v>0.10054945054945055</v>
      </c>
      <c r="K255" t="str">
        <f t="shared" si="7"/>
        <v>0.05%</v>
      </c>
    </row>
    <row r="256" spans="1:11" x14ac:dyDescent="0.25">
      <c r="A256" s="1" t="s">
        <v>17</v>
      </c>
      <c r="B256">
        <v>6</v>
      </c>
      <c r="C256" s="7">
        <v>0.1</v>
      </c>
      <c r="D256">
        <v>35.5</v>
      </c>
      <c r="E256">
        <v>146.5</v>
      </c>
      <c r="F256">
        <v>0</v>
      </c>
      <c r="G256">
        <v>0</v>
      </c>
      <c r="H256">
        <v>0</v>
      </c>
      <c r="I256" s="6">
        <f t="shared" si="6"/>
        <v>0.19505494505494506</v>
      </c>
      <c r="K256" t="str">
        <f t="shared" si="7"/>
        <v>0.1%</v>
      </c>
    </row>
    <row r="257" spans="1:11" x14ac:dyDescent="0.25">
      <c r="A257" s="1" t="s">
        <v>17</v>
      </c>
      <c r="B257">
        <v>6</v>
      </c>
      <c r="C257" s="7">
        <v>0.15</v>
      </c>
      <c r="D257">
        <v>47.3</v>
      </c>
      <c r="E257">
        <v>134.69999999999999</v>
      </c>
      <c r="F257">
        <v>0</v>
      </c>
      <c r="G257">
        <v>0</v>
      </c>
      <c r="H257">
        <v>0</v>
      </c>
      <c r="I257" s="6">
        <f t="shared" si="6"/>
        <v>0.25989010989010985</v>
      </c>
      <c r="K257" t="str">
        <f t="shared" si="7"/>
        <v>0.15%</v>
      </c>
    </row>
    <row r="258" spans="1:11" x14ac:dyDescent="0.25">
      <c r="A258" s="1" t="s">
        <v>17</v>
      </c>
      <c r="B258">
        <v>6</v>
      </c>
      <c r="C258" s="7">
        <v>0.2</v>
      </c>
      <c r="D258">
        <v>61.9</v>
      </c>
      <c r="E258">
        <v>120.1</v>
      </c>
      <c r="F258">
        <v>0</v>
      </c>
      <c r="G258">
        <v>0</v>
      </c>
      <c r="H258">
        <v>0</v>
      </c>
      <c r="I258" s="6">
        <f t="shared" si="6"/>
        <v>0.34010989010989012</v>
      </c>
      <c r="K258" t="str">
        <f t="shared" si="7"/>
        <v>0.2%</v>
      </c>
    </row>
    <row r="259" spans="1:11" x14ac:dyDescent="0.25">
      <c r="A259" s="1" t="s">
        <v>17</v>
      </c>
      <c r="B259">
        <v>6</v>
      </c>
      <c r="C259" s="7">
        <v>0.25</v>
      </c>
      <c r="D259">
        <v>76.3</v>
      </c>
      <c r="E259">
        <v>105.7</v>
      </c>
      <c r="F259">
        <v>0</v>
      </c>
      <c r="G259">
        <v>0</v>
      </c>
      <c r="H259">
        <v>0</v>
      </c>
      <c r="I259" s="6">
        <f t="shared" ref="I259:I322" si="8">D259/182</f>
        <v>0.41923076923076924</v>
      </c>
      <c r="K259" t="str">
        <f t="shared" ref="K259:K322" si="9">C259&amp;"%"</f>
        <v>0.25%</v>
      </c>
    </row>
    <row r="260" spans="1:11" x14ac:dyDescent="0.25">
      <c r="A260" s="1" t="s">
        <v>17</v>
      </c>
      <c r="B260">
        <v>6</v>
      </c>
      <c r="C260" s="7">
        <v>0.3</v>
      </c>
      <c r="D260">
        <v>83.3</v>
      </c>
      <c r="E260">
        <v>98.7</v>
      </c>
      <c r="F260">
        <v>0</v>
      </c>
      <c r="G260">
        <v>0</v>
      </c>
      <c r="H260">
        <v>0</v>
      </c>
      <c r="I260" s="6">
        <f t="shared" si="8"/>
        <v>0.45769230769230768</v>
      </c>
      <c r="K260" t="str">
        <f t="shared" si="9"/>
        <v>0.3%</v>
      </c>
    </row>
    <row r="261" spans="1:11" x14ac:dyDescent="0.25">
      <c r="A261" s="1" t="s">
        <v>17</v>
      </c>
      <c r="B261">
        <v>6</v>
      </c>
      <c r="C261" s="7">
        <v>0.35</v>
      </c>
      <c r="D261">
        <v>96.3</v>
      </c>
      <c r="E261">
        <v>85.7</v>
      </c>
      <c r="F261">
        <v>0</v>
      </c>
      <c r="G261">
        <v>0</v>
      </c>
      <c r="H261">
        <v>0</v>
      </c>
      <c r="I261" s="6">
        <f t="shared" si="8"/>
        <v>0.52912087912087913</v>
      </c>
      <c r="K261" t="str">
        <f t="shared" si="9"/>
        <v>0.35%</v>
      </c>
    </row>
    <row r="262" spans="1:11" x14ac:dyDescent="0.25">
      <c r="A262" s="1" t="s">
        <v>17</v>
      </c>
      <c r="B262">
        <v>6</v>
      </c>
      <c r="C262" s="7">
        <v>0.4</v>
      </c>
      <c r="D262">
        <v>107.4</v>
      </c>
      <c r="E262">
        <v>74.599999999999994</v>
      </c>
      <c r="F262">
        <v>0</v>
      </c>
      <c r="G262">
        <v>0</v>
      </c>
      <c r="H262">
        <v>0</v>
      </c>
      <c r="I262" s="6">
        <f t="shared" si="8"/>
        <v>0.59010989010989012</v>
      </c>
      <c r="K262" t="str">
        <f t="shared" si="9"/>
        <v>0.4%</v>
      </c>
    </row>
    <row r="263" spans="1:11" x14ac:dyDescent="0.25">
      <c r="A263" s="1" t="s">
        <v>17</v>
      </c>
      <c r="B263">
        <v>6</v>
      </c>
      <c r="C263" s="7">
        <v>0.45</v>
      </c>
      <c r="D263">
        <v>114.1</v>
      </c>
      <c r="E263">
        <v>67.900000000000006</v>
      </c>
      <c r="F263">
        <v>0</v>
      </c>
      <c r="G263">
        <v>0</v>
      </c>
      <c r="H263">
        <v>0</v>
      </c>
      <c r="I263" s="6">
        <f t="shared" si="8"/>
        <v>0.62692307692307692</v>
      </c>
      <c r="K263" t="str">
        <f t="shared" si="9"/>
        <v>0.45%</v>
      </c>
    </row>
    <row r="264" spans="1:11" x14ac:dyDescent="0.25">
      <c r="A264" s="1" t="s">
        <v>17</v>
      </c>
      <c r="B264">
        <v>6</v>
      </c>
      <c r="C264" s="7">
        <v>0.5</v>
      </c>
      <c r="D264">
        <v>119.8</v>
      </c>
      <c r="E264">
        <v>62.2</v>
      </c>
      <c r="F264">
        <v>0</v>
      </c>
      <c r="G264">
        <v>0</v>
      </c>
      <c r="H264">
        <v>0</v>
      </c>
      <c r="I264" s="6">
        <f t="shared" si="8"/>
        <v>0.65824175824175823</v>
      </c>
      <c r="K264" t="str">
        <f t="shared" si="9"/>
        <v>0.5%</v>
      </c>
    </row>
    <row r="265" spans="1:11" x14ac:dyDescent="0.25">
      <c r="A265" s="1" t="s">
        <v>17</v>
      </c>
      <c r="B265">
        <v>6</v>
      </c>
      <c r="C265" s="7">
        <v>0.55000000000000004</v>
      </c>
      <c r="D265">
        <v>128.5</v>
      </c>
      <c r="E265">
        <v>53.5</v>
      </c>
      <c r="F265">
        <v>0</v>
      </c>
      <c r="G265">
        <v>0</v>
      </c>
      <c r="H265">
        <v>0</v>
      </c>
      <c r="I265" s="6">
        <f t="shared" si="8"/>
        <v>0.70604395604395609</v>
      </c>
      <c r="K265" t="str">
        <f t="shared" si="9"/>
        <v>0.55%</v>
      </c>
    </row>
    <row r="266" spans="1:11" x14ac:dyDescent="0.25">
      <c r="A266" s="1" t="s">
        <v>17</v>
      </c>
      <c r="B266">
        <v>6</v>
      </c>
      <c r="C266" s="7">
        <v>0.6</v>
      </c>
      <c r="D266">
        <v>133.80000000000001</v>
      </c>
      <c r="E266">
        <v>48.2</v>
      </c>
      <c r="F266">
        <v>0</v>
      </c>
      <c r="G266">
        <v>0</v>
      </c>
      <c r="H266">
        <v>0</v>
      </c>
      <c r="I266" s="6">
        <f t="shared" si="8"/>
        <v>0.73516483516483522</v>
      </c>
      <c r="K266" t="str">
        <f t="shared" si="9"/>
        <v>0.6%</v>
      </c>
    </row>
    <row r="267" spans="1:11" x14ac:dyDescent="0.25">
      <c r="A267" s="1" t="s">
        <v>17</v>
      </c>
      <c r="B267">
        <v>6</v>
      </c>
      <c r="C267" s="7">
        <v>0.65</v>
      </c>
      <c r="D267">
        <v>139.69999999999999</v>
      </c>
      <c r="E267">
        <v>42.3</v>
      </c>
      <c r="F267">
        <v>0</v>
      </c>
      <c r="G267">
        <v>0</v>
      </c>
      <c r="H267">
        <v>0</v>
      </c>
      <c r="I267" s="6">
        <f t="shared" si="8"/>
        <v>0.76758241758241752</v>
      </c>
      <c r="K267" t="str">
        <f t="shared" si="9"/>
        <v>0.65%</v>
      </c>
    </row>
    <row r="268" spans="1:11" x14ac:dyDescent="0.25">
      <c r="A268" s="1" t="s">
        <v>17</v>
      </c>
      <c r="B268">
        <v>6</v>
      </c>
      <c r="C268" s="7">
        <v>0.7</v>
      </c>
      <c r="D268">
        <v>144.19999999999999</v>
      </c>
      <c r="E268">
        <v>37.799999999999997</v>
      </c>
      <c r="F268">
        <v>0</v>
      </c>
      <c r="G268">
        <v>0</v>
      </c>
      <c r="H268">
        <v>0</v>
      </c>
      <c r="I268" s="6">
        <f t="shared" si="8"/>
        <v>0.79230769230769227</v>
      </c>
      <c r="K268" t="str">
        <f t="shared" si="9"/>
        <v>0.7%</v>
      </c>
    </row>
    <row r="269" spans="1:11" x14ac:dyDescent="0.25">
      <c r="A269" s="1" t="s">
        <v>17</v>
      </c>
      <c r="B269">
        <v>6</v>
      </c>
      <c r="C269" s="7">
        <v>0.75</v>
      </c>
      <c r="D269">
        <v>148.5</v>
      </c>
      <c r="E269">
        <v>33.5</v>
      </c>
      <c r="F269">
        <v>0</v>
      </c>
      <c r="G269">
        <v>0</v>
      </c>
      <c r="H269">
        <v>0</v>
      </c>
      <c r="I269" s="6">
        <f t="shared" si="8"/>
        <v>0.81593406593406592</v>
      </c>
      <c r="K269" t="str">
        <f t="shared" si="9"/>
        <v>0.75%</v>
      </c>
    </row>
    <row r="270" spans="1:11" x14ac:dyDescent="0.25">
      <c r="A270" s="1" t="s">
        <v>17</v>
      </c>
      <c r="B270">
        <v>6</v>
      </c>
      <c r="C270" s="7">
        <v>0.8</v>
      </c>
      <c r="D270">
        <v>153</v>
      </c>
      <c r="E270">
        <v>29</v>
      </c>
      <c r="F270">
        <v>0</v>
      </c>
      <c r="G270">
        <v>0</v>
      </c>
      <c r="H270">
        <v>0</v>
      </c>
      <c r="I270" s="6">
        <f t="shared" si="8"/>
        <v>0.84065934065934067</v>
      </c>
      <c r="K270" t="str">
        <f t="shared" si="9"/>
        <v>0.8%</v>
      </c>
    </row>
    <row r="271" spans="1:11" x14ac:dyDescent="0.25">
      <c r="A271" s="1" t="s">
        <v>17</v>
      </c>
      <c r="B271">
        <v>6</v>
      </c>
      <c r="C271" s="7">
        <v>0.85</v>
      </c>
      <c r="D271">
        <v>157.19999999999999</v>
      </c>
      <c r="E271">
        <v>24.8</v>
      </c>
      <c r="F271">
        <v>0</v>
      </c>
      <c r="G271">
        <v>0</v>
      </c>
      <c r="H271">
        <v>0</v>
      </c>
      <c r="I271" s="6">
        <f t="shared" si="8"/>
        <v>0.86373626373626367</v>
      </c>
      <c r="K271" t="str">
        <f t="shared" si="9"/>
        <v>0.85%</v>
      </c>
    </row>
    <row r="272" spans="1:11" x14ac:dyDescent="0.25">
      <c r="A272" s="1" t="s">
        <v>17</v>
      </c>
      <c r="B272">
        <v>6</v>
      </c>
      <c r="C272" s="7">
        <v>0.9</v>
      </c>
      <c r="D272">
        <v>158.9</v>
      </c>
      <c r="E272">
        <v>23.1</v>
      </c>
      <c r="F272">
        <v>0</v>
      </c>
      <c r="G272">
        <v>0</v>
      </c>
      <c r="H272">
        <v>0</v>
      </c>
      <c r="I272" s="6">
        <f t="shared" si="8"/>
        <v>0.87307692307692308</v>
      </c>
      <c r="K272" t="str">
        <f t="shared" si="9"/>
        <v>0.9%</v>
      </c>
    </row>
    <row r="273" spans="1:11" x14ac:dyDescent="0.25">
      <c r="A273" s="1" t="s">
        <v>17</v>
      </c>
      <c r="B273">
        <v>6</v>
      </c>
      <c r="C273" s="7">
        <v>0.95</v>
      </c>
      <c r="D273">
        <v>162.5</v>
      </c>
      <c r="E273">
        <v>19.5</v>
      </c>
      <c r="F273">
        <v>0</v>
      </c>
      <c r="G273">
        <v>0</v>
      </c>
      <c r="H273">
        <v>0</v>
      </c>
      <c r="I273" s="6">
        <f t="shared" si="8"/>
        <v>0.8928571428571429</v>
      </c>
      <c r="K273" t="str">
        <f t="shared" si="9"/>
        <v>0.95%</v>
      </c>
    </row>
    <row r="274" spans="1:11" x14ac:dyDescent="0.25">
      <c r="A274" s="1" t="s">
        <v>17</v>
      </c>
      <c r="B274">
        <v>6</v>
      </c>
      <c r="C274" s="7">
        <v>1</v>
      </c>
      <c r="D274">
        <v>165.7</v>
      </c>
      <c r="E274">
        <v>16.3</v>
      </c>
      <c r="F274">
        <v>0</v>
      </c>
      <c r="G274">
        <v>0</v>
      </c>
      <c r="H274">
        <v>0</v>
      </c>
      <c r="I274" s="6">
        <f t="shared" si="8"/>
        <v>0.91043956043956042</v>
      </c>
      <c r="K274" t="str">
        <f t="shared" si="9"/>
        <v>1%</v>
      </c>
    </row>
    <row r="275" spans="1:11" x14ac:dyDescent="0.25">
      <c r="A275" s="1" t="s">
        <v>17</v>
      </c>
      <c r="B275">
        <v>7</v>
      </c>
      <c r="C275" s="7">
        <v>0</v>
      </c>
      <c r="D275">
        <v>0.9</v>
      </c>
      <c r="E275">
        <v>181.1</v>
      </c>
      <c r="F275">
        <v>0</v>
      </c>
      <c r="G275">
        <v>0</v>
      </c>
      <c r="H275">
        <v>0</v>
      </c>
      <c r="I275" s="6">
        <f t="shared" si="8"/>
        <v>4.9450549450549448E-3</v>
      </c>
      <c r="K275" t="str">
        <f t="shared" si="9"/>
        <v>0%</v>
      </c>
    </row>
    <row r="276" spans="1:11" x14ac:dyDescent="0.25">
      <c r="A276" s="1" t="s">
        <v>17</v>
      </c>
      <c r="B276">
        <v>7</v>
      </c>
      <c r="C276" s="7">
        <v>0.05</v>
      </c>
      <c r="D276">
        <v>21</v>
      </c>
      <c r="E276">
        <v>161</v>
      </c>
      <c r="F276">
        <v>0</v>
      </c>
      <c r="G276">
        <v>0</v>
      </c>
      <c r="H276">
        <v>0</v>
      </c>
      <c r="I276" s="6">
        <f t="shared" si="8"/>
        <v>0.11538461538461539</v>
      </c>
      <c r="K276" t="str">
        <f t="shared" si="9"/>
        <v>0.05%</v>
      </c>
    </row>
    <row r="277" spans="1:11" x14ac:dyDescent="0.25">
      <c r="A277" s="1" t="s">
        <v>17</v>
      </c>
      <c r="B277">
        <v>7</v>
      </c>
      <c r="C277" s="7">
        <v>0.1</v>
      </c>
      <c r="D277">
        <v>36.6</v>
      </c>
      <c r="E277">
        <v>145.4</v>
      </c>
      <c r="F277">
        <v>0</v>
      </c>
      <c r="G277">
        <v>0</v>
      </c>
      <c r="H277">
        <v>0</v>
      </c>
      <c r="I277" s="6">
        <f t="shared" si="8"/>
        <v>0.20109890109890111</v>
      </c>
      <c r="K277" t="str">
        <f t="shared" si="9"/>
        <v>0.1%</v>
      </c>
    </row>
    <row r="278" spans="1:11" x14ac:dyDescent="0.25">
      <c r="A278" s="1" t="s">
        <v>17</v>
      </c>
      <c r="B278">
        <v>7</v>
      </c>
      <c r="C278" s="7">
        <v>0.15</v>
      </c>
      <c r="D278">
        <v>54.8</v>
      </c>
      <c r="E278">
        <v>127.2</v>
      </c>
      <c r="F278">
        <v>0</v>
      </c>
      <c r="G278">
        <v>0</v>
      </c>
      <c r="H278">
        <v>0</v>
      </c>
      <c r="I278" s="6">
        <f t="shared" si="8"/>
        <v>0.30109890109890108</v>
      </c>
      <c r="K278" t="str">
        <f t="shared" si="9"/>
        <v>0.15%</v>
      </c>
    </row>
    <row r="279" spans="1:11" x14ac:dyDescent="0.25">
      <c r="A279" s="1" t="s">
        <v>17</v>
      </c>
      <c r="B279">
        <v>7</v>
      </c>
      <c r="C279" s="7">
        <v>0.2</v>
      </c>
      <c r="D279">
        <v>65.8</v>
      </c>
      <c r="E279">
        <v>116.2</v>
      </c>
      <c r="F279">
        <v>0</v>
      </c>
      <c r="G279">
        <v>0</v>
      </c>
      <c r="H279">
        <v>0</v>
      </c>
      <c r="I279" s="6">
        <f t="shared" si="8"/>
        <v>0.36153846153846153</v>
      </c>
      <c r="K279" t="str">
        <f t="shared" si="9"/>
        <v>0.2%</v>
      </c>
    </row>
    <row r="280" spans="1:11" x14ac:dyDescent="0.25">
      <c r="A280" s="1" t="s">
        <v>17</v>
      </c>
      <c r="B280">
        <v>7</v>
      </c>
      <c r="C280" s="7">
        <v>0.25</v>
      </c>
      <c r="D280">
        <v>80.599999999999994</v>
      </c>
      <c r="E280">
        <v>101.4</v>
      </c>
      <c r="F280">
        <v>0</v>
      </c>
      <c r="G280">
        <v>0</v>
      </c>
      <c r="H280">
        <v>0</v>
      </c>
      <c r="I280" s="6">
        <f t="shared" si="8"/>
        <v>0.44285714285714284</v>
      </c>
      <c r="K280" t="str">
        <f t="shared" si="9"/>
        <v>0.25%</v>
      </c>
    </row>
    <row r="281" spans="1:11" x14ac:dyDescent="0.25">
      <c r="A281" s="1" t="s">
        <v>17</v>
      </c>
      <c r="B281">
        <v>7</v>
      </c>
      <c r="C281" s="7">
        <v>0.3</v>
      </c>
      <c r="D281">
        <v>89.9</v>
      </c>
      <c r="E281">
        <v>92.1</v>
      </c>
      <c r="F281">
        <v>0</v>
      </c>
      <c r="G281">
        <v>0</v>
      </c>
      <c r="H281">
        <v>0</v>
      </c>
      <c r="I281" s="6">
        <f t="shared" si="8"/>
        <v>0.49395604395604398</v>
      </c>
      <c r="K281" t="str">
        <f t="shared" si="9"/>
        <v>0.3%</v>
      </c>
    </row>
    <row r="282" spans="1:11" x14ac:dyDescent="0.25">
      <c r="A282" s="1" t="s">
        <v>17</v>
      </c>
      <c r="B282">
        <v>7</v>
      </c>
      <c r="C282" s="7">
        <v>0.35</v>
      </c>
      <c r="D282">
        <v>101.8</v>
      </c>
      <c r="E282">
        <v>80.2</v>
      </c>
      <c r="F282">
        <v>0</v>
      </c>
      <c r="G282">
        <v>0</v>
      </c>
      <c r="H282">
        <v>0</v>
      </c>
      <c r="I282" s="6">
        <f t="shared" si="8"/>
        <v>0.55934065934065935</v>
      </c>
      <c r="K282" t="str">
        <f t="shared" si="9"/>
        <v>0.35%</v>
      </c>
    </row>
    <row r="283" spans="1:11" x14ac:dyDescent="0.25">
      <c r="A283" s="1" t="s">
        <v>17</v>
      </c>
      <c r="B283">
        <v>7</v>
      </c>
      <c r="C283" s="7">
        <v>0.4</v>
      </c>
      <c r="D283">
        <v>106.8</v>
      </c>
      <c r="E283">
        <v>75.2</v>
      </c>
      <c r="F283">
        <v>0</v>
      </c>
      <c r="G283">
        <v>0</v>
      </c>
      <c r="H283">
        <v>0</v>
      </c>
      <c r="I283" s="6">
        <f t="shared" si="8"/>
        <v>0.58681318681318684</v>
      </c>
      <c r="K283" t="str">
        <f t="shared" si="9"/>
        <v>0.4%</v>
      </c>
    </row>
    <row r="284" spans="1:11" x14ac:dyDescent="0.25">
      <c r="A284" s="1" t="s">
        <v>17</v>
      </c>
      <c r="B284">
        <v>7</v>
      </c>
      <c r="C284" s="7">
        <v>0.45</v>
      </c>
      <c r="D284">
        <v>117.8</v>
      </c>
      <c r="E284">
        <v>64.2</v>
      </c>
      <c r="F284">
        <v>0</v>
      </c>
      <c r="G284">
        <v>0</v>
      </c>
      <c r="H284">
        <v>0</v>
      </c>
      <c r="I284" s="6">
        <f t="shared" si="8"/>
        <v>0.64725274725274728</v>
      </c>
      <c r="K284" t="str">
        <f t="shared" si="9"/>
        <v>0.45%</v>
      </c>
    </row>
    <row r="285" spans="1:11" x14ac:dyDescent="0.25">
      <c r="A285" s="1" t="s">
        <v>17</v>
      </c>
      <c r="B285">
        <v>7</v>
      </c>
      <c r="C285" s="7">
        <v>0.5</v>
      </c>
      <c r="D285">
        <v>123.9</v>
      </c>
      <c r="E285">
        <v>58.1</v>
      </c>
      <c r="F285">
        <v>0</v>
      </c>
      <c r="G285">
        <v>0</v>
      </c>
      <c r="H285">
        <v>0</v>
      </c>
      <c r="I285" s="6">
        <f t="shared" si="8"/>
        <v>0.68076923076923079</v>
      </c>
      <c r="K285" t="str">
        <f t="shared" si="9"/>
        <v>0.5%</v>
      </c>
    </row>
    <row r="286" spans="1:11" x14ac:dyDescent="0.25">
      <c r="A286" s="1" t="s">
        <v>17</v>
      </c>
      <c r="B286">
        <v>7</v>
      </c>
      <c r="C286" s="7">
        <v>0.55000000000000004</v>
      </c>
      <c r="D286">
        <v>129.9</v>
      </c>
      <c r="E286">
        <v>52.1</v>
      </c>
      <c r="F286">
        <v>0</v>
      </c>
      <c r="G286">
        <v>0</v>
      </c>
      <c r="H286">
        <v>0</v>
      </c>
      <c r="I286" s="6">
        <f t="shared" si="8"/>
        <v>0.71373626373626375</v>
      </c>
      <c r="K286" t="str">
        <f t="shared" si="9"/>
        <v>0.55%</v>
      </c>
    </row>
    <row r="287" spans="1:11" x14ac:dyDescent="0.25">
      <c r="A287" s="1" t="s">
        <v>17</v>
      </c>
      <c r="B287">
        <v>7</v>
      </c>
      <c r="C287" s="7">
        <v>0.6</v>
      </c>
      <c r="D287">
        <v>138.1</v>
      </c>
      <c r="E287">
        <v>43.9</v>
      </c>
      <c r="F287">
        <v>0</v>
      </c>
      <c r="G287">
        <v>0</v>
      </c>
      <c r="H287">
        <v>0</v>
      </c>
      <c r="I287" s="6">
        <f t="shared" si="8"/>
        <v>0.75879120879120876</v>
      </c>
      <c r="K287" t="str">
        <f t="shared" si="9"/>
        <v>0.6%</v>
      </c>
    </row>
    <row r="288" spans="1:11" x14ac:dyDescent="0.25">
      <c r="A288" s="1" t="s">
        <v>17</v>
      </c>
      <c r="B288">
        <v>7</v>
      </c>
      <c r="C288" s="7">
        <v>0.65</v>
      </c>
      <c r="D288">
        <v>142.5</v>
      </c>
      <c r="E288">
        <v>39.5</v>
      </c>
      <c r="F288">
        <v>0</v>
      </c>
      <c r="G288">
        <v>0</v>
      </c>
      <c r="H288">
        <v>0</v>
      </c>
      <c r="I288" s="6">
        <f t="shared" si="8"/>
        <v>0.78296703296703296</v>
      </c>
      <c r="K288" t="str">
        <f t="shared" si="9"/>
        <v>0.65%</v>
      </c>
    </row>
    <row r="289" spans="1:11" x14ac:dyDescent="0.25">
      <c r="A289" s="1" t="s">
        <v>17</v>
      </c>
      <c r="B289">
        <v>7</v>
      </c>
      <c r="C289" s="7">
        <v>0.7</v>
      </c>
      <c r="D289">
        <v>144.9</v>
      </c>
      <c r="E289">
        <v>37.1</v>
      </c>
      <c r="F289">
        <v>0</v>
      </c>
      <c r="G289">
        <v>0</v>
      </c>
      <c r="H289">
        <v>0</v>
      </c>
      <c r="I289" s="6">
        <f t="shared" si="8"/>
        <v>0.79615384615384621</v>
      </c>
      <c r="K289" t="str">
        <f t="shared" si="9"/>
        <v>0.7%</v>
      </c>
    </row>
    <row r="290" spans="1:11" x14ac:dyDescent="0.25">
      <c r="A290" s="1" t="s">
        <v>17</v>
      </c>
      <c r="B290">
        <v>7</v>
      </c>
      <c r="C290" s="7">
        <v>0.75</v>
      </c>
      <c r="D290">
        <v>152.5</v>
      </c>
      <c r="E290">
        <v>29.5</v>
      </c>
      <c r="F290">
        <v>0</v>
      </c>
      <c r="G290">
        <v>0</v>
      </c>
      <c r="H290">
        <v>0</v>
      </c>
      <c r="I290" s="6">
        <f t="shared" si="8"/>
        <v>0.83791208791208793</v>
      </c>
      <c r="K290" t="str">
        <f t="shared" si="9"/>
        <v>0.75%</v>
      </c>
    </row>
    <row r="291" spans="1:11" x14ac:dyDescent="0.25">
      <c r="A291" s="1" t="s">
        <v>17</v>
      </c>
      <c r="B291">
        <v>7</v>
      </c>
      <c r="C291" s="7">
        <v>0.8</v>
      </c>
      <c r="D291">
        <v>154.9</v>
      </c>
      <c r="E291">
        <v>27.1</v>
      </c>
      <c r="F291">
        <v>0</v>
      </c>
      <c r="G291">
        <v>0</v>
      </c>
      <c r="H291">
        <v>0</v>
      </c>
      <c r="I291" s="6">
        <f t="shared" si="8"/>
        <v>0.85109890109890118</v>
      </c>
      <c r="K291" t="str">
        <f t="shared" si="9"/>
        <v>0.8%</v>
      </c>
    </row>
    <row r="292" spans="1:11" x14ac:dyDescent="0.25">
      <c r="A292" s="1" t="s">
        <v>17</v>
      </c>
      <c r="B292">
        <v>7</v>
      </c>
      <c r="C292" s="7">
        <v>0.85</v>
      </c>
      <c r="D292">
        <v>158</v>
      </c>
      <c r="E292">
        <v>24</v>
      </c>
      <c r="F292">
        <v>0</v>
      </c>
      <c r="G292">
        <v>0</v>
      </c>
      <c r="H292">
        <v>0</v>
      </c>
      <c r="I292" s="6">
        <f t="shared" si="8"/>
        <v>0.86813186813186816</v>
      </c>
      <c r="K292" t="str">
        <f t="shared" si="9"/>
        <v>0.85%</v>
      </c>
    </row>
    <row r="293" spans="1:11" x14ac:dyDescent="0.25">
      <c r="A293" s="1" t="s">
        <v>17</v>
      </c>
      <c r="B293">
        <v>7</v>
      </c>
      <c r="C293" s="7">
        <v>0.9</v>
      </c>
      <c r="D293">
        <v>162.30000000000001</v>
      </c>
      <c r="E293">
        <v>19.7</v>
      </c>
      <c r="F293">
        <v>0</v>
      </c>
      <c r="G293">
        <v>0</v>
      </c>
      <c r="H293">
        <v>0</v>
      </c>
      <c r="I293" s="6">
        <f t="shared" si="8"/>
        <v>0.89175824175824181</v>
      </c>
      <c r="K293" t="str">
        <f t="shared" si="9"/>
        <v>0.9%</v>
      </c>
    </row>
    <row r="294" spans="1:11" x14ac:dyDescent="0.25">
      <c r="A294" s="1" t="s">
        <v>17</v>
      </c>
      <c r="B294">
        <v>7</v>
      </c>
      <c r="C294" s="7">
        <v>0.95</v>
      </c>
      <c r="D294">
        <v>163.80000000000001</v>
      </c>
      <c r="E294">
        <v>18.2</v>
      </c>
      <c r="F294">
        <v>0</v>
      </c>
      <c r="G294">
        <v>0</v>
      </c>
      <c r="H294">
        <v>0</v>
      </c>
      <c r="I294" s="6">
        <f t="shared" si="8"/>
        <v>0.9</v>
      </c>
      <c r="K294" t="str">
        <f t="shared" si="9"/>
        <v>0.95%</v>
      </c>
    </row>
    <row r="295" spans="1:11" x14ac:dyDescent="0.25">
      <c r="A295" s="1" t="s">
        <v>17</v>
      </c>
      <c r="B295">
        <v>7</v>
      </c>
      <c r="C295" s="7">
        <v>1</v>
      </c>
      <c r="D295">
        <v>164.7</v>
      </c>
      <c r="E295">
        <v>17.3</v>
      </c>
      <c r="F295">
        <v>0</v>
      </c>
      <c r="G295">
        <v>0</v>
      </c>
      <c r="H295">
        <v>0</v>
      </c>
      <c r="I295" s="6">
        <f t="shared" si="8"/>
        <v>0.90494505494505484</v>
      </c>
      <c r="K295" t="str">
        <f t="shared" si="9"/>
        <v>1%</v>
      </c>
    </row>
    <row r="296" spans="1:11" x14ac:dyDescent="0.25">
      <c r="A296" s="1" t="s">
        <v>18</v>
      </c>
      <c r="B296">
        <v>1</v>
      </c>
      <c r="C296" s="7">
        <v>0</v>
      </c>
      <c r="D296">
        <v>1.3</v>
      </c>
      <c r="E296">
        <v>180.7</v>
      </c>
      <c r="F296">
        <v>0</v>
      </c>
      <c r="G296">
        <v>0</v>
      </c>
      <c r="H296">
        <v>0</v>
      </c>
      <c r="I296" s="6">
        <f t="shared" si="8"/>
        <v>7.1428571428571435E-3</v>
      </c>
      <c r="K296" t="str">
        <f t="shared" si="9"/>
        <v>0%</v>
      </c>
    </row>
    <row r="297" spans="1:11" x14ac:dyDescent="0.25">
      <c r="A297" s="1" t="s">
        <v>18</v>
      </c>
      <c r="B297">
        <v>1</v>
      </c>
      <c r="C297" s="7">
        <v>0.05</v>
      </c>
      <c r="D297">
        <v>9.6</v>
      </c>
      <c r="E297">
        <v>172.4</v>
      </c>
      <c r="F297">
        <v>0</v>
      </c>
      <c r="G297">
        <v>0</v>
      </c>
      <c r="H297">
        <v>0</v>
      </c>
      <c r="I297" s="6">
        <f t="shared" si="8"/>
        <v>5.2747252747252747E-2</v>
      </c>
      <c r="K297" t="str">
        <f t="shared" si="9"/>
        <v>0.05%</v>
      </c>
    </row>
    <row r="298" spans="1:11" x14ac:dyDescent="0.25">
      <c r="A298" s="1" t="s">
        <v>18</v>
      </c>
      <c r="B298">
        <v>1</v>
      </c>
      <c r="C298" s="7">
        <v>0.1</v>
      </c>
      <c r="D298">
        <v>19</v>
      </c>
      <c r="E298">
        <v>163</v>
      </c>
      <c r="F298">
        <v>0</v>
      </c>
      <c r="G298">
        <v>0</v>
      </c>
      <c r="H298">
        <v>0</v>
      </c>
      <c r="I298" s="6">
        <f t="shared" si="8"/>
        <v>0.1043956043956044</v>
      </c>
      <c r="K298" t="str">
        <f t="shared" si="9"/>
        <v>0.1%</v>
      </c>
    </row>
    <row r="299" spans="1:11" x14ac:dyDescent="0.25">
      <c r="A299" s="1" t="s">
        <v>18</v>
      </c>
      <c r="B299">
        <v>1</v>
      </c>
      <c r="C299" s="7">
        <v>0.15</v>
      </c>
      <c r="D299">
        <v>27.7</v>
      </c>
      <c r="E299">
        <v>154.30000000000001</v>
      </c>
      <c r="F299">
        <v>0</v>
      </c>
      <c r="G299">
        <v>0</v>
      </c>
      <c r="H299">
        <v>0</v>
      </c>
      <c r="I299" s="6">
        <f t="shared" si="8"/>
        <v>0.15219780219780218</v>
      </c>
      <c r="K299" t="str">
        <f t="shared" si="9"/>
        <v>0.15%</v>
      </c>
    </row>
    <row r="300" spans="1:11" x14ac:dyDescent="0.25">
      <c r="A300" s="1" t="s">
        <v>18</v>
      </c>
      <c r="B300">
        <v>1</v>
      </c>
      <c r="C300" s="7">
        <v>0.2</v>
      </c>
      <c r="D300">
        <v>39.299999999999997</v>
      </c>
      <c r="E300">
        <v>142.69999999999999</v>
      </c>
      <c r="F300">
        <v>0</v>
      </c>
      <c r="G300">
        <v>0</v>
      </c>
      <c r="H300">
        <v>0</v>
      </c>
      <c r="I300" s="6">
        <f t="shared" si="8"/>
        <v>0.21593406593406592</v>
      </c>
      <c r="K300" t="str">
        <f t="shared" si="9"/>
        <v>0.2%</v>
      </c>
    </row>
    <row r="301" spans="1:11" x14ac:dyDescent="0.25">
      <c r="A301" s="1" t="s">
        <v>18</v>
      </c>
      <c r="B301">
        <v>1</v>
      </c>
      <c r="C301" s="7">
        <v>0.25</v>
      </c>
      <c r="D301">
        <v>46.6</v>
      </c>
      <c r="E301">
        <v>135.4</v>
      </c>
      <c r="F301">
        <v>0</v>
      </c>
      <c r="G301">
        <v>0</v>
      </c>
      <c r="H301">
        <v>0</v>
      </c>
      <c r="I301" s="6">
        <f t="shared" si="8"/>
        <v>0.25604395604395608</v>
      </c>
      <c r="K301" t="str">
        <f t="shared" si="9"/>
        <v>0.25%</v>
      </c>
    </row>
    <row r="302" spans="1:11" x14ac:dyDescent="0.25">
      <c r="A302" s="1" t="s">
        <v>18</v>
      </c>
      <c r="B302">
        <v>1</v>
      </c>
      <c r="C302" s="7">
        <v>0.3</v>
      </c>
      <c r="D302">
        <v>58</v>
      </c>
      <c r="E302">
        <v>124</v>
      </c>
      <c r="F302">
        <v>0</v>
      </c>
      <c r="G302">
        <v>0</v>
      </c>
      <c r="H302">
        <v>0</v>
      </c>
      <c r="I302" s="6">
        <f t="shared" si="8"/>
        <v>0.31868131868131866</v>
      </c>
      <c r="K302" t="str">
        <f t="shared" si="9"/>
        <v>0.3%</v>
      </c>
    </row>
    <row r="303" spans="1:11" x14ac:dyDescent="0.25">
      <c r="A303" s="1" t="s">
        <v>18</v>
      </c>
      <c r="B303">
        <v>1</v>
      </c>
      <c r="C303" s="7">
        <v>0.35</v>
      </c>
      <c r="D303">
        <v>62.6</v>
      </c>
      <c r="E303">
        <v>119.4</v>
      </c>
      <c r="F303">
        <v>0</v>
      </c>
      <c r="G303">
        <v>0</v>
      </c>
      <c r="H303">
        <v>0</v>
      </c>
      <c r="I303" s="6">
        <f t="shared" si="8"/>
        <v>0.34395604395604396</v>
      </c>
      <c r="K303" t="str">
        <f t="shared" si="9"/>
        <v>0.35%</v>
      </c>
    </row>
    <row r="304" spans="1:11" x14ac:dyDescent="0.25">
      <c r="A304" s="1" t="s">
        <v>18</v>
      </c>
      <c r="B304">
        <v>1</v>
      </c>
      <c r="C304" s="7">
        <v>0.4</v>
      </c>
      <c r="D304">
        <v>69.2</v>
      </c>
      <c r="E304">
        <v>112.8</v>
      </c>
      <c r="F304">
        <v>0</v>
      </c>
      <c r="G304">
        <v>0</v>
      </c>
      <c r="H304">
        <v>0</v>
      </c>
      <c r="I304" s="6">
        <f t="shared" si="8"/>
        <v>0.38021978021978026</v>
      </c>
      <c r="K304" t="str">
        <f t="shared" si="9"/>
        <v>0.4%</v>
      </c>
    </row>
    <row r="305" spans="1:11" x14ac:dyDescent="0.25">
      <c r="A305" s="1" t="s">
        <v>18</v>
      </c>
      <c r="B305">
        <v>1</v>
      </c>
      <c r="C305" s="7">
        <v>0.45</v>
      </c>
      <c r="D305">
        <v>81</v>
      </c>
      <c r="E305">
        <v>101</v>
      </c>
      <c r="F305">
        <v>0</v>
      </c>
      <c r="G305">
        <v>0</v>
      </c>
      <c r="H305">
        <v>0</v>
      </c>
      <c r="I305" s="6">
        <f t="shared" si="8"/>
        <v>0.44505494505494503</v>
      </c>
      <c r="K305" t="str">
        <f t="shared" si="9"/>
        <v>0.45%</v>
      </c>
    </row>
    <row r="306" spans="1:11" x14ac:dyDescent="0.25">
      <c r="A306" s="1" t="s">
        <v>18</v>
      </c>
      <c r="B306">
        <v>1</v>
      </c>
      <c r="C306" s="7">
        <v>0.5</v>
      </c>
      <c r="D306">
        <v>93.1</v>
      </c>
      <c r="E306">
        <v>88.9</v>
      </c>
      <c r="F306">
        <v>0</v>
      </c>
      <c r="G306">
        <v>0</v>
      </c>
      <c r="H306">
        <v>0</v>
      </c>
      <c r="I306" s="6">
        <f t="shared" si="8"/>
        <v>0.5115384615384615</v>
      </c>
      <c r="K306" t="str">
        <f t="shared" si="9"/>
        <v>0.5%</v>
      </c>
    </row>
    <row r="307" spans="1:11" x14ac:dyDescent="0.25">
      <c r="A307" s="1" t="s">
        <v>18</v>
      </c>
      <c r="B307">
        <v>1</v>
      </c>
      <c r="C307" s="7">
        <v>0.55000000000000004</v>
      </c>
      <c r="D307">
        <v>101.1</v>
      </c>
      <c r="E307">
        <v>80.900000000000006</v>
      </c>
      <c r="F307">
        <v>0</v>
      </c>
      <c r="G307">
        <v>0</v>
      </c>
      <c r="H307">
        <v>0</v>
      </c>
      <c r="I307" s="6">
        <f t="shared" si="8"/>
        <v>0.55549450549450541</v>
      </c>
      <c r="K307" t="str">
        <f t="shared" si="9"/>
        <v>0.55%</v>
      </c>
    </row>
    <row r="308" spans="1:11" x14ac:dyDescent="0.25">
      <c r="A308" s="1" t="s">
        <v>18</v>
      </c>
      <c r="B308">
        <v>1</v>
      </c>
      <c r="C308" s="7">
        <v>0.6</v>
      </c>
      <c r="D308">
        <v>106.7</v>
      </c>
      <c r="E308">
        <v>75.3</v>
      </c>
      <c r="F308">
        <v>0</v>
      </c>
      <c r="G308">
        <v>0</v>
      </c>
      <c r="H308">
        <v>0</v>
      </c>
      <c r="I308" s="6">
        <f t="shared" si="8"/>
        <v>0.58626373626373629</v>
      </c>
      <c r="K308" t="str">
        <f t="shared" si="9"/>
        <v>0.6%</v>
      </c>
    </row>
    <row r="309" spans="1:11" x14ac:dyDescent="0.25">
      <c r="A309" s="1" t="s">
        <v>18</v>
      </c>
      <c r="B309">
        <v>1</v>
      </c>
      <c r="C309" s="7">
        <v>0.65</v>
      </c>
      <c r="D309">
        <v>120.5</v>
      </c>
      <c r="E309">
        <v>61.5</v>
      </c>
      <c r="F309">
        <v>0</v>
      </c>
      <c r="G309">
        <v>0</v>
      </c>
      <c r="H309">
        <v>0</v>
      </c>
      <c r="I309" s="6">
        <f t="shared" si="8"/>
        <v>0.66208791208791207</v>
      </c>
      <c r="K309" t="str">
        <f t="shared" si="9"/>
        <v>0.65%</v>
      </c>
    </row>
    <row r="310" spans="1:11" x14ac:dyDescent="0.25">
      <c r="A310" s="1" t="s">
        <v>18</v>
      </c>
      <c r="B310">
        <v>1</v>
      </c>
      <c r="C310" s="7">
        <v>0.7</v>
      </c>
      <c r="D310">
        <v>130</v>
      </c>
      <c r="E310">
        <v>52</v>
      </c>
      <c r="F310">
        <v>0</v>
      </c>
      <c r="G310">
        <v>0</v>
      </c>
      <c r="H310">
        <v>0</v>
      </c>
      <c r="I310" s="6">
        <f t="shared" si="8"/>
        <v>0.7142857142857143</v>
      </c>
      <c r="K310" t="str">
        <f t="shared" si="9"/>
        <v>0.7%</v>
      </c>
    </row>
    <row r="311" spans="1:11" x14ac:dyDescent="0.25">
      <c r="A311" s="1" t="s">
        <v>18</v>
      </c>
      <c r="B311">
        <v>1</v>
      </c>
      <c r="C311" s="7">
        <v>0.75</v>
      </c>
      <c r="D311">
        <v>137.69999999999999</v>
      </c>
      <c r="E311">
        <v>44.3</v>
      </c>
      <c r="F311">
        <v>0</v>
      </c>
      <c r="G311">
        <v>0</v>
      </c>
      <c r="H311">
        <v>0</v>
      </c>
      <c r="I311" s="6">
        <f t="shared" si="8"/>
        <v>0.75659340659340657</v>
      </c>
      <c r="K311" t="str">
        <f t="shared" si="9"/>
        <v>0.75%</v>
      </c>
    </row>
    <row r="312" spans="1:11" x14ac:dyDescent="0.25">
      <c r="A312" s="1" t="s">
        <v>18</v>
      </c>
      <c r="B312">
        <v>1</v>
      </c>
      <c r="C312" s="7">
        <v>0.8</v>
      </c>
      <c r="D312">
        <v>146.80000000000001</v>
      </c>
      <c r="E312">
        <v>35.200000000000003</v>
      </c>
      <c r="F312">
        <v>0</v>
      </c>
      <c r="G312">
        <v>0</v>
      </c>
      <c r="H312">
        <v>0</v>
      </c>
      <c r="I312" s="6">
        <f t="shared" si="8"/>
        <v>0.80659340659340661</v>
      </c>
      <c r="K312" t="str">
        <f t="shared" si="9"/>
        <v>0.8%</v>
      </c>
    </row>
    <row r="313" spans="1:11" x14ac:dyDescent="0.25">
      <c r="A313" s="1" t="s">
        <v>18</v>
      </c>
      <c r="B313">
        <v>1</v>
      </c>
      <c r="C313" s="7">
        <v>0.85</v>
      </c>
      <c r="D313">
        <v>157.1</v>
      </c>
      <c r="E313">
        <v>24.9</v>
      </c>
      <c r="F313">
        <v>0</v>
      </c>
      <c r="G313">
        <v>0</v>
      </c>
      <c r="H313">
        <v>0</v>
      </c>
      <c r="I313" s="6">
        <f t="shared" si="8"/>
        <v>0.86318681318681312</v>
      </c>
      <c r="K313" t="str">
        <f t="shared" si="9"/>
        <v>0.85%</v>
      </c>
    </row>
    <row r="314" spans="1:11" x14ac:dyDescent="0.25">
      <c r="A314" s="1" t="s">
        <v>18</v>
      </c>
      <c r="B314">
        <v>1</v>
      </c>
      <c r="C314" s="7">
        <v>0.9</v>
      </c>
      <c r="D314">
        <v>165.7</v>
      </c>
      <c r="E314">
        <v>16.3</v>
      </c>
      <c r="F314">
        <v>0</v>
      </c>
      <c r="G314">
        <v>0</v>
      </c>
      <c r="H314">
        <v>0</v>
      </c>
      <c r="I314" s="6">
        <f t="shared" si="8"/>
        <v>0.91043956043956042</v>
      </c>
      <c r="K314" t="str">
        <f t="shared" si="9"/>
        <v>0.9%</v>
      </c>
    </row>
    <row r="315" spans="1:11" x14ac:dyDescent="0.25">
      <c r="A315" s="1" t="s">
        <v>18</v>
      </c>
      <c r="B315">
        <v>1</v>
      </c>
      <c r="C315" s="7">
        <v>0.95</v>
      </c>
      <c r="D315">
        <v>173</v>
      </c>
      <c r="E315">
        <v>9</v>
      </c>
      <c r="F315">
        <v>0</v>
      </c>
      <c r="G315">
        <v>0</v>
      </c>
      <c r="H315">
        <v>0</v>
      </c>
      <c r="I315" s="6">
        <f t="shared" si="8"/>
        <v>0.9505494505494505</v>
      </c>
      <c r="K315" t="str">
        <f t="shared" si="9"/>
        <v>0.95%</v>
      </c>
    </row>
    <row r="316" spans="1:11" x14ac:dyDescent="0.25">
      <c r="A316" s="1" t="s">
        <v>18</v>
      </c>
      <c r="B316">
        <v>1</v>
      </c>
      <c r="C316" s="7">
        <v>1</v>
      </c>
      <c r="D316">
        <v>182</v>
      </c>
      <c r="E316">
        <v>0</v>
      </c>
      <c r="F316">
        <v>0</v>
      </c>
      <c r="G316">
        <v>0</v>
      </c>
      <c r="H316">
        <v>0</v>
      </c>
      <c r="I316" s="6">
        <f t="shared" si="8"/>
        <v>1</v>
      </c>
      <c r="K316" t="str">
        <f t="shared" si="9"/>
        <v>1%</v>
      </c>
    </row>
    <row r="317" spans="1:11" x14ac:dyDescent="0.25">
      <c r="A317" s="1" t="s">
        <v>18</v>
      </c>
      <c r="B317">
        <v>2</v>
      </c>
      <c r="C317" s="7">
        <v>0</v>
      </c>
      <c r="D317">
        <v>0.8</v>
      </c>
      <c r="E317">
        <v>181.2</v>
      </c>
      <c r="F317">
        <v>0</v>
      </c>
      <c r="G317">
        <v>0</v>
      </c>
      <c r="H317">
        <v>0</v>
      </c>
      <c r="I317" s="6">
        <f t="shared" si="8"/>
        <v>4.3956043956043956E-3</v>
      </c>
      <c r="K317" t="str">
        <f t="shared" si="9"/>
        <v>0%</v>
      </c>
    </row>
    <row r="318" spans="1:11" x14ac:dyDescent="0.25">
      <c r="A318" s="1" t="s">
        <v>18</v>
      </c>
      <c r="B318">
        <v>2</v>
      </c>
      <c r="C318" s="7">
        <v>0.05</v>
      </c>
      <c r="D318">
        <v>13.8</v>
      </c>
      <c r="E318">
        <v>168.2</v>
      </c>
      <c r="F318">
        <v>0</v>
      </c>
      <c r="G318">
        <v>0</v>
      </c>
      <c r="H318">
        <v>0</v>
      </c>
      <c r="I318" s="6">
        <f t="shared" si="8"/>
        <v>7.5824175824175832E-2</v>
      </c>
      <c r="K318" t="str">
        <f t="shared" si="9"/>
        <v>0.05%</v>
      </c>
    </row>
    <row r="319" spans="1:11" x14ac:dyDescent="0.25">
      <c r="A319" s="1" t="s">
        <v>18</v>
      </c>
      <c r="B319">
        <v>2</v>
      </c>
      <c r="C319" s="7">
        <v>0.1</v>
      </c>
      <c r="D319">
        <v>27.5</v>
      </c>
      <c r="E319">
        <v>154.5</v>
      </c>
      <c r="F319">
        <v>0</v>
      </c>
      <c r="G319">
        <v>0</v>
      </c>
      <c r="H319">
        <v>0</v>
      </c>
      <c r="I319" s="6">
        <f t="shared" si="8"/>
        <v>0.15109890109890109</v>
      </c>
      <c r="K319" t="str">
        <f t="shared" si="9"/>
        <v>0.1%</v>
      </c>
    </row>
    <row r="320" spans="1:11" x14ac:dyDescent="0.25">
      <c r="A320" s="1" t="s">
        <v>18</v>
      </c>
      <c r="B320">
        <v>2</v>
      </c>
      <c r="C320" s="7">
        <v>0.15</v>
      </c>
      <c r="D320">
        <v>36.4</v>
      </c>
      <c r="E320">
        <v>145.6</v>
      </c>
      <c r="F320">
        <v>0</v>
      </c>
      <c r="G320">
        <v>0</v>
      </c>
      <c r="H320">
        <v>0</v>
      </c>
      <c r="I320" s="6">
        <f t="shared" si="8"/>
        <v>0.19999999999999998</v>
      </c>
      <c r="K320" t="str">
        <f t="shared" si="9"/>
        <v>0.15%</v>
      </c>
    </row>
    <row r="321" spans="1:11" x14ac:dyDescent="0.25">
      <c r="A321" s="1" t="s">
        <v>18</v>
      </c>
      <c r="B321">
        <v>2</v>
      </c>
      <c r="C321" s="7">
        <v>0.2</v>
      </c>
      <c r="D321">
        <v>51.6</v>
      </c>
      <c r="E321">
        <v>130.4</v>
      </c>
      <c r="F321">
        <v>0</v>
      </c>
      <c r="G321">
        <v>0</v>
      </c>
      <c r="H321">
        <v>0</v>
      </c>
      <c r="I321" s="6">
        <f t="shared" si="8"/>
        <v>0.28351648351648351</v>
      </c>
      <c r="K321" t="str">
        <f t="shared" si="9"/>
        <v>0.2%</v>
      </c>
    </row>
    <row r="322" spans="1:11" x14ac:dyDescent="0.25">
      <c r="A322" s="1" t="s">
        <v>18</v>
      </c>
      <c r="B322">
        <v>2</v>
      </c>
      <c r="C322" s="7">
        <v>0.25</v>
      </c>
      <c r="D322">
        <v>62.6</v>
      </c>
      <c r="E322">
        <v>119.4</v>
      </c>
      <c r="F322">
        <v>0</v>
      </c>
      <c r="G322">
        <v>0</v>
      </c>
      <c r="H322">
        <v>0</v>
      </c>
      <c r="I322" s="6">
        <f t="shared" si="8"/>
        <v>0.34395604395604396</v>
      </c>
      <c r="K322" t="str">
        <f t="shared" si="9"/>
        <v>0.25%</v>
      </c>
    </row>
    <row r="323" spans="1:11" x14ac:dyDescent="0.25">
      <c r="A323" s="1" t="s">
        <v>18</v>
      </c>
      <c r="B323">
        <v>2</v>
      </c>
      <c r="C323" s="7">
        <v>0.3</v>
      </c>
      <c r="D323">
        <v>73.8</v>
      </c>
      <c r="E323">
        <v>108.2</v>
      </c>
      <c r="F323">
        <v>0</v>
      </c>
      <c r="G323">
        <v>0</v>
      </c>
      <c r="H323">
        <v>0</v>
      </c>
      <c r="I323" s="6">
        <f t="shared" ref="I323:I386" si="10">D323/182</f>
        <v>0.4054945054945055</v>
      </c>
      <c r="K323" t="str">
        <f t="shared" ref="K323:K386" si="11">C323&amp;"%"</f>
        <v>0.3%</v>
      </c>
    </row>
    <row r="324" spans="1:11" x14ac:dyDescent="0.25">
      <c r="A324" s="1" t="s">
        <v>18</v>
      </c>
      <c r="B324">
        <v>2</v>
      </c>
      <c r="C324" s="7">
        <v>0.35</v>
      </c>
      <c r="D324">
        <v>83</v>
      </c>
      <c r="E324">
        <v>99</v>
      </c>
      <c r="F324">
        <v>0</v>
      </c>
      <c r="G324">
        <v>0</v>
      </c>
      <c r="H324">
        <v>0</v>
      </c>
      <c r="I324" s="6">
        <f t="shared" si="10"/>
        <v>0.45604395604395603</v>
      </c>
      <c r="K324" t="str">
        <f t="shared" si="11"/>
        <v>0.35%</v>
      </c>
    </row>
    <row r="325" spans="1:11" x14ac:dyDescent="0.25">
      <c r="A325" s="1" t="s">
        <v>18</v>
      </c>
      <c r="B325">
        <v>2</v>
      </c>
      <c r="C325" s="7">
        <v>0.4</v>
      </c>
      <c r="D325">
        <v>95.4</v>
      </c>
      <c r="E325">
        <v>86.6</v>
      </c>
      <c r="F325">
        <v>0</v>
      </c>
      <c r="G325">
        <v>0</v>
      </c>
      <c r="H325">
        <v>0</v>
      </c>
      <c r="I325" s="6">
        <f t="shared" si="10"/>
        <v>0.5241758241758242</v>
      </c>
      <c r="K325" t="str">
        <f t="shared" si="11"/>
        <v>0.4%</v>
      </c>
    </row>
    <row r="326" spans="1:11" x14ac:dyDescent="0.25">
      <c r="A326" s="1" t="s">
        <v>18</v>
      </c>
      <c r="B326">
        <v>2</v>
      </c>
      <c r="C326" s="7">
        <v>0.45</v>
      </c>
      <c r="D326">
        <v>102.8</v>
      </c>
      <c r="E326">
        <v>79.2</v>
      </c>
      <c r="F326">
        <v>0</v>
      </c>
      <c r="G326">
        <v>0</v>
      </c>
      <c r="H326">
        <v>0</v>
      </c>
      <c r="I326" s="6">
        <f t="shared" si="10"/>
        <v>0.56483516483516483</v>
      </c>
      <c r="K326" t="str">
        <f t="shared" si="11"/>
        <v>0.45%</v>
      </c>
    </row>
    <row r="327" spans="1:11" x14ac:dyDescent="0.25">
      <c r="A327" s="1" t="s">
        <v>18</v>
      </c>
      <c r="B327">
        <v>2</v>
      </c>
      <c r="C327" s="7">
        <v>0.5</v>
      </c>
      <c r="D327">
        <v>115.9</v>
      </c>
      <c r="E327">
        <v>66.099999999999994</v>
      </c>
      <c r="F327">
        <v>0</v>
      </c>
      <c r="G327">
        <v>0</v>
      </c>
      <c r="H327">
        <v>0</v>
      </c>
      <c r="I327" s="6">
        <f t="shared" si="10"/>
        <v>0.63681318681318688</v>
      </c>
      <c r="K327" t="str">
        <f t="shared" si="11"/>
        <v>0.5%</v>
      </c>
    </row>
    <row r="328" spans="1:11" x14ac:dyDescent="0.25">
      <c r="A328" s="1" t="s">
        <v>18</v>
      </c>
      <c r="B328">
        <v>2</v>
      </c>
      <c r="C328" s="7">
        <v>0.55000000000000004</v>
      </c>
      <c r="D328">
        <v>123.4</v>
      </c>
      <c r="E328">
        <v>58.6</v>
      </c>
      <c r="F328">
        <v>0</v>
      </c>
      <c r="G328">
        <v>0</v>
      </c>
      <c r="H328">
        <v>0</v>
      </c>
      <c r="I328" s="6">
        <f t="shared" si="10"/>
        <v>0.67802197802197806</v>
      </c>
      <c r="K328" t="str">
        <f t="shared" si="11"/>
        <v>0.55%</v>
      </c>
    </row>
    <row r="329" spans="1:11" x14ac:dyDescent="0.25">
      <c r="A329" s="1" t="s">
        <v>18</v>
      </c>
      <c r="B329">
        <v>2</v>
      </c>
      <c r="C329" s="7">
        <v>0.6</v>
      </c>
      <c r="D329">
        <v>133.19999999999999</v>
      </c>
      <c r="E329">
        <v>48.8</v>
      </c>
      <c r="F329">
        <v>0</v>
      </c>
      <c r="G329">
        <v>0</v>
      </c>
      <c r="H329">
        <v>0</v>
      </c>
      <c r="I329" s="6">
        <f t="shared" si="10"/>
        <v>0.73186813186813182</v>
      </c>
      <c r="K329" t="str">
        <f t="shared" si="11"/>
        <v>0.6%</v>
      </c>
    </row>
    <row r="330" spans="1:11" x14ac:dyDescent="0.25">
      <c r="A330" s="1" t="s">
        <v>18</v>
      </c>
      <c r="B330">
        <v>2</v>
      </c>
      <c r="C330" s="7">
        <v>0.65</v>
      </c>
      <c r="D330">
        <v>139.69999999999999</v>
      </c>
      <c r="E330">
        <v>42.3</v>
      </c>
      <c r="F330">
        <v>0</v>
      </c>
      <c r="G330">
        <v>0</v>
      </c>
      <c r="H330">
        <v>0</v>
      </c>
      <c r="I330" s="6">
        <f t="shared" si="10"/>
        <v>0.76758241758241752</v>
      </c>
      <c r="K330" t="str">
        <f t="shared" si="11"/>
        <v>0.65%</v>
      </c>
    </row>
    <row r="331" spans="1:11" x14ac:dyDescent="0.25">
      <c r="A331" s="1" t="s">
        <v>18</v>
      </c>
      <c r="B331">
        <v>2</v>
      </c>
      <c r="C331" s="7">
        <v>0.7</v>
      </c>
      <c r="D331">
        <v>146.19999999999999</v>
      </c>
      <c r="E331">
        <v>35.799999999999997</v>
      </c>
      <c r="F331">
        <v>0</v>
      </c>
      <c r="G331">
        <v>0</v>
      </c>
      <c r="H331">
        <v>0</v>
      </c>
      <c r="I331" s="6">
        <f t="shared" si="10"/>
        <v>0.80329670329670322</v>
      </c>
      <c r="K331" t="str">
        <f t="shared" si="11"/>
        <v>0.7%</v>
      </c>
    </row>
    <row r="332" spans="1:11" x14ac:dyDescent="0.25">
      <c r="A332" s="1" t="s">
        <v>18</v>
      </c>
      <c r="B332">
        <v>2</v>
      </c>
      <c r="C332" s="7">
        <v>0.75</v>
      </c>
      <c r="D332">
        <v>153.30000000000001</v>
      </c>
      <c r="E332">
        <v>28.7</v>
      </c>
      <c r="F332">
        <v>0</v>
      </c>
      <c r="G332">
        <v>0</v>
      </c>
      <c r="H332">
        <v>0</v>
      </c>
      <c r="I332" s="6">
        <f t="shared" si="10"/>
        <v>0.84230769230769242</v>
      </c>
      <c r="K332" t="str">
        <f t="shared" si="11"/>
        <v>0.75%</v>
      </c>
    </row>
    <row r="333" spans="1:11" x14ac:dyDescent="0.25">
      <c r="A333" s="1" t="s">
        <v>18</v>
      </c>
      <c r="B333">
        <v>2</v>
      </c>
      <c r="C333" s="7">
        <v>0.8</v>
      </c>
      <c r="D333">
        <v>157.19999999999999</v>
      </c>
      <c r="E333">
        <v>24.8</v>
      </c>
      <c r="F333">
        <v>0</v>
      </c>
      <c r="G333">
        <v>0</v>
      </c>
      <c r="H333">
        <v>0</v>
      </c>
      <c r="I333" s="6">
        <f t="shared" si="10"/>
        <v>0.86373626373626367</v>
      </c>
      <c r="K333" t="str">
        <f t="shared" si="11"/>
        <v>0.8%</v>
      </c>
    </row>
    <row r="334" spans="1:11" x14ac:dyDescent="0.25">
      <c r="A334" s="1" t="s">
        <v>18</v>
      </c>
      <c r="B334">
        <v>2</v>
      </c>
      <c r="C334" s="7">
        <v>0.85</v>
      </c>
      <c r="D334">
        <v>165.1</v>
      </c>
      <c r="E334">
        <v>16.899999999999999</v>
      </c>
      <c r="F334">
        <v>0</v>
      </c>
      <c r="G334">
        <v>0</v>
      </c>
      <c r="H334">
        <v>0</v>
      </c>
      <c r="I334" s="6">
        <f t="shared" si="10"/>
        <v>0.90714285714285714</v>
      </c>
      <c r="K334" t="str">
        <f t="shared" si="11"/>
        <v>0.85%</v>
      </c>
    </row>
    <row r="335" spans="1:11" x14ac:dyDescent="0.25">
      <c r="A335" s="1" t="s">
        <v>18</v>
      </c>
      <c r="B335">
        <v>2</v>
      </c>
      <c r="C335" s="7">
        <v>0.9</v>
      </c>
      <c r="D335">
        <v>171</v>
      </c>
      <c r="E335">
        <v>11</v>
      </c>
      <c r="F335">
        <v>0</v>
      </c>
      <c r="G335">
        <v>0</v>
      </c>
      <c r="H335">
        <v>0</v>
      </c>
      <c r="I335" s="6">
        <f t="shared" si="10"/>
        <v>0.93956043956043955</v>
      </c>
      <c r="K335" t="str">
        <f t="shared" si="11"/>
        <v>0.9%</v>
      </c>
    </row>
    <row r="336" spans="1:11" x14ac:dyDescent="0.25">
      <c r="A336" s="1" t="s">
        <v>18</v>
      </c>
      <c r="B336">
        <v>2</v>
      </c>
      <c r="C336" s="7">
        <v>0.95</v>
      </c>
      <c r="D336">
        <v>177.2</v>
      </c>
      <c r="E336">
        <v>4.8</v>
      </c>
      <c r="F336">
        <v>0</v>
      </c>
      <c r="G336">
        <v>0</v>
      </c>
      <c r="H336">
        <v>0</v>
      </c>
      <c r="I336" s="6">
        <f t="shared" si="10"/>
        <v>0.97362637362637361</v>
      </c>
      <c r="K336" t="str">
        <f t="shared" si="11"/>
        <v>0.95%</v>
      </c>
    </row>
    <row r="337" spans="1:11" x14ac:dyDescent="0.25">
      <c r="A337" s="1" t="s">
        <v>18</v>
      </c>
      <c r="B337">
        <v>2</v>
      </c>
      <c r="C337" s="7">
        <v>1</v>
      </c>
      <c r="D337">
        <v>182</v>
      </c>
      <c r="E337">
        <v>0</v>
      </c>
      <c r="F337">
        <v>0</v>
      </c>
      <c r="G337">
        <v>0</v>
      </c>
      <c r="H337">
        <v>0</v>
      </c>
      <c r="I337" s="6">
        <f t="shared" si="10"/>
        <v>1</v>
      </c>
      <c r="K337" t="str">
        <f t="shared" si="11"/>
        <v>1%</v>
      </c>
    </row>
    <row r="338" spans="1:11" x14ac:dyDescent="0.25">
      <c r="A338" s="1" t="s">
        <v>18</v>
      </c>
      <c r="B338">
        <v>3</v>
      </c>
      <c r="C338" s="7">
        <v>0</v>
      </c>
      <c r="D338">
        <v>1.3</v>
      </c>
      <c r="E338">
        <v>180.7</v>
      </c>
      <c r="F338">
        <v>0</v>
      </c>
      <c r="G338">
        <v>0</v>
      </c>
      <c r="H338">
        <v>0</v>
      </c>
      <c r="I338" s="6">
        <f t="shared" si="10"/>
        <v>7.1428571428571435E-3</v>
      </c>
      <c r="K338" t="str">
        <f t="shared" si="11"/>
        <v>0%</v>
      </c>
    </row>
    <row r="339" spans="1:11" x14ac:dyDescent="0.25">
      <c r="A339" s="1" t="s">
        <v>18</v>
      </c>
      <c r="B339">
        <v>3</v>
      </c>
      <c r="C339" s="7">
        <v>0.05</v>
      </c>
      <c r="D339">
        <v>16.399999999999999</v>
      </c>
      <c r="E339">
        <v>165.6</v>
      </c>
      <c r="F339">
        <v>0</v>
      </c>
      <c r="G339">
        <v>0</v>
      </c>
      <c r="H339">
        <v>0</v>
      </c>
      <c r="I339" s="6">
        <f t="shared" si="10"/>
        <v>9.0109890109890109E-2</v>
      </c>
      <c r="K339" t="str">
        <f t="shared" si="11"/>
        <v>0.05%</v>
      </c>
    </row>
    <row r="340" spans="1:11" x14ac:dyDescent="0.25">
      <c r="A340" s="1" t="s">
        <v>18</v>
      </c>
      <c r="B340">
        <v>3</v>
      </c>
      <c r="C340" s="7">
        <v>0.1</v>
      </c>
      <c r="D340">
        <v>32.4</v>
      </c>
      <c r="E340">
        <v>149.6</v>
      </c>
      <c r="F340">
        <v>0</v>
      </c>
      <c r="G340">
        <v>0</v>
      </c>
      <c r="H340">
        <v>0</v>
      </c>
      <c r="I340" s="6">
        <f t="shared" si="10"/>
        <v>0.17802197802197803</v>
      </c>
      <c r="K340" t="str">
        <f t="shared" si="11"/>
        <v>0.1%</v>
      </c>
    </row>
    <row r="341" spans="1:11" x14ac:dyDescent="0.25">
      <c r="A341" s="1" t="s">
        <v>18</v>
      </c>
      <c r="B341">
        <v>3</v>
      </c>
      <c r="C341" s="7">
        <v>0.15</v>
      </c>
      <c r="D341">
        <v>49.8</v>
      </c>
      <c r="E341">
        <v>132.19999999999999</v>
      </c>
      <c r="F341">
        <v>0</v>
      </c>
      <c r="G341">
        <v>0</v>
      </c>
      <c r="H341">
        <v>0</v>
      </c>
      <c r="I341" s="6">
        <f t="shared" si="10"/>
        <v>0.2736263736263736</v>
      </c>
      <c r="K341" t="str">
        <f t="shared" si="11"/>
        <v>0.15%</v>
      </c>
    </row>
    <row r="342" spans="1:11" x14ac:dyDescent="0.25">
      <c r="A342" s="1" t="s">
        <v>18</v>
      </c>
      <c r="B342">
        <v>3</v>
      </c>
      <c r="C342" s="7">
        <v>0.2</v>
      </c>
      <c r="D342">
        <v>62.1</v>
      </c>
      <c r="E342">
        <v>119.9</v>
      </c>
      <c r="F342">
        <v>0</v>
      </c>
      <c r="G342">
        <v>0</v>
      </c>
      <c r="H342">
        <v>0</v>
      </c>
      <c r="I342" s="6">
        <f t="shared" si="10"/>
        <v>0.34120879120879122</v>
      </c>
      <c r="K342" t="str">
        <f t="shared" si="11"/>
        <v>0.2%</v>
      </c>
    </row>
    <row r="343" spans="1:11" x14ac:dyDescent="0.25">
      <c r="A343" s="1" t="s">
        <v>18</v>
      </c>
      <c r="B343">
        <v>3</v>
      </c>
      <c r="C343" s="7">
        <v>0.25</v>
      </c>
      <c r="D343">
        <v>72.2</v>
      </c>
      <c r="E343">
        <v>109.8</v>
      </c>
      <c r="F343">
        <v>0</v>
      </c>
      <c r="G343">
        <v>0</v>
      </c>
      <c r="H343">
        <v>0</v>
      </c>
      <c r="I343" s="6">
        <f t="shared" si="10"/>
        <v>0.39670329670329674</v>
      </c>
      <c r="K343" t="str">
        <f t="shared" si="11"/>
        <v>0.25%</v>
      </c>
    </row>
    <row r="344" spans="1:11" x14ac:dyDescent="0.25">
      <c r="A344" s="1" t="s">
        <v>18</v>
      </c>
      <c r="B344">
        <v>3</v>
      </c>
      <c r="C344" s="7">
        <v>0.3</v>
      </c>
      <c r="D344">
        <v>84.9</v>
      </c>
      <c r="E344">
        <v>97.1</v>
      </c>
      <c r="F344">
        <v>0</v>
      </c>
      <c r="G344">
        <v>0</v>
      </c>
      <c r="H344">
        <v>0</v>
      </c>
      <c r="I344" s="6">
        <f t="shared" si="10"/>
        <v>0.46648351648351649</v>
      </c>
      <c r="K344" t="str">
        <f t="shared" si="11"/>
        <v>0.3%</v>
      </c>
    </row>
    <row r="345" spans="1:11" x14ac:dyDescent="0.25">
      <c r="A345" s="1" t="s">
        <v>18</v>
      </c>
      <c r="B345">
        <v>3</v>
      </c>
      <c r="C345" s="7">
        <v>0.35</v>
      </c>
      <c r="D345">
        <v>101.9</v>
      </c>
      <c r="E345">
        <v>80.099999999999994</v>
      </c>
      <c r="F345">
        <v>0</v>
      </c>
      <c r="G345">
        <v>0</v>
      </c>
      <c r="H345">
        <v>0</v>
      </c>
      <c r="I345" s="6">
        <f t="shared" si="10"/>
        <v>0.5598901098901099</v>
      </c>
      <c r="K345" t="str">
        <f t="shared" si="11"/>
        <v>0.35%</v>
      </c>
    </row>
    <row r="346" spans="1:11" x14ac:dyDescent="0.25">
      <c r="A346" s="1" t="s">
        <v>18</v>
      </c>
      <c r="B346">
        <v>3</v>
      </c>
      <c r="C346" s="7">
        <v>0.4</v>
      </c>
      <c r="D346">
        <v>105.7</v>
      </c>
      <c r="E346">
        <v>76.3</v>
      </c>
      <c r="F346">
        <v>0</v>
      </c>
      <c r="G346">
        <v>0</v>
      </c>
      <c r="H346">
        <v>0</v>
      </c>
      <c r="I346" s="6">
        <f t="shared" si="10"/>
        <v>0.58076923076923082</v>
      </c>
      <c r="K346" t="str">
        <f t="shared" si="11"/>
        <v>0.4%</v>
      </c>
    </row>
    <row r="347" spans="1:11" x14ac:dyDescent="0.25">
      <c r="A347" s="1" t="s">
        <v>18</v>
      </c>
      <c r="B347">
        <v>3</v>
      </c>
      <c r="C347" s="7">
        <v>0.45</v>
      </c>
      <c r="D347">
        <v>118.9</v>
      </c>
      <c r="E347">
        <v>63.1</v>
      </c>
      <c r="F347">
        <v>0</v>
      </c>
      <c r="G347">
        <v>0</v>
      </c>
      <c r="H347">
        <v>0</v>
      </c>
      <c r="I347" s="6">
        <f t="shared" si="10"/>
        <v>0.65329670329670331</v>
      </c>
      <c r="K347" t="str">
        <f t="shared" si="11"/>
        <v>0.45%</v>
      </c>
    </row>
    <row r="348" spans="1:11" x14ac:dyDescent="0.25">
      <c r="A348" s="1" t="s">
        <v>18</v>
      </c>
      <c r="B348">
        <v>3</v>
      </c>
      <c r="C348" s="7">
        <v>0.5</v>
      </c>
      <c r="D348">
        <v>129.4</v>
      </c>
      <c r="E348">
        <v>52.6</v>
      </c>
      <c r="F348">
        <v>0</v>
      </c>
      <c r="G348">
        <v>0</v>
      </c>
      <c r="H348">
        <v>0</v>
      </c>
      <c r="I348" s="6">
        <f t="shared" si="10"/>
        <v>0.71098901098901102</v>
      </c>
      <c r="K348" t="str">
        <f t="shared" si="11"/>
        <v>0.5%</v>
      </c>
    </row>
    <row r="349" spans="1:11" x14ac:dyDescent="0.25">
      <c r="A349" s="1" t="s">
        <v>18</v>
      </c>
      <c r="B349">
        <v>3</v>
      </c>
      <c r="C349" s="7">
        <v>0.55000000000000004</v>
      </c>
      <c r="D349">
        <v>134.69999999999999</v>
      </c>
      <c r="E349">
        <v>47.3</v>
      </c>
      <c r="F349">
        <v>0</v>
      </c>
      <c r="G349">
        <v>0</v>
      </c>
      <c r="H349">
        <v>0</v>
      </c>
      <c r="I349" s="6">
        <f t="shared" si="10"/>
        <v>0.74010989010989003</v>
      </c>
      <c r="K349" t="str">
        <f t="shared" si="11"/>
        <v>0.55%</v>
      </c>
    </row>
    <row r="350" spans="1:11" x14ac:dyDescent="0.25">
      <c r="A350" s="1" t="s">
        <v>18</v>
      </c>
      <c r="B350">
        <v>3</v>
      </c>
      <c r="C350" s="7">
        <v>0.6</v>
      </c>
      <c r="D350">
        <v>143.6</v>
      </c>
      <c r="E350">
        <v>38.4</v>
      </c>
      <c r="F350">
        <v>0</v>
      </c>
      <c r="G350">
        <v>0</v>
      </c>
      <c r="H350">
        <v>0</v>
      </c>
      <c r="I350" s="6">
        <f t="shared" si="10"/>
        <v>0.78901098901098898</v>
      </c>
      <c r="K350" t="str">
        <f t="shared" si="11"/>
        <v>0.6%</v>
      </c>
    </row>
    <row r="351" spans="1:11" x14ac:dyDescent="0.25">
      <c r="A351" s="1" t="s">
        <v>18</v>
      </c>
      <c r="B351">
        <v>3</v>
      </c>
      <c r="C351" s="7">
        <v>0.65</v>
      </c>
      <c r="D351">
        <v>150.30000000000001</v>
      </c>
      <c r="E351">
        <v>31.7</v>
      </c>
      <c r="F351">
        <v>0</v>
      </c>
      <c r="G351">
        <v>0</v>
      </c>
      <c r="H351">
        <v>0</v>
      </c>
      <c r="I351" s="6">
        <f t="shared" si="10"/>
        <v>0.82582417582417589</v>
      </c>
      <c r="K351" t="str">
        <f t="shared" si="11"/>
        <v>0.65%</v>
      </c>
    </row>
    <row r="352" spans="1:11" x14ac:dyDescent="0.25">
      <c r="A352" s="1" t="s">
        <v>18</v>
      </c>
      <c r="B352">
        <v>3</v>
      </c>
      <c r="C352" s="7">
        <v>0.7</v>
      </c>
      <c r="D352">
        <v>156.19999999999999</v>
      </c>
      <c r="E352">
        <v>25.8</v>
      </c>
      <c r="F352">
        <v>0</v>
      </c>
      <c r="G352">
        <v>0</v>
      </c>
      <c r="H352">
        <v>0</v>
      </c>
      <c r="I352" s="6">
        <f t="shared" si="10"/>
        <v>0.85824175824175819</v>
      </c>
      <c r="K352" t="str">
        <f t="shared" si="11"/>
        <v>0.7%</v>
      </c>
    </row>
    <row r="353" spans="1:11" x14ac:dyDescent="0.25">
      <c r="A353" s="1" t="s">
        <v>18</v>
      </c>
      <c r="B353">
        <v>3</v>
      </c>
      <c r="C353" s="7">
        <v>0.75</v>
      </c>
      <c r="D353">
        <v>162.80000000000001</v>
      </c>
      <c r="E353">
        <v>19.2</v>
      </c>
      <c r="F353">
        <v>0</v>
      </c>
      <c r="G353">
        <v>0</v>
      </c>
      <c r="H353">
        <v>0</v>
      </c>
      <c r="I353" s="6">
        <f t="shared" si="10"/>
        <v>0.89450549450549455</v>
      </c>
      <c r="K353" t="str">
        <f t="shared" si="11"/>
        <v>0.75%</v>
      </c>
    </row>
    <row r="354" spans="1:11" x14ac:dyDescent="0.25">
      <c r="A354" s="1" t="s">
        <v>18</v>
      </c>
      <c r="B354">
        <v>3</v>
      </c>
      <c r="C354" s="7">
        <v>0.8</v>
      </c>
      <c r="D354">
        <v>167.8</v>
      </c>
      <c r="E354">
        <v>14.2</v>
      </c>
      <c r="F354">
        <v>0</v>
      </c>
      <c r="G354">
        <v>0</v>
      </c>
      <c r="H354">
        <v>0</v>
      </c>
      <c r="I354" s="6">
        <f t="shared" si="10"/>
        <v>0.92197802197802203</v>
      </c>
      <c r="K354" t="str">
        <f t="shared" si="11"/>
        <v>0.8%</v>
      </c>
    </row>
    <row r="355" spans="1:11" x14ac:dyDescent="0.25">
      <c r="A355" s="1" t="s">
        <v>18</v>
      </c>
      <c r="B355">
        <v>3</v>
      </c>
      <c r="C355" s="7">
        <v>0.85</v>
      </c>
      <c r="D355">
        <v>172</v>
      </c>
      <c r="E355">
        <v>10</v>
      </c>
      <c r="F355">
        <v>0</v>
      </c>
      <c r="G355">
        <v>0</v>
      </c>
      <c r="H355">
        <v>0</v>
      </c>
      <c r="I355" s="6">
        <f t="shared" si="10"/>
        <v>0.94505494505494503</v>
      </c>
      <c r="K355" t="str">
        <f t="shared" si="11"/>
        <v>0.85%</v>
      </c>
    </row>
    <row r="356" spans="1:11" x14ac:dyDescent="0.25">
      <c r="A356" s="1" t="s">
        <v>18</v>
      </c>
      <c r="B356">
        <v>3</v>
      </c>
      <c r="C356" s="7">
        <v>0.9</v>
      </c>
      <c r="D356">
        <v>175.4</v>
      </c>
      <c r="E356">
        <v>6.6</v>
      </c>
      <c r="F356">
        <v>0</v>
      </c>
      <c r="G356">
        <v>0</v>
      </c>
      <c r="H356">
        <v>0</v>
      </c>
      <c r="I356" s="6">
        <f t="shared" si="10"/>
        <v>0.96373626373626375</v>
      </c>
      <c r="K356" t="str">
        <f t="shared" si="11"/>
        <v>0.9%</v>
      </c>
    </row>
    <row r="357" spans="1:11" x14ac:dyDescent="0.25">
      <c r="A357" s="1" t="s">
        <v>18</v>
      </c>
      <c r="B357">
        <v>3</v>
      </c>
      <c r="C357" s="7">
        <v>0.95</v>
      </c>
      <c r="D357">
        <v>179.1</v>
      </c>
      <c r="E357">
        <v>2.9</v>
      </c>
      <c r="F357">
        <v>0</v>
      </c>
      <c r="G357">
        <v>0</v>
      </c>
      <c r="H357">
        <v>0</v>
      </c>
      <c r="I357" s="6">
        <f t="shared" si="10"/>
        <v>0.98406593406593401</v>
      </c>
      <c r="K357" t="str">
        <f t="shared" si="11"/>
        <v>0.95%</v>
      </c>
    </row>
    <row r="358" spans="1:11" x14ac:dyDescent="0.25">
      <c r="A358" s="1" t="s">
        <v>18</v>
      </c>
      <c r="B358">
        <v>3</v>
      </c>
      <c r="C358" s="7">
        <v>1</v>
      </c>
      <c r="D358">
        <v>182</v>
      </c>
      <c r="E358">
        <v>0</v>
      </c>
      <c r="F358">
        <v>0</v>
      </c>
      <c r="G358">
        <v>0</v>
      </c>
      <c r="H358">
        <v>0</v>
      </c>
      <c r="I358" s="6">
        <f t="shared" si="10"/>
        <v>1</v>
      </c>
      <c r="K358" t="str">
        <f t="shared" si="11"/>
        <v>1%</v>
      </c>
    </row>
    <row r="359" spans="1:11" x14ac:dyDescent="0.25">
      <c r="A359" s="1" t="s">
        <v>18</v>
      </c>
      <c r="B359">
        <v>4</v>
      </c>
      <c r="C359" s="7">
        <v>0</v>
      </c>
      <c r="D359">
        <v>0.9</v>
      </c>
      <c r="E359">
        <v>181.1</v>
      </c>
      <c r="F359">
        <v>0</v>
      </c>
      <c r="G359">
        <v>0</v>
      </c>
      <c r="H359">
        <v>0</v>
      </c>
      <c r="I359" s="6">
        <f t="shared" si="10"/>
        <v>4.9450549450549448E-3</v>
      </c>
      <c r="K359" t="str">
        <f t="shared" si="11"/>
        <v>0%</v>
      </c>
    </row>
    <row r="360" spans="1:11" x14ac:dyDescent="0.25">
      <c r="A360" s="1" t="s">
        <v>18</v>
      </c>
      <c r="B360">
        <v>4</v>
      </c>
      <c r="C360" s="7">
        <v>0.05</v>
      </c>
      <c r="D360">
        <v>19.7</v>
      </c>
      <c r="E360">
        <v>162.30000000000001</v>
      </c>
      <c r="F360">
        <v>0</v>
      </c>
      <c r="G360">
        <v>0</v>
      </c>
      <c r="H360">
        <v>0</v>
      </c>
      <c r="I360" s="6">
        <f t="shared" si="10"/>
        <v>0.10824175824175823</v>
      </c>
      <c r="K360" t="str">
        <f t="shared" si="11"/>
        <v>0.05%</v>
      </c>
    </row>
    <row r="361" spans="1:11" x14ac:dyDescent="0.25">
      <c r="A361" s="1" t="s">
        <v>18</v>
      </c>
      <c r="B361">
        <v>4</v>
      </c>
      <c r="C361" s="7">
        <v>0.1</v>
      </c>
      <c r="D361">
        <v>42.4</v>
      </c>
      <c r="E361">
        <v>139.6</v>
      </c>
      <c r="F361">
        <v>0</v>
      </c>
      <c r="G361">
        <v>0</v>
      </c>
      <c r="H361">
        <v>0</v>
      </c>
      <c r="I361" s="6">
        <f t="shared" si="10"/>
        <v>0.23296703296703297</v>
      </c>
      <c r="K361" t="str">
        <f t="shared" si="11"/>
        <v>0.1%</v>
      </c>
    </row>
    <row r="362" spans="1:11" x14ac:dyDescent="0.25">
      <c r="A362" s="1" t="s">
        <v>18</v>
      </c>
      <c r="B362">
        <v>4</v>
      </c>
      <c r="C362" s="7">
        <v>0.15</v>
      </c>
      <c r="D362">
        <v>51.7</v>
      </c>
      <c r="E362">
        <v>130.30000000000001</v>
      </c>
      <c r="F362">
        <v>0</v>
      </c>
      <c r="G362">
        <v>0</v>
      </c>
      <c r="H362">
        <v>0</v>
      </c>
      <c r="I362" s="6">
        <f t="shared" si="10"/>
        <v>0.28406593406593406</v>
      </c>
      <c r="K362" t="str">
        <f t="shared" si="11"/>
        <v>0.15%</v>
      </c>
    </row>
    <row r="363" spans="1:11" x14ac:dyDescent="0.25">
      <c r="A363" s="1" t="s">
        <v>18</v>
      </c>
      <c r="B363">
        <v>4</v>
      </c>
      <c r="C363" s="7">
        <v>0.2</v>
      </c>
      <c r="D363">
        <v>70.3</v>
      </c>
      <c r="E363">
        <v>111.7</v>
      </c>
      <c r="F363">
        <v>0</v>
      </c>
      <c r="G363">
        <v>0</v>
      </c>
      <c r="H363">
        <v>0</v>
      </c>
      <c r="I363" s="6">
        <f t="shared" si="10"/>
        <v>0.38626373626373622</v>
      </c>
      <c r="K363" t="str">
        <f t="shared" si="11"/>
        <v>0.2%</v>
      </c>
    </row>
    <row r="364" spans="1:11" x14ac:dyDescent="0.25">
      <c r="A364" s="1" t="s">
        <v>18</v>
      </c>
      <c r="B364">
        <v>4</v>
      </c>
      <c r="C364" s="7">
        <v>0.25</v>
      </c>
      <c r="D364">
        <v>84</v>
      </c>
      <c r="E364">
        <v>98</v>
      </c>
      <c r="F364">
        <v>0</v>
      </c>
      <c r="G364">
        <v>0</v>
      </c>
      <c r="H364">
        <v>0</v>
      </c>
      <c r="I364" s="6">
        <f t="shared" si="10"/>
        <v>0.46153846153846156</v>
      </c>
      <c r="K364" t="str">
        <f t="shared" si="11"/>
        <v>0.25%</v>
      </c>
    </row>
    <row r="365" spans="1:11" x14ac:dyDescent="0.25">
      <c r="A365" s="1" t="s">
        <v>18</v>
      </c>
      <c r="B365">
        <v>4</v>
      </c>
      <c r="C365" s="7">
        <v>0.3</v>
      </c>
      <c r="D365">
        <v>97.3</v>
      </c>
      <c r="E365">
        <v>84.7</v>
      </c>
      <c r="F365">
        <v>0</v>
      </c>
      <c r="G365">
        <v>0</v>
      </c>
      <c r="H365">
        <v>0</v>
      </c>
      <c r="I365" s="6">
        <f t="shared" si="10"/>
        <v>0.5346153846153846</v>
      </c>
      <c r="K365" t="str">
        <f t="shared" si="11"/>
        <v>0.3%</v>
      </c>
    </row>
    <row r="366" spans="1:11" x14ac:dyDescent="0.25">
      <c r="A366" s="1" t="s">
        <v>18</v>
      </c>
      <c r="B366">
        <v>4</v>
      </c>
      <c r="C366" s="7">
        <v>0.35</v>
      </c>
      <c r="D366">
        <v>110.4</v>
      </c>
      <c r="E366">
        <v>71.599999999999994</v>
      </c>
      <c r="F366">
        <v>0</v>
      </c>
      <c r="G366">
        <v>0</v>
      </c>
      <c r="H366">
        <v>0</v>
      </c>
      <c r="I366" s="6">
        <f t="shared" si="10"/>
        <v>0.60659340659340666</v>
      </c>
      <c r="K366" t="str">
        <f t="shared" si="11"/>
        <v>0.35%</v>
      </c>
    </row>
    <row r="367" spans="1:11" x14ac:dyDescent="0.25">
      <c r="A367" s="1" t="s">
        <v>18</v>
      </c>
      <c r="B367">
        <v>4</v>
      </c>
      <c r="C367" s="7">
        <v>0.4</v>
      </c>
      <c r="D367">
        <v>115.5</v>
      </c>
      <c r="E367">
        <v>66.5</v>
      </c>
      <c r="F367">
        <v>0</v>
      </c>
      <c r="G367">
        <v>0</v>
      </c>
      <c r="H367">
        <v>0</v>
      </c>
      <c r="I367" s="6">
        <f t="shared" si="10"/>
        <v>0.63461538461538458</v>
      </c>
      <c r="K367" t="str">
        <f t="shared" si="11"/>
        <v>0.4%</v>
      </c>
    </row>
    <row r="368" spans="1:11" x14ac:dyDescent="0.25">
      <c r="A368" s="1" t="s">
        <v>18</v>
      </c>
      <c r="B368">
        <v>4</v>
      </c>
      <c r="C368" s="7">
        <v>0.45</v>
      </c>
      <c r="D368">
        <v>128.30000000000001</v>
      </c>
      <c r="E368">
        <v>53.7</v>
      </c>
      <c r="F368">
        <v>0</v>
      </c>
      <c r="G368">
        <v>0</v>
      </c>
      <c r="H368">
        <v>0</v>
      </c>
      <c r="I368" s="6">
        <f t="shared" si="10"/>
        <v>0.70494505494505499</v>
      </c>
      <c r="K368" t="str">
        <f t="shared" si="11"/>
        <v>0.45%</v>
      </c>
    </row>
    <row r="369" spans="1:11" x14ac:dyDescent="0.25">
      <c r="A369" s="1" t="s">
        <v>18</v>
      </c>
      <c r="B369">
        <v>4</v>
      </c>
      <c r="C369" s="7">
        <v>0.5</v>
      </c>
      <c r="D369">
        <v>135</v>
      </c>
      <c r="E369">
        <v>47</v>
      </c>
      <c r="F369">
        <v>0</v>
      </c>
      <c r="G369">
        <v>0</v>
      </c>
      <c r="H369">
        <v>0</v>
      </c>
      <c r="I369" s="6">
        <f t="shared" si="10"/>
        <v>0.74175824175824179</v>
      </c>
      <c r="K369" t="str">
        <f t="shared" si="11"/>
        <v>0.5%</v>
      </c>
    </row>
    <row r="370" spans="1:11" x14ac:dyDescent="0.25">
      <c r="A370" s="1" t="s">
        <v>18</v>
      </c>
      <c r="B370">
        <v>4</v>
      </c>
      <c r="C370" s="7">
        <v>0.55000000000000004</v>
      </c>
      <c r="D370">
        <v>145.4</v>
      </c>
      <c r="E370">
        <v>36.6</v>
      </c>
      <c r="F370">
        <v>0</v>
      </c>
      <c r="G370">
        <v>0</v>
      </c>
      <c r="H370">
        <v>0</v>
      </c>
      <c r="I370" s="6">
        <f t="shared" si="10"/>
        <v>0.79890109890109895</v>
      </c>
      <c r="K370" t="str">
        <f t="shared" si="11"/>
        <v>0.55%</v>
      </c>
    </row>
    <row r="371" spans="1:11" x14ac:dyDescent="0.25">
      <c r="A371" s="1" t="s">
        <v>18</v>
      </c>
      <c r="B371">
        <v>4</v>
      </c>
      <c r="C371" s="7">
        <v>0.6</v>
      </c>
      <c r="D371">
        <v>152.69999999999999</v>
      </c>
      <c r="E371">
        <v>29.3</v>
      </c>
      <c r="F371">
        <v>0</v>
      </c>
      <c r="G371">
        <v>0</v>
      </c>
      <c r="H371">
        <v>0</v>
      </c>
      <c r="I371" s="6">
        <f t="shared" si="10"/>
        <v>0.83901098901098892</v>
      </c>
      <c r="K371" t="str">
        <f t="shared" si="11"/>
        <v>0.6%</v>
      </c>
    </row>
    <row r="372" spans="1:11" x14ac:dyDescent="0.25">
      <c r="A372" s="1" t="s">
        <v>18</v>
      </c>
      <c r="B372">
        <v>4</v>
      </c>
      <c r="C372" s="7">
        <v>0.65</v>
      </c>
      <c r="D372">
        <v>157.69999999999999</v>
      </c>
      <c r="E372">
        <v>24.3</v>
      </c>
      <c r="F372">
        <v>0</v>
      </c>
      <c r="G372">
        <v>0</v>
      </c>
      <c r="H372">
        <v>0</v>
      </c>
      <c r="I372" s="6">
        <f t="shared" si="10"/>
        <v>0.8664835164835164</v>
      </c>
      <c r="K372" t="str">
        <f t="shared" si="11"/>
        <v>0.65%</v>
      </c>
    </row>
    <row r="373" spans="1:11" x14ac:dyDescent="0.25">
      <c r="A373" s="1" t="s">
        <v>18</v>
      </c>
      <c r="B373">
        <v>4</v>
      </c>
      <c r="C373" s="7">
        <v>0.7</v>
      </c>
      <c r="D373">
        <v>162.80000000000001</v>
      </c>
      <c r="E373">
        <v>19.2</v>
      </c>
      <c r="F373">
        <v>0</v>
      </c>
      <c r="G373">
        <v>0</v>
      </c>
      <c r="H373">
        <v>0</v>
      </c>
      <c r="I373" s="6">
        <f t="shared" si="10"/>
        <v>0.89450549450549455</v>
      </c>
      <c r="K373" t="str">
        <f t="shared" si="11"/>
        <v>0.7%</v>
      </c>
    </row>
    <row r="374" spans="1:11" x14ac:dyDescent="0.25">
      <c r="A374" s="1" t="s">
        <v>18</v>
      </c>
      <c r="B374">
        <v>4</v>
      </c>
      <c r="C374" s="7">
        <v>0.75</v>
      </c>
      <c r="D374">
        <v>167.5</v>
      </c>
      <c r="E374">
        <v>14.5</v>
      </c>
      <c r="F374">
        <v>0</v>
      </c>
      <c r="G374">
        <v>0</v>
      </c>
      <c r="H374">
        <v>0</v>
      </c>
      <c r="I374" s="6">
        <f t="shared" si="10"/>
        <v>0.92032967032967028</v>
      </c>
      <c r="K374" t="str">
        <f t="shared" si="11"/>
        <v>0.75%</v>
      </c>
    </row>
    <row r="375" spans="1:11" x14ac:dyDescent="0.25">
      <c r="A375" s="1" t="s">
        <v>18</v>
      </c>
      <c r="B375">
        <v>4</v>
      </c>
      <c r="C375" s="7">
        <v>0.8</v>
      </c>
      <c r="D375">
        <v>173.2</v>
      </c>
      <c r="E375">
        <v>8.8000000000000007</v>
      </c>
      <c r="F375">
        <v>0</v>
      </c>
      <c r="G375">
        <v>0</v>
      </c>
      <c r="H375">
        <v>0</v>
      </c>
      <c r="I375" s="6">
        <f t="shared" si="10"/>
        <v>0.9516483516483516</v>
      </c>
      <c r="K375" t="str">
        <f t="shared" si="11"/>
        <v>0.8%</v>
      </c>
    </row>
    <row r="376" spans="1:11" x14ac:dyDescent="0.25">
      <c r="A376" s="1" t="s">
        <v>18</v>
      </c>
      <c r="B376">
        <v>4</v>
      </c>
      <c r="C376" s="7">
        <v>0.85</v>
      </c>
      <c r="D376">
        <v>176.7</v>
      </c>
      <c r="E376">
        <v>5.3</v>
      </c>
      <c r="F376">
        <v>0</v>
      </c>
      <c r="G376">
        <v>0</v>
      </c>
      <c r="H376">
        <v>0</v>
      </c>
      <c r="I376" s="6">
        <f t="shared" si="10"/>
        <v>0.97087912087912087</v>
      </c>
      <c r="K376" t="str">
        <f t="shared" si="11"/>
        <v>0.85%</v>
      </c>
    </row>
    <row r="377" spans="1:11" x14ac:dyDescent="0.25">
      <c r="A377" s="1" t="s">
        <v>18</v>
      </c>
      <c r="B377">
        <v>4</v>
      </c>
      <c r="C377" s="7">
        <v>0.9</v>
      </c>
      <c r="D377">
        <v>177.9</v>
      </c>
      <c r="E377">
        <v>4.0999999999999996</v>
      </c>
      <c r="F377">
        <v>0</v>
      </c>
      <c r="G377">
        <v>0</v>
      </c>
      <c r="H377">
        <v>0</v>
      </c>
      <c r="I377" s="6">
        <f t="shared" si="10"/>
        <v>0.97747252747252755</v>
      </c>
      <c r="K377" t="str">
        <f t="shared" si="11"/>
        <v>0.9%</v>
      </c>
    </row>
    <row r="378" spans="1:11" x14ac:dyDescent="0.25">
      <c r="A378" s="1" t="s">
        <v>18</v>
      </c>
      <c r="B378">
        <v>4</v>
      </c>
      <c r="C378" s="7">
        <v>0.95</v>
      </c>
      <c r="D378">
        <v>179.7</v>
      </c>
      <c r="E378">
        <v>2.2999999999999998</v>
      </c>
      <c r="F378">
        <v>0</v>
      </c>
      <c r="G378">
        <v>0</v>
      </c>
      <c r="H378">
        <v>0</v>
      </c>
      <c r="I378" s="6">
        <f t="shared" si="10"/>
        <v>0.9873626373626373</v>
      </c>
      <c r="K378" t="str">
        <f t="shared" si="11"/>
        <v>0.95%</v>
      </c>
    </row>
    <row r="379" spans="1:11" x14ac:dyDescent="0.25">
      <c r="A379" s="1" t="s">
        <v>18</v>
      </c>
      <c r="B379">
        <v>4</v>
      </c>
      <c r="C379" s="7">
        <v>1</v>
      </c>
      <c r="D379">
        <v>182</v>
      </c>
      <c r="E379">
        <v>0</v>
      </c>
      <c r="F379">
        <v>0</v>
      </c>
      <c r="G379">
        <v>0</v>
      </c>
      <c r="H379">
        <v>0</v>
      </c>
      <c r="I379" s="6">
        <f t="shared" si="10"/>
        <v>1</v>
      </c>
      <c r="K379" t="str">
        <f t="shared" si="11"/>
        <v>1%</v>
      </c>
    </row>
    <row r="380" spans="1:11" x14ac:dyDescent="0.25">
      <c r="A380" s="1" t="s">
        <v>18</v>
      </c>
      <c r="B380">
        <v>5</v>
      </c>
      <c r="C380" s="7">
        <v>0</v>
      </c>
      <c r="D380">
        <v>1</v>
      </c>
      <c r="E380">
        <v>181</v>
      </c>
      <c r="F380">
        <v>0</v>
      </c>
      <c r="G380">
        <v>0</v>
      </c>
      <c r="H380">
        <v>0</v>
      </c>
      <c r="I380" s="6">
        <f t="shared" si="10"/>
        <v>5.4945054945054949E-3</v>
      </c>
      <c r="K380" t="str">
        <f t="shared" si="11"/>
        <v>0%</v>
      </c>
    </row>
    <row r="381" spans="1:11" x14ac:dyDescent="0.25">
      <c r="A381" s="1" t="s">
        <v>18</v>
      </c>
      <c r="B381">
        <v>5</v>
      </c>
      <c r="C381" s="7">
        <v>0.05</v>
      </c>
      <c r="D381">
        <v>21.9</v>
      </c>
      <c r="E381">
        <v>160.1</v>
      </c>
      <c r="F381">
        <v>0</v>
      </c>
      <c r="G381">
        <v>0</v>
      </c>
      <c r="H381">
        <v>0</v>
      </c>
      <c r="I381" s="6">
        <f t="shared" si="10"/>
        <v>0.12032967032967032</v>
      </c>
      <c r="K381" t="str">
        <f t="shared" si="11"/>
        <v>0.05%</v>
      </c>
    </row>
    <row r="382" spans="1:11" x14ac:dyDescent="0.25">
      <c r="A382" s="1" t="s">
        <v>18</v>
      </c>
      <c r="B382">
        <v>5</v>
      </c>
      <c r="C382" s="7">
        <v>0.1</v>
      </c>
      <c r="D382">
        <v>40.9</v>
      </c>
      <c r="E382">
        <v>141.1</v>
      </c>
      <c r="F382">
        <v>0</v>
      </c>
      <c r="G382">
        <v>0</v>
      </c>
      <c r="H382">
        <v>0</v>
      </c>
      <c r="I382" s="6">
        <f t="shared" si="10"/>
        <v>0.2247252747252747</v>
      </c>
      <c r="K382" t="str">
        <f t="shared" si="11"/>
        <v>0.1%</v>
      </c>
    </row>
    <row r="383" spans="1:11" x14ac:dyDescent="0.25">
      <c r="A383" s="1" t="s">
        <v>18</v>
      </c>
      <c r="B383">
        <v>5</v>
      </c>
      <c r="C383" s="7">
        <v>0.15</v>
      </c>
      <c r="D383">
        <v>57.1</v>
      </c>
      <c r="E383">
        <v>124.9</v>
      </c>
      <c r="F383">
        <v>0</v>
      </c>
      <c r="G383">
        <v>0</v>
      </c>
      <c r="H383">
        <v>0</v>
      </c>
      <c r="I383" s="6">
        <f t="shared" si="10"/>
        <v>0.31373626373626373</v>
      </c>
      <c r="K383" t="str">
        <f t="shared" si="11"/>
        <v>0.15%</v>
      </c>
    </row>
    <row r="384" spans="1:11" x14ac:dyDescent="0.25">
      <c r="A384" s="1" t="s">
        <v>18</v>
      </c>
      <c r="B384">
        <v>5</v>
      </c>
      <c r="C384" s="7">
        <v>0.2</v>
      </c>
      <c r="D384">
        <v>77.2</v>
      </c>
      <c r="E384">
        <v>104.8</v>
      </c>
      <c r="F384">
        <v>0</v>
      </c>
      <c r="G384">
        <v>0</v>
      </c>
      <c r="H384">
        <v>0</v>
      </c>
      <c r="I384" s="6">
        <f t="shared" si="10"/>
        <v>0.42417582417582417</v>
      </c>
      <c r="K384" t="str">
        <f t="shared" si="11"/>
        <v>0.2%</v>
      </c>
    </row>
    <row r="385" spans="1:11" x14ac:dyDescent="0.25">
      <c r="A385" s="1" t="s">
        <v>18</v>
      </c>
      <c r="B385">
        <v>5</v>
      </c>
      <c r="C385" s="7">
        <v>0.25</v>
      </c>
      <c r="D385">
        <v>92.7</v>
      </c>
      <c r="E385">
        <v>89.3</v>
      </c>
      <c r="F385">
        <v>0</v>
      </c>
      <c r="G385">
        <v>0</v>
      </c>
      <c r="H385">
        <v>0</v>
      </c>
      <c r="I385" s="6">
        <f t="shared" si="10"/>
        <v>0.50934065934065931</v>
      </c>
      <c r="K385" t="str">
        <f t="shared" si="11"/>
        <v>0.25%</v>
      </c>
    </row>
    <row r="386" spans="1:11" x14ac:dyDescent="0.25">
      <c r="A386" s="1" t="s">
        <v>18</v>
      </c>
      <c r="B386">
        <v>5</v>
      </c>
      <c r="C386" s="7">
        <v>0.3</v>
      </c>
      <c r="D386">
        <v>107.7</v>
      </c>
      <c r="E386">
        <v>74.3</v>
      </c>
      <c r="F386">
        <v>0</v>
      </c>
      <c r="G386">
        <v>0</v>
      </c>
      <c r="H386">
        <v>0</v>
      </c>
      <c r="I386" s="6">
        <f t="shared" si="10"/>
        <v>0.59175824175824177</v>
      </c>
      <c r="K386" t="str">
        <f t="shared" si="11"/>
        <v>0.3%</v>
      </c>
    </row>
    <row r="387" spans="1:11" x14ac:dyDescent="0.25">
      <c r="A387" s="1" t="s">
        <v>18</v>
      </c>
      <c r="B387">
        <v>5</v>
      </c>
      <c r="C387" s="7">
        <v>0.35</v>
      </c>
      <c r="D387">
        <v>118.4</v>
      </c>
      <c r="E387">
        <v>63.6</v>
      </c>
      <c r="F387">
        <v>0</v>
      </c>
      <c r="G387">
        <v>0</v>
      </c>
      <c r="H387">
        <v>0</v>
      </c>
      <c r="I387" s="6">
        <f t="shared" ref="I387:I442" si="12">D387/182</f>
        <v>0.65054945054945057</v>
      </c>
      <c r="K387" t="str">
        <f t="shared" ref="K387:K442" si="13">C387&amp;"%"</f>
        <v>0.35%</v>
      </c>
    </row>
    <row r="388" spans="1:11" x14ac:dyDescent="0.25">
      <c r="A388" s="1" t="s">
        <v>18</v>
      </c>
      <c r="B388">
        <v>5</v>
      </c>
      <c r="C388" s="7">
        <v>0.4</v>
      </c>
      <c r="D388">
        <v>131.80000000000001</v>
      </c>
      <c r="E388">
        <v>50.2</v>
      </c>
      <c r="F388">
        <v>0</v>
      </c>
      <c r="G388">
        <v>0</v>
      </c>
      <c r="H388">
        <v>0</v>
      </c>
      <c r="I388" s="6">
        <f t="shared" si="12"/>
        <v>0.72417582417582427</v>
      </c>
      <c r="K388" t="str">
        <f t="shared" si="13"/>
        <v>0.4%</v>
      </c>
    </row>
    <row r="389" spans="1:11" x14ac:dyDescent="0.25">
      <c r="A389" s="1" t="s">
        <v>18</v>
      </c>
      <c r="B389">
        <v>5</v>
      </c>
      <c r="C389" s="7">
        <v>0.45</v>
      </c>
      <c r="D389">
        <v>138.69999999999999</v>
      </c>
      <c r="E389">
        <v>43.3</v>
      </c>
      <c r="F389">
        <v>0</v>
      </c>
      <c r="G389">
        <v>0</v>
      </c>
      <c r="H389">
        <v>0</v>
      </c>
      <c r="I389" s="6">
        <f t="shared" si="12"/>
        <v>0.76208791208791204</v>
      </c>
      <c r="K389" t="str">
        <f t="shared" si="13"/>
        <v>0.45%</v>
      </c>
    </row>
    <row r="390" spans="1:11" x14ac:dyDescent="0.25">
      <c r="A390" s="1" t="s">
        <v>18</v>
      </c>
      <c r="B390">
        <v>5</v>
      </c>
      <c r="C390" s="7">
        <v>0.5</v>
      </c>
      <c r="D390">
        <v>147.6</v>
      </c>
      <c r="E390">
        <v>34.4</v>
      </c>
      <c r="F390">
        <v>0</v>
      </c>
      <c r="G390">
        <v>0</v>
      </c>
      <c r="H390">
        <v>0</v>
      </c>
      <c r="I390" s="6">
        <f t="shared" si="12"/>
        <v>0.81098901098901099</v>
      </c>
      <c r="K390" t="str">
        <f t="shared" si="13"/>
        <v>0.5%</v>
      </c>
    </row>
    <row r="391" spans="1:11" x14ac:dyDescent="0.25">
      <c r="A391" s="1" t="s">
        <v>18</v>
      </c>
      <c r="B391">
        <v>5</v>
      </c>
      <c r="C391" s="7">
        <v>0.55000000000000004</v>
      </c>
      <c r="D391">
        <v>153.69999999999999</v>
      </c>
      <c r="E391">
        <v>28.3</v>
      </c>
      <c r="F391">
        <v>0</v>
      </c>
      <c r="G391">
        <v>0</v>
      </c>
      <c r="H391">
        <v>0</v>
      </c>
      <c r="I391" s="6">
        <f t="shared" si="12"/>
        <v>0.84450549450549439</v>
      </c>
      <c r="K391" t="str">
        <f t="shared" si="13"/>
        <v>0.55%</v>
      </c>
    </row>
    <row r="392" spans="1:11" x14ac:dyDescent="0.25">
      <c r="A392" s="1" t="s">
        <v>18</v>
      </c>
      <c r="B392">
        <v>5</v>
      </c>
      <c r="C392" s="7">
        <v>0.6</v>
      </c>
      <c r="D392">
        <v>160</v>
      </c>
      <c r="E392">
        <v>22</v>
      </c>
      <c r="F392">
        <v>0</v>
      </c>
      <c r="G392">
        <v>0</v>
      </c>
      <c r="H392">
        <v>0</v>
      </c>
      <c r="I392" s="6">
        <f t="shared" si="12"/>
        <v>0.87912087912087911</v>
      </c>
      <c r="K392" t="str">
        <f t="shared" si="13"/>
        <v>0.6%</v>
      </c>
    </row>
    <row r="393" spans="1:11" x14ac:dyDescent="0.25">
      <c r="A393" s="1" t="s">
        <v>18</v>
      </c>
      <c r="B393">
        <v>5</v>
      </c>
      <c r="C393" s="7">
        <v>0.65</v>
      </c>
      <c r="D393">
        <v>165.2</v>
      </c>
      <c r="E393">
        <v>16.8</v>
      </c>
      <c r="F393">
        <v>0</v>
      </c>
      <c r="G393">
        <v>0</v>
      </c>
      <c r="H393">
        <v>0</v>
      </c>
      <c r="I393" s="6">
        <f t="shared" si="12"/>
        <v>0.90769230769230758</v>
      </c>
      <c r="K393" t="str">
        <f t="shared" si="13"/>
        <v>0.65%</v>
      </c>
    </row>
    <row r="394" spans="1:11" x14ac:dyDescent="0.25">
      <c r="A394" s="1" t="s">
        <v>18</v>
      </c>
      <c r="B394">
        <v>5</v>
      </c>
      <c r="C394" s="7">
        <v>0.7</v>
      </c>
      <c r="D394">
        <v>166.5</v>
      </c>
      <c r="E394">
        <v>15.5</v>
      </c>
      <c r="F394">
        <v>0</v>
      </c>
      <c r="G394">
        <v>0</v>
      </c>
      <c r="H394">
        <v>0</v>
      </c>
      <c r="I394" s="6">
        <f t="shared" si="12"/>
        <v>0.9148351648351648</v>
      </c>
      <c r="K394" t="str">
        <f t="shared" si="13"/>
        <v>0.7%</v>
      </c>
    </row>
    <row r="395" spans="1:11" x14ac:dyDescent="0.25">
      <c r="A395" s="1" t="s">
        <v>18</v>
      </c>
      <c r="B395">
        <v>5</v>
      </c>
      <c r="C395" s="7">
        <v>0.75</v>
      </c>
      <c r="D395">
        <v>171.4</v>
      </c>
      <c r="E395">
        <v>10.6</v>
      </c>
      <c r="F395">
        <v>0</v>
      </c>
      <c r="G395">
        <v>0</v>
      </c>
      <c r="H395">
        <v>0</v>
      </c>
      <c r="I395" s="6">
        <f t="shared" si="12"/>
        <v>0.94175824175824174</v>
      </c>
      <c r="K395" t="str">
        <f t="shared" si="13"/>
        <v>0.75%</v>
      </c>
    </row>
    <row r="396" spans="1:11" x14ac:dyDescent="0.25">
      <c r="A396" s="1" t="s">
        <v>18</v>
      </c>
      <c r="B396">
        <v>5</v>
      </c>
      <c r="C396" s="7">
        <v>0.8</v>
      </c>
      <c r="D396">
        <v>174.3</v>
      </c>
      <c r="E396">
        <v>7.7</v>
      </c>
      <c r="F396">
        <v>0</v>
      </c>
      <c r="G396">
        <v>0</v>
      </c>
      <c r="H396">
        <v>0</v>
      </c>
      <c r="I396" s="6">
        <f t="shared" si="12"/>
        <v>0.95769230769230773</v>
      </c>
      <c r="K396" t="str">
        <f t="shared" si="13"/>
        <v>0.8%</v>
      </c>
    </row>
    <row r="397" spans="1:11" x14ac:dyDescent="0.25">
      <c r="A397" s="1" t="s">
        <v>18</v>
      </c>
      <c r="B397">
        <v>5</v>
      </c>
      <c r="C397" s="7">
        <v>0.85</v>
      </c>
      <c r="D397">
        <v>176.3</v>
      </c>
      <c r="E397">
        <v>5.7</v>
      </c>
      <c r="F397">
        <v>0</v>
      </c>
      <c r="G397">
        <v>0</v>
      </c>
      <c r="H397">
        <v>0</v>
      </c>
      <c r="I397" s="6">
        <f t="shared" si="12"/>
        <v>0.96868131868131879</v>
      </c>
      <c r="K397" t="str">
        <f t="shared" si="13"/>
        <v>0.85%</v>
      </c>
    </row>
    <row r="398" spans="1:11" x14ac:dyDescent="0.25">
      <c r="A398" s="1" t="s">
        <v>18</v>
      </c>
      <c r="B398">
        <v>5</v>
      </c>
      <c r="C398" s="7">
        <v>0.9</v>
      </c>
      <c r="D398">
        <v>178.5</v>
      </c>
      <c r="E398">
        <v>3.5</v>
      </c>
      <c r="F398">
        <v>0</v>
      </c>
      <c r="G398">
        <v>0</v>
      </c>
      <c r="H398">
        <v>0</v>
      </c>
      <c r="I398" s="6">
        <f t="shared" si="12"/>
        <v>0.98076923076923073</v>
      </c>
      <c r="K398" t="str">
        <f t="shared" si="13"/>
        <v>0.9%</v>
      </c>
    </row>
    <row r="399" spans="1:11" x14ac:dyDescent="0.25">
      <c r="A399" s="1" t="s">
        <v>18</v>
      </c>
      <c r="B399">
        <v>5</v>
      </c>
      <c r="C399" s="7">
        <v>0.95</v>
      </c>
      <c r="D399">
        <v>180.3</v>
      </c>
      <c r="E399">
        <v>1.7</v>
      </c>
      <c r="F399">
        <v>0</v>
      </c>
      <c r="G399">
        <v>0</v>
      </c>
      <c r="H399">
        <v>0</v>
      </c>
      <c r="I399" s="6">
        <f t="shared" si="12"/>
        <v>0.99065934065934069</v>
      </c>
      <c r="K399" t="str">
        <f t="shared" si="13"/>
        <v>0.95%</v>
      </c>
    </row>
    <row r="400" spans="1:11" x14ac:dyDescent="0.25">
      <c r="A400" s="1" t="s">
        <v>18</v>
      </c>
      <c r="B400">
        <v>5</v>
      </c>
      <c r="C400" s="7">
        <v>1</v>
      </c>
      <c r="D400">
        <v>182</v>
      </c>
      <c r="E400">
        <v>0</v>
      </c>
      <c r="F400">
        <v>0</v>
      </c>
      <c r="G400">
        <v>0</v>
      </c>
      <c r="H400">
        <v>0</v>
      </c>
      <c r="I400" s="6">
        <f t="shared" si="12"/>
        <v>1</v>
      </c>
      <c r="K400" t="str">
        <f t="shared" si="13"/>
        <v>1%</v>
      </c>
    </row>
    <row r="401" spans="1:11" x14ac:dyDescent="0.25">
      <c r="A401" s="1" t="s">
        <v>18</v>
      </c>
      <c r="B401">
        <v>6</v>
      </c>
      <c r="C401" s="7">
        <v>0</v>
      </c>
      <c r="D401">
        <v>0.5</v>
      </c>
      <c r="E401">
        <v>181.5</v>
      </c>
      <c r="F401">
        <v>0</v>
      </c>
      <c r="G401">
        <v>0</v>
      </c>
      <c r="H401">
        <v>0</v>
      </c>
      <c r="I401" s="6">
        <f t="shared" si="12"/>
        <v>2.7472527472527475E-3</v>
      </c>
      <c r="K401" t="str">
        <f t="shared" si="13"/>
        <v>0%</v>
      </c>
    </row>
    <row r="402" spans="1:11" x14ac:dyDescent="0.25">
      <c r="A402" s="1" t="s">
        <v>18</v>
      </c>
      <c r="B402">
        <v>6</v>
      </c>
      <c r="C402" s="7">
        <v>0.05</v>
      </c>
      <c r="D402">
        <v>23.8</v>
      </c>
      <c r="E402">
        <v>158.19999999999999</v>
      </c>
      <c r="F402">
        <v>0</v>
      </c>
      <c r="G402">
        <v>0</v>
      </c>
      <c r="H402">
        <v>0</v>
      </c>
      <c r="I402" s="6">
        <f t="shared" si="12"/>
        <v>0.13076923076923078</v>
      </c>
      <c r="K402" t="str">
        <f t="shared" si="13"/>
        <v>0.05%</v>
      </c>
    </row>
    <row r="403" spans="1:11" x14ac:dyDescent="0.25">
      <c r="A403" s="1" t="s">
        <v>18</v>
      </c>
      <c r="B403">
        <v>6</v>
      </c>
      <c r="C403" s="7">
        <v>0.1</v>
      </c>
      <c r="D403">
        <v>45.1</v>
      </c>
      <c r="E403">
        <v>136.9</v>
      </c>
      <c r="F403">
        <v>0</v>
      </c>
      <c r="G403">
        <v>0</v>
      </c>
      <c r="H403">
        <v>0</v>
      </c>
      <c r="I403" s="6">
        <f t="shared" si="12"/>
        <v>0.24780219780219781</v>
      </c>
      <c r="K403" t="str">
        <f t="shared" si="13"/>
        <v>0.1%</v>
      </c>
    </row>
    <row r="404" spans="1:11" x14ac:dyDescent="0.25">
      <c r="A404" s="1" t="s">
        <v>18</v>
      </c>
      <c r="B404">
        <v>6</v>
      </c>
      <c r="C404" s="7">
        <v>0.15</v>
      </c>
      <c r="D404">
        <v>70.599999999999994</v>
      </c>
      <c r="E404">
        <v>111.4</v>
      </c>
      <c r="F404">
        <v>0</v>
      </c>
      <c r="G404">
        <v>0</v>
      </c>
      <c r="H404">
        <v>0</v>
      </c>
      <c r="I404" s="6">
        <f t="shared" si="12"/>
        <v>0.38791208791208787</v>
      </c>
      <c r="K404" t="str">
        <f t="shared" si="13"/>
        <v>0.15%</v>
      </c>
    </row>
    <row r="405" spans="1:11" x14ac:dyDescent="0.25">
      <c r="A405" s="1" t="s">
        <v>18</v>
      </c>
      <c r="B405">
        <v>6</v>
      </c>
      <c r="C405" s="7">
        <v>0.2</v>
      </c>
      <c r="D405">
        <v>83.4</v>
      </c>
      <c r="E405">
        <v>98.6</v>
      </c>
      <c r="F405">
        <v>0</v>
      </c>
      <c r="G405">
        <v>0</v>
      </c>
      <c r="H405">
        <v>0</v>
      </c>
      <c r="I405" s="6">
        <f t="shared" si="12"/>
        <v>0.45824175824175828</v>
      </c>
      <c r="K405" t="str">
        <f t="shared" si="13"/>
        <v>0.2%</v>
      </c>
    </row>
    <row r="406" spans="1:11" x14ac:dyDescent="0.25">
      <c r="A406" s="1" t="s">
        <v>18</v>
      </c>
      <c r="B406">
        <v>6</v>
      </c>
      <c r="C406" s="7">
        <v>0.25</v>
      </c>
      <c r="D406">
        <v>107.1</v>
      </c>
      <c r="E406">
        <v>74.900000000000006</v>
      </c>
      <c r="F406">
        <v>0</v>
      </c>
      <c r="G406">
        <v>0</v>
      </c>
      <c r="H406">
        <v>0</v>
      </c>
      <c r="I406" s="6">
        <f t="shared" si="12"/>
        <v>0.58846153846153848</v>
      </c>
      <c r="K406" t="str">
        <f t="shared" si="13"/>
        <v>0.25%</v>
      </c>
    </row>
    <row r="407" spans="1:11" x14ac:dyDescent="0.25">
      <c r="A407" s="1" t="s">
        <v>18</v>
      </c>
      <c r="B407">
        <v>6</v>
      </c>
      <c r="C407" s="7">
        <v>0.3</v>
      </c>
      <c r="D407">
        <v>114.1</v>
      </c>
      <c r="E407">
        <v>67.900000000000006</v>
      </c>
      <c r="F407">
        <v>0</v>
      </c>
      <c r="G407">
        <v>0</v>
      </c>
      <c r="H407">
        <v>0</v>
      </c>
      <c r="I407" s="6">
        <f t="shared" si="12"/>
        <v>0.62692307692307692</v>
      </c>
      <c r="K407" t="str">
        <f t="shared" si="13"/>
        <v>0.3%</v>
      </c>
    </row>
    <row r="408" spans="1:11" x14ac:dyDescent="0.25">
      <c r="A408" s="1" t="s">
        <v>18</v>
      </c>
      <c r="B408">
        <v>6</v>
      </c>
      <c r="C408" s="7">
        <v>0.35</v>
      </c>
      <c r="D408">
        <v>125</v>
      </c>
      <c r="E408">
        <v>57</v>
      </c>
      <c r="F408">
        <v>0</v>
      </c>
      <c r="G408">
        <v>0</v>
      </c>
      <c r="H408">
        <v>0</v>
      </c>
      <c r="I408" s="6">
        <f t="shared" si="12"/>
        <v>0.68681318681318682</v>
      </c>
      <c r="K408" t="str">
        <f t="shared" si="13"/>
        <v>0.35%</v>
      </c>
    </row>
    <row r="409" spans="1:11" x14ac:dyDescent="0.25">
      <c r="A409" s="1" t="s">
        <v>18</v>
      </c>
      <c r="B409">
        <v>6</v>
      </c>
      <c r="C409" s="7">
        <v>0.4</v>
      </c>
      <c r="D409">
        <v>136.30000000000001</v>
      </c>
      <c r="E409">
        <v>45.7</v>
      </c>
      <c r="F409">
        <v>0</v>
      </c>
      <c r="G409">
        <v>0</v>
      </c>
      <c r="H409">
        <v>0</v>
      </c>
      <c r="I409" s="6">
        <f t="shared" si="12"/>
        <v>0.74890109890109902</v>
      </c>
      <c r="K409" t="str">
        <f t="shared" si="13"/>
        <v>0.4%</v>
      </c>
    </row>
    <row r="410" spans="1:11" x14ac:dyDescent="0.25">
      <c r="A410" s="1" t="s">
        <v>18</v>
      </c>
      <c r="B410">
        <v>6</v>
      </c>
      <c r="C410" s="7">
        <v>0.45</v>
      </c>
      <c r="D410">
        <v>146.30000000000001</v>
      </c>
      <c r="E410">
        <v>35.700000000000003</v>
      </c>
      <c r="F410">
        <v>0</v>
      </c>
      <c r="G410">
        <v>0</v>
      </c>
      <c r="H410">
        <v>0</v>
      </c>
      <c r="I410" s="6">
        <f t="shared" si="12"/>
        <v>0.80384615384615388</v>
      </c>
      <c r="K410" t="str">
        <f t="shared" si="13"/>
        <v>0.45%</v>
      </c>
    </row>
    <row r="411" spans="1:11" x14ac:dyDescent="0.25">
      <c r="A411" s="1" t="s">
        <v>18</v>
      </c>
      <c r="B411">
        <v>6</v>
      </c>
      <c r="C411" s="7">
        <v>0.5</v>
      </c>
      <c r="D411">
        <v>153.19999999999999</v>
      </c>
      <c r="E411">
        <v>28.8</v>
      </c>
      <c r="F411">
        <v>0</v>
      </c>
      <c r="G411">
        <v>0</v>
      </c>
      <c r="H411">
        <v>0</v>
      </c>
      <c r="I411" s="6">
        <f t="shared" si="12"/>
        <v>0.84175824175824165</v>
      </c>
      <c r="K411" t="str">
        <f t="shared" si="13"/>
        <v>0.5%</v>
      </c>
    </row>
    <row r="412" spans="1:11" x14ac:dyDescent="0.25">
      <c r="A412" s="1" t="s">
        <v>18</v>
      </c>
      <c r="B412">
        <v>6</v>
      </c>
      <c r="C412" s="7">
        <v>0.55000000000000004</v>
      </c>
      <c r="D412">
        <v>159.30000000000001</v>
      </c>
      <c r="E412">
        <v>22.7</v>
      </c>
      <c r="F412">
        <v>0</v>
      </c>
      <c r="G412">
        <v>0</v>
      </c>
      <c r="H412">
        <v>0</v>
      </c>
      <c r="I412" s="6">
        <f t="shared" si="12"/>
        <v>0.87527472527472538</v>
      </c>
      <c r="K412" t="str">
        <f t="shared" si="13"/>
        <v>0.55%</v>
      </c>
    </row>
    <row r="413" spans="1:11" x14ac:dyDescent="0.25">
      <c r="A413" s="1" t="s">
        <v>18</v>
      </c>
      <c r="B413">
        <v>6</v>
      </c>
      <c r="C413" s="7">
        <v>0.6</v>
      </c>
      <c r="D413">
        <v>164.6</v>
      </c>
      <c r="E413">
        <v>17.399999999999999</v>
      </c>
      <c r="F413">
        <v>0</v>
      </c>
      <c r="G413">
        <v>0</v>
      </c>
      <c r="H413">
        <v>0</v>
      </c>
      <c r="I413" s="6">
        <f t="shared" si="12"/>
        <v>0.9043956043956044</v>
      </c>
      <c r="K413" t="str">
        <f t="shared" si="13"/>
        <v>0.6%</v>
      </c>
    </row>
    <row r="414" spans="1:11" x14ac:dyDescent="0.25">
      <c r="A414" s="1" t="s">
        <v>18</v>
      </c>
      <c r="B414">
        <v>6</v>
      </c>
      <c r="C414" s="7">
        <v>0.65</v>
      </c>
      <c r="D414">
        <v>168.8</v>
      </c>
      <c r="E414">
        <v>13.2</v>
      </c>
      <c r="F414">
        <v>0</v>
      </c>
      <c r="G414">
        <v>0</v>
      </c>
      <c r="H414">
        <v>0</v>
      </c>
      <c r="I414" s="6">
        <f t="shared" si="12"/>
        <v>0.92747252747252751</v>
      </c>
      <c r="K414" t="str">
        <f t="shared" si="13"/>
        <v>0.65%</v>
      </c>
    </row>
    <row r="415" spans="1:11" x14ac:dyDescent="0.25">
      <c r="A415" s="1" t="s">
        <v>18</v>
      </c>
      <c r="B415">
        <v>6</v>
      </c>
      <c r="C415" s="7">
        <v>0.7</v>
      </c>
      <c r="D415">
        <v>171.4</v>
      </c>
      <c r="E415">
        <v>10.6</v>
      </c>
      <c r="F415">
        <v>0</v>
      </c>
      <c r="G415">
        <v>0</v>
      </c>
      <c r="H415">
        <v>0</v>
      </c>
      <c r="I415" s="6">
        <f t="shared" si="12"/>
        <v>0.94175824175824174</v>
      </c>
      <c r="K415" t="str">
        <f t="shared" si="13"/>
        <v>0.7%</v>
      </c>
    </row>
    <row r="416" spans="1:11" x14ac:dyDescent="0.25">
      <c r="A416" s="1" t="s">
        <v>18</v>
      </c>
      <c r="B416">
        <v>6</v>
      </c>
      <c r="C416" s="7">
        <v>0.75</v>
      </c>
      <c r="D416">
        <v>173</v>
      </c>
      <c r="E416">
        <v>9</v>
      </c>
      <c r="F416">
        <v>0</v>
      </c>
      <c r="G416">
        <v>0</v>
      </c>
      <c r="H416">
        <v>0</v>
      </c>
      <c r="I416" s="6">
        <f t="shared" si="12"/>
        <v>0.9505494505494505</v>
      </c>
      <c r="K416" t="str">
        <f t="shared" si="13"/>
        <v>0.75%</v>
      </c>
    </row>
    <row r="417" spans="1:11" x14ac:dyDescent="0.25">
      <c r="A417" s="1" t="s">
        <v>18</v>
      </c>
      <c r="B417">
        <v>6</v>
      </c>
      <c r="C417" s="7">
        <v>0.8</v>
      </c>
      <c r="D417">
        <v>176.3</v>
      </c>
      <c r="E417">
        <v>5.7</v>
      </c>
      <c r="F417">
        <v>0</v>
      </c>
      <c r="G417">
        <v>0</v>
      </c>
      <c r="H417">
        <v>0</v>
      </c>
      <c r="I417" s="6">
        <f t="shared" si="12"/>
        <v>0.96868131868131879</v>
      </c>
      <c r="K417" t="str">
        <f t="shared" si="13"/>
        <v>0.8%</v>
      </c>
    </row>
    <row r="418" spans="1:11" x14ac:dyDescent="0.25">
      <c r="A418" s="1" t="s">
        <v>18</v>
      </c>
      <c r="B418">
        <v>6</v>
      </c>
      <c r="C418" s="7">
        <v>0.85</v>
      </c>
      <c r="D418">
        <v>177.6</v>
      </c>
      <c r="E418">
        <v>4.4000000000000004</v>
      </c>
      <c r="F418">
        <v>0</v>
      </c>
      <c r="G418">
        <v>0</v>
      </c>
      <c r="H418">
        <v>0</v>
      </c>
      <c r="I418" s="6">
        <f t="shared" si="12"/>
        <v>0.9758241758241758</v>
      </c>
      <c r="K418" t="str">
        <f t="shared" si="13"/>
        <v>0.85%</v>
      </c>
    </row>
    <row r="419" spans="1:11" x14ac:dyDescent="0.25">
      <c r="A419" s="1" t="s">
        <v>18</v>
      </c>
      <c r="B419">
        <v>6</v>
      </c>
      <c r="C419" s="7">
        <v>0.9</v>
      </c>
      <c r="D419">
        <v>180.2</v>
      </c>
      <c r="E419">
        <v>1.8</v>
      </c>
      <c r="F419">
        <v>0</v>
      </c>
      <c r="G419">
        <v>0</v>
      </c>
      <c r="H419">
        <v>0</v>
      </c>
      <c r="I419" s="6">
        <f t="shared" si="12"/>
        <v>0.99010989010989003</v>
      </c>
      <c r="K419" t="str">
        <f t="shared" si="13"/>
        <v>0.9%</v>
      </c>
    </row>
    <row r="420" spans="1:11" x14ac:dyDescent="0.25">
      <c r="A420" s="1" t="s">
        <v>18</v>
      </c>
      <c r="B420">
        <v>6</v>
      </c>
      <c r="C420" s="7">
        <v>0.95</v>
      </c>
      <c r="D420">
        <v>180.7</v>
      </c>
      <c r="E420">
        <v>1.3</v>
      </c>
      <c r="F420">
        <v>0</v>
      </c>
      <c r="G420">
        <v>0</v>
      </c>
      <c r="H420">
        <v>0</v>
      </c>
      <c r="I420" s="6">
        <f t="shared" si="12"/>
        <v>0.99285714285714277</v>
      </c>
      <c r="K420" t="str">
        <f t="shared" si="13"/>
        <v>0.95%</v>
      </c>
    </row>
    <row r="421" spans="1:11" x14ac:dyDescent="0.25">
      <c r="A421" s="1" t="s">
        <v>18</v>
      </c>
      <c r="B421">
        <v>6</v>
      </c>
      <c r="C421" s="7">
        <v>1</v>
      </c>
      <c r="D421">
        <v>182</v>
      </c>
      <c r="E421">
        <v>0</v>
      </c>
      <c r="F421">
        <v>0</v>
      </c>
      <c r="G421">
        <v>0</v>
      </c>
      <c r="H421">
        <v>0</v>
      </c>
      <c r="I421" s="6">
        <f t="shared" si="12"/>
        <v>1</v>
      </c>
      <c r="K421" t="str">
        <f t="shared" si="13"/>
        <v>1%</v>
      </c>
    </row>
    <row r="422" spans="1:11" x14ac:dyDescent="0.25">
      <c r="A422" s="1" t="s">
        <v>18</v>
      </c>
      <c r="B422">
        <v>7</v>
      </c>
      <c r="C422" s="7">
        <v>0</v>
      </c>
      <c r="D422">
        <v>0.5</v>
      </c>
      <c r="E422">
        <v>181.5</v>
      </c>
      <c r="F422">
        <v>0</v>
      </c>
      <c r="G422">
        <v>0</v>
      </c>
      <c r="H422">
        <v>0</v>
      </c>
      <c r="I422" s="6">
        <f t="shared" si="12"/>
        <v>2.7472527472527475E-3</v>
      </c>
      <c r="K422" t="str">
        <f t="shared" si="13"/>
        <v>0%</v>
      </c>
    </row>
    <row r="423" spans="1:11" x14ac:dyDescent="0.25">
      <c r="A423" s="1" t="s">
        <v>18</v>
      </c>
      <c r="B423">
        <v>7</v>
      </c>
      <c r="C423" s="7">
        <v>0.05</v>
      </c>
      <c r="D423">
        <v>30</v>
      </c>
      <c r="E423">
        <v>152</v>
      </c>
      <c r="F423">
        <v>0</v>
      </c>
      <c r="G423">
        <v>0</v>
      </c>
      <c r="H423">
        <v>0</v>
      </c>
      <c r="I423" s="6">
        <f t="shared" si="12"/>
        <v>0.16483516483516483</v>
      </c>
      <c r="K423" t="str">
        <f t="shared" si="13"/>
        <v>0.05%</v>
      </c>
    </row>
    <row r="424" spans="1:11" x14ac:dyDescent="0.25">
      <c r="A424" s="1" t="s">
        <v>18</v>
      </c>
      <c r="B424">
        <v>7</v>
      </c>
      <c r="C424" s="7">
        <v>0.1</v>
      </c>
      <c r="D424">
        <v>55.1</v>
      </c>
      <c r="E424">
        <v>126.9</v>
      </c>
      <c r="F424">
        <v>0</v>
      </c>
      <c r="G424">
        <v>0</v>
      </c>
      <c r="H424">
        <v>0</v>
      </c>
      <c r="I424" s="6">
        <f t="shared" si="12"/>
        <v>0.30274725274725278</v>
      </c>
      <c r="K424" t="str">
        <f t="shared" si="13"/>
        <v>0.1%</v>
      </c>
    </row>
    <row r="425" spans="1:11" x14ac:dyDescent="0.25">
      <c r="A425" s="1" t="s">
        <v>18</v>
      </c>
      <c r="B425">
        <v>7</v>
      </c>
      <c r="C425" s="7">
        <v>0.15</v>
      </c>
      <c r="D425">
        <v>73.599999999999994</v>
      </c>
      <c r="E425">
        <v>108.4</v>
      </c>
      <c r="F425">
        <v>0</v>
      </c>
      <c r="G425">
        <v>0</v>
      </c>
      <c r="H425">
        <v>0</v>
      </c>
      <c r="I425" s="6">
        <f t="shared" si="12"/>
        <v>0.40439560439560435</v>
      </c>
      <c r="K425" t="str">
        <f t="shared" si="13"/>
        <v>0.15%</v>
      </c>
    </row>
    <row r="426" spans="1:11" x14ac:dyDescent="0.25">
      <c r="A426" s="1" t="s">
        <v>18</v>
      </c>
      <c r="B426">
        <v>7</v>
      </c>
      <c r="C426" s="7">
        <v>0.2</v>
      </c>
      <c r="D426">
        <v>90.4</v>
      </c>
      <c r="E426">
        <v>91.6</v>
      </c>
      <c r="F426">
        <v>0</v>
      </c>
      <c r="G426">
        <v>0</v>
      </c>
      <c r="H426">
        <v>0</v>
      </c>
      <c r="I426" s="6">
        <f t="shared" si="12"/>
        <v>0.49670329670329672</v>
      </c>
      <c r="K426" t="str">
        <f t="shared" si="13"/>
        <v>0.2%</v>
      </c>
    </row>
    <row r="427" spans="1:11" x14ac:dyDescent="0.25">
      <c r="A427" s="1" t="s">
        <v>18</v>
      </c>
      <c r="B427">
        <v>7</v>
      </c>
      <c r="C427" s="7">
        <v>0.25</v>
      </c>
      <c r="D427">
        <v>107.9</v>
      </c>
      <c r="E427">
        <v>74.099999999999994</v>
      </c>
      <c r="F427">
        <v>0</v>
      </c>
      <c r="G427">
        <v>0</v>
      </c>
      <c r="H427">
        <v>0</v>
      </c>
      <c r="I427" s="6">
        <f t="shared" si="12"/>
        <v>0.59285714285714286</v>
      </c>
      <c r="K427" t="str">
        <f t="shared" si="13"/>
        <v>0.25%</v>
      </c>
    </row>
    <row r="428" spans="1:11" x14ac:dyDescent="0.25">
      <c r="A428" s="1" t="s">
        <v>18</v>
      </c>
      <c r="B428">
        <v>7</v>
      </c>
      <c r="C428" s="7">
        <v>0.3</v>
      </c>
      <c r="D428">
        <v>120.9</v>
      </c>
      <c r="E428">
        <v>61.1</v>
      </c>
      <c r="F428">
        <v>0</v>
      </c>
      <c r="G428">
        <v>0</v>
      </c>
      <c r="H428">
        <v>0</v>
      </c>
      <c r="I428" s="6">
        <f t="shared" si="12"/>
        <v>0.66428571428571437</v>
      </c>
      <c r="K428" t="str">
        <f t="shared" si="13"/>
        <v>0.3%</v>
      </c>
    </row>
    <row r="429" spans="1:11" x14ac:dyDescent="0.25">
      <c r="A429" s="1" t="s">
        <v>18</v>
      </c>
      <c r="B429">
        <v>7</v>
      </c>
      <c r="C429" s="7">
        <v>0.35</v>
      </c>
      <c r="D429">
        <v>132.69999999999999</v>
      </c>
      <c r="E429">
        <v>49.3</v>
      </c>
      <c r="F429">
        <v>0</v>
      </c>
      <c r="G429">
        <v>0</v>
      </c>
      <c r="H429">
        <v>0</v>
      </c>
      <c r="I429" s="6">
        <f t="shared" si="12"/>
        <v>0.72912087912087908</v>
      </c>
      <c r="K429" t="str">
        <f t="shared" si="13"/>
        <v>0.35%</v>
      </c>
    </row>
    <row r="430" spans="1:11" x14ac:dyDescent="0.25">
      <c r="A430" s="1" t="s">
        <v>18</v>
      </c>
      <c r="B430">
        <v>7</v>
      </c>
      <c r="C430" s="7">
        <v>0.4</v>
      </c>
      <c r="D430">
        <v>140.80000000000001</v>
      </c>
      <c r="E430">
        <v>41.2</v>
      </c>
      <c r="F430">
        <v>0</v>
      </c>
      <c r="G430">
        <v>0</v>
      </c>
      <c r="H430">
        <v>0</v>
      </c>
      <c r="I430" s="6">
        <f t="shared" si="12"/>
        <v>0.77362637362637365</v>
      </c>
      <c r="K430" t="str">
        <f t="shared" si="13"/>
        <v>0.4%</v>
      </c>
    </row>
    <row r="431" spans="1:11" x14ac:dyDescent="0.25">
      <c r="A431" s="1" t="s">
        <v>18</v>
      </c>
      <c r="B431">
        <v>7</v>
      </c>
      <c r="C431" s="7">
        <v>0.45</v>
      </c>
      <c r="D431">
        <v>151.80000000000001</v>
      </c>
      <c r="E431">
        <v>30.2</v>
      </c>
      <c r="F431">
        <v>0</v>
      </c>
      <c r="G431">
        <v>0</v>
      </c>
      <c r="H431">
        <v>0</v>
      </c>
      <c r="I431" s="6">
        <f t="shared" si="12"/>
        <v>0.8340659340659341</v>
      </c>
      <c r="K431" t="str">
        <f t="shared" si="13"/>
        <v>0.45%</v>
      </c>
    </row>
    <row r="432" spans="1:11" x14ac:dyDescent="0.25">
      <c r="A432" s="1" t="s">
        <v>18</v>
      </c>
      <c r="B432">
        <v>7</v>
      </c>
      <c r="C432" s="7">
        <v>0.5</v>
      </c>
      <c r="D432">
        <v>157.5</v>
      </c>
      <c r="E432">
        <v>24.5</v>
      </c>
      <c r="F432">
        <v>0</v>
      </c>
      <c r="G432">
        <v>0</v>
      </c>
      <c r="H432">
        <v>0</v>
      </c>
      <c r="I432" s="6">
        <f t="shared" si="12"/>
        <v>0.86538461538461542</v>
      </c>
      <c r="K432" t="str">
        <f t="shared" si="13"/>
        <v>0.5%</v>
      </c>
    </row>
    <row r="433" spans="1:11" x14ac:dyDescent="0.25">
      <c r="A433" s="1" t="s">
        <v>18</v>
      </c>
      <c r="B433">
        <v>7</v>
      </c>
      <c r="C433" s="7">
        <v>0.55000000000000004</v>
      </c>
      <c r="D433">
        <v>162.9</v>
      </c>
      <c r="E433">
        <v>19.100000000000001</v>
      </c>
      <c r="F433">
        <v>0</v>
      </c>
      <c r="G433">
        <v>0</v>
      </c>
      <c r="H433">
        <v>0</v>
      </c>
      <c r="I433" s="6">
        <f t="shared" si="12"/>
        <v>0.89505494505494509</v>
      </c>
      <c r="K433" t="str">
        <f t="shared" si="13"/>
        <v>0.55%</v>
      </c>
    </row>
    <row r="434" spans="1:11" x14ac:dyDescent="0.25">
      <c r="A434" s="1" t="s">
        <v>18</v>
      </c>
      <c r="B434">
        <v>7</v>
      </c>
      <c r="C434" s="7">
        <v>0.6</v>
      </c>
      <c r="D434">
        <v>169.3</v>
      </c>
      <c r="E434">
        <v>12.7</v>
      </c>
      <c r="F434">
        <v>0</v>
      </c>
      <c r="G434">
        <v>0</v>
      </c>
      <c r="H434">
        <v>0</v>
      </c>
      <c r="I434" s="6">
        <f t="shared" si="12"/>
        <v>0.93021978021978025</v>
      </c>
      <c r="K434" t="str">
        <f t="shared" si="13"/>
        <v>0.6%</v>
      </c>
    </row>
    <row r="435" spans="1:11" x14ac:dyDescent="0.25">
      <c r="A435" s="1" t="s">
        <v>18</v>
      </c>
      <c r="B435">
        <v>7</v>
      </c>
      <c r="C435" s="7">
        <v>0.65</v>
      </c>
      <c r="D435">
        <v>170.4</v>
      </c>
      <c r="E435">
        <v>11.6</v>
      </c>
      <c r="F435">
        <v>0</v>
      </c>
      <c r="G435">
        <v>0</v>
      </c>
      <c r="H435">
        <v>0</v>
      </c>
      <c r="I435" s="6">
        <f t="shared" si="12"/>
        <v>0.93626373626373627</v>
      </c>
      <c r="K435" t="str">
        <f t="shared" si="13"/>
        <v>0.65%</v>
      </c>
    </row>
    <row r="436" spans="1:11" x14ac:dyDescent="0.25">
      <c r="A436" s="1" t="s">
        <v>18</v>
      </c>
      <c r="B436">
        <v>7</v>
      </c>
      <c r="C436" s="7">
        <v>0.7</v>
      </c>
      <c r="D436">
        <v>172.2</v>
      </c>
      <c r="E436">
        <v>9.8000000000000007</v>
      </c>
      <c r="F436">
        <v>0</v>
      </c>
      <c r="G436">
        <v>0</v>
      </c>
      <c r="H436">
        <v>0</v>
      </c>
      <c r="I436" s="6">
        <f t="shared" si="12"/>
        <v>0.94615384615384612</v>
      </c>
      <c r="K436" t="str">
        <f t="shared" si="13"/>
        <v>0.7%</v>
      </c>
    </row>
    <row r="437" spans="1:11" x14ac:dyDescent="0.25">
      <c r="A437" s="1" t="s">
        <v>18</v>
      </c>
      <c r="B437">
        <v>7</v>
      </c>
      <c r="C437" s="7">
        <v>0.75</v>
      </c>
      <c r="D437">
        <v>175</v>
      </c>
      <c r="E437">
        <v>7</v>
      </c>
      <c r="F437">
        <v>0</v>
      </c>
      <c r="G437">
        <v>0</v>
      </c>
      <c r="H437">
        <v>0</v>
      </c>
      <c r="I437" s="6">
        <f t="shared" si="12"/>
        <v>0.96153846153846156</v>
      </c>
      <c r="K437" t="str">
        <f t="shared" si="13"/>
        <v>0.75%</v>
      </c>
    </row>
    <row r="438" spans="1:11" x14ac:dyDescent="0.25">
      <c r="A438" s="1" t="s">
        <v>18</v>
      </c>
      <c r="B438">
        <v>7</v>
      </c>
      <c r="C438" s="7">
        <v>0.8</v>
      </c>
      <c r="D438">
        <v>177.5</v>
      </c>
      <c r="E438">
        <v>4.5</v>
      </c>
      <c r="F438">
        <v>0</v>
      </c>
      <c r="G438">
        <v>0</v>
      </c>
      <c r="H438">
        <v>0</v>
      </c>
      <c r="I438" s="6">
        <f t="shared" si="12"/>
        <v>0.97527472527472525</v>
      </c>
      <c r="K438" t="str">
        <f t="shared" si="13"/>
        <v>0.8%</v>
      </c>
    </row>
    <row r="439" spans="1:11" x14ac:dyDescent="0.25">
      <c r="A439" s="1" t="s">
        <v>18</v>
      </c>
      <c r="B439">
        <v>7</v>
      </c>
      <c r="C439" s="7">
        <v>0.85</v>
      </c>
      <c r="D439">
        <v>179</v>
      </c>
      <c r="E439">
        <v>3</v>
      </c>
      <c r="F439">
        <v>0</v>
      </c>
      <c r="G439">
        <v>0</v>
      </c>
      <c r="H439">
        <v>0</v>
      </c>
      <c r="I439" s="6">
        <f t="shared" si="12"/>
        <v>0.98351648351648346</v>
      </c>
      <c r="K439" t="str">
        <f t="shared" si="13"/>
        <v>0.85%</v>
      </c>
    </row>
    <row r="440" spans="1:11" x14ac:dyDescent="0.25">
      <c r="A440" s="1" t="s">
        <v>18</v>
      </c>
      <c r="B440">
        <v>7</v>
      </c>
      <c r="C440" s="7">
        <v>0.9</v>
      </c>
      <c r="D440">
        <v>179.9</v>
      </c>
      <c r="E440">
        <v>2.1</v>
      </c>
      <c r="F440">
        <v>0</v>
      </c>
      <c r="G440">
        <v>0</v>
      </c>
      <c r="H440">
        <v>0</v>
      </c>
      <c r="I440" s="6">
        <f t="shared" si="12"/>
        <v>0.9884615384615385</v>
      </c>
      <c r="K440" t="str">
        <f t="shared" si="13"/>
        <v>0.9%</v>
      </c>
    </row>
    <row r="441" spans="1:11" x14ac:dyDescent="0.25">
      <c r="A441" s="1" t="s">
        <v>18</v>
      </c>
      <c r="B441">
        <v>7</v>
      </c>
      <c r="C441" s="7">
        <v>0.95</v>
      </c>
      <c r="D441">
        <v>181.1</v>
      </c>
      <c r="E441">
        <v>0.9</v>
      </c>
      <c r="F441">
        <v>0</v>
      </c>
      <c r="G441">
        <v>0</v>
      </c>
      <c r="H441">
        <v>0</v>
      </c>
      <c r="I441" s="6">
        <f t="shared" si="12"/>
        <v>0.99505494505494507</v>
      </c>
      <c r="K441" t="str">
        <f t="shared" si="13"/>
        <v>0.95%</v>
      </c>
    </row>
    <row r="442" spans="1:11" x14ac:dyDescent="0.25">
      <c r="A442" s="1" t="s">
        <v>18</v>
      </c>
      <c r="B442">
        <v>7</v>
      </c>
      <c r="C442" s="7">
        <v>1</v>
      </c>
      <c r="D442">
        <v>182</v>
      </c>
      <c r="E442">
        <v>0</v>
      </c>
      <c r="F442">
        <v>0</v>
      </c>
      <c r="G442">
        <v>0</v>
      </c>
      <c r="H442">
        <v>0</v>
      </c>
      <c r="I442" s="6">
        <f t="shared" si="12"/>
        <v>1</v>
      </c>
      <c r="K442" t="str">
        <f t="shared" si="13"/>
        <v>1%</v>
      </c>
    </row>
    <row r="444" spans="1:11" x14ac:dyDescent="0.25">
      <c r="B444">
        <f>21*7*10</f>
        <v>1470</v>
      </c>
      <c r="C444">
        <f>B444*182</f>
        <v>267540</v>
      </c>
      <c r="E444">
        <f>21*7*10*182</f>
        <v>267540</v>
      </c>
    </row>
  </sheetData>
  <autoFilter ref="A1:H442" xr:uid="{28695C57-82B0-4DE2-B586-50B0CE50B40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0B49-11DD-4F9D-95D5-44607BC33520}">
  <dimension ref="A1:H148"/>
  <sheetViews>
    <sheetView workbookViewId="0"/>
  </sheetViews>
  <sheetFormatPr defaultRowHeight="15" x14ac:dyDescent="0.25"/>
  <cols>
    <col min="1" max="1" width="21.28515625" customWidth="1"/>
  </cols>
  <sheetData>
    <row r="1" spans="1:8" x14ac:dyDescent="0.25">
      <c r="A1" s="2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>
        <v>1</v>
      </c>
      <c r="C2">
        <v>0</v>
      </c>
      <c r="D2">
        <v>0.8</v>
      </c>
      <c r="E2">
        <v>181.2</v>
      </c>
      <c r="F2">
        <v>0</v>
      </c>
      <c r="G2">
        <v>0</v>
      </c>
      <c r="H2">
        <v>0</v>
      </c>
    </row>
    <row r="3" spans="1:8" x14ac:dyDescent="0.25">
      <c r="A3" s="1" t="s">
        <v>8</v>
      </c>
      <c r="B3">
        <v>1</v>
      </c>
      <c r="C3">
        <v>5</v>
      </c>
      <c r="D3">
        <v>7.2</v>
      </c>
      <c r="E3">
        <v>174.8</v>
      </c>
      <c r="F3">
        <v>0</v>
      </c>
      <c r="G3">
        <v>0</v>
      </c>
      <c r="H3">
        <v>0</v>
      </c>
    </row>
    <row r="4" spans="1:8" x14ac:dyDescent="0.25">
      <c r="A4" s="1" t="s">
        <v>8</v>
      </c>
      <c r="B4">
        <v>1</v>
      </c>
      <c r="C4">
        <v>10</v>
      </c>
      <c r="D4">
        <v>12.4</v>
      </c>
      <c r="E4">
        <v>169.6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16.600000000000001</v>
      </c>
      <c r="E5">
        <v>165.4</v>
      </c>
      <c r="F5">
        <v>0</v>
      </c>
      <c r="G5">
        <v>0</v>
      </c>
      <c r="H5">
        <v>0</v>
      </c>
    </row>
    <row r="6" spans="1:8" x14ac:dyDescent="0.25">
      <c r="A6" s="1" t="s">
        <v>8</v>
      </c>
      <c r="B6">
        <v>1</v>
      </c>
      <c r="C6">
        <v>20</v>
      </c>
      <c r="D6">
        <v>21.2</v>
      </c>
      <c r="E6">
        <v>160.80000000000001</v>
      </c>
      <c r="F6">
        <v>0</v>
      </c>
      <c r="G6">
        <v>0</v>
      </c>
      <c r="H6">
        <v>0</v>
      </c>
    </row>
    <row r="7" spans="1:8" x14ac:dyDescent="0.25">
      <c r="A7" s="1" t="s">
        <v>8</v>
      </c>
      <c r="B7">
        <v>1</v>
      </c>
      <c r="C7">
        <v>25</v>
      </c>
      <c r="D7">
        <v>29.6</v>
      </c>
      <c r="E7">
        <v>152.4</v>
      </c>
      <c r="F7">
        <v>0</v>
      </c>
      <c r="G7">
        <v>0</v>
      </c>
      <c r="H7">
        <v>0</v>
      </c>
    </row>
    <row r="8" spans="1:8" x14ac:dyDescent="0.25">
      <c r="A8" s="1" t="s">
        <v>8</v>
      </c>
      <c r="B8">
        <v>1</v>
      </c>
      <c r="C8">
        <v>30</v>
      </c>
      <c r="D8">
        <v>39.200000000000003</v>
      </c>
      <c r="E8">
        <v>142.80000000000001</v>
      </c>
      <c r="F8">
        <v>0</v>
      </c>
      <c r="G8">
        <v>0</v>
      </c>
      <c r="H8">
        <v>0</v>
      </c>
    </row>
    <row r="9" spans="1:8" x14ac:dyDescent="0.25">
      <c r="A9" s="1" t="s">
        <v>8</v>
      </c>
      <c r="B9">
        <v>1</v>
      </c>
      <c r="C9">
        <v>35</v>
      </c>
      <c r="D9">
        <v>42.2</v>
      </c>
      <c r="E9">
        <v>139.80000000000001</v>
      </c>
      <c r="F9">
        <v>0</v>
      </c>
      <c r="G9">
        <v>0</v>
      </c>
      <c r="H9">
        <v>0</v>
      </c>
    </row>
    <row r="10" spans="1:8" x14ac:dyDescent="0.25">
      <c r="A10" s="1" t="s">
        <v>8</v>
      </c>
      <c r="B10">
        <v>1</v>
      </c>
      <c r="C10">
        <v>40</v>
      </c>
      <c r="D10">
        <v>51.8</v>
      </c>
      <c r="E10">
        <v>130.19999999999999</v>
      </c>
      <c r="F10">
        <v>0</v>
      </c>
      <c r="G10">
        <v>0</v>
      </c>
      <c r="H10">
        <v>0</v>
      </c>
    </row>
    <row r="11" spans="1:8" x14ac:dyDescent="0.25">
      <c r="A11" s="1" t="s">
        <v>8</v>
      </c>
      <c r="B11">
        <v>1</v>
      </c>
      <c r="C11">
        <v>45</v>
      </c>
      <c r="D11">
        <v>57.6</v>
      </c>
      <c r="E11">
        <v>124.4</v>
      </c>
      <c r="F11">
        <v>0</v>
      </c>
      <c r="G11">
        <v>0</v>
      </c>
      <c r="H11">
        <v>0</v>
      </c>
    </row>
    <row r="12" spans="1:8" x14ac:dyDescent="0.25">
      <c r="A12" s="1" t="s">
        <v>8</v>
      </c>
      <c r="B12">
        <v>1</v>
      </c>
      <c r="C12">
        <v>50</v>
      </c>
      <c r="D12">
        <v>57.8</v>
      </c>
      <c r="E12">
        <v>124.2</v>
      </c>
      <c r="F12">
        <v>0</v>
      </c>
      <c r="G12">
        <v>0</v>
      </c>
      <c r="H12">
        <v>0</v>
      </c>
    </row>
    <row r="13" spans="1:8" x14ac:dyDescent="0.25">
      <c r="A13" s="1" t="s">
        <v>8</v>
      </c>
      <c r="B13">
        <v>1</v>
      </c>
      <c r="C13">
        <v>55</v>
      </c>
      <c r="D13">
        <v>67</v>
      </c>
      <c r="E13">
        <v>115</v>
      </c>
      <c r="F13">
        <v>0</v>
      </c>
      <c r="G13">
        <v>0</v>
      </c>
      <c r="H13">
        <v>0</v>
      </c>
    </row>
    <row r="14" spans="1:8" x14ac:dyDescent="0.25">
      <c r="A14" s="1" t="s">
        <v>8</v>
      </c>
      <c r="B14">
        <v>1</v>
      </c>
      <c r="C14">
        <v>60</v>
      </c>
      <c r="D14">
        <v>70.2</v>
      </c>
      <c r="E14">
        <v>111.8</v>
      </c>
      <c r="F14">
        <v>0</v>
      </c>
      <c r="G14">
        <v>0</v>
      </c>
      <c r="H14">
        <v>0</v>
      </c>
    </row>
    <row r="15" spans="1:8" x14ac:dyDescent="0.25">
      <c r="A15" s="1" t="s">
        <v>8</v>
      </c>
      <c r="B15">
        <v>1</v>
      </c>
      <c r="C15">
        <v>65</v>
      </c>
      <c r="D15">
        <v>74.599999999999994</v>
      </c>
      <c r="E15">
        <v>107.4</v>
      </c>
      <c r="F15">
        <v>0</v>
      </c>
      <c r="G15">
        <v>0</v>
      </c>
      <c r="H15">
        <v>0</v>
      </c>
    </row>
    <row r="16" spans="1:8" x14ac:dyDescent="0.25">
      <c r="A16" s="1" t="s">
        <v>8</v>
      </c>
      <c r="B16">
        <v>1</v>
      </c>
      <c r="C16">
        <v>70</v>
      </c>
      <c r="D16">
        <v>87</v>
      </c>
      <c r="E16">
        <v>95</v>
      </c>
      <c r="F16">
        <v>0</v>
      </c>
      <c r="G16">
        <v>0</v>
      </c>
      <c r="H16">
        <v>0</v>
      </c>
    </row>
    <row r="17" spans="1:8" x14ac:dyDescent="0.25">
      <c r="A17" s="1" t="s">
        <v>8</v>
      </c>
      <c r="B17">
        <v>1</v>
      </c>
      <c r="C17">
        <v>75</v>
      </c>
      <c r="D17">
        <v>84.8</v>
      </c>
      <c r="E17">
        <v>97.2</v>
      </c>
      <c r="F17">
        <v>0</v>
      </c>
      <c r="G17">
        <v>0</v>
      </c>
      <c r="H17">
        <v>0</v>
      </c>
    </row>
    <row r="18" spans="1:8" x14ac:dyDescent="0.25">
      <c r="A18" s="1" t="s">
        <v>8</v>
      </c>
      <c r="B18">
        <v>1</v>
      </c>
      <c r="C18">
        <v>80</v>
      </c>
      <c r="D18">
        <v>95.2</v>
      </c>
      <c r="E18">
        <v>86.8</v>
      </c>
      <c r="F18">
        <v>0</v>
      </c>
      <c r="G18">
        <v>0</v>
      </c>
      <c r="H18">
        <v>0</v>
      </c>
    </row>
    <row r="19" spans="1:8" x14ac:dyDescent="0.25">
      <c r="A19" s="1" t="s">
        <v>8</v>
      </c>
      <c r="B19">
        <v>1</v>
      </c>
      <c r="C19">
        <v>85</v>
      </c>
      <c r="D19">
        <v>104.8</v>
      </c>
      <c r="E19">
        <v>77.2</v>
      </c>
      <c r="F19">
        <v>0</v>
      </c>
      <c r="G19">
        <v>0</v>
      </c>
      <c r="H19">
        <v>0</v>
      </c>
    </row>
    <row r="20" spans="1:8" x14ac:dyDescent="0.25">
      <c r="A20" s="1" t="s">
        <v>8</v>
      </c>
      <c r="B20">
        <v>1</v>
      </c>
      <c r="C20">
        <v>90</v>
      </c>
      <c r="D20">
        <v>106.6</v>
      </c>
      <c r="E20">
        <v>75.400000000000006</v>
      </c>
      <c r="F20">
        <v>0</v>
      </c>
      <c r="G20">
        <v>0</v>
      </c>
      <c r="H20">
        <v>0</v>
      </c>
    </row>
    <row r="21" spans="1:8" x14ac:dyDescent="0.25">
      <c r="A21" s="1" t="s">
        <v>8</v>
      </c>
      <c r="B21">
        <v>1</v>
      </c>
      <c r="C21">
        <v>95</v>
      </c>
      <c r="D21">
        <v>111.4</v>
      </c>
      <c r="E21">
        <v>70.599999999999994</v>
      </c>
      <c r="F21">
        <v>0</v>
      </c>
      <c r="G21">
        <v>0</v>
      </c>
      <c r="H21">
        <v>0</v>
      </c>
    </row>
    <row r="22" spans="1:8" x14ac:dyDescent="0.25">
      <c r="A22" s="1" t="s">
        <v>8</v>
      </c>
      <c r="B22">
        <v>1</v>
      </c>
      <c r="C22">
        <v>100</v>
      </c>
      <c r="D22">
        <v>118.2</v>
      </c>
      <c r="E22">
        <v>63.8</v>
      </c>
      <c r="F22">
        <v>0</v>
      </c>
      <c r="G22">
        <v>0</v>
      </c>
      <c r="H22">
        <v>0</v>
      </c>
    </row>
    <row r="23" spans="1:8" x14ac:dyDescent="0.25">
      <c r="A23" s="1" t="s">
        <v>8</v>
      </c>
      <c r="B23">
        <v>2</v>
      </c>
      <c r="C23">
        <v>0</v>
      </c>
      <c r="D23">
        <v>0.2</v>
      </c>
      <c r="E23">
        <v>5.4</v>
      </c>
      <c r="F23">
        <v>0</v>
      </c>
      <c r="G23">
        <v>176.4</v>
      </c>
      <c r="H23">
        <v>0</v>
      </c>
    </row>
    <row r="24" spans="1:8" x14ac:dyDescent="0.25">
      <c r="A24" s="1" t="s">
        <v>8</v>
      </c>
      <c r="B24">
        <v>2</v>
      </c>
      <c r="C24">
        <v>5</v>
      </c>
      <c r="D24">
        <v>1.4</v>
      </c>
      <c r="E24">
        <v>5.2</v>
      </c>
      <c r="F24">
        <v>0</v>
      </c>
      <c r="G24">
        <v>175.4</v>
      </c>
      <c r="H24">
        <v>0</v>
      </c>
    </row>
    <row r="25" spans="1:8" x14ac:dyDescent="0.25">
      <c r="A25" s="1" t="s">
        <v>8</v>
      </c>
      <c r="B25">
        <v>2</v>
      </c>
      <c r="C25">
        <v>10</v>
      </c>
      <c r="D25">
        <v>1</v>
      </c>
      <c r="E25">
        <v>7.4</v>
      </c>
      <c r="F25">
        <v>0</v>
      </c>
      <c r="G25">
        <v>173.6</v>
      </c>
      <c r="H25">
        <v>0</v>
      </c>
    </row>
    <row r="26" spans="1:8" x14ac:dyDescent="0.25">
      <c r="A26" s="1" t="s">
        <v>8</v>
      </c>
      <c r="B26">
        <v>2</v>
      </c>
      <c r="C26">
        <v>15</v>
      </c>
      <c r="D26">
        <v>5.2</v>
      </c>
      <c r="E26">
        <v>7</v>
      </c>
      <c r="F26">
        <v>0</v>
      </c>
      <c r="G26">
        <v>169.8</v>
      </c>
      <c r="H26">
        <v>0</v>
      </c>
    </row>
    <row r="27" spans="1:8" x14ac:dyDescent="0.25">
      <c r="A27" s="1" t="s">
        <v>8</v>
      </c>
      <c r="B27">
        <v>2</v>
      </c>
      <c r="C27">
        <v>20</v>
      </c>
      <c r="D27">
        <v>7</v>
      </c>
      <c r="E27">
        <v>6.6</v>
      </c>
      <c r="F27">
        <v>0</v>
      </c>
      <c r="G27">
        <v>168.4</v>
      </c>
      <c r="H27">
        <v>0</v>
      </c>
    </row>
    <row r="28" spans="1:8" x14ac:dyDescent="0.25">
      <c r="A28" s="1" t="s">
        <v>8</v>
      </c>
      <c r="B28">
        <v>2</v>
      </c>
      <c r="C28">
        <v>25</v>
      </c>
      <c r="D28">
        <v>9.4</v>
      </c>
      <c r="E28">
        <v>6.8</v>
      </c>
      <c r="F28">
        <v>0</v>
      </c>
      <c r="G28">
        <v>165.8</v>
      </c>
      <c r="H28">
        <v>0</v>
      </c>
    </row>
    <row r="29" spans="1:8" x14ac:dyDescent="0.25">
      <c r="A29" s="1" t="s">
        <v>8</v>
      </c>
      <c r="B29">
        <v>2</v>
      </c>
      <c r="C29">
        <v>30</v>
      </c>
      <c r="D29">
        <v>14</v>
      </c>
      <c r="E29">
        <v>9.1999999999999993</v>
      </c>
      <c r="F29">
        <v>0</v>
      </c>
      <c r="G29">
        <v>158.80000000000001</v>
      </c>
      <c r="H29">
        <v>0</v>
      </c>
    </row>
    <row r="30" spans="1:8" x14ac:dyDescent="0.25">
      <c r="A30" s="1" t="s">
        <v>8</v>
      </c>
      <c r="B30">
        <v>2</v>
      </c>
      <c r="C30">
        <v>35</v>
      </c>
      <c r="D30">
        <v>21.2</v>
      </c>
      <c r="E30">
        <v>7.2</v>
      </c>
      <c r="F30">
        <v>0</v>
      </c>
      <c r="G30">
        <v>153.6</v>
      </c>
      <c r="H30">
        <v>0</v>
      </c>
    </row>
    <row r="31" spans="1:8" x14ac:dyDescent="0.25">
      <c r="A31" s="1" t="s">
        <v>8</v>
      </c>
      <c r="B31">
        <v>2</v>
      </c>
      <c r="C31">
        <v>40</v>
      </c>
      <c r="D31">
        <v>26.8</v>
      </c>
      <c r="E31">
        <v>8.4</v>
      </c>
      <c r="F31">
        <v>0</v>
      </c>
      <c r="G31">
        <v>146.80000000000001</v>
      </c>
      <c r="H31">
        <v>0</v>
      </c>
    </row>
    <row r="32" spans="1:8" x14ac:dyDescent="0.25">
      <c r="A32" s="1" t="s">
        <v>8</v>
      </c>
      <c r="B32">
        <v>2</v>
      </c>
      <c r="C32">
        <v>45</v>
      </c>
      <c r="D32">
        <v>32.4</v>
      </c>
      <c r="E32">
        <v>9.6</v>
      </c>
      <c r="F32">
        <v>0</v>
      </c>
      <c r="G32">
        <v>140</v>
      </c>
      <c r="H32">
        <v>0</v>
      </c>
    </row>
    <row r="33" spans="1:8" x14ac:dyDescent="0.25">
      <c r="A33" s="1" t="s">
        <v>8</v>
      </c>
      <c r="B33">
        <v>2</v>
      </c>
      <c r="C33">
        <v>50</v>
      </c>
      <c r="D33">
        <v>37.799999999999997</v>
      </c>
      <c r="E33">
        <v>15.2</v>
      </c>
      <c r="F33">
        <v>0</v>
      </c>
      <c r="G33">
        <v>129</v>
      </c>
      <c r="H33">
        <v>0</v>
      </c>
    </row>
    <row r="34" spans="1:8" x14ac:dyDescent="0.25">
      <c r="A34" s="1" t="s">
        <v>8</v>
      </c>
      <c r="B34">
        <v>2</v>
      </c>
      <c r="C34">
        <v>55</v>
      </c>
      <c r="D34">
        <v>49.2</v>
      </c>
      <c r="E34">
        <v>13.2</v>
      </c>
      <c r="F34">
        <v>0</v>
      </c>
      <c r="G34">
        <v>119.6</v>
      </c>
      <c r="H34">
        <v>0</v>
      </c>
    </row>
    <row r="35" spans="1:8" x14ac:dyDescent="0.25">
      <c r="A35" s="1" t="s">
        <v>8</v>
      </c>
      <c r="B35">
        <v>2</v>
      </c>
      <c r="C35">
        <v>60</v>
      </c>
      <c r="D35">
        <v>55</v>
      </c>
      <c r="E35">
        <v>14.4</v>
      </c>
      <c r="F35">
        <v>0</v>
      </c>
      <c r="G35">
        <v>112.6</v>
      </c>
      <c r="H35">
        <v>0</v>
      </c>
    </row>
    <row r="36" spans="1:8" x14ac:dyDescent="0.25">
      <c r="A36" s="1" t="s">
        <v>8</v>
      </c>
      <c r="B36">
        <v>2</v>
      </c>
      <c r="C36">
        <v>65</v>
      </c>
      <c r="D36">
        <v>70.2</v>
      </c>
      <c r="E36">
        <v>12.4</v>
      </c>
      <c r="F36">
        <v>0</v>
      </c>
      <c r="G36">
        <v>99.4</v>
      </c>
      <c r="H36">
        <v>0</v>
      </c>
    </row>
    <row r="37" spans="1:8" x14ac:dyDescent="0.25">
      <c r="A37" s="1" t="s">
        <v>8</v>
      </c>
      <c r="B37">
        <v>2</v>
      </c>
      <c r="C37">
        <v>70</v>
      </c>
      <c r="D37">
        <v>83.2</v>
      </c>
      <c r="E37">
        <v>19</v>
      </c>
      <c r="F37">
        <v>0</v>
      </c>
      <c r="G37">
        <v>79.8</v>
      </c>
      <c r="H37">
        <v>0</v>
      </c>
    </row>
    <row r="38" spans="1:8" x14ac:dyDescent="0.25">
      <c r="A38" s="1" t="s">
        <v>8</v>
      </c>
      <c r="B38">
        <v>2</v>
      </c>
      <c r="C38">
        <v>75</v>
      </c>
      <c r="D38">
        <v>91.8</v>
      </c>
      <c r="E38">
        <v>16.399999999999999</v>
      </c>
      <c r="F38">
        <v>0</v>
      </c>
      <c r="G38">
        <v>73.8</v>
      </c>
      <c r="H38">
        <v>0</v>
      </c>
    </row>
    <row r="39" spans="1:8" x14ac:dyDescent="0.25">
      <c r="A39" s="1" t="s">
        <v>8</v>
      </c>
      <c r="B39">
        <v>2</v>
      </c>
      <c r="C39">
        <v>80</v>
      </c>
      <c r="D39">
        <v>98.2</v>
      </c>
      <c r="E39">
        <v>18.8</v>
      </c>
      <c r="F39">
        <v>0</v>
      </c>
      <c r="G39">
        <v>65</v>
      </c>
      <c r="H39">
        <v>0</v>
      </c>
    </row>
    <row r="40" spans="1:8" x14ac:dyDescent="0.25">
      <c r="A40" s="1" t="s">
        <v>8</v>
      </c>
      <c r="B40">
        <v>2</v>
      </c>
      <c r="C40">
        <v>85</v>
      </c>
      <c r="D40">
        <v>115.8</v>
      </c>
      <c r="E40">
        <v>21.6</v>
      </c>
      <c r="F40">
        <v>0</v>
      </c>
      <c r="G40">
        <v>44.6</v>
      </c>
      <c r="H40">
        <v>0</v>
      </c>
    </row>
    <row r="41" spans="1:8" x14ac:dyDescent="0.25">
      <c r="A41" s="1" t="s">
        <v>8</v>
      </c>
      <c r="B41">
        <v>2</v>
      </c>
      <c r="C41">
        <v>90</v>
      </c>
      <c r="D41">
        <v>131.6</v>
      </c>
      <c r="E41">
        <v>20.399999999999999</v>
      </c>
      <c r="F41">
        <v>0</v>
      </c>
      <c r="G41">
        <v>30</v>
      </c>
      <c r="H41">
        <v>0</v>
      </c>
    </row>
    <row r="42" spans="1:8" x14ac:dyDescent="0.25">
      <c r="A42" s="1" t="s">
        <v>8</v>
      </c>
      <c r="B42">
        <v>2</v>
      </c>
      <c r="C42">
        <v>95</v>
      </c>
      <c r="D42">
        <v>144.80000000000001</v>
      </c>
      <c r="E42">
        <v>21</v>
      </c>
      <c r="F42">
        <v>0</v>
      </c>
      <c r="G42">
        <v>16.2</v>
      </c>
      <c r="H42">
        <v>0</v>
      </c>
    </row>
    <row r="43" spans="1:8" x14ac:dyDescent="0.25">
      <c r="A43" s="1" t="s">
        <v>8</v>
      </c>
      <c r="B43">
        <v>2</v>
      </c>
      <c r="C43">
        <v>100</v>
      </c>
      <c r="D43">
        <v>158.19999999999999</v>
      </c>
      <c r="E43">
        <v>23.8</v>
      </c>
      <c r="F43">
        <v>0</v>
      </c>
      <c r="G43">
        <v>0</v>
      </c>
      <c r="H43">
        <v>0</v>
      </c>
    </row>
    <row r="44" spans="1:8" x14ac:dyDescent="0.25">
      <c r="A44" s="1" t="s">
        <v>8</v>
      </c>
      <c r="B44">
        <v>3</v>
      </c>
      <c r="C44">
        <v>0</v>
      </c>
      <c r="D44">
        <v>0</v>
      </c>
      <c r="E44">
        <v>0.4</v>
      </c>
      <c r="F44">
        <v>0</v>
      </c>
      <c r="G44">
        <v>181.6</v>
      </c>
      <c r="H44">
        <v>0</v>
      </c>
    </row>
    <row r="45" spans="1:8" x14ac:dyDescent="0.25">
      <c r="A45" s="1" t="s">
        <v>8</v>
      </c>
      <c r="B45">
        <v>3</v>
      </c>
      <c r="C45">
        <v>5</v>
      </c>
      <c r="D45">
        <v>0</v>
      </c>
      <c r="E45">
        <v>0.6</v>
      </c>
      <c r="F45">
        <v>0</v>
      </c>
      <c r="G45">
        <v>181.4</v>
      </c>
      <c r="H45">
        <v>0</v>
      </c>
    </row>
    <row r="46" spans="1:8" x14ac:dyDescent="0.25">
      <c r="A46" s="1" t="s">
        <v>8</v>
      </c>
      <c r="B46">
        <v>3</v>
      </c>
      <c r="C46">
        <v>10</v>
      </c>
      <c r="D46">
        <v>0.6</v>
      </c>
      <c r="E46">
        <v>1.2</v>
      </c>
      <c r="F46">
        <v>0</v>
      </c>
      <c r="G46">
        <v>180.2</v>
      </c>
      <c r="H46">
        <v>0</v>
      </c>
    </row>
    <row r="47" spans="1:8" x14ac:dyDescent="0.25">
      <c r="A47" s="1" t="s">
        <v>8</v>
      </c>
      <c r="B47">
        <v>3</v>
      </c>
      <c r="C47">
        <v>15</v>
      </c>
      <c r="D47">
        <v>0.8</v>
      </c>
      <c r="E47">
        <v>0</v>
      </c>
      <c r="F47">
        <v>0</v>
      </c>
      <c r="G47">
        <v>181.2</v>
      </c>
      <c r="H47">
        <v>0</v>
      </c>
    </row>
    <row r="48" spans="1:8" x14ac:dyDescent="0.25">
      <c r="A48" s="1" t="s">
        <v>8</v>
      </c>
      <c r="B48">
        <v>3</v>
      </c>
      <c r="C48">
        <v>20</v>
      </c>
      <c r="D48">
        <v>0.6</v>
      </c>
      <c r="E48">
        <v>0.4</v>
      </c>
      <c r="F48">
        <v>0</v>
      </c>
      <c r="G48">
        <v>181</v>
      </c>
      <c r="H48">
        <v>0</v>
      </c>
    </row>
    <row r="49" spans="1:8" x14ac:dyDescent="0.25">
      <c r="A49" s="1" t="s">
        <v>8</v>
      </c>
      <c r="B49">
        <v>3</v>
      </c>
      <c r="C49">
        <v>25</v>
      </c>
      <c r="D49">
        <v>5.2</v>
      </c>
      <c r="E49">
        <v>0.8</v>
      </c>
      <c r="F49">
        <v>0</v>
      </c>
      <c r="G49">
        <v>176</v>
      </c>
      <c r="H49">
        <v>0</v>
      </c>
    </row>
    <row r="50" spans="1:8" x14ac:dyDescent="0.25">
      <c r="A50" s="1" t="s">
        <v>8</v>
      </c>
      <c r="B50">
        <v>3</v>
      </c>
      <c r="C50">
        <v>30</v>
      </c>
      <c r="D50">
        <v>5.2</v>
      </c>
      <c r="E50">
        <v>0.8</v>
      </c>
      <c r="F50">
        <v>0</v>
      </c>
      <c r="G50">
        <v>176</v>
      </c>
      <c r="H50">
        <v>0</v>
      </c>
    </row>
    <row r="51" spans="1:8" x14ac:dyDescent="0.25">
      <c r="A51" s="1" t="s">
        <v>8</v>
      </c>
      <c r="B51">
        <v>3</v>
      </c>
      <c r="C51">
        <v>35</v>
      </c>
      <c r="D51">
        <v>8.6</v>
      </c>
      <c r="E51">
        <v>1.2</v>
      </c>
      <c r="F51">
        <v>0</v>
      </c>
      <c r="G51">
        <v>172.2</v>
      </c>
      <c r="H51">
        <v>0</v>
      </c>
    </row>
    <row r="52" spans="1:8" x14ac:dyDescent="0.25">
      <c r="A52" s="1" t="s">
        <v>8</v>
      </c>
      <c r="B52">
        <v>3</v>
      </c>
      <c r="C52">
        <v>40</v>
      </c>
      <c r="D52">
        <v>10.4</v>
      </c>
      <c r="E52">
        <v>1.4</v>
      </c>
      <c r="F52">
        <v>0</v>
      </c>
      <c r="G52">
        <v>170.2</v>
      </c>
      <c r="H52">
        <v>0</v>
      </c>
    </row>
    <row r="53" spans="1:8" x14ac:dyDescent="0.25">
      <c r="A53" s="1" t="s">
        <v>8</v>
      </c>
      <c r="B53">
        <v>3</v>
      </c>
      <c r="C53">
        <v>45</v>
      </c>
      <c r="D53">
        <v>17.399999999999999</v>
      </c>
      <c r="E53">
        <v>2</v>
      </c>
      <c r="F53">
        <v>0</v>
      </c>
      <c r="G53">
        <v>162.6</v>
      </c>
      <c r="H53">
        <v>0</v>
      </c>
    </row>
    <row r="54" spans="1:8" x14ac:dyDescent="0.25">
      <c r="A54" s="1" t="s">
        <v>8</v>
      </c>
      <c r="B54">
        <v>3</v>
      </c>
      <c r="C54">
        <v>50</v>
      </c>
      <c r="D54">
        <v>23.6</v>
      </c>
      <c r="E54">
        <v>2</v>
      </c>
      <c r="F54">
        <v>0</v>
      </c>
      <c r="G54">
        <v>156.4</v>
      </c>
      <c r="H54">
        <v>0</v>
      </c>
    </row>
    <row r="55" spans="1:8" x14ac:dyDescent="0.25">
      <c r="A55" s="1" t="s">
        <v>8</v>
      </c>
      <c r="B55">
        <v>3</v>
      </c>
      <c r="C55">
        <v>55</v>
      </c>
      <c r="D55">
        <v>29</v>
      </c>
      <c r="E55">
        <v>2.4</v>
      </c>
      <c r="F55">
        <v>0</v>
      </c>
      <c r="G55">
        <v>150.6</v>
      </c>
      <c r="H55">
        <v>0</v>
      </c>
    </row>
    <row r="56" spans="1:8" x14ac:dyDescent="0.25">
      <c r="A56" s="1" t="s">
        <v>8</v>
      </c>
      <c r="B56">
        <v>3</v>
      </c>
      <c r="C56">
        <v>60</v>
      </c>
      <c r="D56">
        <v>40.4</v>
      </c>
      <c r="E56">
        <v>2.8</v>
      </c>
      <c r="F56">
        <v>0</v>
      </c>
      <c r="G56">
        <v>138.80000000000001</v>
      </c>
      <c r="H56">
        <v>0</v>
      </c>
    </row>
    <row r="57" spans="1:8" x14ac:dyDescent="0.25">
      <c r="A57" s="1" t="s">
        <v>8</v>
      </c>
      <c r="B57">
        <v>3</v>
      </c>
      <c r="C57">
        <v>65</v>
      </c>
      <c r="D57">
        <v>47.6</v>
      </c>
      <c r="E57">
        <v>4.2</v>
      </c>
      <c r="F57">
        <v>0</v>
      </c>
      <c r="G57">
        <v>130.19999999999999</v>
      </c>
      <c r="H57">
        <v>0</v>
      </c>
    </row>
    <row r="58" spans="1:8" x14ac:dyDescent="0.25">
      <c r="A58" s="1" t="s">
        <v>8</v>
      </c>
      <c r="B58">
        <v>3</v>
      </c>
      <c r="C58">
        <v>70</v>
      </c>
      <c r="D58">
        <v>57.8</v>
      </c>
      <c r="E58">
        <v>7.2</v>
      </c>
      <c r="F58">
        <v>0</v>
      </c>
      <c r="G58">
        <v>117</v>
      </c>
      <c r="H58">
        <v>0</v>
      </c>
    </row>
    <row r="59" spans="1:8" x14ac:dyDescent="0.25">
      <c r="A59" s="1" t="s">
        <v>8</v>
      </c>
      <c r="B59">
        <v>3</v>
      </c>
      <c r="C59">
        <v>75</v>
      </c>
      <c r="D59">
        <v>70.8</v>
      </c>
      <c r="E59">
        <v>7</v>
      </c>
      <c r="F59">
        <v>0</v>
      </c>
      <c r="G59">
        <v>104.2</v>
      </c>
      <c r="H59">
        <v>0</v>
      </c>
    </row>
    <row r="60" spans="1:8" x14ac:dyDescent="0.25">
      <c r="A60" s="1" t="s">
        <v>8</v>
      </c>
      <c r="B60">
        <v>3</v>
      </c>
      <c r="C60">
        <v>80</v>
      </c>
      <c r="D60">
        <v>89.2</v>
      </c>
      <c r="E60">
        <v>8.6</v>
      </c>
      <c r="F60">
        <v>0</v>
      </c>
      <c r="G60">
        <v>84.2</v>
      </c>
      <c r="H60">
        <v>0</v>
      </c>
    </row>
    <row r="61" spans="1:8" x14ac:dyDescent="0.25">
      <c r="A61" s="1" t="s">
        <v>8</v>
      </c>
      <c r="B61">
        <v>3</v>
      </c>
      <c r="C61">
        <v>85</v>
      </c>
      <c r="D61">
        <v>103.4</v>
      </c>
      <c r="E61">
        <v>9.8000000000000007</v>
      </c>
      <c r="F61">
        <v>0</v>
      </c>
      <c r="G61">
        <v>68.8</v>
      </c>
      <c r="H61">
        <v>0</v>
      </c>
    </row>
    <row r="62" spans="1:8" x14ac:dyDescent="0.25">
      <c r="A62" s="1" t="s">
        <v>8</v>
      </c>
      <c r="B62">
        <v>3</v>
      </c>
      <c r="C62">
        <v>90</v>
      </c>
      <c r="D62">
        <v>126.6</v>
      </c>
      <c r="E62">
        <v>13</v>
      </c>
      <c r="F62">
        <v>0</v>
      </c>
      <c r="G62">
        <v>42.4</v>
      </c>
      <c r="H62">
        <v>0</v>
      </c>
    </row>
    <row r="63" spans="1:8" x14ac:dyDescent="0.25">
      <c r="A63" s="1" t="s">
        <v>8</v>
      </c>
      <c r="B63">
        <v>3</v>
      </c>
      <c r="C63">
        <v>95</v>
      </c>
      <c r="D63">
        <v>150</v>
      </c>
      <c r="E63">
        <v>11</v>
      </c>
      <c r="F63">
        <v>0</v>
      </c>
      <c r="G63">
        <v>21</v>
      </c>
      <c r="H63">
        <v>0</v>
      </c>
    </row>
    <row r="64" spans="1:8" x14ac:dyDescent="0.25">
      <c r="A64" s="1" t="s">
        <v>8</v>
      </c>
      <c r="B64">
        <v>3</v>
      </c>
      <c r="C64">
        <v>100</v>
      </c>
      <c r="D64">
        <v>169.6</v>
      </c>
      <c r="E64">
        <v>12.4</v>
      </c>
      <c r="F64">
        <v>0</v>
      </c>
      <c r="G64">
        <v>0</v>
      </c>
      <c r="H64">
        <v>0</v>
      </c>
    </row>
    <row r="65" spans="1:8" x14ac:dyDescent="0.25">
      <c r="A65" s="1" t="s">
        <v>8</v>
      </c>
      <c r="B65">
        <v>4</v>
      </c>
      <c r="C65">
        <v>0</v>
      </c>
      <c r="D65">
        <v>0</v>
      </c>
      <c r="E65">
        <v>0</v>
      </c>
      <c r="F65">
        <v>0</v>
      </c>
      <c r="G65">
        <v>182</v>
      </c>
      <c r="H65">
        <v>0</v>
      </c>
    </row>
    <row r="66" spans="1:8" x14ac:dyDescent="0.25">
      <c r="A66" s="1" t="s">
        <v>8</v>
      </c>
      <c r="B66">
        <v>4</v>
      </c>
      <c r="C66">
        <v>5</v>
      </c>
      <c r="D66">
        <v>0</v>
      </c>
      <c r="E66">
        <v>0</v>
      </c>
      <c r="F66">
        <v>0</v>
      </c>
      <c r="G66">
        <v>182</v>
      </c>
      <c r="H66">
        <v>0</v>
      </c>
    </row>
    <row r="67" spans="1:8" x14ac:dyDescent="0.25">
      <c r="A67" s="1" t="s">
        <v>8</v>
      </c>
      <c r="B67">
        <v>4</v>
      </c>
      <c r="C67">
        <v>10</v>
      </c>
      <c r="D67">
        <v>0</v>
      </c>
      <c r="E67">
        <v>0</v>
      </c>
      <c r="F67">
        <v>0</v>
      </c>
      <c r="G67">
        <v>182</v>
      </c>
      <c r="H67">
        <v>0</v>
      </c>
    </row>
    <row r="68" spans="1:8" x14ac:dyDescent="0.25">
      <c r="A68" s="1" t="s">
        <v>8</v>
      </c>
      <c r="B68">
        <v>4</v>
      </c>
      <c r="C68">
        <v>15</v>
      </c>
      <c r="D68">
        <v>0</v>
      </c>
      <c r="E68">
        <v>0</v>
      </c>
      <c r="F68">
        <v>0</v>
      </c>
      <c r="G68">
        <v>182</v>
      </c>
      <c r="H68">
        <v>0</v>
      </c>
    </row>
    <row r="69" spans="1:8" x14ac:dyDescent="0.25">
      <c r="A69" s="1" t="s">
        <v>8</v>
      </c>
      <c r="B69">
        <v>4</v>
      </c>
      <c r="C69">
        <v>20</v>
      </c>
      <c r="D69">
        <v>0.8</v>
      </c>
      <c r="E69">
        <v>0</v>
      </c>
      <c r="F69">
        <v>0</v>
      </c>
      <c r="G69">
        <v>181.2</v>
      </c>
      <c r="H69">
        <v>0</v>
      </c>
    </row>
    <row r="70" spans="1:8" x14ac:dyDescent="0.25">
      <c r="A70" s="1" t="s">
        <v>8</v>
      </c>
      <c r="B70">
        <v>4</v>
      </c>
      <c r="C70">
        <v>25</v>
      </c>
      <c r="D70">
        <v>1.2</v>
      </c>
      <c r="E70">
        <v>0.4</v>
      </c>
      <c r="F70">
        <v>0</v>
      </c>
      <c r="G70">
        <v>180.4</v>
      </c>
      <c r="H70">
        <v>0</v>
      </c>
    </row>
    <row r="71" spans="1:8" x14ac:dyDescent="0.25">
      <c r="A71" s="1" t="s">
        <v>8</v>
      </c>
      <c r="B71">
        <v>4</v>
      </c>
      <c r="C71">
        <v>30</v>
      </c>
      <c r="D71">
        <v>2</v>
      </c>
      <c r="E71">
        <v>0</v>
      </c>
      <c r="F71">
        <v>0</v>
      </c>
      <c r="G71">
        <v>180</v>
      </c>
      <c r="H71">
        <v>0</v>
      </c>
    </row>
    <row r="72" spans="1:8" x14ac:dyDescent="0.25">
      <c r="A72" s="1" t="s">
        <v>8</v>
      </c>
      <c r="B72">
        <v>4</v>
      </c>
      <c r="C72">
        <v>35</v>
      </c>
      <c r="D72">
        <v>2.4</v>
      </c>
      <c r="E72">
        <v>0.6</v>
      </c>
      <c r="F72">
        <v>0</v>
      </c>
      <c r="G72">
        <v>179</v>
      </c>
      <c r="H72">
        <v>0</v>
      </c>
    </row>
    <row r="73" spans="1:8" x14ac:dyDescent="0.25">
      <c r="A73" s="1" t="s">
        <v>8</v>
      </c>
      <c r="B73">
        <v>4</v>
      </c>
      <c r="C73">
        <v>40</v>
      </c>
      <c r="D73">
        <v>3.8</v>
      </c>
      <c r="E73">
        <v>0.8</v>
      </c>
      <c r="F73">
        <v>0</v>
      </c>
      <c r="G73">
        <v>177.4</v>
      </c>
      <c r="H73">
        <v>0</v>
      </c>
    </row>
    <row r="74" spans="1:8" x14ac:dyDescent="0.25">
      <c r="A74" s="1" t="s">
        <v>8</v>
      </c>
      <c r="B74">
        <v>4</v>
      </c>
      <c r="C74">
        <v>45</v>
      </c>
      <c r="D74">
        <v>6.6</v>
      </c>
      <c r="E74">
        <v>1.2</v>
      </c>
      <c r="F74">
        <v>0</v>
      </c>
      <c r="G74">
        <v>174.2</v>
      </c>
      <c r="H74">
        <v>0</v>
      </c>
    </row>
    <row r="75" spans="1:8" x14ac:dyDescent="0.25">
      <c r="A75" s="1" t="s">
        <v>8</v>
      </c>
      <c r="B75">
        <v>4</v>
      </c>
      <c r="C75">
        <v>50</v>
      </c>
      <c r="D75">
        <v>12.2</v>
      </c>
      <c r="E75">
        <v>0.4</v>
      </c>
      <c r="F75">
        <v>0</v>
      </c>
      <c r="G75">
        <v>169.4</v>
      </c>
      <c r="H75">
        <v>0</v>
      </c>
    </row>
    <row r="76" spans="1:8" x14ac:dyDescent="0.25">
      <c r="A76" s="1" t="s">
        <v>8</v>
      </c>
      <c r="B76">
        <v>4</v>
      </c>
      <c r="C76">
        <v>55</v>
      </c>
      <c r="D76">
        <v>15.8</v>
      </c>
      <c r="E76">
        <v>0.6</v>
      </c>
      <c r="F76">
        <v>0</v>
      </c>
      <c r="G76">
        <v>165.6</v>
      </c>
      <c r="H76">
        <v>0</v>
      </c>
    </row>
    <row r="77" spans="1:8" x14ac:dyDescent="0.25">
      <c r="A77" s="1" t="s">
        <v>8</v>
      </c>
      <c r="B77">
        <v>4</v>
      </c>
      <c r="C77">
        <v>60</v>
      </c>
      <c r="D77">
        <v>23.6</v>
      </c>
      <c r="E77">
        <v>1.4</v>
      </c>
      <c r="F77">
        <v>0</v>
      </c>
      <c r="G77">
        <v>157</v>
      </c>
      <c r="H77">
        <v>0</v>
      </c>
    </row>
    <row r="78" spans="1:8" x14ac:dyDescent="0.25">
      <c r="A78" s="1" t="s">
        <v>8</v>
      </c>
      <c r="B78">
        <v>4</v>
      </c>
      <c r="C78">
        <v>65</v>
      </c>
      <c r="D78">
        <v>30.4</v>
      </c>
      <c r="E78">
        <v>1.6</v>
      </c>
      <c r="F78">
        <v>0</v>
      </c>
      <c r="G78">
        <v>150</v>
      </c>
      <c r="H78">
        <v>0</v>
      </c>
    </row>
    <row r="79" spans="1:8" x14ac:dyDescent="0.25">
      <c r="A79" s="1" t="s">
        <v>8</v>
      </c>
      <c r="B79">
        <v>4</v>
      </c>
      <c r="C79">
        <v>70</v>
      </c>
      <c r="D79">
        <v>43.6</v>
      </c>
      <c r="E79">
        <v>2.8</v>
      </c>
      <c r="F79">
        <v>0</v>
      </c>
      <c r="G79">
        <v>135.6</v>
      </c>
      <c r="H79">
        <v>0</v>
      </c>
    </row>
    <row r="80" spans="1:8" x14ac:dyDescent="0.25">
      <c r="A80" s="1" t="s">
        <v>8</v>
      </c>
      <c r="B80">
        <v>4</v>
      </c>
      <c r="C80">
        <v>75</v>
      </c>
      <c r="D80">
        <v>54.8</v>
      </c>
      <c r="E80">
        <v>2.6</v>
      </c>
      <c r="F80">
        <v>0</v>
      </c>
      <c r="G80">
        <v>124.6</v>
      </c>
      <c r="H80">
        <v>0</v>
      </c>
    </row>
    <row r="81" spans="1:8" x14ac:dyDescent="0.25">
      <c r="A81" s="1" t="s">
        <v>8</v>
      </c>
      <c r="B81">
        <v>4</v>
      </c>
      <c r="C81">
        <v>80</v>
      </c>
      <c r="D81">
        <v>79</v>
      </c>
      <c r="E81">
        <v>3.8</v>
      </c>
      <c r="F81">
        <v>0</v>
      </c>
      <c r="G81">
        <v>99.2</v>
      </c>
      <c r="H81">
        <v>0</v>
      </c>
    </row>
    <row r="82" spans="1:8" x14ac:dyDescent="0.25">
      <c r="A82" s="1" t="s">
        <v>8</v>
      </c>
      <c r="B82">
        <v>4</v>
      </c>
      <c r="C82">
        <v>85</v>
      </c>
      <c r="D82">
        <v>94.8</v>
      </c>
      <c r="E82">
        <v>5.2</v>
      </c>
      <c r="F82">
        <v>0</v>
      </c>
      <c r="G82">
        <v>82</v>
      </c>
      <c r="H82">
        <v>0</v>
      </c>
    </row>
    <row r="83" spans="1:8" x14ac:dyDescent="0.25">
      <c r="A83" s="1" t="s">
        <v>8</v>
      </c>
      <c r="B83">
        <v>4</v>
      </c>
      <c r="C83">
        <v>90</v>
      </c>
      <c r="D83">
        <v>110.6</v>
      </c>
      <c r="E83">
        <v>7.8</v>
      </c>
      <c r="F83">
        <v>0</v>
      </c>
      <c r="G83">
        <v>63.6</v>
      </c>
      <c r="H83">
        <v>0</v>
      </c>
    </row>
    <row r="84" spans="1:8" x14ac:dyDescent="0.25">
      <c r="A84" s="1" t="s">
        <v>8</v>
      </c>
      <c r="B84">
        <v>4</v>
      </c>
      <c r="C84">
        <v>95</v>
      </c>
      <c r="D84">
        <v>141.6</v>
      </c>
      <c r="E84">
        <v>7</v>
      </c>
      <c r="F84">
        <v>0</v>
      </c>
      <c r="G84">
        <v>33.4</v>
      </c>
      <c r="H84">
        <v>0</v>
      </c>
    </row>
    <row r="85" spans="1:8" x14ac:dyDescent="0.25">
      <c r="A85" s="1" t="s">
        <v>8</v>
      </c>
      <c r="B85">
        <v>4</v>
      </c>
      <c r="C85">
        <v>100</v>
      </c>
      <c r="D85">
        <v>173.8</v>
      </c>
      <c r="E85">
        <v>8.1999999999999993</v>
      </c>
      <c r="F85">
        <v>0</v>
      </c>
      <c r="G85">
        <v>0</v>
      </c>
      <c r="H85">
        <v>0</v>
      </c>
    </row>
    <row r="86" spans="1:8" x14ac:dyDescent="0.25">
      <c r="A86" s="1" t="s">
        <v>8</v>
      </c>
      <c r="B86">
        <v>5</v>
      </c>
      <c r="C86">
        <v>0</v>
      </c>
      <c r="D86">
        <v>0</v>
      </c>
      <c r="E86">
        <v>0</v>
      </c>
      <c r="F86">
        <v>0</v>
      </c>
      <c r="G86">
        <v>182</v>
      </c>
      <c r="H86">
        <v>0</v>
      </c>
    </row>
    <row r="87" spans="1:8" x14ac:dyDescent="0.25">
      <c r="A87" s="1" t="s">
        <v>8</v>
      </c>
      <c r="B87">
        <v>5</v>
      </c>
      <c r="C87">
        <v>5</v>
      </c>
      <c r="D87">
        <v>0</v>
      </c>
      <c r="E87">
        <v>0</v>
      </c>
      <c r="F87">
        <v>0</v>
      </c>
      <c r="G87">
        <v>182</v>
      </c>
      <c r="H87">
        <v>0</v>
      </c>
    </row>
    <row r="88" spans="1:8" x14ac:dyDescent="0.25">
      <c r="A88" s="1" t="s">
        <v>8</v>
      </c>
      <c r="B88">
        <v>5</v>
      </c>
      <c r="C88">
        <v>10</v>
      </c>
      <c r="D88">
        <v>0</v>
      </c>
      <c r="E88">
        <v>0</v>
      </c>
      <c r="F88">
        <v>0</v>
      </c>
      <c r="G88">
        <v>182</v>
      </c>
      <c r="H88">
        <v>0</v>
      </c>
    </row>
    <row r="89" spans="1:8" x14ac:dyDescent="0.25">
      <c r="A89" s="1" t="s">
        <v>8</v>
      </c>
      <c r="B89">
        <v>5</v>
      </c>
      <c r="C89">
        <v>15</v>
      </c>
      <c r="D89">
        <v>0</v>
      </c>
      <c r="E89">
        <v>0</v>
      </c>
      <c r="F89">
        <v>0</v>
      </c>
      <c r="G89">
        <v>182</v>
      </c>
      <c r="H89">
        <v>0</v>
      </c>
    </row>
    <row r="90" spans="1:8" x14ac:dyDescent="0.25">
      <c r="A90" s="1" t="s">
        <v>8</v>
      </c>
      <c r="B90">
        <v>5</v>
      </c>
      <c r="C90">
        <v>20</v>
      </c>
      <c r="D90">
        <v>0.2</v>
      </c>
      <c r="E90">
        <v>0</v>
      </c>
      <c r="F90">
        <v>0</v>
      </c>
      <c r="G90">
        <v>181.8</v>
      </c>
      <c r="H90">
        <v>0</v>
      </c>
    </row>
    <row r="91" spans="1:8" x14ac:dyDescent="0.25">
      <c r="A91" s="1" t="s">
        <v>8</v>
      </c>
      <c r="B91">
        <v>5</v>
      </c>
      <c r="C91">
        <v>25</v>
      </c>
      <c r="D91">
        <v>0.4</v>
      </c>
      <c r="E91">
        <v>0</v>
      </c>
      <c r="F91">
        <v>0</v>
      </c>
      <c r="G91">
        <v>181.6</v>
      </c>
      <c r="H91">
        <v>0</v>
      </c>
    </row>
    <row r="92" spans="1:8" x14ac:dyDescent="0.25">
      <c r="A92" s="1" t="s">
        <v>8</v>
      </c>
      <c r="B92">
        <v>5</v>
      </c>
      <c r="C92">
        <v>30</v>
      </c>
      <c r="D92">
        <v>0.6</v>
      </c>
      <c r="E92">
        <v>0</v>
      </c>
      <c r="F92">
        <v>0</v>
      </c>
      <c r="G92">
        <v>181.4</v>
      </c>
      <c r="H92">
        <v>0</v>
      </c>
    </row>
    <row r="93" spans="1:8" x14ac:dyDescent="0.25">
      <c r="A93" s="1" t="s">
        <v>8</v>
      </c>
      <c r="B93">
        <v>5</v>
      </c>
      <c r="C93">
        <v>35</v>
      </c>
      <c r="D93">
        <v>1</v>
      </c>
      <c r="E93">
        <v>0.2</v>
      </c>
      <c r="F93">
        <v>0</v>
      </c>
      <c r="G93">
        <v>180.8</v>
      </c>
      <c r="H93">
        <v>0</v>
      </c>
    </row>
    <row r="94" spans="1:8" x14ac:dyDescent="0.25">
      <c r="A94" s="1" t="s">
        <v>8</v>
      </c>
      <c r="B94">
        <v>5</v>
      </c>
      <c r="C94">
        <v>40</v>
      </c>
      <c r="D94">
        <v>2.2000000000000002</v>
      </c>
      <c r="E94">
        <v>0</v>
      </c>
      <c r="F94">
        <v>0</v>
      </c>
      <c r="G94">
        <v>179.8</v>
      </c>
      <c r="H94">
        <v>0</v>
      </c>
    </row>
    <row r="95" spans="1:8" x14ac:dyDescent="0.25">
      <c r="A95" s="1" t="s">
        <v>8</v>
      </c>
      <c r="B95">
        <v>5</v>
      </c>
      <c r="C95">
        <v>45</v>
      </c>
      <c r="D95">
        <v>3.6</v>
      </c>
      <c r="E95">
        <v>0.2</v>
      </c>
      <c r="F95">
        <v>0</v>
      </c>
      <c r="G95">
        <v>178.2</v>
      </c>
      <c r="H95">
        <v>0</v>
      </c>
    </row>
    <row r="96" spans="1:8" x14ac:dyDescent="0.25">
      <c r="A96" s="1" t="s">
        <v>8</v>
      </c>
      <c r="B96">
        <v>5</v>
      </c>
      <c r="C96">
        <v>50</v>
      </c>
      <c r="D96">
        <v>4.8</v>
      </c>
      <c r="E96">
        <v>0</v>
      </c>
      <c r="F96">
        <v>0</v>
      </c>
      <c r="G96">
        <v>177.2</v>
      </c>
      <c r="H96">
        <v>0</v>
      </c>
    </row>
    <row r="97" spans="1:8" x14ac:dyDescent="0.25">
      <c r="A97" s="1" t="s">
        <v>8</v>
      </c>
      <c r="B97">
        <v>5</v>
      </c>
      <c r="C97">
        <v>55</v>
      </c>
      <c r="D97">
        <v>8.6</v>
      </c>
      <c r="E97">
        <v>0.4</v>
      </c>
      <c r="F97">
        <v>0</v>
      </c>
      <c r="G97">
        <v>173</v>
      </c>
      <c r="H97">
        <v>0</v>
      </c>
    </row>
    <row r="98" spans="1:8" x14ac:dyDescent="0.25">
      <c r="A98" s="1" t="s">
        <v>8</v>
      </c>
      <c r="B98">
        <v>5</v>
      </c>
      <c r="C98">
        <v>60</v>
      </c>
      <c r="D98">
        <v>17.600000000000001</v>
      </c>
      <c r="E98">
        <v>0.6</v>
      </c>
      <c r="F98">
        <v>0</v>
      </c>
      <c r="G98">
        <v>163.80000000000001</v>
      </c>
      <c r="H98">
        <v>0</v>
      </c>
    </row>
    <row r="99" spans="1:8" x14ac:dyDescent="0.25">
      <c r="A99" s="1" t="s">
        <v>8</v>
      </c>
      <c r="B99">
        <v>5</v>
      </c>
      <c r="C99">
        <v>65</v>
      </c>
      <c r="D99">
        <v>26.6</v>
      </c>
      <c r="E99">
        <v>1.2</v>
      </c>
      <c r="F99">
        <v>0</v>
      </c>
      <c r="G99">
        <v>154.19999999999999</v>
      </c>
      <c r="H99">
        <v>0</v>
      </c>
    </row>
    <row r="100" spans="1:8" x14ac:dyDescent="0.25">
      <c r="A100" s="1" t="s">
        <v>8</v>
      </c>
      <c r="B100">
        <v>5</v>
      </c>
      <c r="C100">
        <v>70</v>
      </c>
      <c r="D100">
        <v>33.4</v>
      </c>
      <c r="E100">
        <v>1.4</v>
      </c>
      <c r="F100">
        <v>0</v>
      </c>
      <c r="G100">
        <v>147.19999999999999</v>
      </c>
      <c r="H100">
        <v>0</v>
      </c>
    </row>
    <row r="101" spans="1:8" x14ac:dyDescent="0.25">
      <c r="A101" s="1" t="s">
        <v>8</v>
      </c>
      <c r="B101">
        <v>5</v>
      </c>
      <c r="C101">
        <v>75</v>
      </c>
      <c r="D101">
        <v>40.799999999999997</v>
      </c>
      <c r="E101">
        <v>1.8</v>
      </c>
      <c r="F101">
        <v>0</v>
      </c>
      <c r="G101">
        <v>139.4</v>
      </c>
      <c r="H101">
        <v>0</v>
      </c>
    </row>
    <row r="102" spans="1:8" x14ac:dyDescent="0.25">
      <c r="A102" s="1" t="s">
        <v>8</v>
      </c>
      <c r="B102">
        <v>5</v>
      </c>
      <c r="C102">
        <v>80</v>
      </c>
      <c r="D102">
        <v>55.6</v>
      </c>
      <c r="E102">
        <v>1.4</v>
      </c>
      <c r="F102">
        <v>0</v>
      </c>
      <c r="G102">
        <v>125</v>
      </c>
      <c r="H102">
        <v>0</v>
      </c>
    </row>
    <row r="103" spans="1:8" x14ac:dyDescent="0.25">
      <c r="A103" s="1" t="s">
        <v>8</v>
      </c>
      <c r="B103">
        <v>5</v>
      </c>
      <c r="C103">
        <v>85</v>
      </c>
      <c r="D103">
        <v>73</v>
      </c>
      <c r="E103">
        <v>3.2</v>
      </c>
      <c r="F103">
        <v>0</v>
      </c>
      <c r="G103">
        <v>105.8</v>
      </c>
      <c r="H103">
        <v>0</v>
      </c>
    </row>
    <row r="104" spans="1:8" x14ac:dyDescent="0.25">
      <c r="A104" s="1" t="s">
        <v>8</v>
      </c>
      <c r="B104">
        <v>5</v>
      </c>
      <c r="C104">
        <v>90</v>
      </c>
      <c r="D104">
        <v>103.4</v>
      </c>
      <c r="E104">
        <v>5.4</v>
      </c>
      <c r="F104">
        <v>0</v>
      </c>
      <c r="G104">
        <v>73.2</v>
      </c>
      <c r="H104">
        <v>0</v>
      </c>
    </row>
    <row r="105" spans="1:8" x14ac:dyDescent="0.25">
      <c r="A105" s="1" t="s">
        <v>8</v>
      </c>
      <c r="B105">
        <v>5</v>
      </c>
      <c r="C105">
        <v>95</v>
      </c>
      <c r="D105">
        <v>131.4</v>
      </c>
      <c r="E105">
        <v>7.8</v>
      </c>
      <c r="F105">
        <v>0</v>
      </c>
      <c r="G105">
        <v>42.8</v>
      </c>
      <c r="H105">
        <v>0</v>
      </c>
    </row>
    <row r="106" spans="1:8" x14ac:dyDescent="0.25">
      <c r="A106" s="1" t="s">
        <v>8</v>
      </c>
      <c r="B106">
        <v>5</v>
      </c>
      <c r="C106">
        <v>100</v>
      </c>
      <c r="D106">
        <v>173.6</v>
      </c>
      <c r="E106">
        <v>8.4</v>
      </c>
      <c r="F106">
        <v>0</v>
      </c>
      <c r="G106">
        <v>0</v>
      </c>
      <c r="H106">
        <v>0</v>
      </c>
    </row>
    <row r="107" spans="1:8" x14ac:dyDescent="0.25">
      <c r="A107" s="1" t="s">
        <v>8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182</v>
      </c>
      <c r="H107">
        <v>0</v>
      </c>
    </row>
    <row r="108" spans="1:8" x14ac:dyDescent="0.25">
      <c r="A108" s="1" t="s">
        <v>8</v>
      </c>
      <c r="B108">
        <v>6</v>
      </c>
      <c r="C108">
        <v>5</v>
      </c>
      <c r="D108">
        <v>0</v>
      </c>
      <c r="E108">
        <v>0</v>
      </c>
      <c r="F108">
        <v>0</v>
      </c>
      <c r="G108">
        <v>182</v>
      </c>
      <c r="H108">
        <v>0</v>
      </c>
    </row>
    <row r="109" spans="1:8" x14ac:dyDescent="0.25">
      <c r="A109" s="1" t="s">
        <v>8</v>
      </c>
      <c r="B109">
        <v>6</v>
      </c>
      <c r="C109">
        <v>10</v>
      </c>
      <c r="D109">
        <v>0</v>
      </c>
      <c r="E109">
        <v>0</v>
      </c>
      <c r="F109">
        <v>0</v>
      </c>
      <c r="G109">
        <v>182</v>
      </c>
      <c r="H109">
        <v>0</v>
      </c>
    </row>
    <row r="110" spans="1:8" x14ac:dyDescent="0.25">
      <c r="A110" s="1" t="s">
        <v>8</v>
      </c>
      <c r="B110">
        <v>6</v>
      </c>
      <c r="C110">
        <v>15</v>
      </c>
      <c r="D110">
        <v>0</v>
      </c>
      <c r="E110">
        <v>0</v>
      </c>
      <c r="F110">
        <v>0</v>
      </c>
      <c r="G110">
        <v>182</v>
      </c>
      <c r="H110">
        <v>0</v>
      </c>
    </row>
    <row r="111" spans="1:8" x14ac:dyDescent="0.25">
      <c r="A111" s="1" t="s">
        <v>8</v>
      </c>
      <c r="B111">
        <v>6</v>
      </c>
      <c r="C111">
        <v>20</v>
      </c>
      <c r="D111">
        <v>0</v>
      </c>
      <c r="E111">
        <v>0</v>
      </c>
      <c r="F111">
        <v>0</v>
      </c>
      <c r="G111">
        <v>182</v>
      </c>
      <c r="H111">
        <v>0</v>
      </c>
    </row>
    <row r="112" spans="1:8" x14ac:dyDescent="0.25">
      <c r="A112" s="1" t="s">
        <v>8</v>
      </c>
      <c r="B112">
        <v>6</v>
      </c>
      <c r="C112">
        <v>25</v>
      </c>
      <c r="D112">
        <v>0</v>
      </c>
      <c r="E112">
        <v>0</v>
      </c>
      <c r="F112">
        <v>0</v>
      </c>
      <c r="G112">
        <v>182</v>
      </c>
      <c r="H112">
        <v>0</v>
      </c>
    </row>
    <row r="113" spans="1:8" x14ac:dyDescent="0.25">
      <c r="A113" s="1" t="s">
        <v>8</v>
      </c>
      <c r="B113">
        <v>6</v>
      </c>
      <c r="C113">
        <v>30</v>
      </c>
      <c r="D113">
        <v>0.2</v>
      </c>
      <c r="E113">
        <v>0</v>
      </c>
      <c r="F113">
        <v>0</v>
      </c>
      <c r="G113">
        <v>181.8</v>
      </c>
      <c r="H113">
        <v>0</v>
      </c>
    </row>
    <row r="114" spans="1:8" x14ac:dyDescent="0.25">
      <c r="A114" s="1" t="s">
        <v>8</v>
      </c>
      <c r="B114">
        <v>6</v>
      </c>
      <c r="C114">
        <v>35</v>
      </c>
      <c r="D114">
        <v>0.4</v>
      </c>
      <c r="E114">
        <v>0</v>
      </c>
      <c r="F114">
        <v>0</v>
      </c>
      <c r="G114">
        <v>181.6</v>
      </c>
      <c r="H114">
        <v>0</v>
      </c>
    </row>
    <row r="115" spans="1:8" x14ac:dyDescent="0.25">
      <c r="A115" s="1" t="s">
        <v>8</v>
      </c>
      <c r="B115">
        <v>6</v>
      </c>
      <c r="C115">
        <v>40</v>
      </c>
      <c r="D115">
        <v>0.2</v>
      </c>
      <c r="E115">
        <v>0.2</v>
      </c>
      <c r="F115">
        <v>0</v>
      </c>
      <c r="G115">
        <v>181.6</v>
      </c>
      <c r="H115">
        <v>0</v>
      </c>
    </row>
    <row r="116" spans="1:8" x14ac:dyDescent="0.25">
      <c r="A116" s="1" t="s">
        <v>8</v>
      </c>
      <c r="B116">
        <v>6</v>
      </c>
      <c r="C116">
        <v>45</v>
      </c>
      <c r="D116">
        <v>1.6</v>
      </c>
      <c r="E116">
        <v>0</v>
      </c>
      <c r="F116">
        <v>0</v>
      </c>
      <c r="G116">
        <v>180.4</v>
      </c>
      <c r="H116">
        <v>0</v>
      </c>
    </row>
    <row r="117" spans="1:8" x14ac:dyDescent="0.25">
      <c r="A117" s="1" t="s">
        <v>8</v>
      </c>
      <c r="B117">
        <v>6</v>
      </c>
      <c r="C117">
        <v>50</v>
      </c>
      <c r="D117">
        <v>4</v>
      </c>
      <c r="E117">
        <v>0</v>
      </c>
      <c r="F117">
        <v>0</v>
      </c>
      <c r="G117">
        <v>178</v>
      </c>
      <c r="H117">
        <v>0</v>
      </c>
    </row>
    <row r="118" spans="1:8" x14ac:dyDescent="0.25">
      <c r="A118" s="1" t="s">
        <v>8</v>
      </c>
      <c r="B118">
        <v>6</v>
      </c>
      <c r="C118">
        <v>55</v>
      </c>
      <c r="D118">
        <v>4.8</v>
      </c>
      <c r="E118">
        <v>0.2</v>
      </c>
      <c r="F118">
        <v>0</v>
      </c>
      <c r="G118">
        <v>177</v>
      </c>
      <c r="H118">
        <v>0</v>
      </c>
    </row>
    <row r="119" spans="1:8" x14ac:dyDescent="0.25">
      <c r="A119" s="1" t="s">
        <v>8</v>
      </c>
      <c r="B119">
        <v>6</v>
      </c>
      <c r="C119">
        <v>60</v>
      </c>
      <c r="D119">
        <v>8.1999999999999993</v>
      </c>
      <c r="E119">
        <v>0.4</v>
      </c>
      <c r="F119">
        <v>0</v>
      </c>
      <c r="G119">
        <v>173.4</v>
      </c>
      <c r="H119">
        <v>0</v>
      </c>
    </row>
    <row r="120" spans="1:8" x14ac:dyDescent="0.25">
      <c r="A120" s="1" t="s">
        <v>8</v>
      </c>
      <c r="B120">
        <v>6</v>
      </c>
      <c r="C120">
        <v>65</v>
      </c>
      <c r="D120">
        <v>15.8</v>
      </c>
      <c r="E120">
        <v>1.6</v>
      </c>
      <c r="F120">
        <v>0</v>
      </c>
      <c r="G120">
        <v>164.6</v>
      </c>
      <c r="H120">
        <v>0</v>
      </c>
    </row>
    <row r="121" spans="1:8" x14ac:dyDescent="0.25">
      <c r="A121" s="1" t="s">
        <v>8</v>
      </c>
      <c r="B121">
        <v>6</v>
      </c>
      <c r="C121">
        <v>70</v>
      </c>
      <c r="D121">
        <v>22</v>
      </c>
      <c r="E121">
        <v>1.6</v>
      </c>
      <c r="F121">
        <v>0</v>
      </c>
      <c r="G121">
        <v>158.4</v>
      </c>
      <c r="H121">
        <v>0</v>
      </c>
    </row>
    <row r="122" spans="1:8" x14ac:dyDescent="0.25">
      <c r="A122" s="1" t="s">
        <v>8</v>
      </c>
      <c r="B122">
        <v>6</v>
      </c>
      <c r="C122">
        <v>75</v>
      </c>
      <c r="D122">
        <v>32</v>
      </c>
      <c r="E122">
        <v>2.4</v>
      </c>
      <c r="F122">
        <v>0</v>
      </c>
      <c r="G122">
        <v>147.6</v>
      </c>
      <c r="H122">
        <v>0</v>
      </c>
    </row>
    <row r="123" spans="1:8" x14ac:dyDescent="0.25">
      <c r="A123" s="1" t="s">
        <v>8</v>
      </c>
      <c r="B123">
        <v>6</v>
      </c>
      <c r="C123">
        <v>80</v>
      </c>
      <c r="D123">
        <v>44</v>
      </c>
      <c r="E123">
        <v>3.2</v>
      </c>
      <c r="F123">
        <v>0</v>
      </c>
      <c r="G123">
        <v>134.80000000000001</v>
      </c>
      <c r="H123">
        <v>0</v>
      </c>
    </row>
    <row r="124" spans="1:8" x14ac:dyDescent="0.25">
      <c r="A124" s="1" t="s">
        <v>8</v>
      </c>
      <c r="B124">
        <v>6</v>
      </c>
      <c r="C124">
        <v>85</v>
      </c>
      <c r="D124">
        <v>65.8</v>
      </c>
      <c r="E124">
        <v>4.4000000000000004</v>
      </c>
      <c r="F124">
        <v>0</v>
      </c>
      <c r="G124">
        <v>111.8</v>
      </c>
      <c r="H124">
        <v>0</v>
      </c>
    </row>
    <row r="125" spans="1:8" x14ac:dyDescent="0.25">
      <c r="A125" s="1" t="s">
        <v>8</v>
      </c>
      <c r="B125">
        <v>6</v>
      </c>
      <c r="C125">
        <v>90</v>
      </c>
      <c r="D125">
        <v>94</v>
      </c>
      <c r="E125">
        <v>4.4000000000000004</v>
      </c>
      <c r="F125">
        <v>0</v>
      </c>
      <c r="G125">
        <v>83.6</v>
      </c>
      <c r="H125">
        <v>0</v>
      </c>
    </row>
    <row r="126" spans="1:8" x14ac:dyDescent="0.25">
      <c r="A126" s="1" t="s">
        <v>8</v>
      </c>
      <c r="B126">
        <v>6</v>
      </c>
      <c r="C126">
        <v>95</v>
      </c>
      <c r="D126">
        <v>130</v>
      </c>
      <c r="E126">
        <v>6.6</v>
      </c>
      <c r="F126">
        <v>0</v>
      </c>
      <c r="G126">
        <v>45.4</v>
      </c>
      <c r="H126">
        <v>0</v>
      </c>
    </row>
    <row r="127" spans="1:8" x14ac:dyDescent="0.25">
      <c r="A127" s="1" t="s">
        <v>8</v>
      </c>
      <c r="B127">
        <v>6</v>
      </c>
      <c r="C127">
        <v>100</v>
      </c>
      <c r="D127">
        <v>173.2</v>
      </c>
      <c r="E127">
        <v>8.8000000000000007</v>
      </c>
      <c r="F127">
        <v>0</v>
      </c>
      <c r="G127">
        <v>0</v>
      </c>
      <c r="H127">
        <v>0</v>
      </c>
    </row>
    <row r="128" spans="1:8" x14ac:dyDescent="0.25">
      <c r="A128" s="1" t="s">
        <v>8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182</v>
      </c>
      <c r="H128">
        <v>0</v>
      </c>
    </row>
    <row r="129" spans="1:8" x14ac:dyDescent="0.25">
      <c r="A129" s="1" t="s">
        <v>8</v>
      </c>
      <c r="B129">
        <v>7</v>
      </c>
      <c r="C129">
        <v>5</v>
      </c>
      <c r="D129">
        <v>0</v>
      </c>
      <c r="E129">
        <v>0</v>
      </c>
      <c r="F129">
        <v>0</v>
      </c>
      <c r="G129">
        <v>182</v>
      </c>
      <c r="H129">
        <v>0</v>
      </c>
    </row>
    <row r="130" spans="1:8" x14ac:dyDescent="0.25">
      <c r="A130" s="1" t="s">
        <v>8</v>
      </c>
      <c r="B130">
        <v>7</v>
      </c>
      <c r="C130">
        <v>10</v>
      </c>
      <c r="D130">
        <v>0</v>
      </c>
      <c r="E130">
        <v>0</v>
      </c>
      <c r="F130">
        <v>0</v>
      </c>
      <c r="G130">
        <v>182</v>
      </c>
      <c r="H130">
        <v>0</v>
      </c>
    </row>
    <row r="131" spans="1:8" x14ac:dyDescent="0.25">
      <c r="A131" s="1" t="s">
        <v>8</v>
      </c>
      <c r="B131">
        <v>7</v>
      </c>
      <c r="C131">
        <v>15</v>
      </c>
      <c r="D131">
        <v>0</v>
      </c>
      <c r="E131">
        <v>0</v>
      </c>
      <c r="F131">
        <v>0</v>
      </c>
      <c r="G131">
        <v>182</v>
      </c>
      <c r="H131">
        <v>0</v>
      </c>
    </row>
    <row r="132" spans="1:8" x14ac:dyDescent="0.25">
      <c r="A132" s="1" t="s">
        <v>8</v>
      </c>
      <c r="B132">
        <v>7</v>
      </c>
      <c r="C132">
        <v>20</v>
      </c>
      <c r="D132">
        <v>0</v>
      </c>
      <c r="E132">
        <v>0</v>
      </c>
      <c r="F132">
        <v>0</v>
      </c>
      <c r="G132">
        <v>182</v>
      </c>
      <c r="H132">
        <v>0</v>
      </c>
    </row>
    <row r="133" spans="1:8" x14ac:dyDescent="0.25">
      <c r="A133" s="1" t="s">
        <v>8</v>
      </c>
      <c r="B133">
        <v>7</v>
      </c>
      <c r="C133">
        <v>25</v>
      </c>
      <c r="D133">
        <v>0</v>
      </c>
      <c r="E133">
        <v>0</v>
      </c>
      <c r="F133">
        <v>0</v>
      </c>
      <c r="G133">
        <v>182</v>
      </c>
      <c r="H133">
        <v>0</v>
      </c>
    </row>
    <row r="134" spans="1:8" x14ac:dyDescent="0.25">
      <c r="A134" s="1" t="s">
        <v>8</v>
      </c>
      <c r="B134">
        <v>7</v>
      </c>
      <c r="C134">
        <v>30</v>
      </c>
      <c r="D134">
        <v>0</v>
      </c>
      <c r="E134">
        <v>0</v>
      </c>
      <c r="F134">
        <v>0</v>
      </c>
      <c r="G134">
        <v>182</v>
      </c>
      <c r="H134">
        <v>0</v>
      </c>
    </row>
    <row r="135" spans="1:8" x14ac:dyDescent="0.25">
      <c r="A135" s="1" t="s">
        <v>8</v>
      </c>
      <c r="B135">
        <v>7</v>
      </c>
      <c r="C135">
        <v>35</v>
      </c>
      <c r="D135">
        <v>0</v>
      </c>
      <c r="E135">
        <v>0</v>
      </c>
      <c r="F135">
        <v>0</v>
      </c>
      <c r="G135">
        <v>182</v>
      </c>
      <c r="H135">
        <v>0</v>
      </c>
    </row>
    <row r="136" spans="1:8" x14ac:dyDescent="0.25">
      <c r="A136" s="1" t="s">
        <v>8</v>
      </c>
      <c r="B136">
        <v>7</v>
      </c>
      <c r="C136">
        <v>40</v>
      </c>
      <c r="D136">
        <v>0.4</v>
      </c>
      <c r="E136">
        <v>0.2</v>
      </c>
      <c r="F136">
        <v>0</v>
      </c>
      <c r="G136">
        <v>181.4</v>
      </c>
      <c r="H136">
        <v>0</v>
      </c>
    </row>
    <row r="137" spans="1:8" x14ac:dyDescent="0.25">
      <c r="A137" s="1" t="s">
        <v>8</v>
      </c>
      <c r="B137">
        <v>7</v>
      </c>
      <c r="C137">
        <v>45</v>
      </c>
      <c r="D137">
        <v>1.4</v>
      </c>
      <c r="E137">
        <v>0.2</v>
      </c>
      <c r="F137">
        <v>0</v>
      </c>
      <c r="G137">
        <v>180.4</v>
      </c>
      <c r="H137">
        <v>0</v>
      </c>
    </row>
    <row r="138" spans="1:8" x14ac:dyDescent="0.25">
      <c r="A138" s="1" t="s">
        <v>8</v>
      </c>
      <c r="B138">
        <v>7</v>
      </c>
      <c r="C138">
        <v>50</v>
      </c>
      <c r="D138">
        <v>1.4</v>
      </c>
      <c r="E138">
        <v>0.2</v>
      </c>
      <c r="F138">
        <v>0</v>
      </c>
      <c r="G138">
        <v>180.4</v>
      </c>
      <c r="H138">
        <v>0</v>
      </c>
    </row>
    <row r="139" spans="1:8" x14ac:dyDescent="0.25">
      <c r="A139" s="1" t="s">
        <v>8</v>
      </c>
      <c r="B139">
        <v>7</v>
      </c>
      <c r="C139">
        <v>55</v>
      </c>
      <c r="D139">
        <v>3</v>
      </c>
      <c r="E139">
        <v>0.4</v>
      </c>
      <c r="F139">
        <v>0</v>
      </c>
      <c r="G139">
        <v>178.6</v>
      </c>
      <c r="H139">
        <v>0</v>
      </c>
    </row>
    <row r="140" spans="1:8" x14ac:dyDescent="0.25">
      <c r="A140" s="1" t="s">
        <v>8</v>
      </c>
      <c r="B140">
        <v>7</v>
      </c>
      <c r="C140">
        <v>60</v>
      </c>
      <c r="D140">
        <v>5.2</v>
      </c>
      <c r="E140">
        <v>1.2</v>
      </c>
      <c r="F140">
        <v>0</v>
      </c>
      <c r="G140">
        <v>175.6</v>
      </c>
      <c r="H140">
        <v>0</v>
      </c>
    </row>
    <row r="141" spans="1:8" x14ac:dyDescent="0.25">
      <c r="A141" s="1" t="s">
        <v>8</v>
      </c>
      <c r="B141">
        <v>7</v>
      </c>
      <c r="C141">
        <v>65</v>
      </c>
      <c r="D141">
        <v>8.6</v>
      </c>
      <c r="E141">
        <v>0.6</v>
      </c>
      <c r="F141">
        <v>0</v>
      </c>
      <c r="G141">
        <v>172.8</v>
      </c>
      <c r="H141">
        <v>0</v>
      </c>
    </row>
    <row r="142" spans="1:8" x14ac:dyDescent="0.25">
      <c r="A142" s="1" t="s">
        <v>8</v>
      </c>
      <c r="B142">
        <v>7</v>
      </c>
      <c r="C142">
        <v>70</v>
      </c>
      <c r="D142">
        <v>15.8</v>
      </c>
      <c r="E142">
        <v>1.4</v>
      </c>
      <c r="F142">
        <v>0</v>
      </c>
      <c r="G142">
        <v>164.8</v>
      </c>
      <c r="H142">
        <v>0</v>
      </c>
    </row>
    <row r="143" spans="1:8" x14ac:dyDescent="0.25">
      <c r="A143" s="1" t="s">
        <v>8</v>
      </c>
      <c r="B143">
        <v>7</v>
      </c>
      <c r="C143">
        <v>75</v>
      </c>
      <c r="D143">
        <v>26.6</v>
      </c>
      <c r="E143">
        <v>0.8</v>
      </c>
      <c r="F143">
        <v>0</v>
      </c>
      <c r="G143">
        <v>154.6</v>
      </c>
      <c r="H143">
        <v>0</v>
      </c>
    </row>
    <row r="144" spans="1:8" x14ac:dyDescent="0.25">
      <c r="A144" s="1" t="s">
        <v>8</v>
      </c>
      <c r="B144">
        <v>7</v>
      </c>
      <c r="C144">
        <v>80</v>
      </c>
      <c r="D144">
        <v>38.200000000000003</v>
      </c>
      <c r="E144">
        <v>2.2000000000000002</v>
      </c>
      <c r="F144">
        <v>0</v>
      </c>
      <c r="G144">
        <v>141.6</v>
      </c>
      <c r="H144">
        <v>0</v>
      </c>
    </row>
    <row r="145" spans="1:8" x14ac:dyDescent="0.25">
      <c r="A145" s="1" t="s">
        <v>8</v>
      </c>
      <c r="B145">
        <v>7</v>
      </c>
      <c r="C145">
        <v>85</v>
      </c>
      <c r="D145">
        <v>57</v>
      </c>
      <c r="E145">
        <v>2.2000000000000002</v>
      </c>
      <c r="F145">
        <v>0</v>
      </c>
      <c r="G145">
        <v>122.8</v>
      </c>
      <c r="H145">
        <v>0</v>
      </c>
    </row>
    <row r="146" spans="1:8" x14ac:dyDescent="0.25">
      <c r="A146" s="1" t="s">
        <v>8</v>
      </c>
      <c r="B146">
        <v>7</v>
      </c>
      <c r="C146">
        <v>90</v>
      </c>
      <c r="D146">
        <v>82.8</v>
      </c>
      <c r="E146">
        <v>5</v>
      </c>
      <c r="F146">
        <v>0</v>
      </c>
      <c r="G146">
        <v>94.2</v>
      </c>
      <c r="H146">
        <v>0</v>
      </c>
    </row>
    <row r="147" spans="1:8" x14ac:dyDescent="0.25">
      <c r="A147" s="1" t="s">
        <v>8</v>
      </c>
      <c r="B147">
        <v>7</v>
      </c>
      <c r="C147">
        <v>95</v>
      </c>
      <c r="D147">
        <v>121.8</v>
      </c>
      <c r="E147">
        <v>5</v>
      </c>
      <c r="F147">
        <v>0</v>
      </c>
      <c r="G147">
        <v>55.2</v>
      </c>
      <c r="H147">
        <v>0</v>
      </c>
    </row>
    <row r="148" spans="1:8" x14ac:dyDescent="0.25">
      <c r="A148" s="1" t="s">
        <v>8</v>
      </c>
      <c r="B148">
        <v>7</v>
      </c>
      <c r="C148">
        <v>100</v>
      </c>
      <c r="D148">
        <v>174</v>
      </c>
      <c r="E148">
        <v>8</v>
      </c>
      <c r="F148">
        <v>0</v>
      </c>
      <c r="G148">
        <v>0</v>
      </c>
      <c r="H148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opLeftCell="A126" workbookViewId="0">
      <selection activeCell="A2" sqref="A2:H148"/>
    </sheetView>
  </sheetViews>
  <sheetFormatPr defaultRowHeight="15" x14ac:dyDescent="0.25"/>
  <cols>
    <col min="1" max="1" width="14.85546875" customWidth="1"/>
  </cols>
  <sheetData>
    <row r="1" spans="1:8" x14ac:dyDescent="0.2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9</v>
      </c>
      <c r="B2">
        <v>1</v>
      </c>
      <c r="C2">
        <v>0</v>
      </c>
      <c r="D2">
        <v>1.7</v>
      </c>
      <c r="E2">
        <v>180.3</v>
      </c>
      <c r="F2">
        <v>0</v>
      </c>
      <c r="G2">
        <v>0</v>
      </c>
      <c r="H2">
        <v>0</v>
      </c>
    </row>
    <row r="3" spans="1:8" x14ac:dyDescent="0.25">
      <c r="A3" s="1" t="s">
        <v>9</v>
      </c>
      <c r="B3">
        <v>1</v>
      </c>
      <c r="C3">
        <v>5</v>
      </c>
      <c r="D3">
        <v>8.4</v>
      </c>
      <c r="E3">
        <v>173.6</v>
      </c>
      <c r="F3">
        <v>0</v>
      </c>
      <c r="G3">
        <v>0</v>
      </c>
      <c r="H3">
        <v>0</v>
      </c>
    </row>
    <row r="4" spans="1:8" x14ac:dyDescent="0.25">
      <c r="A4" s="1" t="s">
        <v>9</v>
      </c>
      <c r="B4">
        <v>1</v>
      </c>
      <c r="C4">
        <v>10</v>
      </c>
      <c r="D4">
        <v>14</v>
      </c>
      <c r="E4">
        <v>168</v>
      </c>
      <c r="F4">
        <v>0</v>
      </c>
      <c r="G4">
        <v>0</v>
      </c>
      <c r="H4">
        <v>0</v>
      </c>
    </row>
    <row r="5" spans="1:8" x14ac:dyDescent="0.25">
      <c r="A5" s="1" t="s">
        <v>9</v>
      </c>
      <c r="B5">
        <v>1</v>
      </c>
      <c r="C5">
        <v>15</v>
      </c>
      <c r="D5">
        <v>20.100000000000001</v>
      </c>
      <c r="E5">
        <v>161.9</v>
      </c>
      <c r="F5">
        <v>0</v>
      </c>
      <c r="G5">
        <v>0</v>
      </c>
      <c r="H5">
        <v>0</v>
      </c>
    </row>
    <row r="6" spans="1:8" x14ac:dyDescent="0.25">
      <c r="A6" s="1" t="s">
        <v>9</v>
      </c>
      <c r="B6">
        <v>1</v>
      </c>
      <c r="C6">
        <v>20</v>
      </c>
      <c r="D6">
        <v>27</v>
      </c>
      <c r="E6">
        <v>155</v>
      </c>
      <c r="F6">
        <v>0</v>
      </c>
      <c r="G6">
        <v>0</v>
      </c>
      <c r="H6">
        <v>0</v>
      </c>
    </row>
    <row r="7" spans="1:8" x14ac:dyDescent="0.25">
      <c r="A7" s="1" t="s">
        <v>9</v>
      </c>
      <c r="B7">
        <v>1</v>
      </c>
      <c r="C7">
        <v>25</v>
      </c>
      <c r="D7">
        <v>35.9</v>
      </c>
      <c r="E7">
        <v>146.1</v>
      </c>
      <c r="F7">
        <v>0</v>
      </c>
      <c r="G7">
        <v>0</v>
      </c>
      <c r="H7">
        <v>0</v>
      </c>
    </row>
    <row r="8" spans="1:8" x14ac:dyDescent="0.25">
      <c r="A8" s="1" t="s">
        <v>9</v>
      </c>
      <c r="B8">
        <v>1</v>
      </c>
      <c r="C8">
        <v>30</v>
      </c>
      <c r="D8">
        <v>36.1</v>
      </c>
      <c r="E8">
        <v>145.9</v>
      </c>
      <c r="F8">
        <v>0</v>
      </c>
      <c r="G8">
        <v>0</v>
      </c>
      <c r="H8">
        <v>0</v>
      </c>
    </row>
    <row r="9" spans="1:8" x14ac:dyDescent="0.25">
      <c r="A9" s="1" t="s">
        <v>9</v>
      </c>
      <c r="B9">
        <v>1</v>
      </c>
      <c r="C9">
        <v>35</v>
      </c>
      <c r="D9">
        <v>42.4</v>
      </c>
      <c r="E9">
        <v>139.6</v>
      </c>
      <c r="F9">
        <v>0</v>
      </c>
      <c r="G9">
        <v>0</v>
      </c>
      <c r="H9">
        <v>0</v>
      </c>
    </row>
    <row r="10" spans="1:8" x14ac:dyDescent="0.25">
      <c r="A10" s="1" t="s">
        <v>9</v>
      </c>
      <c r="B10">
        <v>1</v>
      </c>
      <c r="C10">
        <v>40</v>
      </c>
      <c r="D10">
        <v>53.8</v>
      </c>
      <c r="E10">
        <v>128.19999999999999</v>
      </c>
      <c r="F10">
        <v>0</v>
      </c>
      <c r="G10">
        <v>0</v>
      </c>
      <c r="H10">
        <v>0</v>
      </c>
    </row>
    <row r="11" spans="1:8" x14ac:dyDescent="0.25">
      <c r="A11" s="1" t="s">
        <v>9</v>
      </c>
      <c r="B11">
        <v>1</v>
      </c>
      <c r="C11">
        <v>45</v>
      </c>
      <c r="D11">
        <v>59.9</v>
      </c>
      <c r="E11">
        <v>122.1</v>
      </c>
      <c r="F11">
        <v>0</v>
      </c>
      <c r="G11">
        <v>0</v>
      </c>
      <c r="H11">
        <v>0</v>
      </c>
    </row>
    <row r="12" spans="1:8" x14ac:dyDescent="0.25">
      <c r="A12" s="1" t="s">
        <v>9</v>
      </c>
      <c r="B12">
        <v>1</v>
      </c>
      <c r="C12">
        <v>50</v>
      </c>
      <c r="D12">
        <v>67.400000000000006</v>
      </c>
      <c r="E12">
        <v>114.6</v>
      </c>
      <c r="F12">
        <v>0</v>
      </c>
      <c r="G12">
        <v>0</v>
      </c>
      <c r="H12">
        <v>0</v>
      </c>
    </row>
    <row r="13" spans="1:8" x14ac:dyDescent="0.25">
      <c r="A13" s="1" t="s">
        <v>9</v>
      </c>
      <c r="B13">
        <v>1</v>
      </c>
      <c r="C13">
        <v>55</v>
      </c>
      <c r="D13">
        <v>72.400000000000006</v>
      </c>
      <c r="E13">
        <v>109.6</v>
      </c>
      <c r="F13">
        <v>0</v>
      </c>
      <c r="G13">
        <v>0</v>
      </c>
      <c r="H13">
        <v>0</v>
      </c>
    </row>
    <row r="14" spans="1:8" x14ac:dyDescent="0.25">
      <c r="A14" s="1" t="s">
        <v>9</v>
      </c>
      <c r="B14">
        <v>1</v>
      </c>
      <c r="C14">
        <v>60</v>
      </c>
      <c r="D14">
        <v>74.900000000000006</v>
      </c>
      <c r="E14">
        <v>107.1</v>
      </c>
      <c r="F14">
        <v>0</v>
      </c>
      <c r="G14">
        <v>0</v>
      </c>
      <c r="H14">
        <v>0</v>
      </c>
    </row>
    <row r="15" spans="1:8" x14ac:dyDescent="0.25">
      <c r="A15" s="1" t="s">
        <v>9</v>
      </c>
      <c r="B15">
        <v>1</v>
      </c>
      <c r="C15">
        <v>65</v>
      </c>
      <c r="D15">
        <v>85.1</v>
      </c>
      <c r="E15">
        <v>96.9</v>
      </c>
      <c r="F15">
        <v>0</v>
      </c>
      <c r="G15">
        <v>0</v>
      </c>
      <c r="H15">
        <v>0</v>
      </c>
    </row>
    <row r="16" spans="1:8" x14ac:dyDescent="0.25">
      <c r="A16" s="1" t="s">
        <v>9</v>
      </c>
      <c r="B16">
        <v>1</v>
      </c>
      <c r="C16">
        <v>70</v>
      </c>
      <c r="D16">
        <v>87.9</v>
      </c>
      <c r="E16">
        <v>94.1</v>
      </c>
      <c r="F16">
        <v>0</v>
      </c>
      <c r="G16">
        <v>0</v>
      </c>
      <c r="H16">
        <v>0</v>
      </c>
    </row>
    <row r="17" spans="1:8" x14ac:dyDescent="0.25">
      <c r="A17" s="1" t="s">
        <v>9</v>
      </c>
      <c r="B17">
        <v>1</v>
      </c>
      <c r="C17">
        <v>75</v>
      </c>
      <c r="D17">
        <v>98.7</v>
      </c>
      <c r="E17">
        <v>83.3</v>
      </c>
      <c r="F17">
        <v>0</v>
      </c>
      <c r="G17">
        <v>0</v>
      </c>
      <c r="H17">
        <v>0</v>
      </c>
    </row>
    <row r="18" spans="1:8" x14ac:dyDescent="0.25">
      <c r="A18" s="1" t="s">
        <v>9</v>
      </c>
      <c r="B18">
        <v>1</v>
      </c>
      <c r="C18">
        <v>80</v>
      </c>
      <c r="D18">
        <v>105.1</v>
      </c>
      <c r="E18">
        <v>76.900000000000006</v>
      </c>
      <c r="F18">
        <v>0</v>
      </c>
      <c r="G18">
        <v>0</v>
      </c>
      <c r="H18">
        <v>0</v>
      </c>
    </row>
    <row r="19" spans="1:8" x14ac:dyDescent="0.25">
      <c r="A19" s="1" t="s">
        <v>9</v>
      </c>
      <c r="B19">
        <v>1</v>
      </c>
      <c r="C19">
        <v>85</v>
      </c>
      <c r="D19">
        <v>114.9</v>
      </c>
      <c r="E19">
        <v>67.099999999999994</v>
      </c>
      <c r="F19">
        <v>0</v>
      </c>
      <c r="G19">
        <v>0</v>
      </c>
      <c r="H19">
        <v>0</v>
      </c>
    </row>
    <row r="20" spans="1:8" x14ac:dyDescent="0.25">
      <c r="A20" s="1" t="s">
        <v>9</v>
      </c>
      <c r="B20">
        <v>1</v>
      </c>
      <c r="C20">
        <v>90</v>
      </c>
      <c r="D20">
        <v>119.9</v>
      </c>
      <c r="E20">
        <v>62.1</v>
      </c>
      <c r="F20">
        <v>0</v>
      </c>
      <c r="G20">
        <v>0</v>
      </c>
      <c r="H20">
        <v>0</v>
      </c>
    </row>
    <row r="21" spans="1:8" x14ac:dyDescent="0.25">
      <c r="A21" s="1" t="s">
        <v>9</v>
      </c>
      <c r="B21">
        <v>1</v>
      </c>
      <c r="C21">
        <v>95</v>
      </c>
      <c r="D21">
        <v>125.4</v>
      </c>
      <c r="E21">
        <v>56.6</v>
      </c>
      <c r="F21">
        <v>0</v>
      </c>
      <c r="G21">
        <v>0</v>
      </c>
      <c r="H21">
        <v>0</v>
      </c>
    </row>
    <row r="22" spans="1:8" x14ac:dyDescent="0.25">
      <c r="A22" s="1" t="s">
        <v>9</v>
      </c>
      <c r="B22">
        <v>1</v>
      </c>
      <c r="C22">
        <v>100</v>
      </c>
      <c r="D22">
        <v>129.6</v>
      </c>
      <c r="E22">
        <v>52.4</v>
      </c>
      <c r="F22">
        <v>0</v>
      </c>
      <c r="G22">
        <v>0</v>
      </c>
      <c r="H22">
        <v>0</v>
      </c>
    </row>
    <row r="23" spans="1:8" x14ac:dyDescent="0.25">
      <c r="A23" s="1" t="s">
        <v>9</v>
      </c>
      <c r="B23">
        <v>2</v>
      </c>
      <c r="C23">
        <v>0</v>
      </c>
      <c r="D23">
        <v>1</v>
      </c>
      <c r="E23">
        <v>181</v>
      </c>
      <c r="F23">
        <v>0</v>
      </c>
      <c r="G23">
        <v>0</v>
      </c>
      <c r="H23">
        <v>0</v>
      </c>
    </row>
    <row r="24" spans="1:8" x14ac:dyDescent="0.25">
      <c r="A24" s="1" t="s">
        <v>9</v>
      </c>
      <c r="B24">
        <v>2</v>
      </c>
      <c r="C24">
        <v>5</v>
      </c>
      <c r="D24">
        <v>9.3000000000000007</v>
      </c>
      <c r="E24">
        <v>172.7</v>
      </c>
      <c r="F24">
        <v>0</v>
      </c>
      <c r="G24">
        <v>0</v>
      </c>
      <c r="H24">
        <v>0</v>
      </c>
    </row>
    <row r="25" spans="1:8" x14ac:dyDescent="0.25">
      <c r="A25" s="1" t="s">
        <v>9</v>
      </c>
      <c r="B25">
        <v>2</v>
      </c>
      <c r="C25">
        <v>10</v>
      </c>
      <c r="D25">
        <v>21.9</v>
      </c>
      <c r="E25">
        <v>160.1</v>
      </c>
      <c r="F25">
        <v>0</v>
      </c>
      <c r="G25">
        <v>0</v>
      </c>
      <c r="H25">
        <v>0</v>
      </c>
    </row>
    <row r="26" spans="1:8" x14ac:dyDescent="0.25">
      <c r="A26" s="1" t="s">
        <v>9</v>
      </c>
      <c r="B26">
        <v>2</v>
      </c>
      <c r="C26">
        <v>15</v>
      </c>
      <c r="D26">
        <v>31.8</v>
      </c>
      <c r="E26">
        <v>150.19999999999999</v>
      </c>
      <c r="F26">
        <v>0</v>
      </c>
      <c r="G26">
        <v>0</v>
      </c>
      <c r="H26">
        <v>0</v>
      </c>
    </row>
    <row r="27" spans="1:8" x14ac:dyDescent="0.25">
      <c r="A27" s="1" t="s">
        <v>9</v>
      </c>
      <c r="B27">
        <v>2</v>
      </c>
      <c r="C27">
        <v>20</v>
      </c>
      <c r="D27">
        <v>39.1</v>
      </c>
      <c r="E27">
        <v>142.9</v>
      </c>
      <c r="F27">
        <v>0</v>
      </c>
      <c r="G27">
        <v>0</v>
      </c>
      <c r="H27">
        <v>0</v>
      </c>
    </row>
    <row r="28" spans="1:8" x14ac:dyDescent="0.25">
      <c r="A28" s="1" t="s">
        <v>9</v>
      </c>
      <c r="B28">
        <v>2</v>
      </c>
      <c r="C28">
        <v>25</v>
      </c>
      <c r="D28">
        <v>49.9</v>
      </c>
      <c r="E28">
        <v>132.1</v>
      </c>
      <c r="F28">
        <v>0</v>
      </c>
      <c r="G28">
        <v>0</v>
      </c>
      <c r="H28">
        <v>0</v>
      </c>
    </row>
    <row r="29" spans="1:8" x14ac:dyDescent="0.25">
      <c r="A29" s="1" t="s">
        <v>9</v>
      </c>
      <c r="B29">
        <v>2</v>
      </c>
      <c r="C29">
        <v>30</v>
      </c>
      <c r="D29">
        <v>55.6</v>
      </c>
      <c r="E29">
        <v>126.4</v>
      </c>
      <c r="F29">
        <v>0</v>
      </c>
      <c r="G29">
        <v>0</v>
      </c>
      <c r="H29">
        <v>0</v>
      </c>
    </row>
    <row r="30" spans="1:8" x14ac:dyDescent="0.25">
      <c r="A30" s="1" t="s">
        <v>9</v>
      </c>
      <c r="B30">
        <v>2</v>
      </c>
      <c r="C30">
        <v>35</v>
      </c>
      <c r="D30">
        <v>62.2</v>
      </c>
      <c r="E30">
        <v>119.8</v>
      </c>
      <c r="F30">
        <v>0</v>
      </c>
      <c r="G30">
        <v>0</v>
      </c>
      <c r="H30">
        <v>0</v>
      </c>
    </row>
    <row r="31" spans="1:8" x14ac:dyDescent="0.25">
      <c r="A31" s="1" t="s">
        <v>9</v>
      </c>
      <c r="B31">
        <v>2</v>
      </c>
      <c r="C31">
        <v>40</v>
      </c>
      <c r="D31">
        <v>71.5</v>
      </c>
      <c r="E31">
        <v>110.5</v>
      </c>
      <c r="F31">
        <v>0</v>
      </c>
      <c r="G31">
        <v>0</v>
      </c>
      <c r="H31">
        <v>0</v>
      </c>
    </row>
    <row r="32" spans="1:8" x14ac:dyDescent="0.25">
      <c r="A32" s="1" t="s">
        <v>9</v>
      </c>
      <c r="B32">
        <v>2</v>
      </c>
      <c r="C32">
        <v>45</v>
      </c>
      <c r="D32">
        <v>78.2</v>
      </c>
      <c r="E32">
        <v>103.8</v>
      </c>
      <c r="F32">
        <v>0</v>
      </c>
      <c r="G32">
        <v>0</v>
      </c>
      <c r="H32">
        <v>0</v>
      </c>
    </row>
    <row r="33" spans="1:8" x14ac:dyDescent="0.25">
      <c r="A33" s="1" t="s">
        <v>9</v>
      </c>
      <c r="B33">
        <v>2</v>
      </c>
      <c r="C33">
        <v>50</v>
      </c>
      <c r="D33">
        <v>87.8</v>
      </c>
      <c r="E33">
        <v>94.2</v>
      </c>
      <c r="F33">
        <v>0</v>
      </c>
      <c r="G33">
        <v>0</v>
      </c>
      <c r="H33">
        <v>0</v>
      </c>
    </row>
    <row r="34" spans="1:8" x14ac:dyDescent="0.25">
      <c r="A34" s="1" t="s">
        <v>9</v>
      </c>
      <c r="B34">
        <v>2</v>
      </c>
      <c r="C34">
        <v>55</v>
      </c>
      <c r="D34">
        <v>95.9</v>
      </c>
      <c r="E34">
        <v>86.1</v>
      </c>
      <c r="F34">
        <v>0</v>
      </c>
      <c r="G34">
        <v>0</v>
      </c>
      <c r="H34">
        <v>0</v>
      </c>
    </row>
    <row r="35" spans="1:8" x14ac:dyDescent="0.25">
      <c r="A35" s="1" t="s">
        <v>9</v>
      </c>
      <c r="B35">
        <v>2</v>
      </c>
      <c r="C35">
        <v>60</v>
      </c>
      <c r="D35">
        <v>103</v>
      </c>
      <c r="E35">
        <v>79</v>
      </c>
      <c r="F35">
        <v>0</v>
      </c>
      <c r="G35">
        <v>0</v>
      </c>
      <c r="H35">
        <v>0</v>
      </c>
    </row>
    <row r="36" spans="1:8" x14ac:dyDescent="0.25">
      <c r="A36" s="1" t="s">
        <v>9</v>
      </c>
      <c r="B36">
        <v>2</v>
      </c>
      <c r="C36">
        <v>65</v>
      </c>
      <c r="D36">
        <v>114.2</v>
      </c>
      <c r="E36">
        <v>67.8</v>
      </c>
      <c r="F36">
        <v>0</v>
      </c>
      <c r="G36">
        <v>0</v>
      </c>
      <c r="H36">
        <v>0</v>
      </c>
    </row>
    <row r="37" spans="1:8" x14ac:dyDescent="0.25">
      <c r="A37" s="1" t="s">
        <v>9</v>
      </c>
      <c r="B37">
        <v>2</v>
      </c>
      <c r="C37">
        <v>70</v>
      </c>
      <c r="D37">
        <v>118.6</v>
      </c>
      <c r="E37">
        <v>63.4</v>
      </c>
      <c r="F37">
        <v>0</v>
      </c>
      <c r="G37">
        <v>0</v>
      </c>
      <c r="H37">
        <v>0</v>
      </c>
    </row>
    <row r="38" spans="1:8" x14ac:dyDescent="0.25">
      <c r="A38" s="1" t="s">
        <v>9</v>
      </c>
      <c r="B38">
        <v>2</v>
      </c>
      <c r="C38">
        <v>75</v>
      </c>
      <c r="D38">
        <v>125.8</v>
      </c>
      <c r="E38">
        <v>56.2</v>
      </c>
      <c r="F38">
        <v>0</v>
      </c>
      <c r="G38">
        <v>0</v>
      </c>
      <c r="H38">
        <v>0</v>
      </c>
    </row>
    <row r="39" spans="1:8" x14ac:dyDescent="0.25">
      <c r="A39" s="1" t="s">
        <v>9</v>
      </c>
      <c r="B39">
        <v>2</v>
      </c>
      <c r="C39">
        <v>80</v>
      </c>
      <c r="D39">
        <v>130.19999999999999</v>
      </c>
      <c r="E39">
        <v>51.8</v>
      </c>
      <c r="F39">
        <v>0</v>
      </c>
      <c r="G39">
        <v>0</v>
      </c>
      <c r="H39">
        <v>0</v>
      </c>
    </row>
    <row r="40" spans="1:8" x14ac:dyDescent="0.25">
      <c r="A40" s="1" t="s">
        <v>9</v>
      </c>
      <c r="B40">
        <v>2</v>
      </c>
      <c r="C40">
        <v>85</v>
      </c>
      <c r="D40">
        <v>136.4</v>
      </c>
      <c r="E40">
        <v>45.6</v>
      </c>
      <c r="F40">
        <v>0</v>
      </c>
      <c r="G40">
        <v>0</v>
      </c>
      <c r="H40">
        <v>0</v>
      </c>
    </row>
    <row r="41" spans="1:8" x14ac:dyDescent="0.25">
      <c r="A41" s="1" t="s">
        <v>9</v>
      </c>
      <c r="B41">
        <v>2</v>
      </c>
      <c r="C41">
        <v>90</v>
      </c>
      <c r="D41">
        <v>141.80000000000001</v>
      </c>
      <c r="E41">
        <v>40.200000000000003</v>
      </c>
      <c r="F41">
        <v>0</v>
      </c>
      <c r="G41">
        <v>0</v>
      </c>
      <c r="H41">
        <v>0</v>
      </c>
    </row>
    <row r="42" spans="1:8" x14ac:dyDescent="0.25">
      <c r="A42" s="1" t="s">
        <v>9</v>
      </c>
      <c r="B42">
        <v>2</v>
      </c>
      <c r="C42">
        <v>95</v>
      </c>
      <c r="D42">
        <v>146.5</v>
      </c>
      <c r="E42">
        <v>35.5</v>
      </c>
      <c r="F42">
        <v>0</v>
      </c>
      <c r="G42">
        <v>0</v>
      </c>
      <c r="H42">
        <v>0</v>
      </c>
    </row>
    <row r="43" spans="1:8" x14ac:dyDescent="0.25">
      <c r="A43" s="1" t="s">
        <v>9</v>
      </c>
      <c r="B43">
        <v>2</v>
      </c>
      <c r="C43">
        <v>100</v>
      </c>
      <c r="D43">
        <v>153.69999999999999</v>
      </c>
      <c r="E43">
        <v>28.3</v>
      </c>
      <c r="F43">
        <v>0</v>
      </c>
      <c r="G43">
        <v>0</v>
      </c>
      <c r="H43">
        <v>0</v>
      </c>
    </row>
    <row r="44" spans="1:8" x14ac:dyDescent="0.25">
      <c r="A44" s="1" t="s">
        <v>9</v>
      </c>
      <c r="B44">
        <v>3</v>
      </c>
      <c r="C44">
        <v>0</v>
      </c>
      <c r="D44">
        <v>0.9</v>
      </c>
      <c r="E44">
        <v>181.1</v>
      </c>
      <c r="F44">
        <v>0</v>
      </c>
      <c r="G44">
        <v>0</v>
      </c>
      <c r="H44">
        <v>0</v>
      </c>
    </row>
    <row r="45" spans="1:8" x14ac:dyDescent="0.25">
      <c r="A45" s="1" t="s">
        <v>9</v>
      </c>
      <c r="B45">
        <v>3</v>
      </c>
      <c r="C45">
        <v>5</v>
      </c>
      <c r="D45">
        <v>11.7</v>
      </c>
      <c r="E45">
        <v>170.3</v>
      </c>
      <c r="F45">
        <v>0</v>
      </c>
      <c r="G45">
        <v>0</v>
      </c>
      <c r="H45">
        <v>0</v>
      </c>
    </row>
    <row r="46" spans="1:8" x14ac:dyDescent="0.25">
      <c r="A46" s="1" t="s">
        <v>9</v>
      </c>
      <c r="B46">
        <v>3</v>
      </c>
      <c r="C46">
        <v>10</v>
      </c>
      <c r="D46">
        <v>26.1</v>
      </c>
      <c r="E46">
        <v>155.9</v>
      </c>
      <c r="F46">
        <v>0</v>
      </c>
      <c r="G46">
        <v>0</v>
      </c>
      <c r="H46">
        <v>0</v>
      </c>
    </row>
    <row r="47" spans="1:8" x14ac:dyDescent="0.25">
      <c r="A47" s="1" t="s">
        <v>9</v>
      </c>
      <c r="B47">
        <v>3</v>
      </c>
      <c r="C47">
        <v>15</v>
      </c>
      <c r="D47">
        <v>36.200000000000003</v>
      </c>
      <c r="E47">
        <v>145.80000000000001</v>
      </c>
      <c r="F47">
        <v>0</v>
      </c>
      <c r="G47">
        <v>0</v>
      </c>
      <c r="H47">
        <v>0</v>
      </c>
    </row>
    <row r="48" spans="1:8" x14ac:dyDescent="0.25">
      <c r="A48" s="1" t="s">
        <v>9</v>
      </c>
      <c r="B48">
        <v>3</v>
      </c>
      <c r="C48">
        <v>20</v>
      </c>
      <c r="D48">
        <v>48.2</v>
      </c>
      <c r="E48">
        <v>133.80000000000001</v>
      </c>
      <c r="F48">
        <v>0</v>
      </c>
      <c r="G48">
        <v>0</v>
      </c>
      <c r="H48">
        <v>0</v>
      </c>
    </row>
    <row r="49" spans="1:8" x14ac:dyDescent="0.25">
      <c r="A49" s="1" t="s">
        <v>9</v>
      </c>
      <c r="B49">
        <v>3</v>
      </c>
      <c r="C49">
        <v>25</v>
      </c>
      <c r="D49">
        <v>56.2</v>
      </c>
      <c r="E49">
        <v>125.8</v>
      </c>
      <c r="F49">
        <v>0</v>
      </c>
      <c r="G49">
        <v>0</v>
      </c>
      <c r="H49">
        <v>0</v>
      </c>
    </row>
    <row r="50" spans="1:8" x14ac:dyDescent="0.25">
      <c r="A50" s="1" t="s">
        <v>9</v>
      </c>
      <c r="B50">
        <v>3</v>
      </c>
      <c r="C50">
        <v>30</v>
      </c>
      <c r="D50">
        <v>62.3</v>
      </c>
      <c r="E50">
        <v>119.7</v>
      </c>
      <c r="F50">
        <v>0</v>
      </c>
      <c r="G50">
        <v>0</v>
      </c>
      <c r="H50">
        <v>0</v>
      </c>
    </row>
    <row r="51" spans="1:8" x14ac:dyDescent="0.25">
      <c r="A51" s="1" t="s">
        <v>9</v>
      </c>
      <c r="B51">
        <v>3</v>
      </c>
      <c r="C51">
        <v>35</v>
      </c>
      <c r="D51">
        <v>75.900000000000006</v>
      </c>
      <c r="E51">
        <v>106.1</v>
      </c>
      <c r="F51">
        <v>0</v>
      </c>
      <c r="G51">
        <v>0</v>
      </c>
      <c r="H51">
        <v>0</v>
      </c>
    </row>
    <row r="52" spans="1:8" x14ac:dyDescent="0.25">
      <c r="A52" s="1" t="s">
        <v>9</v>
      </c>
      <c r="B52">
        <v>3</v>
      </c>
      <c r="C52">
        <v>40</v>
      </c>
      <c r="D52">
        <v>82.8</v>
      </c>
      <c r="E52">
        <v>99.2</v>
      </c>
      <c r="F52">
        <v>0</v>
      </c>
      <c r="G52">
        <v>0</v>
      </c>
      <c r="H52">
        <v>0</v>
      </c>
    </row>
    <row r="53" spans="1:8" x14ac:dyDescent="0.25">
      <c r="A53" s="1" t="s">
        <v>9</v>
      </c>
      <c r="B53">
        <v>3</v>
      </c>
      <c r="C53">
        <v>45</v>
      </c>
      <c r="D53">
        <v>92.6</v>
      </c>
      <c r="E53">
        <v>89.4</v>
      </c>
      <c r="F53">
        <v>0</v>
      </c>
      <c r="G53">
        <v>0</v>
      </c>
      <c r="H53">
        <v>0</v>
      </c>
    </row>
    <row r="54" spans="1:8" x14ac:dyDescent="0.25">
      <c r="A54" s="1" t="s">
        <v>9</v>
      </c>
      <c r="B54">
        <v>3</v>
      </c>
      <c r="C54">
        <v>50</v>
      </c>
      <c r="D54">
        <v>100.3</v>
      </c>
      <c r="E54">
        <v>81.7</v>
      </c>
      <c r="F54">
        <v>0</v>
      </c>
      <c r="G54">
        <v>0</v>
      </c>
      <c r="H54">
        <v>0</v>
      </c>
    </row>
    <row r="55" spans="1:8" x14ac:dyDescent="0.25">
      <c r="A55" s="1" t="s">
        <v>9</v>
      </c>
      <c r="B55">
        <v>3</v>
      </c>
      <c r="C55">
        <v>55</v>
      </c>
      <c r="D55">
        <v>107.5</v>
      </c>
      <c r="E55">
        <v>74.5</v>
      </c>
      <c r="F55">
        <v>0</v>
      </c>
      <c r="G55">
        <v>0</v>
      </c>
      <c r="H55">
        <v>0</v>
      </c>
    </row>
    <row r="56" spans="1:8" x14ac:dyDescent="0.25">
      <c r="A56" s="1" t="s">
        <v>9</v>
      </c>
      <c r="B56">
        <v>3</v>
      </c>
      <c r="C56">
        <v>60</v>
      </c>
      <c r="D56">
        <v>118.5</v>
      </c>
      <c r="E56">
        <v>63.5</v>
      </c>
      <c r="F56">
        <v>0</v>
      </c>
      <c r="G56">
        <v>0</v>
      </c>
      <c r="H56">
        <v>0</v>
      </c>
    </row>
    <row r="57" spans="1:8" x14ac:dyDescent="0.25">
      <c r="A57" s="1" t="s">
        <v>9</v>
      </c>
      <c r="B57">
        <v>3</v>
      </c>
      <c r="C57">
        <v>65</v>
      </c>
      <c r="D57">
        <v>123.7</v>
      </c>
      <c r="E57">
        <v>58.3</v>
      </c>
      <c r="F57">
        <v>0</v>
      </c>
      <c r="G57">
        <v>0</v>
      </c>
      <c r="H57">
        <v>0</v>
      </c>
    </row>
    <row r="58" spans="1:8" x14ac:dyDescent="0.25">
      <c r="A58" s="1" t="s">
        <v>9</v>
      </c>
      <c r="B58">
        <v>3</v>
      </c>
      <c r="C58">
        <v>70</v>
      </c>
      <c r="D58">
        <v>127.8</v>
      </c>
      <c r="E58">
        <v>54.2</v>
      </c>
      <c r="F58">
        <v>0</v>
      </c>
      <c r="G58">
        <v>0</v>
      </c>
      <c r="H58">
        <v>0</v>
      </c>
    </row>
    <row r="59" spans="1:8" x14ac:dyDescent="0.25">
      <c r="A59" s="1" t="s">
        <v>9</v>
      </c>
      <c r="B59">
        <v>3</v>
      </c>
      <c r="C59">
        <v>75</v>
      </c>
      <c r="D59">
        <v>134.80000000000001</v>
      </c>
      <c r="E59">
        <v>47.2</v>
      </c>
      <c r="F59">
        <v>0</v>
      </c>
      <c r="G59">
        <v>0</v>
      </c>
      <c r="H59">
        <v>0</v>
      </c>
    </row>
    <row r="60" spans="1:8" x14ac:dyDescent="0.25">
      <c r="A60" s="1" t="s">
        <v>9</v>
      </c>
      <c r="B60">
        <v>3</v>
      </c>
      <c r="C60">
        <v>80</v>
      </c>
      <c r="D60">
        <v>144.4</v>
      </c>
      <c r="E60">
        <v>37.6</v>
      </c>
      <c r="F60">
        <v>0</v>
      </c>
      <c r="G60">
        <v>0</v>
      </c>
      <c r="H60">
        <v>0</v>
      </c>
    </row>
    <row r="61" spans="1:8" x14ac:dyDescent="0.25">
      <c r="A61" s="1" t="s">
        <v>9</v>
      </c>
      <c r="B61">
        <v>3</v>
      </c>
      <c r="C61">
        <v>85</v>
      </c>
      <c r="D61">
        <v>146.6</v>
      </c>
      <c r="E61">
        <v>35.4</v>
      </c>
      <c r="F61">
        <v>0</v>
      </c>
      <c r="G61">
        <v>0</v>
      </c>
      <c r="H61">
        <v>0</v>
      </c>
    </row>
    <row r="62" spans="1:8" x14ac:dyDescent="0.25">
      <c r="A62" s="1" t="s">
        <v>9</v>
      </c>
      <c r="B62">
        <v>3</v>
      </c>
      <c r="C62">
        <v>90</v>
      </c>
      <c r="D62">
        <v>152.5</v>
      </c>
      <c r="E62">
        <v>29.5</v>
      </c>
      <c r="F62">
        <v>0</v>
      </c>
      <c r="G62">
        <v>0</v>
      </c>
      <c r="H62">
        <v>0</v>
      </c>
    </row>
    <row r="63" spans="1:8" x14ac:dyDescent="0.25">
      <c r="A63" s="1" t="s">
        <v>9</v>
      </c>
      <c r="B63">
        <v>3</v>
      </c>
      <c r="C63">
        <v>95</v>
      </c>
      <c r="D63">
        <v>156.9</v>
      </c>
      <c r="E63">
        <v>25.1</v>
      </c>
      <c r="F63">
        <v>0</v>
      </c>
      <c r="G63">
        <v>0</v>
      </c>
      <c r="H63">
        <v>0</v>
      </c>
    </row>
    <row r="64" spans="1:8" x14ac:dyDescent="0.25">
      <c r="A64" s="1" t="s">
        <v>9</v>
      </c>
      <c r="B64">
        <v>3</v>
      </c>
      <c r="C64">
        <v>100</v>
      </c>
      <c r="D64">
        <v>162.6</v>
      </c>
      <c r="E64">
        <v>19.399999999999999</v>
      </c>
      <c r="F64">
        <v>0</v>
      </c>
      <c r="G64">
        <v>0</v>
      </c>
      <c r="H64">
        <v>0</v>
      </c>
    </row>
    <row r="65" spans="1:8" x14ac:dyDescent="0.25">
      <c r="A65" s="1" t="s">
        <v>9</v>
      </c>
      <c r="B65">
        <v>4</v>
      </c>
      <c r="C65">
        <v>0</v>
      </c>
      <c r="D65">
        <v>1</v>
      </c>
      <c r="E65">
        <v>181</v>
      </c>
      <c r="F65">
        <v>0</v>
      </c>
      <c r="G65">
        <v>0</v>
      </c>
      <c r="H65">
        <v>0</v>
      </c>
    </row>
    <row r="66" spans="1:8" x14ac:dyDescent="0.25">
      <c r="A66" s="1" t="s">
        <v>9</v>
      </c>
      <c r="B66">
        <v>4</v>
      </c>
      <c r="C66">
        <v>5</v>
      </c>
      <c r="D66">
        <v>16.3</v>
      </c>
      <c r="E66">
        <v>165.7</v>
      </c>
      <c r="F66">
        <v>0</v>
      </c>
      <c r="G66">
        <v>0</v>
      </c>
      <c r="H66">
        <v>0</v>
      </c>
    </row>
    <row r="67" spans="1:8" x14ac:dyDescent="0.25">
      <c r="A67" s="1" t="s">
        <v>9</v>
      </c>
      <c r="B67">
        <v>4</v>
      </c>
      <c r="C67">
        <v>10</v>
      </c>
      <c r="D67">
        <v>30.3</v>
      </c>
      <c r="E67">
        <v>151.69999999999999</v>
      </c>
      <c r="F67">
        <v>0</v>
      </c>
      <c r="G67">
        <v>0</v>
      </c>
      <c r="H67">
        <v>0</v>
      </c>
    </row>
    <row r="68" spans="1:8" x14ac:dyDescent="0.25">
      <c r="A68" s="1" t="s">
        <v>9</v>
      </c>
      <c r="B68">
        <v>4</v>
      </c>
      <c r="C68">
        <v>15</v>
      </c>
      <c r="D68">
        <v>43.4</v>
      </c>
      <c r="E68">
        <v>138.6</v>
      </c>
      <c r="F68">
        <v>0</v>
      </c>
      <c r="G68">
        <v>0</v>
      </c>
      <c r="H68">
        <v>0</v>
      </c>
    </row>
    <row r="69" spans="1:8" x14ac:dyDescent="0.25">
      <c r="A69" s="1" t="s">
        <v>9</v>
      </c>
      <c r="B69">
        <v>4</v>
      </c>
      <c r="C69">
        <v>20</v>
      </c>
      <c r="D69">
        <v>55.4</v>
      </c>
      <c r="E69">
        <v>126.6</v>
      </c>
      <c r="F69">
        <v>0</v>
      </c>
      <c r="G69">
        <v>0</v>
      </c>
      <c r="H69">
        <v>0</v>
      </c>
    </row>
    <row r="70" spans="1:8" x14ac:dyDescent="0.25">
      <c r="A70" s="1" t="s">
        <v>9</v>
      </c>
      <c r="B70">
        <v>4</v>
      </c>
      <c r="C70">
        <v>25</v>
      </c>
      <c r="D70">
        <v>63.6</v>
      </c>
      <c r="E70">
        <v>118.4</v>
      </c>
      <c r="F70">
        <v>0</v>
      </c>
      <c r="G70">
        <v>0</v>
      </c>
      <c r="H70">
        <v>0</v>
      </c>
    </row>
    <row r="71" spans="1:8" x14ac:dyDescent="0.25">
      <c r="A71" s="1" t="s">
        <v>9</v>
      </c>
      <c r="B71">
        <v>4</v>
      </c>
      <c r="C71">
        <v>30</v>
      </c>
      <c r="D71">
        <v>74.900000000000006</v>
      </c>
      <c r="E71">
        <v>107.1</v>
      </c>
      <c r="F71">
        <v>0</v>
      </c>
      <c r="G71">
        <v>0</v>
      </c>
      <c r="H71">
        <v>0</v>
      </c>
    </row>
    <row r="72" spans="1:8" x14ac:dyDescent="0.25">
      <c r="A72" s="1" t="s">
        <v>9</v>
      </c>
      <c r="B72">
        <v>4</v>
      </c>
      <c r="C72">
        <v>35</v>
      </c>
      <c r="D72">
        <v>84.6</v>
      </c>
      <c r="E72">
        <v>97.4</v>
      </c>
      <c r="F72">
        <v>0</v>
      </c>
      <c r="G72">
        <v>0</v>
      </c>
      <c r="H72">
        <v>0</v>
      </c>
    </row>
    <row r="73" spans="1:8" x14ac:dyDescent="0.25">
      <c r="A73" s="1" t="s">
        <v>9</v>
      </c>
      <c r="B73">
        <v>4</v>
      </c>
      <c r="C73">
        <v>40</v>
      </c>
      <c r="D73">
        <v>95.3</v>
      </c>
      <c r="E73">
        <v>86.7</v>
      </c>
      <c r="F73">
        <v>0</v>
      </c>
      <c r="G73">
        <v>0</v>
      </c>
      <c r="H73">
        <v>0</v>
      </c>
    </row>
    <row r="74" spans="1:8" x14ac:dyDescent="0.25">
      <c r="A74" s="1" t="s">
        <v>9</v>
      </c>
      <c r="B74">
        <v>4</v>
      </c>
      <c r="C74">
        <v>45</v>
      </c>
      <c r="D74">
        <v>98.8</v>
      </c>
      <c r="E74">
        <v>83.2</v>
      </c>
      <c r="F74">
        <v>0</v>
      </c>
      <c r="G74">
        <v>0</v>
      </c>
      <c r="H74">
        <v>0</v>
      </c>
    </row>
    <row r="75" spans="1:8" x14ac:dyDescent="0.25">
      <c r="A75" s="1" t="s">
        <v>9</v>
      </c>
      <c r="B75">
        <v>4</v>
      </c>
      <c r="C75">
        <v>50</v>
      </c>
      <c r="D75">
        <v>109.7</v>
      </c>
      <c r="E75">
        <v>72.3</v>
      </c>
      <c r="F75">
        <v>0</v>
      </c>
      <c r="G75">
        <v>0</v>
      </c>
      <c r="H75">
        <v>0</v>
      </c>
    </row>
    <row r="76" spans="1:8" x14ac:dyDescent="0.25">
      <c r="A76" s="1" t="s">
        <v>9</v>
      </c>
      <c r="B76">
        <v>4</v>
      </c>
      <c r="C76">
        <v>55</v>
      </c>
      <c r="D76">
        <v>115</v>
      </c>
      <c r="E76">
        <v>67</v>
      </c>
      <c r="F76">
        <v>0</v>
      </c>
      <c r="G76">
        <v>0</v>
      </c>
      <c r="H76">
        <v>0</v>
      </c>
    </row>
    <row r="77" spans="1:8" x14ac:dyDescent="0.25">
      <c r="A77" s="1" t="s">
        <v>9</v>
      </c>
      <c r="B77">
        <v>4</v>
      </c>
      <c r="C77">
        <v>60</v>
      </c>
      <c r="D77">
        <v>121.3</v>
      </c>
      <c r="E77">
        <v>60.7</v>
      </c>
      <c r="F77">
        <v>0</v>
      </c>
      <c r="G77">
        <v>0</v>
      </c>
      <c r="H77">
        <v>0</v>
      </c>
    </row>
    <row r="78" spans="1:8" x14ac:dyDescent="0.25">
      <c r="A78" s="1" t="s">
        <v>9</v>
      </c>
      <c r="B78">
        <v>4</v>
      </c>
      <c r="C78">
        <v>65</v>
      </c>
      <c r="D78">
        <v>130.1</v>
      </c>
      <c r="E78">
        <v>51.9</v>
      </c>
      <c r="F78">
        <v>0</v>
      </c>
      <c r="G78">
        <v>0</v>
      </c>
      <c r="H78">
        <v>0</v>
      </c>
    </row>
    <row r="79" spans="1:8" x14ac:dyDescent="0.25">
      <c r="A79" s="1" t="s">
        <v>9</v>
      </c>
      <c r="B79">
        <v>4</v>
      </c>
      <c r="C79">
        <v>70</v>
      </c>
      <c r="D79">
        <v>135.1</v>
      </c>
      <c r="E79">
        <v>46.9</v>
      </c>
      <c r="F79">
        <v>0</v>
      </c>
      <c r="G79">
        <v>0</v>
      </c>
      <c r="H79">
        <v>0</v>
      </c>
    </row>
    <row r="80" spans="1:8" x14ac:dyDescent="0.25">
      <c r="A80" s="1" t="s">
        <v>9</v>
      </c>
      <c r="B80">
        <v>4</v>
      </c>
      <c r="C80">
        <v>75</v>
      </c>
      <c r="D80">
        <v>143.4</v>
      </c>
      <c r="E80">
        <v>38.6</v>
      </c>
      <c r="F80">
        <v>0</v>
      </c>
      <c r="G80">
        <v>0</v>
      </c>
      <c r="H80">
        <v>0</v>
      </c>
    </row>
    <row r="81" spans="1:8" x14ac:dyDescent="0.25">
      <c r="A81" s="1" t="s">
        <v>9</v>
      </c>
      <c r="B81">
        <v>4</v>
      </c>
      <c r="C81">
        <v>80</v>
      </c>
      <c r="D81">
        <v>147.30000000000001</v>
      </c>
      <c r="E81">
        <v>34.700000000000003</v>
      </c>
      <c r="F81">
        <v>0</v>
      </c>
      <c r="G81">
        <v>0</v>
      </c>
      <c r="H81">
        <v>0</v>
      </c>
    </row>
    <row r="82" spans="1:8" x14ac:dyDescent="0.25">
      <c r="A82" s="1" t="s">
        <v>9</v>
      </c>
      <c r="B82">
        <v>4</v>
      </c>
      <c r="C82">
        <v>85</v>
      </c>
      <c r="D82">
        <v>150.69999999999999</v>
      </c>
      <c r="E82">
        <v>31.3</v>
      </c>
      <c r="F82">
        <v>0</v>
      </c>
      <c r="G82">
        <v>0</v>
      </c>
      <c r="H82">
        <v>0</v>
      </c>
    </row>
    <row r="83" spans="1:8" x14ac:dyDescent="0.25">
      <c r="A83" s="1" t="s">
        <v>9</v>
      </c>
      <c r="B83">
        <v>4</v>
      </c>
      <c r="C83">
        <v>90</v>
      </c>
      <c r="D83">
        <v>157.4</v>
      </c>
      <c r="E83">
        <v>24.6</v>
      </c>
      <c r="F83">
        <v>0</v>
      </c>
      <c r="G83">
        <v>0</v>
      </c>
      <c r="H83">
        <v>0</v>
      </c>
    </row>
    <row r="84" spans="1:8" x14ac:dyDescent="0.25">
      <c r="A84" s="1" t="s">
        <v>9</v>
      </c>
      <c r="B84">
        <v>4</v>
      </c>
      <c r="C84">
        <v>95</v>
      </c>
      <c r="D84">
        <v>161.30000000000001</v>
      </c>
      <c r="E84">
        <v>20.7</v>
      </c>
      <c r="F84">
        <v>0</v>
      </c>
      <c r="G84">
        <v>0</v>
      </c>
      <c r="H84">
        <v>0</v>
      </c>
    </row>
    <row r="85" spans="1:8" x14ac:dyDescent="0.25">
      <c r="A85" s="1" t="s">
        <v>9</v>
      </c>
      <c r="B85">
        <v>4</v>
      </c>
      <c r="C85">
        <v>100</v>
      </c>
      <c r="D85">
        <v>164.4</v>
      </c>
      <c r="E85">
        <v>17.600000000000001</v>
      </c>
      <c r="F85">
        <v>0</v>
      </c>
      <c r="G85">
        <v>0</v>
      </c>
      <c r="H85">
        <v>0</v>
      </c>
    </row>
    <row r="86" spans="1:8" x14ac:dyDescent="0.25">
      <c r="A86" s="1" t="s">
        <v>9</v>
      </c>
      <c r="B86">
        <v>5</v>
      </c>
      <c r="C86">
        <v>0</v>
      </c>
      <c r="D86">
        <v>1.5</v>
      </c>
      <c r="E86">
        <v>180.5</v>
      </c>
      <c r="F86">
        <v>0</v>
      </c>
      <c r="G86">
        <v>0</v>
      </c>
      <c r="H86">
        <v>0</v>
      </c>
    </row>
    <row r="87" spans="1:8" x14ac:dyDescent="0.25">
      <c r="A87" s="1" t="s">
        <v>9</v>
      </c>
      <c r="B87">
        <v>5</v>
      </c>
      <c r="C87">
        <v>5</v>
      </c>
      <c r="D87">
        <v>16.899999999999999</v>
      </c>
      <c r="E87">
        <v>165.1</v>
      </c>
      <c r="F87">
        <v>0</v>
      </c>
      <c r="G87">
        <v>0</v>
      </c>
      <c r="H87">
        <v>0</v>
      </c>
    </row>
    <row r="88" spans="1:8" x14ac:dyDescent="0.25">
      <c r="A88" s="1" t="s">
        <v>9</v>
      </c>
      <c r="B88">
        <v>5</v>
      </c>
      <c r="C88">
        <v>10</v>
      </c>
      <c r="D88">
        <v>31</v>
      </c>
      <c r="E88">
        <v>151</v>
      </c>
      <c r="F88">
        <v>0</v>
      </c>
      <c r="G88">
        <v>0</v>
      </c>
      <c r="H88">
        <v>0</v>
      </c>
    </row>
    <row r="89" spans="1:8" x14ac:dyDescent="0.25">
      <c r="A89" s="1" t="s">
        <v>9</v>
      </c>
      <c r="B89">
        <v>5</v>
      </c>
      <c r="C89">
        <v>15</v>
      </c>
      <c r="D89">
        <v>46.6</v>
      </c>
      <c r="E89">
        <v>135.4</v>
      </c>
      <c r="F89">
        <v>0</v>
      </c>
      <c r="G89">
        <v>0</v>
      </c>
      <c r="H89">
        <v>0</v>
      </c>
    </row>
    <row r="90" spans="1:8" x14ac:dyDescent="0.25">
      <c r="A90" s="1" t="s">
        <v>9</v>
      </c>
      <c r="B90">
        <v>5</v>
      </c>
      <c r="C90">
        <v>20</v>
      </c>
      <c r="D90">
        <v>58.8</v>
      </c>
      <c r="E90">
        <v>123.2</v>
      </c>
      <c r="F90">
        <v>0</v>
      </c>
      <c r="G90">
        <v>0</v>
      </c>
      <c r="H90">
        <v>0</v>
      </c>
    </row>
    <row r="91" spans="1:8" x14ac:dyDescent="0.25">
      <c r="A91" s="1" t="s">
        <v>9</v>
      </c>
      <c r="B91">
        <v>5</v>
      </c>
      <c r="C91">
        <v>25</v>
      </c>
      <c r="D91">
        <v>73.599999999999994</v>
      </c>
      <c r="E91">
        <v>108.4</v>
      </c>
      <c r="F91">
        <v>0</v>
      </c>
      <c r="G91">
        <v>0</v>
      </c>
      <c r="H91">
        <v>0</v>
      </c>
    </row>
    <row r="92" spans="1:8" x14ac:dyDescent="0.25">
      <c r="A92" s="1" t="s">
        <v>9</v>
      </c>
      <c r="B92">
        <v>5</v>
      </c>
      <c r="C92">
        <v>30</v>
      </c>
      <c r="D92">
        <v>80.599999999999994</v>
      </c>
      <c r="E92">
        <v>101.4</v>
      </c>
      <c r="F92">
        <v>0</v>
      </c>
      <c r="G92">
        <v>0</v>
      </c>
      <c r="H92">
        <v>0</v>
      </c>
    </row>
    <row r="93" spans="1:8" x14ac:dyDescent="0.25">
      <c r="A93" s="1" t="s">
        <v>9</v>
      </c>
      <c r="B93">
        <v>5</v>
      </c>
      <c r="C93">
        <v>35</v>
      </c>
      <c r="D93">
        <v>91.8</v>
      </c>
      <c r="E93">
        <v>90.2</v>
      </c>
      <c r="F93">
        <v>0</v>
      </c>
      <c r="G93">
        <v>0</v>
      </c>
      <c r="H93">
        <v>0</v>
      </c>
    </row>
    <row r="94" spans="1:8" x14ac:dyDescent="0.25">
      <c r="A94" s="1" t="s">
        <v>9</v>
      </c>
      <c r="B94">
        <v>5</v>
      </c>
      <c r="C94">
        <v>40</v>
      </c>
      <c r="D94">
        <v>100.2</v>
      </c>
      <c r="E94">
        <v>81.8</v>
      </c>
      <c r="F94">
        <v>0</v>
      </c>
      <c r="G94">
        <v>0</v>
      </c>
      <c r="H94">
        <v>0</v>
      </c>
    </row>
    <row r="95" spans="1:8" x14ac:dyDescent="0.25">
      <c r="A95" s="1" t="s">
        <v>9</v>
      </c>
      <c r="B95">
        <v>5</v>
      </c>
      <c r="C95">
        <v>45</v>
      </c>
      <c r="D95">
        <v>108.5</v>
      </c>
      <c r="E95">
        <v>73.5</v>
      </c>
      <c r="F95">
        <v>0</v>
      </c>
      <c r="G95">
        <v>0</v>
      </c>
      <c r="H95">
        <v>0</v>
      </c>
    </row>
    <row r="96" spans="1:8" x14ac:dyDescent="0.25">
      <c r="A96" s="1" t="s">
        <v>9</v>
      </c>
      <c r="B96">
        <v>5</v>
      </c>
      <c r="C96">
        <v>50</v>
      </c>
      <c r="D96">
        <v>114.6</v>
      </c>
      <c r="E96">
        <v>67.400000000000006</v>
      </c>
      <c r="F96">
        <v>0</v>
      </c>
      <c r="G96">
        <v>0</v>
      </c>
      <c r="H96">
        <v>0</v>
      </c>
    </row>
    <row r="97" spans="1:8" x14ac:dyDescent="0.25">
      <c r="A97" s="1" t="s">
        <v>9</v>
      </c>
      <c r="B97">
        <v>5</v>
      </c>
      <c r="C97">
        <v>55</v>
      </c>
      <c r="D97">
        <v>122.8</v>
      </c>
      <c r="E97">
        <v>59.2</v>
      </c>
      <c r="F97">
        <v>0</v>
      </c>
      <c r="G97">
        <v>0</v>
      </c>
      <c r="H97">
        <v>0</v>
      </c>
    </row>
    <row r="98" spans="1:8" x14ac:dyDescent="0.25">
      <c r="A98" s="1" t="s">
        <v>9</v>
      </c>
      <c r="B98">
        <v>5</v>
      </c>
      <c r="C98">
        <v>60</v>
      </c>
      <c r="D98">
        <v>129.19999999999999</v>
      </c>
      <c r="E98">
        <v>52.8</v>
      </c>
      <c r="F98">
        <v>0</v>
      </c>
      <c r="G98">
        <v>0</v>
      </c>
      <c r="H98">
        <v>0</v>
      </c>
    </row>
    <row r="99" spans="1:8" x14ac:dyDescent="0.25">
      <c r="A99" s="1" t="s">
        <v>9</v>
      </c>
      <c r="B99">
        <v>5</v>
      </c>
      <c r="C99">
        <v>65</v>
      </c>
      <c r="D99">
        <v>135.5</v>
      </c>
      <c r="E99">
        <v>46.5</v>
      </c>
      <c r="F99">
        <v>0</v>
      </c>
      <c r="G99">
        <v>0</v>
      </c>
      <c r="H99">
        <v>0</v>
      </c>
    </row>
    <row r="100" spans="1:8" x14ac:dyDescent="0.25">
      <c r="A100" s="1" t="s">
        <v>9</v>
      </c>
      <c r="B100">
        <v>5</v>
      </c>
      <c r="C100">
        <v>70</v>
      </c>
      <c r="D100">
        <v>139</v>
      </c>
      <c r="E100">
        <v>43</v>
      </c>
      <c r="F100">
        <v>0</v>
      </c>
      <c r="G100">
        <v>0</v>
      </c>
      <c r="H100">
        <v>0</v>
      </c>
    </row>
    <row r="101" spans="1:8" x14ac:dyDescent="0.25">
      <c r="A101" s="1" t="s">
        <v>9</v>
      </c>
      <c r="B101">
        <v>5</v>
      </c>
      <c r="C101">
        <v>75</v>
      </c>
      <c r="D101">
        <v>142.80000000000001</v>
      </c>
      <c r="E101">
        <v>39.200000000000003</v>
      </c>
      <c r="F101">
        <v>0</v>
      </c>
      <c r="G101">
        <v>0</v>
      </c>
      <c r="H101">
        <v>0</v>
      </c>
    </row>
    <row r="102" spans="1:8" x14ac:dyDescent="0.25">
      <c r="A102" s="1" t="s">
        <v>9</v>
      </c>
      <c r="B102">
        <v>5</v>
      </c>
      <c r="C102">
        <v>80</v>
      </c>
      <c r="D102">
        <v>149.9</v>
      </c>
      <c r="E102">
        <v>32.1</v>
      </c>
      <c r="F102">
        <v>0</v>
      </c>
      <c r="G102">
        <v>0</v>
      </c>
      <c r="H102">
        <v>0</v>
      </c>
    </row>
    <row r="103" spans="1:8" x14ac:dyDescent="0.25">
      <c r="A103" s="1" t="s">
        <v>9</v>
      </c>
      <c r="B103">
        <v>5</v>
      </c>
      <c r="C103">
        <v>85</v>
      </c>
      <c r="D103">
        <v>155.1</v>
      </c>
      <c r="E103">
        <v>26.9</v>
      </c>
      <c r="F103">
        <v>0</v>
      </c>
      <c r="G103">
        <v>0</v>
      </c>
      <c r="H103">
        <v>0</v>
      </c>
    </row>
    <row r="104" spans="1:8" x14ac:dyDescent="0.25">
      <c r="A104" s="1" t="s">
        <v>9</v>
      </c>
      <c r="B104">
        <v>5</v>
      </c>
      <c r="C104">
        <v>90</v>
      </c>
      <c r="D104">
        <v>159.19999999999999</v>
      </c>
      <c r="E104">
        <v>22.8</v>
      </c>
      <c r="F104">
        <v>0</v>
      </c>
      <c r="G104">
        <v>0</v>
      </c>
      <c r="H104">
        <v>0</v>
      </c>
    </row>
    <row r="105" spans="1:8" x14ac:dyDescent="0.25">
      <c r="A105" s="1" t="s">
        <v>9</v>
      </c>
      <c r="B105">
        <v>5</v>
      </c>
      <c r="C105">
        <v>95</v>
      </c>
      <c r="D105">
        <v>162.4</v>
      </c>
      <c r="E105">
        <v>19.600000000000001</v>
      </c>
      <c r="F105">
        <v>0</v>
      </c>
      <c r="G105">
        <v>0</v>
      </c>
      <c r="H105">
        <v>0</v>
      </c>
    </row>
    <row r="106" spans="1:8" x14ac:dyDescent="0.25">
      <c r="A106" s="1" t="s">
        <v>9</v>
      </c>
      <c r="B106">
        <v>5</v>
      </c>
      <c r="C106">
        <v>100</v>
      </c>
      <c r="D106">
        <v>164.9</v>
      </c>
      <c r="E106">
        <v>17.100000000000001</v>
      </c>
      <c r="F106">
        <v>0</v>
      </c>
      <c r="G106">
        <v>0</v>
      </c>
      <c r="H106">
        <v>0</v>
      </c>
    </row>
    <row r="107" spans="1:8" x14ac:dyDescent="0.25">
      <c r="A107" s="1" t="s">
        <v>9</v>
      </c>
      <c r="B107">
        <v>6</v>
      </c>
      <c r="C107">
        <v>0</v>
      </c>
      <c r="D107">
        <v>1</v>
      </c>
      <c r="E107">
        <v>181</v>
      </c>
      <c r="F107">
        <v>0</v>
      </c>
      <c r="G107">
        <v>0</v>
      </c>
      <c r="H107">
        <v>0</v>
      </c>
    </row>
    <row r="108" spans="1:8" x14ac:dyDescent="0.25">
      <c r="A108" s="1" t="s">
        <v>9</v>
      </c>
      <c r="B108">
        <v>6</v>
      </c>
      <c r="C108">
        <v>5</v>
      </c>
      <c r="D108">
        <v>18.3</v>
      </c>
      <c r="E108">
        <v>163.69999999999999</v>
      </c>
      <c r="F108">
        <v>0</v>
      </c>
      <c r="G108">
        <v>0</v>
      </c>
      <c r="H108">
        <v>0</v>
      </c>
    </row>
    <row r="109" spans="1:8" x14ac:dyDescent="0.25">
      <c r="A109" s="1" t="s">
        <v>9</v>
      </c>
      <c r="B109">
        <v>6</v>
      </c>
      <c r="C109">
        <v>10</v>
      </c>
      <c r="D109">
        <v>35.5</v>
      </c>
      <c r="E109">
        <v>146.5</v>
      </c>
      <c r="F109">
        <v>0</v>
      </c>
      <c r="G109">
        <v>0</v>
      </c>
      <c r="H109">
        <v>0</v>
      </c>
    </row>
    <row r="110" spans="1:8" x14ac:dyDescent="0.25">
      <c r="A110" s="1" t="s">
        <v>9</v>
      </c>
      <c r="B110">
        <v>6</v>
      </c>
      <c r="C110">
        <v>15</v>
      </c>
      <c r="D110">
        <v>47.3</v>
      </c>
      <c r="E110">
        <v>134.69999999999999</v>
      </c>
      <c r="F110">
        <v>0</v>
      </c>
      <c r="G110">
        <v>0</v>
      </c>
      <c r="H110">
        <v>0</v>
      </c>
    </row>
    <row r="111" spans="1:8" x14ac:dyDescent="0.25">
      <c r="A111" s="1" t="s">
        <v>9</v>
      </c>
      <c r="B111">
        <v>6</v>
      </c>
      <c r="C111">
        <v>20</v>
      </c>
      <c r="D111">
        <v>61.9</v>
      </c>
      <c r="E111">
        <v>120.1</v>
      </c>
      <c r="F111">
        <v>0</v>
      </c>
      <c r="G111">
        <v>0</v>
      </c>
      <c r="H111">
        <v>0</v>
      </c>
    </row>
    <row r="112" spans="1:8" x14ac:dyDescent="0.25">
      <c r="A112" s="1" t="s">
        <v>9</v>
      </c>
      <c r="B112">
        <v>6</v>
      </c>
      <c r="C112">
        <v>25</v>
      </c>
      <c r="D112">
        <v>76.3</v>
      </c>
      <c r="E112">
        <v>105.7</v>
      </c>
      <c r="F112">
        <v>0</v>
      </c>
      <c r="G112">
        <v>0</v>
      </c>
      <c r="H112">
        <v>0</v>
      </c>
    </row>
    <row r="113" spans="1:8" x14ac:dyDescent="0.25">
      <c r="A113" s="1" t="s">
        <v>9</v>
      </c>
      <c r="B113">
        <v>6</v>
      </c>
      <c r="C113">
        <v>30</v>
      </c>
      <c r="D113">
        <v>83.3</v>
      </c>
      <c r="E113">
        <v>98.7</v>
      </c>
      <c r="F113">
        <v>0</v>
      </c>
      <c r="G113">
        <v>0</v>
      </c>
      <c r="H113">
        <v>0</v>
      </c>
    </row>
    <row r="114" spans="1:8" x14ac:dyDescent="0.25">
      <c r="A114" s="1" t="s">
        <v>9</v>
      </c>
      <c r="B114">
        <v>6</v>
      </c>
      <c r="C114">
        <v>35</v>
      </c>
      <c r="D114">
        <v>96.3</v>
      </c>
      <c r="E114">
        <v>85.7</v>
      </c>
      <c r="F114">
        <v>0</v>
      </c>
      <c r="G114">
        <v>0</v>
      </c>
      <c r="H114">
        <v>0</v>
      </c>
    </row>
    <row r="115" spans="1:8" x14ac:dyDescent="0.25">
      <c r="A115" s="1" t="s">
        <v>9</v>
      </c>
      <c r="B115">
        <v>6</v>
      </c>
      <c r="C115">
        <v>40</v>
      </c>
      <c r="D115">
        <v>107.4</v>
      </c>
      <c r="E115">
        <v>74.599999999999994</v>
      </c>
      <c r="F115">
        <v>0</v>
      </c>
      <c r="G115">
        <v>0</v>
      </c>
      <c r="H115">
        <v>0</v>
      </c>
    </row>
    <row r="116" spans="1:8" x14ac:dyDescent="0.25">
      <c r="A116" s="1" t="s">
        <v>9</v>
      </c>
      <c r="B116">
        <v>6</v>
      </c>
      <c r="C116">
        <v>45</v>
      </c>
      <c r="D116">
        <v>114.1</v>
      </c>
      <c r="E116">
        <v>67.900000000000006</v>
      </c>
      <c r="F116">
        <v>0</v>
      </c>
      <c r="G116">
        <v>0</v>
      </c>
      <c r="H116">
        <v>0</v>
      </c>
    </row>
    <row r="117" spans="1:8" x14ac:dyDescent="0.25">
      <c r="A117" s="1" t="s">
        <v>9</v>
      </c>
      <c r="B117">
        <v>6</v>
      </c>
      <c r="C117">
        <v>50</v>
      </c>
      <c r="D117">
        <v>119.8</v>
      </c>
      <c r="E117">
        <v>62.2</v>
      </c>
      <c r="F117">
        <v>0</v>
      </c>
      <c r="G117">
        <v>0</v>
      </c>
      <c r="H117">
        <v>0</v>
      </c>
    </row>
    <row r="118" spans="1:8" x14ac:dyDescent="0.25">
      <c r="A118" s="1" t="s">
        <v>9</v>
      </c>
      <c r="B118">
        <v>6</v>
      </c>
      <c r="C118">
        <v>55</v>
      </c>
      <c r="D118">
        <v>128.5</v>
      </c>
      <c r="E118">
        <v>53.5</v>
      </c>
      <c r="F118">
        <v>0</v>
      </c>
      <c r="G118">
        <v>0</v>
      </c>
      <c r="H118">
        <v>0</v>
      </c>
    </row>
    <row r="119" spans="1:8" x14ac:dyDescent="0.25">
      <c r="A119" s="1" t="s">
        <v>9</v>
      </c>
      <c r="B119">
        <v>6</v>
      </c>
      <c r="C119">
        <v>60</v>
      </c>
      <c r="D119">
        <v>133.80000000000001</v>
      </c>
      <c r="E119">
        <v>48.2</v>
      </c>
      <c r="F119">
        <v>0</v>
      </c>
      <c r="G119">
        <v>0</v>
      </c>
      <c r="H119">
        <v>0</v>
      </c>
    </row>
    <row r="120" spans="1:8" x14ac:dyDescent="0.25">
      <c r="A120" s="1" t="s">
        <v>9</v>
      </c>
      <c r="B120">
        <v>6</v>
      </c>
      <c r="C120">
        <v>65</v>
      </c>
      <c r="D120">
        <v>139.69999999999999</v>
      </c>
      <c r="E120">
        <v>42.3</v>
      </c>
      <c r="F120">
        <v>0</v>
      </c>
      <c r="G120">
        <v>0</v>
      </c>
      <c r="H120">
        <v>0</v>
      </c>
    </row>
    <row r="121" spans="1:8" x14ac:dyDescent="0.25">
      <c r="A121" s="1" t="s">
        <v>9</v>
      </c>
      <c r="B121">
        <v>6</v>
      </c>
      <c r="C121">
        <v>70</v>
      </c>
      <c r="D121">
        <v>144.19999999999999</v>
      </c>
      <c r="E121">
        <v>37.799999999999997</v>
      </c>
      <c r="F121">
        <v>0</v>
      </c>
      <c r="G121">
        <v>0</v>
      </c>
      <c r="H121">
        <v>0</v>
      </c>
    </row>
    <row r="122" spans="1:8" x14ac:dyDescent="0.25">
      <c r="A122" s="1" t="s">
        <v>9</v>
      </c>
      <c r="B122">
        <v>6</v>
      </c>
      <c r="C122">
        <v>75</v>
      </c>
      <c r="D122">
        <v>148.5</v>
      </c>
      <c r="E122">
        <v>33.5</v>
      </c>
      <c r="F122">
        <v>0</v>
      </c>
      <c r="G122">
        <v>0</v>
      </c>
      <c r="H122">
        <v>0</v>
      </c>
    </row>
    <row r="123" spans="1:8" x14ac:dyDescent="0.25">
      <c r="A123" s="1" t="s">
        <v>9</v>
      </c>
      <c r="B123">
        <v>6</v>
      </c>
      <c r="C123">
        <v>80</v>
      </c>
      <c r="D123">
        <v>153</v>
      </c>
      <c r="E123">
        <v>29</v>
      </c>
      <c r="F123">
        <v>0</v>
      </c>
      <c r="G123">
        <v>0</v>
      </c>
      <c r="H123">
        <v>0</v>
      </c>
    </row>
    <row r="124" spans="1:8" x14ac:dyDescent="0.25">
      <c r="A124" s="1" t="s">
        <v>9</v>
      </c>
      <c r="B124">
        <v>6</v>
      </c>
      <c r="C124">
        <v>85</v>
      </c>
      <c r="D124">
        <v>157.19999999999999</v>
      </c>
      <c r="E124">
        <v>24.8</v>
      </c>
      <c r="F124">
        <v>0</v>
      </c>
      <c r="G124">
        <v>0</v>
      </c>
      <c r="H124">
        <v>0</v>
      </c>
    </row>
    <row r="125" spans="1:8" x14ac:dyDescent="0.25">
      <c r="A125" s="1" t="s">
        <v>9</v>
      </c>
      <c r="B125">
        <v>6</v>
      </c>
      <c r="C125">
        <v>90</v>
      </c>
      <c r="D125">
        <v>158.9</v>
      </c>
      <c r="E125">
        <v>23.1</v>
      </c>
      <c r="F125">
        <v>0</v>
      </c>
      <c r="G125">
        <v>0</v>
      </c>
      <c r="H125">
        <v>0</v>
      </c>
    </row>
    <row r="126" spans="1:8" x14ac:dyDescent="0.25">
      <c r="A126" s="1" t="s">
        <v>9</v>
      </c>
      <c r="B126">
        <v>6</v>
      </c>
      <c r="C126">
        <v>95</v>
      </c>
      <c r="D126">
        <v>162.5</v>
      </c>
      <c r="E126">
        <v>19.5</v>
      </c>
      <c r="F126">
        <v>0</v>
      </c>
      <c r="G126">
        <v>0</v>
      </c>
      <c r="H126">
        <v>0</v>
      </c>
    </row>
    <row r="127" spans="1:8" x14ac:dyDescent="0.25">
      <c r="A127" s="1" t="s">
        <v>9</v>
      </c>
      <c r="B127">
        <v>6</v>
      </c>
      <c r="C127">
        <v>100</v>
      </c>
      <c r="D127">
        <v>165.7</v>
      </c>
      <c r="E127">
        <v>16.3</v>
      </c>
      <c r="F127">
        <v>0</v>
      </c>
      <c r="G127">
        <v>0</v>
      </c>
      <c r="H127">
        <v>0</v>
      </c>
    </row>
    <row r="128" spans="1:8" x14ac:dyDescent="0.25">
      <c r="A128" s="1" t="s">
        <v>9</v>
      </c>
      <c r="B128">
        <v>7</v>
      </c>
      <c r="C128">
        <v>0</v>
      </c>
      <c r="D128">
        <v>0.9</v>
      </c>
      <c r="E128">
        <v>181.1</v>
      </c>
      <c r="F128">
        <v>0</v>
      </c>
      <c r="G128">
        <v>0</v>
      </c>
      <c r="H128">
        <v>0</v>
      </c>
    </row>
    <row r="129" spans="1:8" x14ac:dyDescent="0.25">
      <c r="A129" s="1" t="s">
        <v>9</v>
      </c>
      <c r="B129">
        <v>7</v>
      </c>
      <c r="C129">
        <v>5</v>
      </c>
      <c r="D129">
        <v>21</v>
      </c>
      <c r="E129">
        <v>161</v>
      </c>
      <c r="F129">
        <v>0</v>
      </c>
      <c r="G129">
        <v>0</v>
      </c>
      <c r="H129">
        <v>0</v>
      </c>
    </row>
    <row r="130" spans="1:8" x14ac:dyDescent="0.25">
      <c r="A130" s="1" t="s">
        <v>9</v>
      </c>
      <c r="B130">
        <v>7</v>
      </c>
      <c r="C130">
        <v>10</v>
      </c>
      <c r="D130">
        <v>36.6</v>
      </c>
      <c r="E130">
        <v>145.4</v>
      </c>
      <c r="F130">
        <v>0</v>
      </c>
      <c r="G130">
        <v>0</v>
      </c>
      <c r="H130">
        <v>0</v>
      </c>
    </row>
    <row r="131" spans="1:8" x14ac:dyDescent="0.25">
      <c r="A131" s="1" t="s">
        <v>9</v>
      </c>
      <c r="B131">
        <v>7</v>
      </c>
      <c r="C131">
        <v>15</v>
      </c>
      <c r="D131">
        <v>54.8</v>
      </c>
      <c r="E131">
        <v>127.2</v>
      </c>
      <c r="F131">
        <v>0</v>
      </c>
      <c r="G131">
        <v>0</v>
      </c>
      <c r="H131">
        <v>0</v>
      </c>
    </row>
    <row r="132" spans="1:8" x14ac:dyDescent="0.25">
      <c r="A132" s="1" t="s">
        <v>9</v>
      </c>
      <c r="B132">
        <v>7</v>
      </c>
      <c r="C132">
        <v>20</v>
      </c>
      <c r="D132">
        <v>65.8</v>
      </c>
      <c r="E132">
        <v>116.2</v>
      </c>
      <c r="F132">
        <v>0</v>
      </c>
      <c r="G132">
        <v>0</v>
      </c>
      <c r="H132">
        <v>0</v>
      </c>
    </row>
    <row r="133" spans="1:8" x14ac:dyDescent="0.25">
      <c r="A133" s="1" t="s">
        <v>9</v>
      </c>
      <c r="B133">
        <v>7</v>
      </c>
      <c r="C133">
        <v>25</v>
      </c>
      <c r="D133">
        <v>80.599999999999994</v>
      </c>
      <c r="E133">
        <v>101.4</v>
      </c>
      <c r="F133">
        <v>0</v>
      </c>
      <c r="G133">
        <v>0</v>
      </c>
      <c r="H133">
        <v>0</v>
      </c>
    </row>
    <row r="134" spans="1:8" x14ac:dyDescent="0.25">
      <c r="A134" s="1" t="s">
        <v>9</v>
      </c>
      <c r="B134">
        <v>7</v>
      </c>
      <c r="C134">
        <v>30</v>
      </c>
      <c r="D134">
        <v>89.9</v>
      </c>
      <c r="E134">
        <v>92.1</v>
      </c>
      <c r="F134">
        <v>0</v>
      </c>
      <c r="G134">
        <v>0</v>
      </c>
      <c r="H134">
        <v>0</v>
      </c>
    </row>
    <row r="135" spans="1:8" x14ac:dyDescent="0.25">
      <c r="A135" s="1" t="s">
        <v>9</v>
      </c>
      <c r="B135">
        <v>7</v>
      </c>
      <c r="C135">
        <v>35</v>
      </c>
      <c r="D135">
        <v>101.8</v>
      </c>
      <c r="E135">
        <v>80.2</v>
      </c>
      <c r="F135">
        <v>0</v>
      </c>
      <c r="G135">
        <v>0</v>
      </c>
      <c r="H135">
        <v>0</v>
      </c>
    </row>
    <row r="136" spans="1:8" x14ac:dyDescent="0.25">
      <c r="A136" s="1" t="s">
        <v>9</v>
      </c>
      <c r="B136">
        <v>7</v>
      </c>
      <c r="C136">
        <v>40</v>
      </c>
      <c r="D136">
        <v>106.8</v>
      </c>
      <c r="E136">
        <v>75.2</v>
      </c>
      <c r="F136">
        <v>0</v>
      </c>
      <c r="G136">
        <v>0</v>
      </c>
      <c r="H136">
        <v>0</v>
      </c>
    </row>
    <row r="137" spans="1:8" x14ac:dyDescent="0.25">
      <c r="A137" s="1" t="s">
        <v>9</v>
      </c>
      <c r="B137">
        <v>7</v>
      </c>
      <c r="C137">
        <v>45</v>
      </c>
      <c r="D137">
        <v>117.8</v>
      </c>
      <c r="E137">
        <v>64.2</v>
      </c>
      <c r="F137">
        <v>0</v>
      </c>
      <c r="G137">
        <v>0</v>
      </c>
      <c r="H137">
        <v>0</v>
      </c>
    </row>
    <row r="138" spans="1:8" x14ac:dyDescent="0.25">
      <c r="A138" s="1" t="s">
        <v>9</v>
      </c>
      <c r="B138">
        <v>7</v>
      </c>
      <c r="C138">
        <v>50</v>
      </c>
      <c r="D138">
        <v>123.9</v>
      </c>
      <c r="E138">
        <v>58.1</v>
      </c>
      <c r="F138">
        <v>0</v>
      </c>
      <c r="G138">
        <v>0</v>
      </c>
      <c r="H138">
        <v>0</v>
      </c>
    </row>
    <row r="139" spans="1:8" x14ac:dyDescent="0.25">
      <c r="A139" s="1" t="s">
        <v>9</v>
      </c>
      <c r="B139">
        <v>7</v>
      </c>
      <c r="C139">
        <v>55</v>
      </c>
      <c r="D139">
        <v>129.9</v>
      </c>
      <c r="E139">
        <v>52.1</v>
      </c>
      <c r="F139">
        <v>0</v>
      </c>
      <c r="G139">
        <v>0</v>
      </c>
      <c r="H139">
        <v>0</v>
      </c>
    </row>
    <row r="140" spans="1:8" x14ac:dyDescent="0.25">
      <c r="A140" s="1" t="s">
        <v>9</v>
      </c>
      <c r="B140">
        <v>7</v>
      </c>
      <c r="C140">
        <v>60</v>
      </c>
      <c r="D140">
        <v>138.1</v>
      </c>
      <c r="E140">
        <v>43.9</v>
      </c>
      <c r="F140">
        <v>0</v>
      </c>
      <c r="G140">
        <v>0</v>
      </c>
      <c r="H140">
        <v>0</v>
      </c>
    </row>
    <row r="141" spans="1:8" x14ac:dyDescent="0.25">
      <c r="A141" s="1" t="s">
        <v>9</v>
      </c>
      <c r="B141">
        <v>7</v>
      </c>
      <c r="C141">
        <v>65</v>
      </c>
      <c r="D141">
        <v>142.5</v>
      </c>
      <c r="E141">
        <v>39.5</v>
      </c>
      <c r="F141">
        <v>0</v>
      </c>
      <c r="G141">
        <v>0</v>
      </c>
      <c r="H141">
        <v>0</v>
      </c>
    </row>
    <row r="142" spans="1:8" x14ac:dyDescent="0.25">
      <c r="A142" s="1" t="s">
        <v>9</v>
      </c>
      <c r="B142">
        <v>7</v>
      </c>
      <c r="C142">
        <v>70</v>
      </c>
      <c r="D142">
        <v>144.9</v>
      </c>
      <c r="E142">
        <v>37.1</v>
      </c>
      <c r="F142">
        <v>0</v>
      </c>
      <c r="G142">
        <v>0</v>
      </c>
      <c r="H142">
        <v>0</v>
      </c>
    </row>
    <row r="143" spans="1:8" x14ac:dyDescent="0.25">
      <c r="A143" s="1" t="s">
        <v>9</v>
      </c>
      <c r="B143">
        <v>7</v>
      </c>
      <c r="C143">
        <v>75</v>
      </c>
      <c r="D143">
        <v>152.5</v>
      </c>
      <c r="E143">
        <v>29.5</v>
      </c>
      <c r="F143">
        <v>0</v>
      </c>
      <c r="G143">
        <v>0</v>
      </c>
      <c r="H143">
        <v>0</v>
      </c>
    </row>
    <row r="144" spans="1:8" x14ac:dyDescent="0.25">
      <c r="A144" s="1" t="s">
        <v>9</v>
      </c>
      <c r="B144">
        <v>7</v>
      </c>
      <c r="C144">
        <v>80</v>
      </c>
      <c r="D144">
        <v>154.9</v>
      </c>
      <c r="E144">
        <v>27.1</v>
      </c>
      <c r="F144">
        <v>0</v>
      </c>
      <c r="G144">
        <v>0</v>
      </c>
      <c r="H144">
        <v>0</v>
      </c>
    </row>
    <row r="145" spans="1:8" x14ac:dyDescent="0.25">
      <c r="A145" s="1" t="s">
        <v>9</v>
      </c>
      <c r="B145">
        <v>7</v>
      </c>
      <c r="C145">
        <v>85</v>
      </c>
      <c r="D145">
        <v>158</v>
      </c>
      <c r="E145">
        <v>24</v>
      </c>
      <c r="F145">
        <v>0</v>
      </c>
      <c r="G145">
        <v>0</v>
      </c>
      <c r="H145">
        <v>0</v>
      </c>
    </row>
    <row r="146" spans="1:8" x14ac:dyDescent="0.25">
      <c r="A146" s="1" t="s">
        <v>9</v>
      </c>
      <c r="B146">
        <v>7</v>
      </c>
      <c r="C146">
        <v>90</v>
      </c>
      <c r="D146">
        <v>162.30000000000001</v>
      </c>
      <c r="E146">
        <v>19.7</v>
      </c>
      <c r="F146">
        <v>0</v>
      </c>
      <c r="G146">
        <v>0</v>
      </c>
      <c r="H146">
        <v>0</v>
      </c>
    </row>
    <row r="147" spans="1:8" x14ac:dyDescent="0.25">
      <c r="A147" s="1" t="s">
        <v>9</v>
      </c>
      <c r="B147">
        <v>7</v>
      </c>
      <c r="C147">
        <v>95</v>
      </c>
      <c r="D147">
        <v>163.80000000000001</v>
      </c>
      <c r="E147">
        <v>18.2</v>
      </c>
      <c r="F147">
        <v>0</v>
      </c>
      <c r="G147">
        <v>0</v>
      </c>
      <c r="H147">
        <v>0</v>
      </c>
    </row>
    <row r="148" spans="1:8" x14ac:dyDescent="0.25">
      <c r="A148" s="1" t="s">
        <v>9</v>
      </c>
      <c r="B148">
        <v>7</v>
      </c>
      <c r="C148">
        <v>100</v>
      </c>
      <c r="D148">
        <v>164.7</v>
      </c>
      <c r="E148">
        <v>17.3</v>
      </c>
      <c r="F148">
        <v>0</v>
      </c>
      <c r="G148">
        <v>0</v>
      </c>
      <c r="H1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3DBD-2466-4803-B2E9-8EBC7BBE0BE1}">
  <dimension ref="A1:S148"/>
  <sheetViews>
    <sheetView topLeftCell="A112" workbookViewId="0">
      <selection activeCell="C2" sqref="C2:C148"/>
    </sheetView>
  </sheetViews>
  <sheetFormatPr defaultRowHeight="15" x14ac:dyDescent="0.25"/>
  <cols>
    <col min="11" max="11" width="14.28515625" bestFit="1" customWidth="1"/>
    <col min="12" max="12" width="16.28515625" bestFit="1" customWidth="1"/>
    <col min="13" max="18" width="7" bestFit="1" customWidth="1"/>
    <col min="19" max="19" width="11.28515625" bestFit="1" customWidth="1"/>
  </cols>
  <sheetData>
    <row r="1" spans="1:19" x14ac:dyDescent="0.2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9" x14ac:dyDescent="0.25">
      <c r="A2" s="1" t="s">
        <v>10</v>
      </c>
      <c r="B2">
        <v>1</v>
      </c>
      <c r="C2">
        <v>0</v>
      </c>
      <c r="D2">
        <v>1.3</v>
      </c>
      <c r="E2">
        <v>180.7</v>
      </c>
      <c r="F2">
        <v>0</v>
      </c>
      <c r="G2">
        <v>0</v>
      </c>
      <c r="H2">
        <v>0</v>
      </c>
      <c r="K2" s="2" t="s">
        <v>14</v>
      </c>
      <c r="L2" s="2" t="s">
        <v>11</v>
      </c>
    </row>
    <row r="3" spans="1:19" x14ac:dyDescent="0.25">
      <c r="A3" s="1" t="s">
        <v>10</v>
      </c>
      <c r="B3">
        <v>1</v>
      </c>
      <c r="C3">
        <v>5</v>
      </c>
      <c r="D3">
        <v>9.6</v>
      </c>
      <c r="E3">
        <v>172.4</v>
      </c>
      <c r="F3">
        <v>0</v>
      </c>
      <c r="G3">
        <v>0</v>
      </c>
      <c r="H3">
        <v>0</v>
      </c>
      <c r="K3" s="2" t="s">
        <v>13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7</v>
      </c>
      <c r="S3" t="s">
        <v>12</v>
      </c>
    </row>
    <row r="4" spans="1:19" x14ac:dyDescent="0.25">
      <c r="A4" s="1" t="s">
        <v>10</v>
      </c>
      <c r="B4">
        <v>1</v>
      </c>
      <c r="C4">
        <v>10</v>
      </c>
      <c r="D4">
        <v>19</v>
      </c>
      <c r="E4">
        <v>163</v>
      </c>
      <c r="F4">
        <v>0</v>
      </c>
      <c r="G4">
        <v>0</v>
      </c>
      <c r="H4">
        <v>0</v>
      </c>
      <c r="K4" s="3">
        <v>0</v>
      </c>
      <c r="L4" s="4">
        <v>1.3</v>
      </c>
      <c r="M4" s="4">
        <v>0.8</v>
      </c>
      <c r="N4" s="4">
        <v>1.3</v>
      </c>
      <c r="O4" s="4">
        <v>0.9</v>
      </c>
      <c r="P4" s="4">
        <v>1</v>
      </c>
      <c r="Q4" s="4">
        <v>0.5</v>
      </c>
      <c r="R4" s="4">
        <v>0.5</v>
      </c>
      <c r="S4" s="4">
        <v>6.3000000000000007</v>
      </c>
    </row>
    <row r="5" spans="1:19" x14ac:dyDescent="0.25">
      <c r="A5" s="1" t="s">
        <v>10</v>
      </c>
      <c r="B5">
        <v>1</v>
      </c>
      <c r="C5">
        <v>15</v>
      </c>
      <c r="D5">
        <v>27.7</v>
      </c>
      <c r="E5">
        <v>154.30000000000001</v>
      </c>
      <c r="F5">
        <v>0</v>
      </c>
      <c r="G5">
        <v>0</v>
      </c>
      <c r="H5">
        <v>0</v>
      </c>
      <c r="K5" s="3">
        <v>5</v>
      </c>
      <c r="L5" s="4">
        <v>9.6</v>
      </c>
      <c r="M5" s="4">
        <v>13.8</v>
      </c>
      <c r="N5" s="4">
        <v>16.399999999999999</v>
      </c>
      <c r="O5" s="4">
        <v>19.7</v>
      </c>
      <c r="P5" s="4">
        <v>21.9</v>
      </c>
      <c r="Q5" s="4">
        <v>23.8</v>
      </c>
      <c r="R5" s="4">
        <v>30</v>
      </c>
      <c r="S5" s="4">
        <v>135.19999999999999</v>
      </c>
    </row>
    <row r="6" spans="1:19" x14ac:dyDescent="0.25">
      <c r="A6" s="1" t="s">
        <v>10</v>
      </c>
      <c r="B6">
        <v>1</v>
      </c>
      <c r="C6">
        <v>20</v>
      </c>
      <c r="D6">
        <v>39.299999999999997</v>
      </c>
      <c r="E6">
        <v>142.69999999999999</v>
      </c>
      <c r="F6">
        <v>0</v>
      </c>
      <c r="G6">
        <v>0</v>
      </c>
      <c r="H6">
        <v>0</v>
      </c>
      <c r="K6" s="3">
        <v>10</v>
      </c>
      <c r="L6" s="4">
        <v>19</v>
      </c>
      <c r="M6" s="4">
        <v>27.5</v>
      </c>
      <c r="N6" s="4">
        <v>32.4</v>
      </c>
      <c r="O6" s="4">
        <v>42.4</v>
      </c>
      <c r="P6" s="4">
        <v>40.9</v>
      </c>
      <c r="Q6" s="4">
        <v>45.1</v>
      </c>
      <c r="R6" s="4">
        <v>55.1</v>
      </c>
      <c r="S6" s="4">
        <v>262.40000000000003</v>
      </c>
    </row>
    <row r="7" spans="1:19" x14ac:dyDescent="0.25">
      <c r="A7" s="1" t="s">
        <v>10</v>
      </c>
      <c r="B7">
        <v>1</v>
      </c>
      <c r="C7">
        <v>25</v>
      </c>
      <c r="D7">
        <v>46.6</v>
      </c>
      <c r="E7">
        <v>135.4</v>
      </c>
      <c r="F7">
        <v>0</v>
      </c>
      <c r="G7">
        <v>0</v>
      </c>
      <c r="H7">
        <v>0</v>
      </c>
      <c r="K7" s="3">
        <v>15</v>
      </c>
      <c r="L7" s="4">
        <v>27.7</v>
      </c>
      <c r="M7" s="4">
        <v>36.4</v>
      </c>
      <c r="N7" s="4">
        <v>49.8</v>
      </c>
      <c r="O7" s="4">
        <v>51.7</v>
      </c>
      <c r="P7" s="4">
        <v>57.1</v>
      </c>
      <c r="Q7" s="4">
        <v>70.599999999999994</v>
      </c>
      <c r="R7" s="4">
        <v>73.599999999999994</v>
      </c>
      <c r="S7" s="4">
        <v>366.9</v>
      </c>
    </row>
    <row r="8" spans="1:19" x14ac:dyDescent="0.25">
      <c r="A8" s="1" t="s">
        <v>10</v>
      </c>
      <c r="B8">
        <v>1</v>
      </c>
      <c r="C8">
        <v>30</v>
      </c>
      <c r="D8">
        <v>58</v>
      </c>
      <c r="E8">
        <v>124</v>
      </c>
      <c r="F8">
        <v>0</v>
      </c>
      <c r="G8">
        <v>0</v>
      </c>
      <c r="H8">
        <v>0</v>
      </c>
      <c r="K8" s="3">
        <v>20</v>
      </c>
      <c r="L8" s="4">
        <v>39.299999999999997</v>
      </c>
      <c r="M8" s="4">
        <v>51.6</v>
      </c>
      <c r="N8" s="4">
        <v>62.1</v>
      </c>
      <c r="O8" s="4">
        <v>70.3</v>
      </c>
      <c r="P8" s="4">
        <v>77.2</v>
      </c>
      <c r="Q8" s="4">
        <v>83.4</v>
      </c>
      <c r="R8" s="4">
        <v>90.4</v>
      </c>
      <c r="S8" s="4">
        <v>474.29999999999995</v>
      </c>
    </row>
    <row r="9" spans="1:19" x14ac:dyDescent="0.25">
      <c r="A9" s="1" t="s">
        <v>10</v>
      </c>
      <c r="B9">
        <v>1</v>
      </c>
      <c r="C9">
        <v>35</v>
      </c>
      <c r="D9">
        <v>62.6</v>
      </c>
      <c r="E9">
        <v>119.4</v>
      </c>
      <c r="F9">
        <v>0</v>
      </c>
      <c r="G9">
        <v>0</v>
      </c>
      <c r="H9">
        <v>0</v>
      </c>
      <c r="K9" s="3">
        <v>25</v>
      </c>
      <c r="L9" s="4">
        <v>46.6</v>
      </c>
      <c r="M9" s="4">
        <v>62.6</v>
      </c>
      <c r="N9" s="4">
        <v>72.2</v>
      </c>
      <c r="O9" s="4">
        <v>84</v>
      </c>
      <c r="P9" s="4">
        <v>92.7</v>
      </c>
      <c r="Q9" s="4">
        <v>107.1</v>
      </c>
      <c r="R9" s="4">
        <v>107.9</v>
      </c>
      <c r="S9" s="4">
        <v>573.09999999999991</v>
      </c>
    </row>
    <row r="10" spans="1:19" x14ac:dyDescent="0.25">
      <c r="A10" s="1" t="s">
        <v>10</v>
      </c>
      <c r="B10">
        <v>1</v>
      </c>
      <c r="C10">
        <v>40</v>
      </c>
      <c r="D10">
        <v>69.2</v>
      </c>
      <c r="E10">
        <v>112.8</v>
      </c>
      <c r="F10">
        <v>0</v>
      </c>
      <c r="G10">
        <v>0</v>
      </c>
      <c r="H10">
        <v>0</v>
      </c>
      <c r="K10" s="3">
        <v>30</v>
      </c>
      <c r="L10" s="4">
        <v>58</v>
      </c>
      <c r="M10" s="4">
        <v>73.8</v>
      </c>
      <c r="N10" s="4">
        <v>84.9</v>
      </c>
      <c r="O10" s="4">
        <v>97.3</v>
      </c>
      <c r="P10" s="4">
        <v>107.7</v>
      </c>
      <c r="Q10" s="4">
        <v>114.1</v>
      </c>
      <c r="R10" s="4">
        <v>120.9</v>
      </c>
      <c r="S10" s="4">
        <v>656.69999999999993</v>
      </c>
    </row>
    <row r="11" spans="1:19" x14ac:dyDescent="0.25">
      <c r="A11" s="1" t="s">
        <v>10</v>
      </c>
      <c r="B11">
        <v>1</v>
      </c>
      <c r="C11">
        <v>45</v>
      </c>
      <c r="D11">
        <v>81</v>
      </c>
      <c r="E11">
        <v>101</v>
      </c>
      <c r="F11">
        <v>0</v>
      </c>
      <c r="G11">
        <v>0</v>
      </c>
      <c r="H11">
        <v>0</v>
      </c>
      <c r="K11" s="3">
        <v>35</v>
      </c>
      <c r="L11" s="4">
        <v>62.6</v>
      </c>
      <c r="M11" s="4">
        <v>83</v>
      </c>
      <c r="N11" s="4">
        <v>101.9</v>
      </c>
      <c r="O11" s="4">
        <v>110.4</v>
      </c>
      <c r="P11" s="4">
        <v>118.4</v>
      </c>
      <c r="Q11" s="4">
        <v>125</v>
      </c>
      <c r="R11" s="4">
        <v>132.69999999999999</v>
      </c>
      <c r="S11" s="4">
        <v>734</v>
      </c>
    </row>
    <row r="12" spans="1:19" x14ac:dyDescent="0.25">
      <c r="A12" s="1" t="s">
        <v>10</v>
      </c>
      <c r="B12">
        <v>1</v>
      </c>
      <c r="C12">
        <v>50</v>
      </c>
      <c r="D12">
        <v>93.1</v>
      </c>
      <c r="E12">
        <v>88.9</v>
      </c>
      <c r="F12">
        <v>0</v>
      </c>
      <c r="G12">
        <v>0</v>
      </c>
      <c r="H12">
        <v>0</v>
      </c>
      <c r="K12" s="3">
        <v>40</v>
      </c>
      <c r="L12" s="4">
        <v>69.2</v>
      </c>
      <c r="M12" s="4">
        <v>95.4</v>
      </c>
      <c r="N12" s="4">
        <v>105.7</v>
      </c>
      <c r="O12" s="4">
        <v>115.5</v>
      </c>
      <c r="P12" s="4">
        <v>131.80000000000001</v>
      </c>
      <c r="Q12" s="4">
        <v>136.30000000000001</v>
      </c>
      <c r="R12" s="4">
        <v>140.80000000000001</v>
      </c>
      <c r="S12" s="4">
        <v>794.7</v>
      </c>
    </row>
    <row r="13" spans="1:19" x14ac:dyDescent="0.25">
      <c r="A13" s="1" t="s">
        <v>10</v>
      </c>
      <c r="B13">
        <v>1</v>
      </c>
      <c r="C13">
        <v>55</v>
      </c>
      <c r="D13">
        <v>101.1</v>
      </c>
      <c r="E13">
        <v>80.900000000000006</v>
      </c>
      <c r="F13">
        <v>0</v>
      </c>
      <c r="G13">
        <v>0</v>
      </c>
      <c r="H13">
        <v>0</v>
      </c>
      <c r="K13" s="3">
        <v>45</v>
      </c>
      <c r="L13" s="4">
        <v>81</v>
      </c>
      <c r="M13" s="4">
        <v>102.8</v>
      </c>
      <c r="N13" s="4">
        <v>118.9</v>
      </c>
      <c r="O13" s="4">
        <v>128.30000000000001</v>
      </c>
      <c r="P13" s="4">
        <v>138.69999999999999</v>
      </c>
      <c r="Q13" s="4">
        <v>146.30000000000001</v>
      </c>
      <c r="R13" s="4">
        <v>151.80000000000001</v>
      </c>
      <c r="S13" s="4">
        <v>867.8</v>
      </c>
    </row>
    <row r="14" spans="1:19" x14ac:dyDescent="0.25">
      <c r="A14" s="1" t="s">
        <v>10</v>
      </c>
      <c r="B14">
        <v>1</v>
      </c>
      <c r="C14">
        <v>60</v>
      </c>
      <c r="D14">
        <v>106.7</v>
      </c>
      <c r="E14">
        <v>75.3</v>
      </c>
      <c r="F14">
        <v>0</v>
      </c>
      <c r="G14">
        <v>0</v>
      </c>
      <c r="H14">
        <v>0</v>
      </c>
      <c r="K14" s="3">
        <v>50</v>
      </c>
      <c r="L14" s="4">
        <v>93.1</v>
      </c>
      <c r="M14" s="4">
        <v>115.9</v>
      </c>
      <c r="N14" s="4">
        <v>129.4</v>
      </c>
      <c r="O14" s="4">
        <v>135</v>
      </c>
      <c r="P14" s="4">
        <v>147.6</v>
      </c>
      <c r="Q14" s="4">
        <v>153.19999999999999</v>
      </c>
      <c r="R14" s="4">
        <v>157.5</v>
      </c>
      <c r="S14" s="4">
        <v>931.7</v>
      </c>
    </row>
    <row r="15" spans="1:19" x14ac:dyDescent="0.25">
      <c r="A15" s="1" t="s">
        <v>10</v>
      </c>
      <c r="B15">
        <v>1</v>
      </c>
      <c r="C15">
        <v>65</v>
      </c>
      <c r="D15">
        <v>120.5</v>
      </c>
      <c r="E15">
        <v>61.5</v>
      </c>
      <c r="F15">
        <v>0</v>
      </c>
      <c r="G15">
        <v>0</v>
      </c>
      <c r="H15">
        <v>0</v>
      </c>
      <c r="K15" s="3">
        <v>55</v>
      </c>
      <c r="L15" s="4">
        <v>101.1</v>
      </c>
      <c r="M15" s="4">
        <v>123.4</v>
      </c>
      <c r="N15" s="4">
        <v>134.69999999999999</v>
      </c>
      <c r="O15" s="4">
        <v>145.4</v>
      </c>
      <c r="P15" s="4">
        <v>153.69999999999999</v>
      </c>
      <c r="Q15" s="4">
        <v>159.30000000000001</v>
      </c>
      <c r="R15" s="4">
        <v>162.9</v>
      </c>
      <c r="S15" s="4">
        <v>980.49999999999989</v>
      </c>
    </row>
    <row r="16" spans="1:19" x14ac:dyDescent="0.25">
      <c r="A16" s="1" t="s">
        <v>10</v>
      </c>
      <c r="B16">
        <v>1</v>
      </c>
      <c r="C16">
        <v>70</v>
      </c>
      <c r="D16">
        <v>130</v>
      </c>
      <c r="E16">
        <v>52</v>
      </c>
      <c r="F16">
        <v>0</v>
      </c>
      <c r="G16">
        <v>0</v>
      </c>
      <c r="H16">
        <v>0</v>
      </c>
      <c r="K16" s="3">
        <v>60</v>
      </c>
      <c r="L16" s="4">
        <v>106.7</v>
      </c>
      <c r="M16" s="4">
        <v>133.19999999999999</v>
      </c>
      <c r="N16" s="4">
        <v>143.6</v>
      </c>
      <c r="O16" s="4">
        <v>152.69999999999999</v>
      </c>
      <c r="P16" s="4">
        <v>160</v>
      </c>
      <c r="Q16" s="4">
        <v>164.6</v>
      </c>
      <c r="R16" s="4">
        <v>169.3</v>
      </c>
      <c r="S16" s="4">
        <v>1030.1000000000001</v>
      </c>
    </row>
    <row r="17" spans="1:19" x14ac:dyDescent="0.25">
      <c r="A17" s="1" t="s">
        <v>10</v>
      </c>
      <c r="B17">
        <v>1</v>
      </c>
      <c r="C17">
        <v>75</v>
      </c>
      <c r="D17">
        <v>137.69999999999999</v>
      </c>
      <c r="E17">
        <v>44.3</v>
      </c>
      <c r="F17">
        <v>0</v>
      </c>
      <c r="G17">
        <v>0</v>
      </c>
      <c r="H17">
        <v>0</v>
      </c>
      <c r="K17" s="3">
        <v>65</v>
      </c>
      <c r="L17" s="4">
        <v>120.5</v>
      </c>
      <c r="M17" s="4">
        <v>139.69999999999999</v>
      </c>
      <c r="N17" s="4">
        <v>150.30000000000001</v>
      </c>
      <c r="O17" s="4">
        <v>157.69999999999999</v>
      </c>
      <c r="P17" s="4">
        <v>165.2</v>
      </c>
      <c r="Q17" s="4">
        <v>168.8</v>
      </c>
      <c r="R17" s="4">
        <v>170.4</v>
      </c>
      <c r="S17" s="4">
        <v>1072.6000000000001</v>
      </c>
    </row>
    <row r="18" spans="1:19" x14ac:dyDescent="0.25">
      <c r="A18" s="1" t="s">
        <v>10</v>
      </c>
      <c r="B18">
        <v>1</v>
      </c>
      <c r="C18">
        <v>80</v>
      </c>
      <c r="D18">
        <v>146.80000000000001</v>
      </c>
      <c r="E18">
        <v>35.200000000000003</v>
      </c>
      <c r="F18">
        <v>0</v>
      </c>
      <c r="G18">
        <v>0</v>
      </c>
      <c r="H18">
        <v>0</v>
      </c>
      <c r="K18" s="3">
        <v>70</v>
      </c>
      <c r="L18" s="4">
        <v>130</v>
      </c>
      <c r="M18" s="4">
        <v>146.19999999999999</v>
      </c>
      <c r="N18" s="4">
        <v>156.19999999999999</v>
      </c>
      <c r="O18" s="4">
        <v>162.80000000000001</v>
      </c>
      <c r="P18" s="4">
        <v>166.5</v>
      </c>
      <c r="Q18" s="4">
        <v>171.4</v>
      </c>
      <c r="R18" s="4">
        <v>172.2</v>
      </c>
      <c r="S18" s="4">
        <v>1105.3</v>
      </c>
    </row>
    <row r="19" spans="1:19" x14ac:dyDescent="0.25">
      <c r="A19" s="1" t="s">
        <v>10</v>
      </c>
      <c r="B19">
        <v>1</v>
      </c>
      <c r="C19">
        <v>85</v>
      </c>
      <c r="D19">
        <v>157.1</v>
      </c>
      <c r="E19">
        <v>24.9</v>
      </c>
      <c r="F19">
        <v>0</v>
      </c>
      <c r="G19">
        <v>0</v>
      </c>
      <c r="H19">
        <v>0</v>
      </c>
      <c r="K19" s="3">
        <v>75</v>
      </c>
      <c r="L19" s="4">
        <v>137.69999999999999</v>
      </c>
      <c r="M19" s="4">
        <v>153.30000000000001</v>
      </c>
      <c r="N19" s="4">
        <v>162.80000000000001</v>
      </c>
      <c r="O19" s="4">
        <v>167.5</v>
      </c>
      <c r="P19" s="4">
        <v>171.4</v>
      </c>
      <c r="Q19" s="4">
        <v>173</v>
      </c>
      <c r="R19" s="4">
        <v>175</v>
      </c>
      <c r="S19" s="4">
        <v>1140.6999999999998</v>
      </c>
    </row>
    <row r="20" spans="1:19" x14ac:dyDescent="0.25">
      <c r="A20" s="1" t="s">
        <v>10</v>
      </c>
      <c r="B20">
        <v>1</v>
      </c>
      <c r="C20">
        <v>90</v>
      </c>
      <c r="D20">
        <v>165.7</v>
      </c>
      <c r="E20">
        <v>16.3</v>
      </c>
      <c r="F20">
        <v>0</v>
      </c>
      <c r="G20">
        <v>0</v>
      </c>
      <c r="H20">
        <v>0</v>
      </c>
      <c r="K20" s="3">
        <v>80</v>
      </c>
      <c r="L20" s="4">
        <v>146.80000000000001</v>
      </c>
      <c r="M20" s="4">
        <v>157.19999999999999</v>
      </c>
      <c r="N20" s="4">
        <v>167.8</v>
      </c>
      <c r="O20" s="4">
        <v>173.2</v>
      </c>
      <c r="P20" s="4">
        <v>174.3</v>
      </c>
      <c r="Q20" s="4">
        <v>176.3</v>
      </c>
      <c r="R20" s="4">
        <v>177.5</v>
      </c>
      <c r="S20" s="4">
        <v>1173.0999999999999</v>
      </c>
    </row>
    <row r="21" spans="1:19" x14ac:dyDescent="0.25">
      <c r="A21" s="1" t="s">
        <v>10</v>
      </c>
      <c r="B21">
        <v>1</v>
      </c>
      <c r="C21">
        <v>95</v>
      </c>
      <c r="D21">
        <v>173</v>
      </c>
      <c r="E21">
        <v>9</v>
      </c>
      <c r="F21">
        <v>0</v>
      </c>
      <c r="G21">
        <v>0</v>
      </c>
      <c r="H21">
        <v>0</v>
      </c>
      <c r="K21" s="3">
        <v>85</v>
      </c>
      <c r="L21" s="4">
        <v>157.1</v>
      </c>
      <c r="M21" s="4">
        <v>165.1</v>
      </c>
      <c r="N21" s="4">
        <v>172</v>
      </c>
      <c r="O21" s="4">
        <v>176.7</v>
      </c>
      <c r="P21" s="4">
        <v>176.3</v>
      </c>
      <c r="Q21" s="4">
        <v>177.6</v>
      </c>
      <c r="R21" s="4">
        <v>179</v>
      </c>
      <c r="S21" s="4">
        <v>1203.8</v>
      </c>
    </row>
    <row r="22" spans="1:19" x14ac:dyDescent="0.25">
      <c r="A22" s="1" t="s">
        <v>10</v>
      </c>
      <c r="B22">
        <v>1</v>
      </c>
      <c r="C22">
        <v>100</v>
      </c>
      <c r="D22">
        <v>182</v>
      </c>
      <c r="E22">
        <v>0</v>
      </c>
      <c r="F22">
        <v>0</v>
      </c>
      <c r="G22">
        <v>0</v>
      </c>
      <c r="H22">
        <v>0</v>
      </c>
      <c r="K22" s="3">
        <v>90</v>
      </c>
      <c r="L22" s="4">
        <v>165.7</v>
      </c>
      <c r="M22" s="4">
        <v>171</v>
      </c>
      <c r="N22" s="4">
        <v>175.4</v>
      </c>
      <c r="O22" s="4">
        <v>177.9</v>
      </c>
      <c r="P22" s="4">
        <v>178.5</v>
      </c>
      <c r="Q22" s="4">
        <v>180.2</v>
      </c>
      <c r="R22" s="4">
        <v>179.9</v>
      </c>
      <c r="S22" s="4">
        <v>1228.6000000000001</v>
      </c>
    </row>
    <row r="23" spans="1:19" x14ac:dyDescent="0.25">
      <c r="A23" s="1" t="s">
        <v>10</v>
      </c>
      <c r="B23">
        <v>2</v>
      </c>
      <c r="C23">
        <v>0</v>
      </c>
      <c r="D23">
        <v>0.8</v>
      </c>
      <c r="E23">
        <v>181.2</v>
      </c>
      <c r="F23">
        <v>0</v>
      </c>
      <c r="G23">
        <v>0</v>
      </c>
      <c r="H23">
        <v>0</v>
      </c>
      <c r="K23" s="3">
        <v>95</v>
      </c>
      <c r="L23" s="4">
        <v>173</v>
      </c>
      <c r="M23" s="4">
        <v>177.2</v>
      </c>
      <c r="N23" s="4">
        <v>179.1</v>
      </c>
      <c r="O23" s="4">
        <v>179.7</v>
      </c>
      <c r="P23" s="4">
        <v>180.3</v>
      </c>
      <c r="Q23" s="4">
        <v>180.7</v>
      </c>
      <c r="R23" s="4">
        <v>181.1</v>
      </c>
      <c r="S23" s="4">
        <v>1251.0999999999999</v>
      </c>
    </row>
    <row r="24" spans="1:19" x14ac:dyDescent="0.25">
      <c r="A24" s="1" t="s">
        <v>10</v>
      </c>
      <c r="B24">
        <v>2</v>
      </c>
      <c r="C24">
        <v>5</v>
      </c>
      <c r="D24">
        <v>13.8</v>
      </c>
      <c r="E24">
        <v>168.2</v>
      </c>
      <c r="F24">
        <v>0</v>
      </c>
      <c r="G24">
        <v>0</v>
      </c>
      <c r="H24">
        <v>0</v>
      </c>
      <c r="K24" s="3">
        <v>100</v>
      </c>
      <c r="L24" s="4">
        <v>182</v>
      </c>
      <c r="M24" s="4">
        <v>182</v>
      </c>
      <c r="N24" s="4">
        <v>182</v>
      </c>
      <c r="O24" s="4">
        <v>182</v>
      </c>
      <c r="P24" s="4">
        <v>182</v>
      </c>
      <c r="Q24" s="4">
        <v>182</v>
      </c>
      <c r="R24" s="4">
        <v>182</v>
      </c>
      <c r="S24" s="4">
        <v>1274</v>
      </c>
    </row>
    <row r="25" spans="1:19" x14ac:dyDescent="0.25">
      <c r="A25" s="1" t="s">
        <v>10</v>
      </c>
      <c r="B25">
        <v>2</v>
      </c>
      <c r="C25">
        <v>10</v>
      </c>
      <c r="D25">
        <v>27.5</v>
      </c>
      <c r="E25">
        <v>154.5</v>
      </c>
      <c r="F25">
        <v>0</v>
      </c>
      <c r="G25">
        <v>0</v>
      </c>
      <c r="H25">
        <v>0</v>
      </c>
      <c r="K25" s="3" t="s">
        <v>12</v>
      </c>
      <c r="L25" s="4">
        <v>1928</v>
      </c>
      <c r="M25" s="4">
        <v>2211.8999999999996</v>
      </c>
      <c r="N25" s="4">
        <v>2398.9</v>
      </c>
      <c r="O25" s="4">
        <v>2531.1</v>
      </c>
      <c r="P25" s="4">
        <v>2643.2000000000003</v>
      </c>
      <c r="Q25" s="4">
        <v>2739.2999999999997</v>
      </c>
      <c r="R25" s="4">
        <v>2810.5</v>
      </c>
      <c r="S25" s="4">
        <v>17262.900000000001</v>
      </c>
    </row>
    <row r="26" spans="1:19" x14ac:dyDescent="0.25">
      <c r="A26" s="1" t="s">
        <v>10</v>
      </c>
      <c r="B26">
        <v>2</v>
      </c>
      <c r="C26">
        <v>15</v>
      </c>
      <c r="D26">
        <v>36.4</v>
      </c>
      <c r="E26">
        <v>145.6</v>
      </c>
      <c r="F26">
        <v>0</v>
      </c>
      <c r="G26">
        <v>0</v>
      </c>
      <c r="H26">
        <v>0</v>
      </c>
    </row>
    <row r="27" spans="1:19" x14ac:dyDescent="0.25">
      <c r="A27" s="1" t="s">
        <v>10</v>
      </c>
      <c r="B27">
        <v>2</v>
      </c>
      <c r="C27">
        <v>20</v>
      </c>
      <c r="D27">
        <v>51.6</v>
      </c>
      <c r="E27">
        <v>130.4</v>
      </c>
      <c r="F27">
        <v>0</v>
      </c>
      <c r="G27">
        <v>0</v>
      </c>
      <c r="H27">
        <v>0</v>
      </c>
    </row>
    <row r="28" spans="1:19" x14ac:dyDescent="0.25">
      <c r="A28" s="1" t="s">
        <v>10</v>
      </c>
      <c r="B28">
        <v>2</v>
      </c>
      <c r="C28">
        <v>25</v>
      </c>
      <c r="D28">
        <v>62.6</v>
      </c>
      <c r="E28">
        <v>119.4</v>
      </c>
      <c r="F28">
        <v>0</v>
      </c>
      <c r="G28">
        <v>0</v>
      </c>
      <c r="H28">
        <v>0</v>
      </c>
    </row>
    <row r="29" spans="1:19" x14ac:dyDescent="0.25">
      <c r="A29" s="1" t="s">
        <v>10</v>
      </c>
      <c r="B29">
        <v>2</v>
      </c>
      <c r="C29">
        <v>30</v>
      </c>
      <c r="D29">
        <v>73.8</v>
      </c>
      <c r="E29">
        <v>108.2</v>
      </c>
      <c r="F29">
        <v>0</v>
      </c>
      <c r="G29">
        <v>0</v>
      </c>
      <c r="H29">
        <v>0</v>
      </c>
    </row>
    <row r="30" spans="1:19" x14ac:dyDescent="0.25">
      <c r="A30" s="1" t="s">
        <v>10</v>
      </c>
      <c r="B30">
        <v>2</v>
      </c>
      <c r="C30">
        <v>35</v>
      </c>
      <c r="D30">
        <v>83</v>
      </c>
      <c r="E30">
        <v>99</v>
      </c>
      <c r="F30">
        <v>0</v>
      </c>
      <c r="G30">
        <v>0</v>
      </c>
      <c r="H30">
        <v>0</v>
      </c>
    </row>
    <row r="31" spans="1:19" x14ac:dyDescent="0.25">
      <c r="A31" s="1" t="s">
        <v>10</v>
      </c>
      <c r="B31">
        <v>2</v>
      </c>
      <c r="C31">
        <v>40</v>
      </c>
      <c r="D31">
        <v>95.4</v>
      </c>
      <c r="E31">
        <v>86.6</v>
      </c>
      <c r="F31">
        <v>0</v>
      </c>
      <c r="G31">
        <v>0</v>
      </c>
      <c r="H31">
        <v>0</v>
      </c>
    </row>
    <row r="32" spans="1:19" x14ac:dyDescent="0.25">
      <c r="A32" s="1" t="s">
        <v>10</v>
      </c>
      <c r="B32">
        <v>2</v>
      </c>
      <c r="C32">
        <v>45</v>
      </c>
      <c r="D32">
        <v>102.8</v>
      </c>
      <c r="E32">
        <v>79.2</v>
      </c>
      <c r="F32">
        <v>0</v>
      </c>
      <c r="G32">
        <v>0</v>
      </c>
      <c r="H32">
        <v>0</v>
      </c>
    </row>
    <row r="33" spans="1:8" x14ac:dyDescent="0.25">
      <c r="A33" s="1" t="s">
        <v>10</v>
      </c>
      <c r="B33">
        <v>2</v>
      </c>
      <c r="C33">
        <v>50</v>
      </c>
      <c r="D33">
        <v>115.9</v>
      </c>
      <c r="E33">
        <v>66.099999999999994</v>
      </c>
      <c r="F33">
        <v>0</v>
      </c>
      <c r="G33">
        <v>0</v>
      </c>
      <c r="H33">
        <v>0</v>
      </c>
    </row>
    <row r="34" spans="1:8" x14ac:dyDescent="0.25">
      <c r="A34" s="1" t="s">
        <v>10</v>
      </c>
      <c r="B34">
        <v>2</v>
      </c>
      <c r="C34">
        <v>55</v>
      </c>
      <c r="D34">
        <v>123.4</v>
      </c>
      <c r="E34">
        <v>58.6</v>
      </c>
      <c r="F34">
        <v>0</v>
      </c>
      <c r="G34">
        <v>0</v>
      </c>
      <c r="H34">
        <v>0</v>
      </c>
    </row>
    <row r="35" spans="1:8" x14ac:dyDescent="0.25">
      <c r="A35" s="1" t="s">
        <v>10</v>
      </c>
      <c r="B35">
        <v>2</v>
      </c>
      <c r="C35">
        <v>60</v>
      </c>
      <c r="D35">
        <v>133.19999999999999</v>
      </c>
      <c r="E35">
        <v>48.8</v>
      </c>
      <c r="F35">
        <v>0</v>
      </c>
      <c r="G35">
        <v>0</v>
      </c>
      <c r="H35">
        <v>0</v>
      </c>
    </row>
    <row r="36" spans="1:8" x14ac:dyDescent="0.25">
      <c r="A36" s="1" t="s">
        <v>10</v>
      </c>
      <c r="B36">
        <v>2</v>
      </c>
      <c r="C36">
        <v>65</v>
      </c>
      <c r="D36">
        <v>139.69999999999999</v>
      </c>
      <c r="E36">
        <v>42.3</v>
      </c>
      <c r="F36">
        <v>0</v>
      </c>
      <c r="G36">
        <v>0</v>
      </c>
      <c r="H36">
        <v>0</v>
      </c>
    </row>
    <row r="37" spans="1:8" x14ac:dyDescent="0.25">
      <c r="A37" s="1" t="s">
        <v>10</v>
      </c>
      <c r="B37">
        <v>2</v>
      </c>
      <c r="C37">
        <v>70</v>
      </c>
      <c r="D37">
        <v>146.19999999999999</v>
      </c>
      <c r="E37">
        <v>35.799999999999997</v>
      </c>
      <c r="F37">
        <v>0</v>
      </c>
      <c r="G37">
        <v>0</v>
      </c>
      <c r="H37">
        <v>0</v>
      </c>
    </row>
    <row r="38" spans="1:8" x14ac:dyDescent="0.25">
      <c r="A38" s="1" t="s">
        <v>10</v>
      </c>
      <c r="B38">
        <v>2</v>
      </c>
      <c r="C38">
        <v>75</v>
      </c>
      <c r="D38">
        <v>153.30000000000001</v>
      </c>
      <c r="E38">
        <v>28.7</v>
      </c>
      <c r="F38">
        <v>0</v>
      </c>
      <c r="G38">
        <v>0</v>
      </c>
      <c r="H38">
        <v>0</v>
      </c>
    </row>
    <row r="39" spans="1:8" x14ac:dyDescent="0.25">
      <c r="A39" s="1" t="s">
        <v>10</v>
      </c>
      <c r="B39">
        <v>2</v>
      </c>
      <c r="C39">
        <v>80</v>
      </c>
      <c r="D39">
        <v>157.19999999999999</v>
      </c>
      <c r="E39">
        <v>24.8</v>
      </c>
      <c r="F39">
        <v>0</v>
      </c>
      <c r="G39">
        <v>0</v>
      </c>
      <c r="H39">
        <v>0</v>
      </c>
    </row>
    <row r="40" spans="1:8" x14ac:dyDescent="0.25">
      <c r="A40" s="1" t="s">
        <v>10</v>
      </c>
      <c r="B40">
        <v>2</v>
      </c>
      <c r="C40">
        <v>85</v>
      </c>
      <c r="D40">
        <v>165.1</v>
      </c>
      <c r="E40">
        <v>16.899999999999999</v>
      </c>
      <c r="F40">
        <v>0</v>
      </c>
      <c r="G40">
        <v>0</v>
      </c>
      <c r="H40">
        <v>0</v>
      </c>
    </row>
    <row r="41" spans="1:8" x14ac:dyDescent="0.25">
      <c r="A41" s="1" t="s">
        <v>10</v>
      </c>
      <c r="B41">
        <v>2</v>
      </c>
      <c r="C41">
        <v>90</v>
      </c>
      <c r="D41">
        <v>171</v>
      </c>
      <c r="E41">
        <v>11</v>
      </c>
      <c r="F41">
        <v>0</v>
      </c>
      <c r="G41">
        <v>0</v>
      </c>
      <c r="H41">
        <v>0</v>
      </c>
    </row>
    <row r="42" spans="1:8" x14ac:dyDescent="0.25">
      <c r="A42" s="1" t="s">
        <v>10</v>
      </c>
      <c r="B42">
        <v>2</v>
      </c>
      <c r="C42">
        <v>95</v>
      </c>
      <c r="D42">
        <v>177.2</v>
      </c>
      <c r="E42">
        <v>4.8</v>
      </c>
      <c r="F42">
        <v>0</v>
      </c>
      <c r="G42">
        <v>0</v>
      </c>
      <c r="H42">
        <v>0</v>
      </c>
    </row>
    <row r="43" spans="1:8" x14ac:dyDescent="0.25">
      <c r="A43" s="1" t="s">
        <v>10</v>
      </c>
      <c r="B43">
        <v>2</v>
      </c>
      <c r="C43">
        <v>100</v>
      </c>
      <c r="D43">
        <v>182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 t="s">
        <v>10</v>
      </c>
      <c r="B44">
        <v>3</v>
      </c>
      <c r="C44">
        <v>0</v>
      </c>
      <c r="D44">
        <v>1.3</v>
      </c>
      <c r="E44">
        <v>180.7</v>
      </c>
      <c r="F44">
        <v>0</v>
      </c>
      <c r="G44">
        <v>0</v>
      </c>
      <c r="H44">
        <v>0</v>
      </c>
    </row>
    <row r="45" spans="1:8" x14ac:dyDescent="0.25">
      <c r="A45" s="1" t="s">
        <v>10</v>
      </c>
      <c r="B45">
        <v>3</v>
      </c>
      <c r="C45">
        <v>5</v>
      </c>
      <c r="D45">
        <v>16.399999999999999</v>
      </c>
      <c r="E45">
        <v>165.6</v>
      </c>
      <c r="F45">
        <v>0</v>
      </c>
      <c r="G45">
        <v>0</v>
      </c>
      <c r="H45">
        <v>0</v>
      </c>
    </row>
    <row r="46" spans="1:8" x14ac:dyDescent="0.25">
      <c r="A46" s="1" t="s">
        <v>10</v>
      </c>
      <c r="B46">
        <v>3</v>
      </c>
      <c r="C46">
        <v>10</v>
      </c>
      <c r="D46">
        <v>32.4</v>
      </c>
      <c r="E46">
        <v>149.6</v>
      </c>
      <c r="F46">
        <v>0</v>
      </c>
      <c r="G46">
        <v>0</v>
      </c>
      <c r="H46">
        <v>0</v>
      </c>
    </row>
    <row r="47" spans="1:8" x14ac:dyDescent="0.25">
      <c r="A47" s="1" t="s">
        <v>10</v>
      </c>
      <c r="B47">
        <v>3</v>
      </c>
      <c r="C47">
        <v>15</v>
      </c>
      <c r="D47">
        <v>49.8</v>
      </c>
      <c r="E47">
        <v>132.19999999999999</v>
      </c>
      <c r="F47">
        <v>0</v>
      </c>
      <c r="G47">
        <v>0</v>
      </c>
      <c r="H47">
        <v>0</v>
      </c>
    </row>
    <row r="48" spans="1:8" x14ac:dyDescent="0.25">
      <c r="A48" s="1" t="s">
        <v>10</v>
      </c>
      <c r="B48">
        <v>3</v>
      </c>
      <c r="C48">
        <v>20</v>
      </c>
      <c r="D48">
        <v>62.1</v>
      </c>
      <c r="E48">
        <v>119.9</v>
      </c>
      <c r="F48">
        <v>0</v>
      </c>
      <c r="G48">
        <v>0</v>
      </c>
      <c r="H48">
        <v>0</v>
      </c>
    </row>
    <row r="49" spans="1:8" x14ac:dyDescent="0.25">
      <c r="A49" s="1" t="s">
        <v>10</v>
      </c>
      <c r="B49">
        <v>3</v>
      </c>
      <c r="C49">
        <v>25</v>
      </c>
      <c r="D49">
        <v>72.2</v>
      </c>
      <c r="E49">
        <v>109.8</v>
      </c>
      <c r="F49">
        <v>0</v>
      </c>
      <c r="G49">
        <v>0</v>
      </c>
      <c r="H49">
        <v>0</v>
      </c>
    </row>
    <row r="50" spans="1:8" x14ac:dyDescent="0.25">
      <c r="A50" s="1" t="s">
        <v>10</v>
      </c>
      <c r="B50">
        <v>3</v>
      </c>
      <c r="C50">
        <v>30</v>
      </c>
      <c r="D50">
        <v>84.9</v>
      </c>
      <c r="E50">
        <v>97.1</v>
      </c>
      <c r="F50">
        <v>0</v>
      </c>
      <c r="G50">
        <v>0</v>
      </c>
      <c r="H50">
        <v>0</v>
      </c>
    </row>
    <row r="51" spans="1:8" x14ac:dyDescent="0.25">
      <c r="A51" s="1" t="s">
        <v>10</v>
      </c>
      <c r="B51">
        <v>3</v>
      </c>
      <c r="C51">
        <v>35</v>
      </c>
      <c r="D51">
        <v>101.9</v>
      </c>
      <c r="E51">
        <v>80.099999999999994</v>
      </c>
      <c r="F51">
        <v>0</v>
      </c>
      <c r="G51">
        <v>0</v>
      </c>
      <c r="H51">
        <v>0</v>
      </c>
    </row>
    <row r="52" spans="1:8" x14ac:dyDescent="0.25">
      <c r="A52" s="1" t="s">
        <v>10</v>
      </c>
      <c r="B52">
        <v>3</v>
      </c>
      <c r="C52">
        <v>40</v>
      </c>
      <c r="D52">
        <v>105.7</v>
      </c>
      <c r="E52">
        <v>76.3</v>
      </c>
      <c r="F52">
        <v>0</v>
      </c>
      <c r="G52">
        <v>0</v>
      </c>
      <c r="H52">
        <v>0</v>
      </c>
    </row>
    <row r="53" spans="1:8" x14ac:dyDescent="0.25">
      <c r="A53" s="1" t="s">
        <v>10</v>
      </c>
      <c r="B53">
        <v>3</v>
      </c>
      <c r="C53">
        <v>45</v>
      </c>
      <c r="D53">
        <v>118.9</v>
      </c>
      <c r="E53">
        <v>63.1</v>
      </c>
      <c r="F53">
        <v>0</v>
      </c>
      <c r="G53">
        <v>0</v>
      </c>
      <c r="H53">
        <v>0</v>
      </c>
    </row>
    <row r="54" spans="1:8" x14ac:dyDescent="0.25">
      <c r="A54" s="1" t="s">
        <v>10</v>
      </c>
      <c r="B54">
        <v>3</v>
      </c>
      <c r="C54">
        <v>50</v>
      </c>
      <c r="D54">
        <v>129.4</v>
      </c>
      <c r="E54">
        <v>52.6</v>
      </c>
      <c r="F54">
        <v>0</v>
      </c>
      <c r="G54">
        <v>0</v>
      </c>
      <c r="H54">
        <v>0</v>
      </c>
    </row>
    <row r="55" spans="1:8" x14ac:dyDescent="0.25">
      <c r="A55" s="1" t="s">
        <v>10</v>
      </c>
      <c r="B55">
        <v>3</v>
      </c>
      <c r="C55">
        <v>55</v>
      </c>
      <c r="D55">
        <v>134.69999999999999</v>
      </c>
      <c r="E55">
        <v>47.3</v>
      </c>
      <c r="F55">
        <v>0</v>
      </c>
      <c r="G55">
        <v>0</v>
      </c>
      <c r="H55">
        <v>0</v>
      </c>
    </row>
    <row r="56" spans="1:8" x14ac:dyDescent="0.25">
      <c r="A56" s="1" t="s">
        <v>10</v>
      </c>
      <c r="B56">
        <v>3</v>
      </c>
      <c r="C56">
        <v>60</v>
      </c>
      <c r="D56">
        <v>143.6</v>
      </c>
      <c r="E56">
        <v>38.4</v>
      </c>
      <c r="F56">
        <v>0</v>
      </c>
      <c r="G56">
        <v>0</v>
      </c>
      <c r="H56">
        <v>0</v>
      </c>
    </row>
    <row r="57" spans="1:8" x14ac:dyDescent="0.25">
      <c r="A57" s="1" t="s">
        <v>10</v>
      </c>
      <c r="B57">
        <v>3</v>
      </c>
      <c r="C57">
        <v>65</v>
      </c>
      <c r="D57">
        <v>150.30000000000001</v>
      </c>
      <c r="E57">
        <v>31.7</v>
      </c>
      <c r="F57">
        <v>0</v>
      </c>
      <c r="G57">
        <v>0</v>
      </c>
      <c r="H57">
        <v>0</v>
      </c>
    </row>
    <row r="58" spans="1:8" x14ac:dyDescent="0.25">
      <c r="A58" s="1" t="s">
        <v>10</v>
      </c>
      <c r="B58">
        <v>3</v>
      </c>
      <c r="C58">
        <v>70</v>
      </c>
      <c r="D58">
        <v>156.19999999999999</v>
      </c>
      <c r="E58">
        <v>25.8</v>
      </c>
      <c r="F58">
        <v>0</v>
      </c>
      <c r="G58">
        <v>0</v>
      </c>
      <c r="H58">
        <v>0</v>
      </c>
    </row>
    <row r="59" spans="1:8" x14ac:dyDescent="0.25">
      <c r="A59" s="1" t="s">
        <v>10</v>
      </c>
      <c r="B59">
        <v>3</v>
      </c>
      <c r="C59">
        <v>75</v>
      </c>
      <c r="D59">
        <v>162.80000000000001</v>
      </c>
      <c r="E59">
        <v>19.2</v>
      </c>
      <c r="F59">
        <v>0</v>
      </c>
      <c r="G59">
        <v>0</v>
      </c>
      <c r="H59">
        <v>0</v>
      </c>
    </row>
    <row r="60" spans="1:8" x14ac:dyDescent="0.25">
      <c r="A60" s="1" t="s">
        <v>10</v>
      </c>
      <c r="B60">
        <v>3</v>
      </c>
      <c r="C60">
        <v>80</v>
      </c>
      <c r="D60">
        <v>167.8</v>
      </c>
      <c r="E60">
        <v>14.2</v>
      </c>
      <c r="F60">
        <v>0</v>
      </c>
      <c r="G60">
        <v>0</v>
      </c>
      <c r="H60">
        <v>0</v>
      </c>
    </row>
    <row r="61" spans="1:8" x14ac:dyDescent="0.25">
      <c r="A61" s="1" t="s">
        <v>10</v>
      </c>
      <c r="B61">
        <v>3</v>
      </c>
      <c r="C61">
        <v>85</v>
      </c>
      <c r="D61">
        <v>172</v>
      </c>
      <c r="E61">
        <v>10</v>
      </c>
      <c r="F61">
        <v>0</v>
      </c>
      <c r="G61">
        <v>0</v>
      </c>
      <c r="H61">
        <v>0</v>
      </c>
    </row>
    <row r="62" spans="1:8" x14ac:dyDescent="0.25">
      <c r="A62" s="1" t="s">
        <v>10</v>
      </c>
      <c r="B62">
        <v>3</v>
      </c>
      <c r="C62">
        <v>90</v>
      </c>
      <c r="D62">
        <v>175.4</v>
      </c>
      <c r="E62">
        <v>6.6</v>
      </c>
      <c r="F62">
        <v>0</v>
      </c>
      <c r="G62">
        <v>0</v>
      </c>
      <c r="H62">
        <v>0</v>
      </c>
    </row>
    <row r="63" spans="1:8" x14ac:dyDescent="0.25">
      <c r="A63" s="1" t="s">
        <v>10</v>
      </c>
      <c r="B63">
        <v>3</v>
      </c>
      <c r="C63">
        <v>95</v>
      </c>
      <c r="D63">
        <v>179.1</v>
      </c>
      <c r="E63">
        <v>2.9</v>
      </c>
      <c r="F63">
        <v>0</v>
      </c>
      <c r="G63">
        <v>0</v>
      </c>
      <c r="H63">
        <v>0</v>
      </c>
    </row>
    <row r="64" spans="1:8" x14ac:dyDescent="0.25">
      <c r="A64" s="1" t="s">
        <v>10</v>
      </c>
      <c r="B64">
        <v>3</v>
      </c>
      <c r="C64">
        <v>100</v>
      </c>
      <c r="D64">
        <v>182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 t="s">
        <v>10</v>
      </c>
      <c r="B65">
        <v>4</v>
      </c>
      <c r="C65">
        <v>0</v>
      </c>
      <c r="D65">
        <v>0.9</v>
      </c>
      <c r="E65">
        <v>181.1</v>
      </c>
      <c r="F65">
        <v>0</v>
      </c>
      <c r="G65">
        <v>0</v>
      </c>
      <c r="H65">
        <v>0</v>
      </c>
    </row>
    <row r="66" spans="1:8" x14ac:dyDescent="0.25">
      <c r="A66" s="1" t="s">
        <v>10</v>
      </c>
      <c r="B66">
        <v>4</v>
      </c>
      <c r="C66">
        <v>5</v>
      </c>
      <c r="D66">
        <v>19.7</v>
      </c>
      <c r="E66">
        <v>162.30000000000001</v>
      </c>
      <c r="F66">
        <v>0</v>
      </c>
      <c r="G66">
        <v>0</v>
      </c>
      <c r="H66">
        <v>0</v>
      </c>
    </row>
    <row r="67" spans="1:8" x14ac:dyDescent="0.25">
      <c r="A67" s="1" t="s">
        <v>10</v>
      </c>
      <c r="B67">
        <v>4</v>
      </c>
      <c r="C67">
        <v>10</v>
      </c>
      <c r="D67">
        <v>42.4</v>
      </c>
      <c r="E67">
        <v>139.6</v>
      </c>
      <c r="F67">
        <v>0</v>
      </c>
      <c r="G67">
        <v>0</v>
      </c>
      <c r="H67">
        <v>0</v>
      </c>
    </row>
    <row r="68" spans="1:8" x14ac:dyDescent="0.25">
      <c r="A68" s="1" t="s">
        <v>10</v>
      </c>
      <c r="B68">
        <v>4</v>
      </c>
      <c r="C68">
        <v>15</v>
      </c>
      <c r="D68">
        <v>51.7</v>
      </c>
      <c r="E68">
        <v>130.30000000000001</v>
      </c>
      <c r="F68">
        <v>0</v>
      </c>
      <c r="G68">
        <v>0</v>
      </c>
      <c r="H68">
        <v>0</v>
      </c>
    </row>
    <row r="69" spans="1:8" x14ac:dyDescent="0.25">
      <c r="A69" s="1" t="s">
        <v>10</v>
      </c>
      <c r="B69">
        <v>4</v>
      </c>
      <c r="C69">
        <v>20</v>
      </c>
      <c r="D69">
        <v>70.3</v>
      </c>
      <c r="E69">
        <v>111.7</v>
      </c>
      <c r="F69">
        <v>0</v>
      </c>
      <c r="G69">
        <v>0</v>
      </c>
      <c r="H69">
        <v>0</v>
      </c>
    </row>
    <row r="70" spans="1:8" x14ac:dyDescent="0.25">
      <c r="A70" s="1" t="s">
        <v>10</v>
      </c>
      <c r="B70">
        <v>4</v>
      </c>
      <c r="C70">
        <v>25</v>
      </c>
      <c r="D70">
        <v>84</v>
      </c>
      <c r="E70">
        <v>98</v>
      </c>
      <c r="F70">
        <v>0</v>
      </c>
      <c r="G70">
        <v>0</v>
      </c>
      <c r="H70">
        <v>0</v>
      </c>
    </row>
    <row r="71" spans="1:8" x14ac:dyDescent="0.25">
      <c r="A71" s="1" t="s">
        <v>10</v>
      </c>
      <c r="B71">
        <v>4</v>
      </c>
      <c r="C71">
        <v>30</v>
      </c>
      <c r="D71">
        <v>97.3</v>
      </c>
      <c r="E71">
        <v>84.7</v>
      </c>
      <c r="F71">
        <v>0</v>
      </c>
      <c r="G71">
        <v>0</v>
      </c>
      <c r="H71">
        <v>0</v>
      </c>
    </row>
    <row r="72" spans="1:8" x14ac:dyDescent="0.25">
      <c r="A72" s="1" t="s">
        <v>10</v>
      </c>
      <c r="B72">
        <v>4</v>
      </c>
      <c r="C72">
        <v>35</v>
      </c>
      <c r="D72">
        <v>110.4</v>
      </c>
      <c r="E72">
        <v>71.599999999999994</v>
      </c>
      <c r="F72">
        <v>0</v>
      </c>
      <c r="G72">
        <v>0</v>
      </c>
      <c r="H72">
        <v>0</v>
      </c>
    </row>
    <row r="73" spans="1:8" x14ac:dyDescent="0.25">
      <c r="A73" s="1" t="s">
        <v>10</v>
      </c>
      <c r="B73">
        <v>4</v>
      </c>
      <c r="C73">
        <v>40</v>
      </c>
      <c r="D73">
        <v>115.5</v>
      </c>
      <c r="E73">
        <v>66.5</v>
      </c>
      <c r="F73">
        <v>0</v>
      </c>
      <c r="G73">
        <v>0</v>
      </c>
      <c r="H73">
        <v>0</v>
      </c>
    </row>
    <row r="74" spans="1:8" x14ac:dyDescent="0.25">
      <c r="A74" s="1" t="s">
        <v>10</v>
      </c>
      <c r="B74">
        <v>4</v>
      </c>
      <c r="C74">
        <v>45</v>
      </c>
      <c r="D74">
        <v>128.30000000000001</v>
      </c>
      <c r="E74">
        <v>53.7</v>
      </c>
      <c r="F74">
        <v>0</v>
      </c>
      <c r="G74">
        <v>0</v>
      </c>
      <c r="H74">
        <v>0</v>
      </c>
    </row>
    <row r="75" spans="1:8" x14ac:dyDescent="0.25">
      <c r="A75" s="1" t="s">
        <v>10</v>
      </c>
      <c r="B75">
        <v>4</v>
      </c>
      <c r="C75">
        <v>50</v>
      </c>
      <c r="D75">
        <v>135</v>
      </c>
      <c r="E75">
        <v>47</v>
      </c>
      <c r="F75">
        <v>0</v>
      </c>
      <c r="G75">
        <v>0</v>
      </c>
      <c r="H75">
        <v>0</v>
      </c>
    </row>
    <row r="76" spans="1:8" x14ac:dyDescent="0.25">
      <c r="A76" s="1" t="s">
        <v>10</v>
      </c>
      <c r="B76">
        <v>4</v>
      </c>
      <c r="C76">
        <v>55</v>
      </c>
      <c r="D76">
        <v>145.4</v>
      </c>
      <c r="E76">
        <v>36.6</v>
      </c>
      <c r="F76">
        <v>0</v>
      </c>
      <c r="G76">
        <v>0</v>
      </c>
      <c r="H76">
        <v>0</v>
      </c>
    </row>
    <row r="77" spans="1:8" x14ac:dyDescent="0.25">
      <c r="A77" s="1" t="s">
        <v>10</v>
      </c>
      <c r="B77">
        <v>4</v>
      </c>
      <c r="C77">
        <v>60</v>
      </c>
      <c r="D77">
        <v>152.69999999999999</v>
      </c>
      <c r="E77">
        <v>29.3</v>
      </c>
      <c r="F77">
        <v>0</v>
      </c>
      <c r="G77">
        <v>0</v>
      </c>
      <c r="H77">
        <v>0</v>
      </c>
    </row>
    <row r="78" spans="1:8" x14ac:dyDescent="0.25">
      <c r="A78" s="1" t="s">
        <v>10</v>
      </c>
      <c r="B78">
        <v>4</v>
      </c>
      <c r="C78">
        <v>65</v>
      </c>
      <c r="D78">
        <v>157.69999999999999</v>
      </c>
      <c r="E78">
        <v>24.3</v>
      </c>
      <c r="F78">
        <v>0</v>
      </c>
      <c r="G78">
        <v>0</v>
      </c>
      <c r="H78">
        <v>0</v>
      </c>
    </row>
    <row r="79" spans="1:8" x14ac:dyDescent="0.25">
      <c r="A79" s="1" t="s">
        <v>10</v>
      </c>
      <c r="B79">
        <v>4</v>
      </c>
      <c r="C79">
        <v>70</v>
      </c>
      <c r="D79">
        <v>162.80000000000001</v>
      </c>
      <c r="E79">
        <v>19.2</v>
      </c>
      <c r="F79">
        <v>0</v>
      </c>
      <c r="G79">
        <v>0</v>
      </c>
      <c r="H79">
        <v>0</v>
      </c>
    </row>
    <row r="80" spans="1:8" x14ac:dyDescent="0.25">
      <c r="A80" s="1" t="s">
        <v>10</v>
      </c>
      <c r="B80">
        <v>4</v>
      </c>
      <c r="C80">
        <v>75</v>
      </c>
      <c r="D80">
        <v>167.5</v>
      </c>
      <c r="E80">
        <v>14.5</v>
      </c>
      <c r="F80">
        <v>0</v>
      </c>
      <c r="G80">
        <v>0</v>
      </c>
      <c r="H80">
        <v>0</v>
      </c>
    </row>
    <row r="81" spans="1:8" x14ac:dyDescent="0.25">
      <c r="A81" s="1" t="s">
        <v>10</v>
      </c>
      <c r="B81">
        <v>4</v>
      </c>
      <c r="C81">
        <v>80</v>
      </c>
      <c r="D81">
        <v>173.2</v>
      </c>
      <c r="E81">
        <v>8.8000000000000007</v>
      </c>
      <c r="F81">
        <v>0</v>
      </c>
      <c r="G81">
        <v>0</v>
      </c>
      <c r="H81">
        <v>0</v>
      </c>
    </row>
    <row r="82" spans="1:8" x14ac:dyDescent="0.25">
      <c r="A82" s="1" t="s">
        <v>10</v>
      </c>
      <c r="B82">
        <v>4</v>
      </c>
      <c r="C82">
        <v>85</v>
      </c>
      <c r="D82">
        <v>176.7</v>
      </c>
      <c r="E82">
        <v>5.3</v>
      </c>
      <c r="F82">
        <v>0</v>
      </c>
      <c r="G82">
        <v>0</v>
      </c>
      <c r="H82">
        <v>0</v>
      </c>
    </row>
    <row r="83" spans="1:8" x14ac:dyDescent="0.25">
      <c r="A83" s="1" t="s">
        <v>10</v>
      </c>
      <c r="B83">
        <v>4</v>
      </c>
      <c r="C83">
        <v>90</v>
      </c>
      <c r="D83">
        <v>177.9</v>
      </c>
      <c r="E83">
        <v>4.0999999999999996</v>
      </c>
      <c r="F83">
        <v>0</v>
      </c>
      <c r="G83">
        <v>0</v>
      </c>
      <c r="H83">
        <v>0</v>
      </c>
    </row>
    <row r="84" spans="1:8" x14ac:dyDescent="0.25">
      <c r="A84" s="1" t="s">
        <v>10</v>
      </c>
      <c r="B84">
        <v>4</v>
      </c>
      <c r="C84">
        <v>95</v>
      </c>
      <c r="D84">
        <v>179.7</v>
      </c>
      <c r="E84">
        <v>2.2999999999999998</v>
      </c>
      <c r="F84">
        <v>0</v>
      </c>
      <c r="G84">
        <v>0</v>
      </c>
      <c r="H84">
        <v>0</v>
      </c>
    </row>
    <row r="85" spans="1:8" x14ac:dyDescent="0.25">
      <c r="A85" s="1" t="s">
        <v>10</v>
      </c>
      <c r="B85">
        <v>4</v>
      </c>
      <c r="C85">
        <v>100</v>
      </c>
      <c r="D85">
        <v>182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 t="s">
        <v>10</v>
      </c>
      <c r="B86">
        <v>5</v>
      </c>
      <c r="C86">
        <v>0</v>
      </c>
      <c r="D86">
        <v>1</v>
      </c>
      <c r="E86">
        <v>181</v>
      </c>
      <c r="F86">
        <v>0</v>
      </c>
      <c r="G86">
        <v>0</v>
      </c>
      <c r="H86">
        <v>0</v>
      </c>
    </row>
    <row r="87" spans="1:8" x14ac:dyDescent="0.25">
      <c r="A87" s="1" t="s">
        <v>10</v>
      </c>
      <c r="B87">
        <v>5</v>
      </c>
      <c r="C87">
        <v>5</v>
      </c>
      <c r="D87">
        <v>21.9</v>
      </c>
      <c r="E87">
        <v>160.1</v>
      </c>
      <c r="F87">
        <v>0</v>
      </c>
      <c r="G87">
        <v>0</v>
      </c>
      <c r="H87">
        <v>0</v>
      </c>
    </row>
    <row r="88" spans="1:8" x14ac:dyDescent="0.25">
      <c r="A88" s="1" t="s">
        <v>10</v>
      </c>
      <c r="B88">
        <v>5</v>
      </c>
      <c r="C88">
        <v>10</v>
      </c>
      <c r="D88">
        <v>40.9</v>
      </c>
      <c r="E88">
        <v>141.1</v>
      </c>
      <c r="F88">
        <v>0</v>
      </c>
      <c r="G88">
        <v>0</v>
      </c>
      <c r="H88">
        <v>0</v>
      </c>
    </row>
    <row r="89" spans="1:8" x14ac:dyDescent="0.25">
      <c r="A89" s="1" t="s">
        <v>10</v>
      </c>
      <c r="B89">
        <v>5</v>
      </c>
      <c r="C89">
        <v>15</v>
      </c>
      <c r="D89">
        <v>57.1</v>
      </c>
      <c r="E89">
        <v>124.9</v>
      </c>
      <c r="F89">
        <v>0</v>
      </c>
      <c r="G89">
        <v>0</v>
      </c>
      <c r="H89">
        <v>0</v>
      </c>
    </row>
    <row r="90" spans="1:8" x14ac:dyDescent="0.25">
      <c r="A90" s="1" t="s">
        <v>10</v>
      </c>
      <c r="B90">
        <v>5</v>
      </c>
      <c r="C90">
        <v>20</v>
      </c>
      <c r="D90">
        <v>77.2</v>
      </c>
      <c r="E90">
        <v>104.8</v>
      </c>
      <c r="F90">
        <v>0</v>
      </c>
      <c r="G90">
        <v>0</v>
      </c>
      <c r="H90">
        <v>0</v>
      </c>
    </row>
    <row r="91" spans="1:8" x14ac:dyDescent="0.25">
      <c r="A91" s="1" t="s">
        <v>10</v>
      </c>
      <c r="B91">
        <v>5</v>
      </c>
      <c r="C91">
        <v>25</v>
      </c>
      <c r="D91">
        <v>92.7</v>
      </c>
      <c r="E91">
        <v>89.3</v>
      </c>
      <c r="F91">
        <v>0</v>
      </c>
      <c r="G91">
        <v>0</v>
      </c>
      <c r="H91">
        <v>0</v>
      </c>
    </row>
    <row r="92" spans="1:8" x14ac:dyDescent="0.25">
      <c r="A92" s="1" t="s">
        <v>10</v>
      </c>
      <c r="B92">
        <v>5</v>
      </c>
      <c r="C92">
        <v>30</v>
      </c>
      <c r="D92">
        <v>107.7</v>
      </c>
      <c r="E92">
        <v>74.3</v>
      </c>
      <c r="F92">
        <v>0</v>
      </c>
      <c r="G92">
        <v>0</v>
      </c>
      <c r="H92">
        <v>0</v>
      </c>
    </row>
    <row r="93" spans="1:8" x14ac:dyDescent="0.25">
      <c r="A93" s="1" t="s">
        <v>10</v>
      </c>
      <c r="B93">
        <v>5</v>
      </c>
      <c r="C93">
        <v>35</v>
      </c>
      <c r="D93">
        <v>118.4</v>
      </c>
      <c r="E93">
        <v>63.6</v>
      </c>
      <c r="F93">
        <v>0</v>
      </c>
      <c r="G93">
        <v>0</v>
      </c>
      <c r="H93">
        <v>0</v>
      </c>
    </row>
    <row r="94" spans="1:8" x14ac:dyDescent="0.25">
      <c r="A94" s="1" t="s">
        <v>10</v>
      </c>
      <c r="B94">
        <v>5</v>
      </c>
      <c r="C94">
        <v>40</v>
      </c>
      <c r="D94">
        <v>131.80000000000001</v>
      </c>
      <c r="E94">
        <v>50.2</v>
      </c>
      <c r="F94">
        <v>0</v>
      </c>
      <c r="G94">
        <v>0</v>
      </c>
      <c r="H94">
        <v>0</v>
      </c>
    </row>
    <row r="95" spans="1:8" x14ac:dyDescent="0.25">
      <c r="A95" s="1" t="s">
        <v>10</v>
      </c>
      <c r="B95">
        <v>5</v>
      </c>
      <c r="C95">
        <v>45</v>
      </c>
      <c r="D95">
        <v>138.69999999999999</v>
      </c>
      <c r="E95">
        <v>43.3</v>
      </c>
      <c r="F95">
        <v>0</v>
      </c>
      <c r="G95">
        <v>0</v>
      </c>
      <c r="H95">
        <v>0</v>
      </c>
    </row>
    <row r="96" spans="1:8" x14ac:dyDescent="0.25">
      <c r="A96" s="1" t="s">
        <v>10</v>
      </c>
      <c r="B96">
        <v>5</v>
      </c>
      <c r="C96">
        <v>50</v>
      </c>
      <c r="D96">
        <v>147.6</v>
      </c>
      <c r="E96">
        <v>34.4</v>
      </c>
      <c r="F96">
        <v>0</v>
      </c>
      <c r="G96">
        <v>0</v>
      </c>
      <c r="H96">
        <v>0</v>
      </c>
    </row>
    <row r="97" spans="1:8" x14ac:dyDescent="0.25">
      <c r="A97" s="1" t="s">
        <v>10</v>
      </c>
      <c r="B97">
        <v>5</v>
      </c>
      <c r="C97">
        <v>55</v>
      </c>
      <c r="D97">
        <v>153.69999999999999</v>
      </c>
      <c r="E97">
        <v>28.3</v>
      </c>
      <c r="F97">
        <v>0</v>
      </c>
      <c r="G97">
        <v>0</v>
      </c>
      <c r="H97">
        <v>0</v>
      </c>
    </row>
    <row r="98" spans="1:8" x14ac:dyDescent="0.25">
      <c r="A98" s="1" t="s">
        <v>10</v>
      </c>
      <c r="B98">
        <v>5</v>
      </c>
      <c r="C98">
        <v>60</v>
      </c>
      <c r="D98">
        <v>160</v>
      </c>
      <c r="E98">
        <v>22</v>
      </c>
      <c r="F98">
        <v>0</v>
      </c>
      <c r="G98">
        <v>0</v>
      </c>
      <c r="H98">
        <v>0</v>
      </c>
    </row>
    <row r="99" spans="1:8" x14ac:dyDescent="0.25">
      <c r="A99" s="1" t="s">
        <v>10</v>
      </c>
      <c r="B99">
        <v>5</v>
      </c>
      <c r="C99">
        <v>65</v>
      </c>
      <c r="D99">
        <v>165.2</v>
      </c>
      <c r="E99">
        <v>16.8</v>
      </c>
      <c r="F99">
        <v>0</v>
      </c>
      <c r="G99">
        <v>0</v>
      </c>
      <c r="H99">
        <v>0</v>
      </c>
    </row>
    <row r="100" spans="1:8" x14ac:dyDescent="0.25">
      <c r="A100" s="1" t="s">
        <v>10</v>
      </c>
      <c r="B100">
        <v>5</v>
      </c>
      <c r="C100">
        <v>70</v>
      </c>
      <c r="D100">
        <v>166.5</v>
      </c>
      <c r="E100">
        <v>15.5</v>
      </c>
      <c r="F100">
        <v>0</v>
      </c>
      <c r="G100">
        <v>0</v>
      </c>
      <c r="H100">
        <v>0</v>
      </c>
    </row>
    <row r="101" spans="1:8" x14ac:dyDescent="0.25">
      <c r="A101" s="1" t="s">
        <v>10</v>
      </c>
      <c r="B101">
        <v>5</v>
      </c>
      <c r="C101">
        <v>75</v>
      </c>
      <c r="D101">
        <v>171.4</v>
      </c>
      <c r="E101">
        <v>10.6</v>
      </c>
      <c r="F101">
        <v>0</v>
      </c>
      <c r="G101">
        <v>0</v>
      </c>
      <c r="H101">
        <v>0</v>
      </c>
    </row>
    <row r="102" spans="1:8" x14ac:dyDescent="0.25">
      <c r="A102" s="1" t="s">
        <v>10</v>
      </c>
      <c r="B102">
        <v>5</v>
      </c>
      <c r="C102">
        <v>80</v>
      </c>
      <c r="D102">
        <v>174.3</v>
      </c>
      <c r="E102">
        <v>7.7</v>
      </c>
      <c r="F102">
        <v>0</v>
      </c>
      <c r="G102">
        <v>0</v>
      </c>
      <c r="H102">
        <v>0</v>
      </c>
    </row>
    <row r="103" spans="1:8" x14ac:dyDescent="0.25">
      <c r="A103" s="1" t="s">
        <v>10</v>
      </c>
      <c r="B103">
        <v>5</v>
      </c>
      <c r="C103">
        <v>85</v>
      </c>
      <c r="D103">
        <v>176.3</v>
      </c>
      <c r="E103">
        <v>5.7</v>
      </c>
      <c r="F103">
        <v>0</v>
      </c>
      <c r="G103">
        <v>0</v>
      </c>
      <c r="H103">
        <v>0</v>
      </c>
    </row>
    <row r="104" spans="1:8" x14ac:dyDescent="0.25">
      <c r="A104" s="1" t="s">
        <v>10</v>
      </c>
      <c r="B104">
        <v>5</v>
      </c>
      <c r="C104">
        <v>90</v>
      </c>
      <c r="D104">
        <v>178.5</v>
      </c>
      <c r="E104">
        <v>3.5</v>
      </c>
      <c r="F104">
        <v>0</v>
      </c>
      <c r="G104">
        <v>0</v>
      </c>
      <c r="H104">
        <v>0</v>
      </c>
    </row>
    <row r="105" spans="1:8" x14ac:dyDescent="0.25">
      <c r="A105" s="1" t="s">
        <v>10</v>
      </c>
      <c r="B105">
        <v>5</v>
      </c>
      <c r="C105">
        <v>95</v>
      </c>
      <c r="D105">
        <v>180.3</v>
      </c>
      <c r="E105">
        <v>1.7</v>
      </c>
      <c r="F105">
        <v>0</v>
      </c>
      <c r="G105">
        <v>0</v>
      </c>
      <c r="H105">
        <v>0</v>
      </c>
    </row>
    <row r="106" spans="1:8" x14ac:dyDescent="0.25">
      <c r="A106" s="1" t="s">
        <v>10</v>
      </c>
      <c r="B106">
        <v>5</v>
      </c>
      <c r="C106">
        <v>100</v>
      </c>
      <c r="D106">
        <v>182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 t="s">
        <v>10</v>
      </c>
      <c r="B107">
        <v>6</v>
      </c>
      <c r="C107">
        <v>0</v>
      </c>
      <c r="D107">
        <v>0.5</v>
      </c>
      <c r="E107">
        <v>181.5</v>
      </c>
      <c r="F107">
        <v>0</v>
      </c>
      <c r="G107">
        <v>0</v>
      </c>
      <c r="H107">
        <v>0</v>
      </c>
    </row>
    <row r="108" spans="1:8" x14ac:dyDescent="0.25">
      <c r="A108" s="1" t="s">
        <v>10</v>
      </c>
      <c r="B108">
        <v>6</v>
      </c>
      <c r="C108">
        <v>5</v>
      </c>
      <c r="D108">
        <v>23.8</v>
      </c>
      <c r="E108">
        <v>158.19999999999999</v>
      </c>
      <c r="F108">
        <v>0</v>
      </c>
      <c r="G108">
        <v>0</v>
      </c>
      <c r="H108">
        <v>0</v>
      </c>
    </row>
    <row r="109" spans="1:8" x14ac:dyDescent="0.25">
      <c r="A109" s="1" t="s">
        <v>10</v>
      </c>
      <c r="B109">
        <v>6</v>
      </c>
      <c r="C109">
        <v>10</v>
      </c>
      <c r="D109">
        <v>45.1</v>
      </c>
      <c r="E109">
        <v>136.9</v>
      </c>
      <c r="F109">
        <v>0</v>
      </c>
      <c r="G109">
        <v>0</v>
      </c>
      <c r="H109">
        <v>0</v>
      </c>
    </row>
    <row r="110" spans="1:8" x14ac:dyDescent="0.25">
      <c r="A110" s="1" t="s">
        <v>10</v>
      </c>
      <c r="B110">
        <v>6</v>
      </c>
      <c r="C110">
        <v>15</v>
      </c>
      <c r="D110">
        <v>70.599999999999994</v>
      </c>
      <c r="E110">
        <v>111.4</v>
      </c>
      <c r="F110">
        <v>0</v>
      </c>
      <c r="G110">
        <v>0</v>
      </c>
      <c r="H110">
        <v>0</v>
      </c>
    </row>
    <row r="111" spans="1:8" x14ac:dyDescent="0.25">
      <c r="A111" s="1" t="s">
        <v>10</v>
      </c>
      <c r="B111">
        <v>6</v>
      </c>
      <c r="C111">
        <v>20</v>
      </c>
      <c r="D111">
        <v>83.4</v>
      </c>
      <c r="E111">
        <v>98.6</v>
      </c>
      <c r="F111">
        <v>0</v>
      </c>
      <c r="G111">
        <v>0</v>
      </c>
      <c r="H111">
        <v>0</v>
      </c>
    </row>
    <row r="112" spans="1:8" x14ac:dyDescent="0.25">
      <c r="A112" s="1" t="s">
        <v>10</v>
      </c>
      <c r="B112">
        <v>6</v>
      </c>
      <c r="C112">
        <v>25</v>
      </c>
      <c r="D112">
        <v>107.1</v>
      </c>
      <c r="E112">
        <v>74.900000000000006</v>
      </c>
      <c r="F112">
        <v>0</v>
      </c>
      <c r="G112">
        <v>0</v>
      </c>
      <c r="H112">
        <v>0</v>
      </c>
    </row>
    <row r="113" spans="1:8" x14ac:dyDescent="0.25">
      <c r="A113" s="1" t="s">
        <v>10</v>
      </c>
      <c r="B113">
        <v>6</v>
      </c>
      <c r="C113">
        <v>30</v>
      </c>
      <c r="D113">
        <v>114.1</v>
      </c>
      <c r="E113">
        <v>67.900000000000006</v>
      </c>
      <c r="F113">
        <v>0</v>
      </c>
      <c r="G113">
        <v>0</v>
      </c>
      <c r="H113">
        <v>0</v>
      </c>
    </row>
    <row r="114" spans="1:8" x14ac:dyDescent="0.25">
      <c r="A114" s="1" t="s">
        <v>10</v>
      </c>
      <c r="B114">
        <v>6</v>
      </c>
      <c r="C114">
        <v>35</v>
      </c>
      <c r="D114">
        <v>125</v>
      </c>
      <c r="E114">
        <v>57</v>
      </c>
      <c r="F114">
        <v>0</v>
      </c>
      <c r="G114">
        <v>0</v>
      </c>
      <c r="H114">
        <v>0</v>
      </c>
    </row>
    <row r="115" spans="1:8" x14ac:dyDescent="0.25">
      <c r="A115" s="1" t="s">
        <v>10</v>
      </c>
      <c r="B115">
        <v>6</v>
      </c>
      <c r="C115">
        <v>40</v>
      </c>
      <c r="D115">
        <v>136.30000000000001</v>
      </c>
      <c r="E115">
        <v>45.7</v>
      </c>
      <c r="F115">
        <v>0</v>
      </c>
      <c r="G115">
        <v>0</v>
      </c>
      <c r="H115">
        <v>0</v>
      </c>
    </row>
    <row r="116" spans="1:8" x14ac:dyDescent="0.25">
      <c r="A116" s="1" t="s">
        <v>10</v>
      </c>
      <c r="B116">
        <v>6</v>
      </c>
      <c r="C116">
        <v>45</v>
      </c>
      <c r="D116">
        <v>146.30000000000001</v>
      </c>
      <c r="E116">
        <v>35.700000000000003</v>
      </c>
      <c r="F116">
        <v>0</v>
      </c>
      <c r="G116">
        <v>0</v>
      </c>
      <c r="H116">
        <v>0</v>
      </c>
    </row>
    <row r="117" spans="1:8" x14ac:dyDescent="0.25">
      <c r="A117" s="1" t="s">
        <v>10</v>
      </c>
      <c r="B117">
        <v>6</v>
      </c>
      <c r="C117">
        <v>50</v>
      </c>
      <c r="D117">
        <v>153.19999999999999</v>
      </c>
      <c r="E117">
        <v>28.8</v>
      </c>
      <c r="F117">
        <v>0</v>
      </c>
      <c r="G117">
        <v>0</v>
      </c>
      <c r="H117">
        <v>0</v>
      </c>
    </row>
    <row r="118" spans="1:8" x14ac:dyDescent="0.25">
      <c r="A118" s="1" t="s">
        <v>10</v>
      </c>
      <c r="B118">
        <v>6</v>
      </c>
      <c r="C118">
        <v>55</v>
      </c>
      <c r="D118">
        <v>159.30000000000001</v>
      </c>
      <c r="E118">
        <v>22.7</v>
      </c>
      <c r="F118">
        <v>0</v>
      </c>
      <c r="G118">
        <v>0</v>
      </c>
      <c r="H118">
        <v>0</v>
      </c>
    </row>
    <row r="119" spans="1:8" x14ac:dyDescent="0.25">
      <c r="A119" s="1" t="s">
        <v>10</v>
      </c>
      <c r="B119">
        <v>6</v>
      </c>
      <c r="C119">
        <v>60</v>
      </c>
      <c r="D119">
        <v>164.6</v>
      </c>
      <c r="E119">
        <v>17.399999999999999</v>
      </c>
      <c r="F119">
        <v>0</v>
      </c>
      <c r="G119">
        <v>0</v>
      </c>
      <c r="H119">
        <v>0</v>
      </c>
    </row>
    <row r="120" spans="1:8" x14ac:dyDescent="0.25">
      <c r="A120" s="1" t="s">
        <v>10</v>
      </c>
      <c r="B120">
        <v>6</v>
      </c>
      <c r="C120">
        <v>65</v>
      </c>
      <c r="D120">
        <v>168.8</v>
      </c>
      <c r="E120">
        <v>13.2</v>
      </c>
      <c r="F120">
        <v>0</v>
      </c>
      <c r="G120">
        <v>0</v>
      </c>
      <c r="H120">
        <v>0</v>
      </c>
    </row>
    <row r="121" spans="1:8" x14ac:dyDescent="0.25">
      <c r="A121" s="1" t="s">
        <v>10</v>
      </c>
      <c r="B121">
        <v>6</v>
      </c>
      <c r="C121">
        <v>70</v>
      </c>
      <c r="D121">
        <v>171.4</v>
      </c>
      <c r="E121">
        <v>10.6</v>
      </c>
      <c r="F121">
        <v>0</v>
      </c>
      <c r="G121">
        <v>0</v>
      </c>
      <c r="H121">
        <v>0</v>
      </c>
    </row>
    <row r="122" spans="1:8" x14ac:dyDescent="0.25">
      <c r="A122" s="1" t="s">
        <v>10</v>
      </c>
      <c r="B122">
        <v>6</v>
      </c>
      <c r="C122">
        <v>75</v>
      </c>
      <c r="D122">
        <v>173</v>
      </c>
      <c r="E122">
        <v>9</v>
      </c>
      <c r="F122">
        <v>0</v>
      </c>
      <c r="G122">
        <v>0</v>
      </c>
      <c r="H122">
        <v>0</v>
      </c>
    </row>
    <row r="123" spans="1:8" x14ac:dyDescent="0.25">
      <c r="A123" s="1" t="s">
        <v>10</v>
      </c>
      <c r="B123">
        <v>6</v>
      </c>
      <c r="C123">
        <v>80</v>
      </c>
      <c r="D123">
        <v>176.3</v>
      </c>
      <c r="E123">
        <v>5.7</v>
      </c>
      <c r="F123">
        <v>0</v>
      </c>
      <c r="G123">
        <v>0</v>
      </c>
      <c r="H123">
        <v>0</v>
      </c>
    </row>
    <row r="124" spans="1:8" x14ac:dyDescent="0.25">
      <c r="A124" s="1" t="s">
        <v>10</v>
      </c>
      <c r="B124">
        <v>6</v>
      </c>
      <c r="C124">
        <v>85</v>
      </c>
      <c r="D124">
        <v>177.6</v>
      </c>
      <c r="E124">
        <v>4.4000000000000004</v>
      </c>
      <c r="F124">
        <v>0</v>
      </c>
      <c r="G124">
        <v>0</v>
      </c>
      <c r="H124">
        <v>0</v>
      </c>
    </row>
    <row r="125" spans="1:8" x14ac:dyDescent="0.25">
      <c r="A125" s="1" t="s">
        <v>10</v>
      </c>
      <c r="B125">
        <v>6</v>
      </c>
      <c r="C125">
        <v>90</v>
      </c>
      <c r="D125">
        <v>180.2</v>
      </c>
      <c r="E125">
        <v>1.8</v>
      </c>
      <c r="F125">
        <v>0</v>
      </c>
      <c r="G125">
        <v>0</v>
      </c>
      <c r="H125">
        <v>0</v>
      </c>
    </row>
    <row r="126" spans="1:8" x14ac:dyDescent="0.25">
      <c r="A126" s="1" t="s">
        <v>10</v>
      </c>
      <c r="B126">
        <v>6</v>
      </c>
      <c r="C126">
        <v>95</v>
      </c>
      <c r="D126">
        <v>180.7</v>
      </c>
      <c r="E126">
        <v>1.3</v>
      </c>
      <c r="F126">
        <v>0</v>
      </c>
      <c r="G126">
        <v>0</v>
      </c>
      <c r="H126">
        <v>0</v>
      </c>
    </row>
    <row r="127" spans="1:8" x14ac:dyDescent="0.25">
      <c r="A127" s="1" t="s">
        <v>10</v>
      </c>
      <c r="B127">
        <v>6</v>
      </c>
      <c r="C127">
        <v>100</v>
      </c>
      <c r="D127">
        <v>182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1" t="s">
        <v>10</v>
      </c>
      <c r="B128">
        <v>7</v>
      </c>
      <c r="C128">
        <v>0</v>
      </c>
      <c r="D128">
        <v>0.5</v>
      </c>
      <c r="E128">
        <v>181.5</v>
      </c>
      <c r="F128">
        <v>0</v>
      </c>
      <c r="G128">
        <v>0</v>
      </c>
      <c r="H128">
        <v>0</v>
      </c>
    </row>
    <row r="129" spans="1:8" x14ac:dyDescent="0.25">
      <c r="A129" s="1" t="s">
        <v>10</v>
      </c>
      <c r="B129">
        <v>7</v>
      </c>
      <c r="C129">
        <v>5</v>
      </c>
      <c r="D129">
        <v>30</v>
      </c>
      <c r="E129">
        <v>152</v>
      </c>
      <c r="F129">
        <v>0</v>
      </c>
      <c r="G129">
        <v>0</v>
      </c>
      <c r="H129">
        <v>0</v>
      </c>
    </row>
    <row r="130" spans="1:8" x14ac:dyDescent="0.25">
      <c r="A130" s="1" t="s">
        <v>10</v>
      </c>
      <c r="B130">
        <v>7</v>
      </c>
      <c r="C130">
        <v>10</v>
      </c>
      <c r="D130">
        <v>55.1</v>
      </c>
      <c r="E130">
        <v>126.9</v>
      </c>
      <c r="F130">
        <v>0</v>
      </c>
      <c r="G130">
        <v>0</v>
      </c>
      <c r="H130">
        <v>0</v>
      </c>
    </row>
    <row r="131" spans="1:8" x14ac:dyDescent="0.25">
      <c r="A131" s="1" t="s">
        <v>10</v>
      </c>
      <c r="B131">
        <v>7</v>
      </c>
      <c r="C131">
        <v>15</v>
      </c>
      <c r="D131">
        <v>73.599999999999994</v>
      </c>
      <c r="E131">
        <v>108.4</v>
      </c>
      <c r="F131">
        <v>0</v>
      </c>
      <c r="G131">
        <v>0</v>
      </c>
      <c r="H131">
        <v>0</v>
      </c>
    </row>
    <row r="132" spans="1:8" x14ac:dyDescent="0.25">
      <c r="A132" s="1" t="s">
        <v>10</v>
      </c>
      <c r="B132">
        <v>7</v>
      </c>
      <c r="C132">
        <v>20</v>
      </c>
      <c r="D132">
        <v>90.4</v>
      </c>
      <c r="E132">
        <v>91.6</v>
      </c>
      <c r="F132">
        <v>0</v>
      </c>
      <c r="G132">
        <v>0</v>
      </c>
      <c r="H132">
        <v>0</v>
      </c>
    </row>
    <row r="133" spans="1:8" x14ac:dyDescent="0.25">
      <c r="A133" s="1" t="s">
        <v>10</v>
      </c>
      <c r="B133">
        <v>7</v>
      </c>
      <c r="C133">
        <v>25</v>
      </c>
      <c r="D133">
        <v>107.9</v>
      </c>
      <c r="E133">
        <v>74.099999999999994</v>
      </c>
      <c r="F133">
        <v>0</v>
      </c>
      <c r="G133">
        <v>0</v>
      </c>
      <c r="H133">
        <v>0</v>
      </c>
    </row>
    <row r="134" spans="1:8" x14ac:dyDescent="0.25">
      <c r="A134" s="1" t="s">
        <v>10</v>
      </c>
      <c r="B134">
        <v>7</v>
      </c>
      <c r="C134">
        <v>30</v>
      </c>
      <c r="D134">
        <v>120.9</v>
      </c>
      <c r="E134">
        <v>61.1</v>
      </c>
      <c r="F134">
        <v>0</v>
      </c>
      <c r="G134">
        <v>0</v>
      </c>
      <c r="H134">
        <v>0</v>
      </c>
    </row>
    <row r="135" spans="1:8" x14ac:dyDescent="0.25">
      <c r="A135" s="1" t="s">
        <v>10</v>
      </c>
      <c r="B135">
        <v>7</v>
      </c>
      <c r="C135">
        <v>35</v>
      </c>
      <c r="D135">
        <v>132.69999999999999</v>
      </c>
      <c r="E135">
        <v>49.3</v>
      </c>
      <c r="F135">
        <v>0</v>
      </c>
      <c r="G135">
        <v>0</v>
      </c>
      <c r="H135">
        <v>0</v>
      </c>
    </row>
    <row r="136" spans="1:8" x14ac:dyDescent="0.25">
      <c r="A136" s="1" t="s">
        <v>10</v>
      </c>
      <c r="B136">
        <v>7</v>
      </c>
      <c r="C136">
        <v>40</v>
      </c>
      <c r="D136">
        <v>140.80000000000001</v>
      </c>
      <c r="E136">
        <v>41.2</v>
      </c>
      <c r="F136">
        <v>0</v>
      </c>
      <c r="G136">
        <v>0</v>
      </c>
      <c r="H136">
        <v>0</v>
      </c>
    </row>
    <row r="137" spans="1:8" x14ac:dyDescent="0.25">
      <c r="A137" s="1" t="s">
        <v>10</v>
      </c>
      <c r="B137">
        <v>7</v>
      </c>
      <c r="C137">
        <v>45</v>
      </c>
      <c r="D137">
        <v>151.80000000000001</v>
      </c>
      <c r="E137">
        <v>30.2</v>
      </c>
      <c r="F137">
        <v>0</v>
      </c>
      <c r="G137">
        <v>0</v>
      </c>
      <c r="H137">
        <v>0</v>
      </c>
    </row>
    <row r="138" spans="1:8" x14ac:dyDescent="0.25">
      <c r="A138" s="1" t="s">
        <v>10</v>
      </c>
      <c r="B138">
        <v>7</v>
      </c>
      <c r="C138">
        <v>50</v>
      </c>
      <c r="D138">
        <v>157.5</v>
      </c>
      <c r="E138">
        <v>24.5</v>
      </c>
      <c r="F138">
        <v>0</v>
      </c>
      <c r="G138">
        <v>0</v>
      </c>
      <c r="H138">
        <v>0</v>
      </c>
    </row>
    <row r="139" spans="1:8" x14ac:dyDescent="0.25">
      <c r="A139" s="1" t="s">
        <v>10</v>
      </c>
      <c r="B139">
        <v>7</v>
      </c>
      <c r="C139">
        <v>55</v>
      </c>
      <c r="D139">
        <v>162.9</v>
      </c>
      <c r="E139">
        <v>19.100000000000001</v>
      </c>
      <c r="F139">
        <v>0</v>
      </c>
      <c r="G139">
        <v>0</v>
      </c>
      <c r="H139">
        <v>0</v>
      </c>
    </row>
    <row r="140" spans="1:8" x14ac:dyDescent="0.25">
      <c r="A140" s="1" t="s">
        <v>10</v>
      </c>
      <c r="B140">
        <v>7</v>
      </c>
      <c r="C140">
        <v>60</v>
      </c>
      <c r="D140">
        <v>169.3</v>
      </c>
      <c r="E140">
        <v>12.7</v>
      </c>
      <c r="F140">
        <v>0</v>
      </c>
      <c r="G140">
        <v>0</v>
      </c>
      <c r="H140">
        <v>0</v>
      </c>
    </row>
    <row r="141" spans="1:8" x14ac:dyDescent="0.25">
      <c r="A141" s="1" t="s">
        <v>10</v>
      </c>
      <c r="B141">
        <v>7</v>
      </c>
      <c r="C141">
        <v>65</v>
      </c>
      <c r="D141">
        <v>170.4</v>
      </c>
      <c r="E141">
        <v>11.6</v>
      </c>
      <c r="F141">
        <v>0</v>
      </c>
      <c r="G141">
        <v>0</v>
      </c>
      <c r="H141">
        <v>0</v>
      </c>
    </row>
    <row r="142" spans="1:8" x14ac:dyDescent="0.25">
      <c r="A142" s="1" t="s">
        <v>10</v>
      </c>
      <c r="B142">
        <v>7</v>
      </c>
      <c r="C142">
        <v>70</v>
      </c>
      <c r="D142">
        <v>172.2</v>
      </c>
      <c r="E142">
        <v>9.8000000000000007</v>
      </c>
      <c r="F142">
        <v>0</v>
      </c>
      <c r="G142">
        <v>0</v>
      </c>
      <c r="H142">
        <v>0</v>
      </c>
    </row>
    <row r="143" spans="1:8" x14ac:dyDescent="0.25">
      <c r="A143" s="1" t="s">
        <v>10</v>
      </c>
      <c r="B143">
        <v>7</v>
      </c>
      <c r="C143">
        <v>75</v>
      </c>
      <c r="D143">
        <v>175</v>
      </c>
      <c r="E143">
        <v>7</v>
      </c>
      <c r="F143">
        <v>0</v>
      </c>
      <c r="G143">
        <v>0</v>
      </c>
      <c r="H143">
        <v>0</v>
      </c>
    </row>
    <row r="144" spans="1:8" x14ac:dyDescent="0.25">
      <c r="A144" s="1" t="s">
        <v>10</v>
      </c>
      <c r="B144">
        <v>7</v>
      </c>
      <c r="C144">
        <v>80</v>
      </c>
      <c r="D144">
        <v>177.5</v>
      </c>
      <c r="E144">
        <v>4.5</v>
      </c>
      <c r="F144">
        <v>0</v>
      </c>
      <c r="G144">
        <v>0</v>
      </c>
      <c r="H144">
        <v>0</v>
      </c>
    </row>
    <row r="145" spans="1:8" x14ac:dyDescent="0.25">
      <c r="A145" s="1" t="s">
        <v>10</v>
      </c>
      <c r="B145">
        <v>7</v>
      </c>
      <c r="C145">
        <v>85</v>
      </c>
      <c r="D145">
        <v>179</v>
      </c>
      <c r="E145">
        <v>3</v>
      </c>
      <c r="F145">
        <v>0</v>
      </c>
      <c r="G145">
        <v>0</v>
      </c>
      <c r="H145">
        <v>0</v>
      </c>
    </row>
    <row r="146" spans="1:8" x14ac:dyDescent="0.25">
      <c r="A146" s="1" t="s">
        <v>10</v>
      </c>
      <c r="B146">
        <v>7</v>
      </c>
      <c r="C146">
        <v>90</v>
      </c>
      <c r="D146">
        <v>179.9</v>
      </c>
      <c r="E146">
        <v>2.1</v>
      </c>
      <c r="F146">
        <v>0</v>
      </c>
      <c r="G146">
        <v>0</v>
      </c>
      <c r="H146">
        <v>0</v>
      </c>
    </row>
    <row r="147" spans="1:8" x14ac:dyDescent="0.25">
      <c r="A147" s="1" t="s">
        <v>10</v>
      </c>
      <c r="B147">
        <v>7</v>
      </c>
      <c r="C147">
        <v>95</v>
      </c>
      <c r="D147">
        <v>181.1</v>
      </c>
      <c r="E147">
        <v>0.9</v>
      </c>
      <c r="F147">
        <v>0</v>
      </c>
      <c r="G147">
        <v>0</v>
      </c>
      <c r="H147">
        <v>0</v>
      </c>
    </row>
    <row r="148" spans="1:8" x14ac:dyDescent="0.25">
      <c r="A148" s="1" t="s">
        <v>10</v>
      </c>
      <c r="B148">
        <v>7</v>
      </c>
      <c r="C148">
        <v>100</v>
      </c>
      <c r="D148">
        <v>182</v>
      </c>
      <c r="E148">
        <v>0</v>
      </c>
      <c r="F148">
        <v>0</v>
      </c>
      <c r="G148">
        <v>0</v>
      </c>
      <c r="H148">
        <v>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Chart</vt:lpstr>
      <vt:lpstr>Algorithm Specific Charts</vt:lpstr>
      <vt:lpstr>Total</vt:lpstr>
      <vt:lpstr>Best Complete Match</vt:lpstr>
      <vt:lpstr>Frequency Weighted</vt:lpstr>
      <vt:lpstr>Jaccard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 h</cp:lastModifiedBy>
  <dcterms:created xsi:type="dcterms:W3CDTF">2021-02-22T20:34:02Z</dcterms:created>
  <dcterms:modified xsi:type="dcterms:W3CDTF">2022-06-08T15:42:40Z</dcterms:modified>
</cp:coreProperties>
</file>