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50" i="1" l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K50" i="1"/>
  <c r="G50" i="1"/>
  <c r="H50" i="1"/>
  <c r="I50" i="1"/>
  <c r="J50" i="1"/>
  <c r="P50" i="1"/>
  <c r="O50" i="1"/>
  <c r="N50" i="1"/>
  <c r="M50" i="1"/>
  <c r="L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K49" i="1"/>
  <c r="G49" i="1"/>
  <c r="H49" i="1"/>
  <c r="I49" i="1"/>
  <c r="J49" i="1"/>
  <c r="P49" i="1"/>
  <c r="O49" i="1"/>
  <c r="N49" i="1"/>
  <c r="M49" i="1"/>
  <c r="L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K48" i="1"/>
  <c r="G48" i="1"/>
  <c r="H48" i="1"/>
  <c r="I48" i="1"/>
  <c r="J48" i="1"/>
  <c r="P48" i="1"/>
  <c r="O48" i="1"/>
  <c r="N48" i="1"/>
  <c r="M48" i="1"/>
  <c r="L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K47" i="1"/>
  <c r="G47" i="1"/>
  <c r="H47" i="1"/>
  <c r="I47" i="1"/>
  <c r="J47" i="1"/>
  <c r="P47" i="1"/>
  <c r="O47" i="1"/>
  <c r="N47" i="1"/>
  <c r="M47" i="1"/>
  <c r="L47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K46" i="1"/>
  <c r="G46" i="1"/>
  <c r="H46" i="1"/>
  <c r="I46" i="1"/>
  <c r="J46" i="1"/>
  <c r="P46" i="1"/>
  <c r="O46" i="1"/>
  <c r="N46" i="1"/>
  <c r="M46" i="1"/>
  <c r="L46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K44" i="1"/>
  <c r="G44" i="1"/>
  <c r="H44" i="1"/>
  <c r="I44" i="1"/>
  <c r="J44" i="1"/>
  <c r="P44" i="1"/>
  <c r="O44" i="1"/>
  <c r="N44" i="1"/>
  <c r="M44" i="1"/>
  <c r="L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K43" i="1"/>
  <c r="G43" i="1"/>
  <c r="H43" i="1"/>
  <c r="I43" i="1"/>
  <c r="J43" i="1"/>
  <c r="P43" i="1"/>
  <c r="O43" i="1"/>
  <c r="N43" i="1"/>
  <c r="M43" i="1"/>
  <c r="L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K42" i="1"/>
  <c r="G42" i="1"/>
  <c r="H42" i="1"/>
  <c r="I42" i="1"/>
  <c r="J42" i="1"/>
  <c r="P42" i="1"/>
  <c r="O42" i="1"/>
  <c r="N42" i="1"/>
  <c r="M42" i="1"/>
  <c r="L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K41" i="1"/>
  <c r="G41" i="1"/>
  <c r="H41" i="1"/>
  <c r="I41" i="1"/>
  <c r="J41" i="1"/>
  <c r="P41" i="1"/>
  <c r="O41" i="1"/>
  <c r="N41" i="1"/>
  <c r="M41" i="1"/>
  <c r="L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K40" i="1"/>
  <c r="G40" i="1"/>
  <c r="H40" i="1"/>
  <c r="I40" i="1"/>
  <c r="J40" i="1"/>
  <c r="P40" i="1"/>
  <c r="O40" i="1"/>
  <c r="N40" i="1"/>
  <c r="M40" i="1"/>
  <c r="L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K39" i="1"/>
  <c r="G39" i="1"/>
  <c r="H39" i="1"/>
  <c r="I39" i="1"/>
  <c r="J39" i="1"/>
  <c r="P39" i="1"/>
  <c r="O39" i="1"/>
  <c r="N39" i="1"/>
  <c r="M39" i="1"/>
  <c r="L39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K38" i="1"/>
  <c r="G38" i="1"/>
  <c r="H38" i="1"/>
  <c r="I38" i="1"/>
  <c r="J38" i="1"/>
  <c r="P38" i="1"/>
  <c r="O38" i="1"/>
  <c r="N38" i="1"/>
  <c r="M38" i="1"/>
  <c r="L38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K36" i="1"/>
  <c r="G36" i="1"/>
  <c r="H36" i="1"/>
  <c r="I36" i="1"/>
  <c r="J36" i="1"/>
  <c r="P36" i="1"/>
  <c r="O36" i="1"/>
  <c r="N36" i="1"/>
  <c r="M36" i="1"/>
  <c r="L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K35" i="1"/>
  <c r="G35" i="1"/>
  <c r="H35" i="1"/>
  <c r="I35" i="1"/>
  <c r="J35" i="1"/>
  <c r="P35" i="1"/>
  <c r="O35" i="1"/>
  <c r="N35" i="1"/>
  <c r="M35" i="1"/>
  <c r="L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K34" i="1"/>
  <c r="G34" i="1"/>
  <c r="H34" i="1"/>
  <c r="I34" i="1"/>
  <c r="J34" i="1"/>
  <c r="P34" i="1"/>
  <c r="O34" i="1"/>
  <c r="N34" i="1"/>
  <c r="M34" i="1"/>
  <c r="L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K33" i="1"/>
  <c r="G33" i="1"/>
  <c r="H33" i="1"/>
  <c r="I33" i="1"/>
  <c r="J33" i="1"/>
  <c r="P33" i="1"/>
  <c r="O33" i="1"/>
  <c r="N33" i="1"/>
  <c r="M33" i="1"/>
  <c r="L33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K32" i="1"/>
  <c r="G32" i="1"/>
  <c r="H32" i="1"/>
  <c r="I32" i="1"/>
  <c r="J32" i="1"/>
  <c r="P32" i="1"/>
  <c r="O32" i="1"/>
  <c r="N32" i="1"/>
  <c r="M32" i="1"/>
  <c r="L32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K30" i="1"/>
  <c r="G30" i="1"/>
  <c r="H30" i="1"/>
  <c r="I30" i="1"/>
  <c r="J30" i="1"/>
  <c r="P30" i="1"/>
  <c r="O30" i="1"/>
  <c r="N30" i="1"/>
  <c r="M30" i="1"/>
  <c r="L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K29" i="1"/>
  <c r="G29" i="1"/>
  <c r="H29" i="1"/>
  <c r="I29" i="1"/>
  <c r="J29" i="1"/>
  <c r="P29" i="1"/>
  <c r="O29" i="1"/>
  <c r="N29" i="1"/>
  <c r="M29" i="1"/>
  <c r="L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K28" i="1"/>
  <c r="G28" i="1"/>
  <c r="H28" i="1"/>
  <c r="I28" i="1"/>
  <c r="J28" i="1"/>
  <c r="P28" i="1"/>
  <c r="O28" i="1"/>
  <c r="N28" i="1"/>
  <c r="M28" i="1"/>
  <c r="L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K27" i="1"/>
  <c r="G27" i="1"/>
  <c r="H27" i="1"/>
  <c r="I27" i="1"/>
  <c r="J27" i="1"/>
  <c r="P27" i="1"/>
  <c r="O27" i="1"/>
  <c r="N27" i="1"/>
  <c r="M27" i="1"/>
  <c r="L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K26" i="1"/>
  <c r="G26" i="1"/>
  <c r="H26" i="1"/>
  <c r="I26" i="1"/>
  <c r="J26" i="1"/>
  <c r="P26" i="1"/>
  <c r="O26" i="1"/>
  <c r="N26" i="1"/>
  <c r="M26" i="1"/>
  <c r="L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K25" i="1"/>
  <c r="G25" i="1"/>
  <c r="H25" i="1"/>
  <c r="I25" i="1"/>
  <c r="J25" i="1"/>
  <c r="P25" i="1"/>
  <c r="O25" i="1"/>
  <c r="N25" i="1"/>
  <c r="M25" i="1"/>
  <c r="L25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K24" i="1"/>
  <c r="G24" i="1"/>
  <c r="H24" i="1"/>
  <c r="I24" i="1"/>
  <c r="J24" i="1"/>
  <c r="P24" i="1"/>
  <c r="O24" i="1"/>
  <c r="N24" i="1"/>
  <c r="M24" i="1"/>
  <c r="L24" i="1"/>
  <c r="B49" i="1"/>
  <c r="C49" i="1"/>
  <c r="B48" i="1"/>
  <c r="C48" i="1"/>
  <c r="D48" i="1"/>
  <c r="B47" i="1"/>
  <c r="C47" i="1"/>
  <c r="B46" i="1"/>
  <c r="C46" i="1"/>
  <c r="D46" i="1"/>
  <c r="E46" i="1"/>
  <c r="F46" i="1"/>
  <c r="D47" i="1"/>
  <c r="E47" i="1"/>
  <c r="F47" i="1"/>
  <c r="E48" i="1"/>
  <c r="F48" i="1"/>
  <c r="D49" i="1"/>
  <c r="E49" i="1"/>
  <c r="F49" i="1"/>
  <c r="C50" i="1"/>
  <c r="B43" i="1"/>
  <c r="C43" i="1"/>
  <c r="B42" i="1"/>
  <c r="C42" i="1"/>
  <c r="B41" i="1"/>
  <c r="C41" i="1"/>
  <c r="D41" i="1"/>
  <c r="E41" i="1"/>
  <c r="B40" i="1"/>
  <c r="C40" i="1"/>
  <c r="D40" i="1"/>
  <c r="B39" i="1"/>
  <c r="C39" i="1"/>
  <c r="B38" i="1"/>
  <c r="C38" i="1"/>
  <c r="D38" i="1"/>
  <c r="E38" i="1"/>
  <c r="F38" i="1"/>
  <c r="D39" i="1"/>
  <c r="E39" i="1"/>
  <c r="F39" i="1"/>
  <c r="E40" i="1"/>
  <c r="F40" i="1"/>
  <c r="F41" i="1"/>
  <c r="D42" i="1"/>
  <c r="E42" i="1"/>
  <c r="F42" i="1"/>
  <c r="D43" i="1"/>
  <c r="E43" i="1"/>
  <c r="F43" i="1"/>
  <c r="C44" i="1"/>
  <c r="B35" i="1"/>
  <c r="C35" i="1"/>
  <c r="D35" i="1"/>
  <c r="E35" i="1"/>
  <c r="B34" i="1"/>
  <c r="C34" i="1"/>
  <c r="B33" i="1"/>
  <c r="C33" i="1"/>
  <c r="B32" i="1"/>
  <c r="C32" i="1"/>
  <c r="D32" i="1"/>
  <c r="E32" i="1"/>
  <c r="F32" i="1"/>
  <c r="D33" i="1"/>
  <c r="E33" i="1"/>
  <c r="F33" i="1"/>
  <c r="D34" i="1"/>
  <c r="E34" i="1"/>
  <c r="F34" i="1"/>
  <c r="F35" i="1"/>
  <c r="C36" i="1"/>
  <c r="B29" i="1"/>
  <c r="C29" i="1"/>
  <c r="B28" i="1"/>
  <c r="C28" i="1"/>
  <c r="B27" i="1"/>
  <c r="C27" i="1"/>
  <c r="B26" i="1"/>
  <c r="C26" i="1"/>
  <c r="D26" i="1"/>
  <c r="B25" i="1"/>
  <c r="C25" i="1"/>
  <c r="B24" i="1"/>
  <c r="C24" i="1"/>
  <c r="D24" i="1"/>
  <c r="E24" i="1"/>
  <c r="F24" i="1"/>
  <c r="D25" i="1"/>
  <c r="E25" i="1"/>
  <c r="F25" i="1"/>
  <c r="E26" i="1"/>
  <c r="F26" i="1"/>
  <c r="D27" i="1"/>
  <c r="E27" i="1"/>
  <c r="F27" i="1"/>
  <c r="D28" i="1"/>
  <c r="E28" i="1"/>
  <c r="F28" i="1"/>
  <c r="D29" i="1"/>
  <c r="E29" i="1"/>
  <c r="F29" i="1"/>
  <c r="C30" i="1"/>
  <c r="CN51" i="1"/>
  <c r="CJ51" i="1"/>
  <c r="CK51" i="1"/>
  <c r="CL51" i="1"/>
  <c r="CM51" i="1"/>
  <c r="G62" i="1"/>
  <c r="R51" i="1"/>
  <c r="S51" i="1"/>
  <c r="T51" i="1"/>
  <c r="U51" i="1"/>
  <c r="V51" i="1"/>
  <c r="W51" i="1"/>
  <c r="X51" i="1"/>
  <c r="Y51" i="1"/>
  <c r="Z51" i="1"/>
  <c r="AA51" i="1"/>
  <c r="C65" i="1"/>
  <c r="BR51" i="1"/>
  <c r="BP51" i="1"/>
  <c r="BQ51" i="1"/>
  <c r="BS51" i="1"/>
  <c r="BT51" i="1"/>
  <c r="E58" i="1"/>
  <c r="AO51" i="1"/>
  <c r="AL51" i="1"/>
  <c r="AM51" i="1"/>
  <c r="AN51" i="1"/>
  <c r="AP51" i="1"/>
  <c r="AQ51" i="1"/>
  <c r="AR51" i="1"/>
  <c r="AS51" i="1"/>
  <c r="AT51" i="1"/>
  <c r="AU51" i="1"/>
  <c r="F67" i="1"/>
  <c r="CA51" i="1"/>
  <c r="BZ51" i="1"/>
  <c r="CB51" i="1"/>
  <c r="CC51" i="1"/>
  <c r="CD51" i="1"/>
  <c r="D60" i="1"/>
  <c r="E60" i="1"/>
  <c r="F60" i="1"/>
  <c r="AC51" i="1"/>
  <c r="AB51" i="1"/>
  <c r="AD51" i="1"/>
  <c r="AE51" i="1"/>
  <c r="AF51" i="1"/>
  <c r="AG51" i="1"/>
  <c r="AH51" i="1"/>
  <c r="AI51" i="1"/>
  <c r="AJ51" i="1"/>
  <c r="AK51" i="1"/>
  <c r="D66" i="1"/>
  <c r="E67" i="1"/>
  <c r="G67" i="1"/>
  <c r="I67" i="1"/>
  <c r="L67" i="1"/>
  <c r="AX51" i="1"/>
  <c r="AV51" i="1"/>
  <c r="AW51" i="1"/>
  <c r="AY51" i="1"/>
  <c r="AZ51" i="1"/>
  <c r="BA51" i="1"/>
  <c r="BB51" i="1"/>
  <c r="BC51" i="1"/>
  <c r="BD51" i="1"/>
  <c r="BE51" i="1"/>
  <c r="E68" i="1"/>
  <c r="G68" i="1"/>
  <c r="H68" i="1"/>
  <c r="I68" i="1"/>
  <c r="K68" i="1"/>
  <c r="BH51" i="1"/>
  <c r="BF51" i="1"/>
  <c r="BG51" i="1"/>
  <c r="BI51" i="1"/>
  <c r="BJ51" i="1"/>
  <c r="BK51" i="1"/>
  <c r="BL51" i="1"/>
  <c r="BM51" i="1"/>
  <c r="BN51" i="1"/>
  <c r="BO51" i="1"/>
  <c r="E69" i="1"/>
  <c r="G69" i="1"/>
  <c r="H69" i="1"/>
  <c r="I69" i="1"/>
  <c r="J69" i="1"/>
  <c r="CF51" i="1"/>
  <c r="CE51" i="1"/>
  <c r="CG51" i="1"/>
  <c r="CH51" i="1"/>
  <c r="CI51" i="1"/>
  <c r="D61" i="1"/>
  <c r="E61" i="1"/>
  <c r="G60" i="1"/>
  <c r="F61" i="1"/>
  <c r="G61" i="1"/>
  <c r="D62" i="1"/>
  <c r="E62" i="1"/>
  <c r="F62" i="1"/>
  <c r="F58" i="1"/>
  <c r="G58" i="1"/>
  <c r="F50" i="1"/>
  <c r="B50" i="1"/>
  <c r="D50" i="1"/>
  <c r="E50" i="1"/>
  <c r="F44" i="1"/>
  <c r="B44" i="1"/>
  <c r="D44" i="1"/>
  <c r="E44" i="1"/>
  <c r="F36" i="1"/>
  <c r="B36" i="1"/>
  <c r="D36" i="1"/>
  <c r="E36" i="1"/>
  <c r="F30" i="1"/>
  <c r="B30" i="1"/>
  <c r="D30" i="1"/>
  <c r="E30" i="1"/>
  <c r="BU51" i="1"/>
  <c r="BV51" i="1"/>
  <c r="BW51" i="1"/>
  <c r="BX51" i="1"/>
  <c r="BY51" i="1"/>
</calcChain>
</file>

<file path=xl/sharedStrings.xml><?xml version="1.0" encoding="utf-8"?>
<sst xmlns="http://schemas.openxmlformats.org/spreadsheetml/2006/main" count="206" uniqueCount="33">
  <si>
    <t>'A</t>
  </si>
  <si>
    <t>'Z</t>
  </si>
  <si>
    <t>'D</t>
  </si>
  <si>
    <t>'N</t>
  </si>
  <si>
    <t>'V</t>
  </si>
  <si>
    <t>&lt;S&gt;</t>
  </si>
  <si>
    <t>&lt;E&gt;</t>
  </si>
  <si>
    <t>runs</t>
  </si>
  <si>
    <t>a</t>
  </si>
  <si>
    <t>dog</t>
  </si>
  <si>
    <t>man</t>
  </si>
  <si>
    <t>chases</t>
  </si>
  <si>
    <t>walks</t>
  </si>
  <si>
    <t>cat</t>
  </si>
  <si>
    <t>the</t>
  </si>
  <si>
    <t>Iteration 1</t>
  </si>
  <si>
    <t>Forward</t>
  </si>
  <si>
    <t>Backward</t>
  </si>
  <si>
    <t>TOTAL:</t>
  </si>
  <si>
    <t>Expected Transitions - From 'A</t>
  </si>
  <si>
    <t>Expected Transitions - From 'Z</t>
  </si>
  <si>
    <t>Expected Transitions - From 'D</t>
  </si>
  <si>
    <t>Expected Transitions - From 'N</t>
  </si>
  <si>
    <t>Expected Transitions - From 'V</t>
  </si>
  <si>
    <t>Expected Emissions - From 'A</t>
  </si>
  <si>
    <t>Expected Emissions - From 'Z</t>
  </si>
  <si>
    <t>Expected Emissions - From 'D</t>
  </si>
  <si>
    <t>Expected Emissions - From 'N</t>
  </si>
  <si>
    <t>Expected Emissions - From 'V</t>
  </si>
  <si>
    <t>Iteration 2</t>
  </si>
  <si>
    <t>This spreadsheet demonstrates the behavior of the Forward-Filter Backward-Sample (FFBS) algorithm for training a Hidden Markov Model (HMM).  The input to the algorithm is corpus of raw (untagged) sentences, initial emission and transition distributions, and a tag dictionary (contraints on the emissions).
Created by: Dan Garrette (dhg@cs.utexas.edu)
Version: Dec, 28, 2013
This is based on the spreadsheet created by EM Jason Eisner.</t>
  </si>
  <si>
    <t>Backward Normalized</t>
  </si>
  <si>
    <t>CHOSE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</si>
</sst>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6" xfId="0" applyNumberFormat="1" applyFill="1" applyBorder="1"/>
    <xf numFmtId="0" fontId="0" fillId="0" borderId="7" xfId="0" applyNumberFormat="1" applyFill="1" applyBorder="1"/>
    <xf numFmtId="0" fontId="4" fillId="0" borderId="0" xfId="0" applyNumberFormat="1" applyFont="1"/>
    <xf numFmtId="0" fontId="1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left" vertical="top" wrapText="1" shrinkToFit="1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quotePrefix="1" applyNumberFormat="1" applyBorder="1" applyAlignment="1">
      <alignment horizontal="center"/>
    </xf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0"/>
  <sheetViews>
    <sheetView tabSelected="1" topLeftCell="A13" workbookViewId="0">
      <selection activeCell="N18" sqref="N18"/>
    </sheetView>
  </sheetViews>
  <sheetFormatPr baseColWidth="10" defaultColWidth="9.6640625" defaultRowHeight="15" x14ac:dyDescent="0"/>
  <cols>
    <col min="1" max="1" width="9.6640625" style="9"/>
    <col min="2" max="16" width="8.5" style="9" customWidth="1"/>
    <col min="17" max="17" width="7.83203125" style="9" customWidth="1"/>
    <col min="18" max="92" width="6.1640625" style="9" customWidth="1"/>
    <col min="93" max="16384" width="9.6640625" style="9"/>
  </cols>
  <sheetData>
    <row r="1" spans="1:74" ht="123" customHeight="1">
      <c r="A1" s="22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5" spans="1:74" s="1" customFormat="1">
      <c r="B5" s="2" t="s">
        <v>15</v>
      </c>
    </row>
    <row r="6" spans="1:74" s="1" customFormat="1"/>
    <row r="7" spans="1:74" s="1" customFormat="1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s="1" customFormat="1">
      <c r="B8" s="2" t="s">
        <v>0</v>
      </c>
      <c r="E8" s="1">
        <v>0.7</v>
      </c>
      <c r="F8" s="1">
        <v>0.2</v>
      </c>
      <c r="G8" s="1">
        <v>0.1</v>
      </c>
    </row>
    <row r="9" spans="1:74" s="1" customFormat="1">
      <c r="B9" s="2" t="s">
        <v>1</v>
      </c>
    </row>
    <row r="10" spans="1:74" s="1" customFormat="1">
      <c r="B10" s="2" t="s">
        <v>2</v>
      </c>
      <c r="D10" s="1">
        <v>0.1</v>
      </c>
      <c r="E10" s="1">
        <v>0.1</v>
      </c>
      <c r="F10" s="1">
        <v>0.7</v>
      </c>
      <c r="G10" s="1">
        <v>0.1</v>
      </c>
    </row>
    <row r="11" spans="1:74" s="1" customFormat="1">
      <c r="B11" s="2" t="s">
        <v>3</v>
      </c>
      <c r="D11" s="1">
        <v>0.2</v>
      </c>
      <c r="E11" s="1">
        <v>0.1</v>
      </c>
      <c r="F11" s="1">
        <v>0.3</v>
      </c>
      <c r="G11" s="1">
        <v>0.4</v>
      </c>
    </row>
    <row r="12" spans="1:74" s="1" customFormat="1">
      <c r="B12" s="2" t="s">
        <v>4</v>
      </c>
      <c r="D12" s="1">
        <v>0.4</v>
      </c>
      <c r="E12" s="1">
        <v>0.3</v>
      </c>
      <c r="F12" s="1">
        <v>0.2</v>
      </c>
      <c r="G12" s="1">
        <v>0.1</v>
      </c>
    </row>
    <row r="13" spans="1:74" s="1" customFormat="1"/>
    <row r="14" spans="1:74" s="1" customFormat="1"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  <c r="K14" s="2" t="s">
        <v>13</v>
      </c>
      <c r="L14" s="2" t="s">
        <v>14</v>
      </c>
    </row>
    <row r="15" spans="1:74" s="1" customFormat="1">
      <c r="B15" s="2" t="s">
        <v>0</v>
      </c>
      <c r="C15" s="1">
        <v>1</v>
      </c>
    </row>
    <row r="16" spans="1:74" s="1" customFormat="1">
      <c r="B16" s="2" t="s">
        <v>1</v>
      </c>
      <c r="D16" s="1">
        <v>1</v>
      </c>
    </row>
    <row r="17" spans="1:92" s="1" customFormat="1">
      <c r="B17" s="2" t="s">
        <v>2</v>
      </c>
      <c r="E17" s="1">
        <v>0.1</v>
      </c>
      <c r="F17" s="1">
        <v>0.3</v>
      </c>
      <c r="G17" s="1">
        <v>0.1</v>
      </c>
      <c r="I17" s="1">
        <v>0.1</v>
      </c>
      <c r="L17" s="1">
        <v>0.4</v>
      </c>
    </row>
    <row r="18" spans="1:92" s="1" customFormat="1">
      <c r="B18" s="2" t="s">
        <v>3</v>
      </c>
      <c r="E18" s="1">
        <v>0.1</v>
      </c>
      <c r="G18" s="1">
        <v>0.2</v>
      </c>
      <c r="H18" s="1">
        <v>0.3</v>
      </c>
      <c r="I18" s="1">
        <v>0.2</v>
      </c>
      <c r="K18" s="1">
        <v>0.2</v>
      </c>
    </row>
    <row r="19" spans="1:92" s="1" customFormat="1">
      <c r="B19" s="2" t="s">
        <v>4</v>
      </c>
      <c r="E19" s="1">
        <v>0.2</v>
      </c>
      <c r="G19" s="1">
        <v>0.1</v>
      </c>
      <c r="H19" s="1">
        <v>0.2</v>
      </c>
      <c r="I19" s="1">
        <v>0.3</v>
      </c>
      <c r="J19" s="1">
        <v>0.2</v>
      </c>
    </row>
    <row r="20" spans="1:92" s="1" customFormat="1"/>
    <row r="21" spans="1:92" s="1" customFormat="1"/>
    <row r="22" spans="1:92">
      <c r="B22" s="23" t="s">
        <v>16</v>
      </c>
      <c r="C22" s="24"/>
      <c r="D22" s="24"/>
      <c r="E22" s="24"/>
      <c r="F22" s="25"/>
      <c r="G22" s="23" t="s">
        <v>17</v>
      </c>
      <c r="H22" s="24"/>
      <c r="I22" s="24"/>
      <c r="J22" s="24"/>
      <c r="K22" s="25"/>
      <c r="L22" s="23" t="s">
        <v>31</v>
      </c>
      <c r="M22" s="24"/>
      <c r="N22" s="24"/>
      <c r="O22" s="24"/>
      <c r="P22" s="25"/>
      <c r="Q22" s="21" t="s">
        <v>32</v>
      </c>
      <c r="R22" s="23" t="s">
        <v>24</v>
      </c>
      <c r="S22" s="24"/>
      <c r="T22" s="24"/>
      <c r="U22" s="24"/>
      <c r="V22" s="24"/>
      <c r="W22" s="24"/>
      <c r="X22" s="24"/>
      <c r="Y22" s="24"/>
      <c r="Z22" s="24"/>
      <c r="AA22" s="24"/>
      <c r="AB22" s="23" t="s">
        <v>25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3" t="s">
        <v>26</v>
      </c>
      <c r="AM22" s="24"/>
      <c r="AN22" s="24"/>
      <c r="AO22" s="24"/>
      <c r="AP22" s="24"/>
      <c r="AQ22" s="24"/>
      <c r="AR22" s="24"/>
      <c r="AS22" s="24"/>
      <c r="AT22" s="24"/>
      <c r="AU22" s="24"/>
      <c r="AV22" s="23" t="s">
        <v>27</v>
      </c>
      <c r="AW22" s="24"/>
      <c r="AX22" s="24"/>
      <c r="AY22" s="24"/>
      <c r="AZ22" s="24"/>
      <c r="BA22" s="24"/>
      <c r="BB22" s="24"/>
      <c r="BC22" s="24"/>
      <c r="BD22" s="24"/>
      <c r="BE22" s="24"/>
      <c r="BF22" s="23" t="s">
        <v>28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3" t="s">
        <v>19</v>
      </c>
      <c r="BQ22" s="24"/>
      <c r="BR22" s="24"/>
      <c r="BS22" s="24"/>
      <c r="BT22" s="24"/>
      <c r="BU22" s="23" t="s">
        <v>20</v>
      </c>
      <c r="BV22" s="24"/>
      <c r="BW22" s="24"/>
      <c r="BX22" s="24"/>
      <c r="BY22" s="24"/>
      <c r="BZ22" s="23" t="s">
        <v>21</v>
      </c>
      <c r="CA22" s="24"/>
      <c r="CB22" s="24"/>
      <c r="CC22" s="24"/>
      <c r="CD22" s="24"/>
      <c r="CE22" s="23" t="s">
        <v>22</v>
      </c>
      <c r="CF22" s="24"/>
      <c r="CG22" s="24"/>
      <c r="CH22" s="24"/>
      <c r="CI22" s="24"/>
      <c r="CJ22" s="23" t="s">
        <v>23</v>
      </c>
      <c r="CK22" s="24"/>
      <c r="CL22" s="24"/>
      <c r="CM22" s="24"/>
      <c r="CN22" s="25"/>
    </row>
    <row r="23" spans="1:92">
      <c r="B23" s="12" t="s">
        <v>0</v>
      </c>
      <c r="C23" s="13" t="s">
        <v>1</v>
      </c>
      <c r="D23" s="13" t="s">
        <v>2</v>
      </c>
      <c r="E23" s="13" t="s">
        <v>3</v>
      </c>
      <c r="F23" s="14" t="s">
        <v>4</v>
      </c>
      <c r="G23" s="12" t="s">
        <v>0</v>
      </c>
      <c r="H23" s="13" t="s">
        <v>1</v>
      </c>
      <c r="I23" s="13" t="s">
        <v>2</v>
      </c>
      <c r="J23" s="13" t="s">
        <v>3</v>
      </c>
      <c r="K23" s="14" t="s">
        <v>4</v>
      </c>
      <c r="L23" s="12" t="s">
        <v>0</v>
      </c>
      <c r="M23" s="13" t="s">
        <v>1</v>
      </c>
      <c r="N23" s="13" t="s">
        <v>2</v>
      </c>
      <c r="O23" s="13" t="s">
        <v>3</v>
      </c>
      <c r="P23" s="14" t="s">
        <v>4</v>
      </c>
      <c r="Q23" s="4"/>
      <c r="R23" s="10" t="s">
        <v>5</v>
      </c>
      <c r="S23" s="11" t="s">
        <v>6</v>
      </c>
      <c r="T23" s="11" t="s">
        <v>7</v>
      </c>
      <c r="U23" s="11" t="s">
        <v>8</v>
      </c>
      <c r="V23" s="11" t="s">
        <v>9</v>
      </c>
      <c r="W23" s="11" t="s">
        <v>10</v>
      </c>
      <c r="X23" s="11" t="s">
        <v>11</v>
      </c>
      <c r="Y23" s="11" t="s">
        <v>12</v>
      </c>
      <c r="Z23" s="11" t="s">
        <v>13</v>
      </c>
      <c r="AA23" s="11" t="s">
        <v>14</v>
      </c>
      <c r="AB23" s="10" t="s">
        <v>5</v>
      </c>
      <c r="AC23" s="11" t="s">
        <v>6</v>
      </c>
      <c r="AD23" s="11" t="s">
        <v>7</v>
      </c>
      <c r="AE23" s="11" t="s">
        <v>8</v>
      </c>
      <c r="AF23" s="11" t="s">
        <v>9</v>
      </c>
      <c r="AG23" s="11" t="s">
        <v>10</v>
      </c>
      <c r="AH23" s="11" t="s">
        <v>11</v>
      </c>
      <c r="AI23" s="11" t="s">
        <v>12</v>
      </c>
      <c r="AJ23" s="11" t="s">
        <v>13</v>
      </c>
      <c r="AK23" s="11" t="s">
        <v>14</v>
      </c>
      <c r="AL23" s="10" t="s">
        <v>5</v>
      </c>
      <c r="AM23" s="11" t="s">
        <v>6</v>
      </c>
      <c r="AN23" s="11" t="s">
        <v>7</v>
      </c>
      <c r="AO23" s="11" t="s">
        <v>8</v>
      </c>
      <c r="AP23" s="11" t="s">
        <v>9</v>
      </c>
      <c r="AQ23" s="11" t="s">
        <v>10</v>
      </c>
      <c r="AR23" s="11" t="s">
        <v>11</v>
      </c>
      <c r="AS23" s="11" t="s">
        <v>12</v>
      </c>
      <c r="AT23" s="11" t="s">
        <v>13</v>
      </c>
      <c r="AU23" s="11" t="s">
        <v>14</v>
      </c>
      <c r="AV23" s="10" t="s">
        <v>5</v>
      </c>
      <c r="AW23" s="11" t="s">
        <v>6</v>
      </c>
      <c r="AX23" s="11" t="s">
        <v>7</v>
      </c>
      <c r="AY23" s="11" t="s">
        <v>8</v>
      </c>
      <c r="AZ23" s="11" t="s">
        <v>9</v>
      </c>
      <c r="BA23" s="11" t="s">
        <v>10</v>
      </c>
      <c r="BB23" s="11" t="s">
        <v>11</v>
      </c>
      <c r="BC23" s="11" t="s">
        <v>12</v>
      </c>
      <c r="BD23" s="11" t="s">
        <v>13</v>
      </c>
      <c r="BE23" s="11" t="s">
        <v>14</v>
      </c>
      <c r="BF23" s="10" t="s">
        <v>5</v>
      </c>
      <c r="BG23" s="11" t="s">
        <v>6</v>
      </c>
      <c r="BH23" s="11" t="s">
        <v>7</v>
      </c>
      <c r="BI23" s="11" t="s">
        <v>8</v>
      </c>
      <c r="BJ23" s="11" t="s">
        <v>9</v>
      </c>
      <c r="BK23" s="11" t="s">
        <v>10</v>
      </c>
      <c r="BL23" s="11" t="s">
        <v>11</v>
      </c>
      <c r="BM23" s="11" t="s">
        <v>12</v>
      </c>
      <c r="BN23" s="11" t="s">
        <v>13</v>
      </c>
      <c r="BO23" s="11" t="s">
        <v>14</v>
      </c>
      <c r="BP23" s="12" t="s">
        <v>0</v>
      </c>
      <c r="BQ23" s="13" t="s">
        <v>1</v>
      </c>
      <c r="BR23" s="13" t="s">
        <v>2</v>
      </c>
      <c r="BS23" s="13" t="s">
        <v>3</v>
      </c>
      <c r="BT23" s="13" t="s">
        <v>4</v>
      </c>
      <c r="BU23" s="12" t="s">
        <v>0</v>
      </c>
      <c r="BV23" s="13" t="s">
        <v>1</v>
      </c>
      <c r="BW23" s="13" t="s">
        <v>2</v>
      </c>
      <c r="BX23" s="13" t="s">
        <v>3</v>
      </c>
      <c r="BY23" s="13" t="s">
        <v>4</v>
      </c>
      <c r="BZ23" s="12" t="s">
        <v>0</v>
      </c>
      <c r="CA23" s="13" t="s">
        <v>1</v>
      </c>
      <c r="CB23" s="13" t="s">
        <v>2</v>
      </c>
      <c r="CC23" s="13" t="s">
        <v>3</v>
      </c>
      <c r="CD23" s="13" t="s">
        <v>4</v>
      </c>
      <c r="CE23" s="12" t="s">
        <v>0</v>
      </c>
      <c r="CF23" s="13" t="s">
        <v>1</v>
      </c>
      <c r="CG23" s="13" t="s">
        <v>2</v>
      </c>
      <c r="CH23" s="13" t="s">
        <v>3</v>
      </c>
      <c r="CI23" s="13" t="s">
        <v>4</v>
      </c>
      <c r="CJ23" s="12" t="s">
        <v>0</v>
      </c>
      <c r="CK23" s="13" t="s">
        <v>1</v>
      </c>
      <c r="CL23" s="13" t="s">
        <v>2</v>
      </c>
      <c r="CM23" s="13" t="s">
        <v>3</v>
      </c>
      <c r="CN23" s="14" t="s">
        <v>4</v>
      </c>
    </row>
    <row r="24" spans="1:92">
      <c r="A24" s="15" t="s">
        <v>5</v>
      </c>
      <c r="B24" s="3">
        <f>IF(ISBLANK(HLOOKUP(A24,C14:L19,2,FALSE)),0,HLOOKUP(A24,C14:L19,2,FALSE))</f>
        <v>1</v>
      </c>
      <c r="C24" s="4">
        <f>IF(ISBLANK(HLOOKUP(A24,C14:L19,3,FALSE)),0,HLOOKUP(A24,C14:L19,3,FALSE))</f>
        <v>0</v>
      </c>
      <c r="D24" s="4">
        <f>IF(ISBLANK(HLOOKUP(A24,C14:L19,4,FALSE)),0,HLOOKUP(A24,C14:L19,4,FALSE))</f>
        <v>0</v>
      </c>
      <c r="E24" s="4">
        <f>IF(ISBLANK(HLOOKUP(A24,C14:L19,5,FALSE)),0,HLOOKUP(A24,C14:L19,5,FALSE))</f>
        <v>0</v>
      </c>
      <c r="F24" s="5">
        <f>IF(ISBLANK(HLOOKUP(A24,C14:L19,6,FALSE)),0,HLOOKUP(A24,C14:L19,6,FALSE))</f>
        <v>0</v>
      </c>
      <c r="G24" s="3">
        <f>IF(ISBLANK(HLOOKUP(A24,C14:L19,MATCH(G23,B7:B12,0),FALSE)),0,HLOOKUP(Q25,C7:G12,MATCH(G23,B7:B12,0),FALSE)*B24)</f>
        <v>0.7</v>
      </c>
      <c r="H24" s="4">
        <f>IF(ISBLANK(HLOOKUP(A24,C14:L19,MATCH(H23,B7:B12,0),FALSE)),0,HLOOKUP(Q25,C7:G12,MATCH(H23,B7:B12,0),FALSE)*C24)</f>
        <v>0</v>
      </c>
      <c r="I24" s="4">
        <f>IF(ISBLANK(HLOOKUP(A24,C14:L19,MATCH(I23,B7:B12,0),FALSE)),0,HLOOKUP(Q25,C7:G12,MATCH(I23,B7:B12,0),FALSE)*D24)</f>
        <v>0</v>
      </c>
      <c r="J24" s="4">
        <f>IF(ISBLANK(HLOOKUP(A24,C14:L19,MATCH(J23,B7:B12,0),FALSE)),0,HLOOKUP(Q25,C7:G12,MATCH(J23,B7:B12,0),FALSE)*E24)</f>
        <v>0</v>
      </c>
      <c r="K24" s="5">
        <f>IF(ISBLANK(HLOOKUP(A24,C14:L19,MATCH(K23,B7:B12,0),FALSE)),0,HLOOKUP(Q25,C7:G12,MATCH(K23,B7:B12,0),FALSE)*F24)</f>
        <v>0</v>
      </c>
      <c r="L24" s="3">
        <f>G24/SUM(G24:K24)</f>
        <v>1</v>
      </c>
      <c r="M24" s="4">
        <f>H24/SUM(G24:K24)</f>
        <v>0</v>
      </c>
      <c r="N24" s="4">
        <f>I24/SUM(G24:K24)</f>
        <v>0</v>
      </c>
      <c r="O24" s="4">
        <f>J24/SUM(G24:K24)</f>
        <v>0</v>
      </c>
      <c r="P24" s="5">
        <f>K24/SUM(G24:K24)</f>
        <v>0</v>
      </c>
      <c r="Q24" s="26" t="s">
        <v>0</v>
      </c>
      <c r="R24" s="17">
        <f>IF(AND(R23=A24,Q24="'A"),1,0)</f>
        <v>1</v>
      </c>
      <c r="S24" s="16">
        <f>IF(AND(S23=A24,Q24="'A"),1,0)</f>
        <v>0</v>
      </c>
      <c r="T24" s="16">
        <f>IF(AND(T23=A24,Q24="'A"),1,0)</f>
        <v>0</v>
      </c>
      <c r="U24" s="16">
        <f>IF(AND(U23=A24,Q24="'A"),1,0)</f>
        <v>0</v>
      </c>
      <c r="V24" s="16">
        <f>IF(AND(V23=A24,Q24="'A"),1,0)</f>
        <v>0</v>
      </c>
      <c r="W24" s="16">
        <f>IF(AND(W23=A24,Q24="'A"),1,0)</f>
        <v>0</v>
      </c>
      <c r="X24" s="16">
        <f>IF(AND(X23=A24,Q24="'A"),1,0)</f>
        <v>0</v>
      </c>
      <c r="Y24" s="16">
        <f>IF(AND(Y23=A24,Q24="'A"),1,0)</f>
        <v>0</v>
      </c>
      <c r="Z24" s="16">
        <f>IF(AND(Z23=A24,Q24="'A"),1,0)</f>
        <v>0</v>
      </c>
      <c r="AA24" s="16">
        <f>IF(AND(AA23=A24,Q24="'A"),1,0)</f>
        <v>0</v>
      </c>
      <c r="AB24" s="17">
        <f>IF(AND(AB23=A24,Q24="'Z"),1,0)</f>
        <v>0</v>
      </c>
      <c r="AC24" s="16">
        <f>IF(AND(AC23=A24,Q24="'Z"),1,0)</f>
        <v>0</v>
      </c>
      <c r="AD24" s="16">
        <f>IF(AND(AD23=A24,Q24="'Z"),1,0)</f>
        <v>0</v>
      </c>
      <c r="AE24" s="16">
        <f>IF(AND(AE23=A24,Q24="'Z"),1,0)</f>
        <v>0</v>
      </c>
      <c r="AF24" s="16">
        <f>IF(AND(AF23=A24,Q24="'Z"),1,0)</f>
        <v>0</v>
      </c>
      <c r="AG24" s="16">
        <f>IF(AND(AG23=A24,Q24="'Z"),1,0)</f>
        <v>0</v>
      </c>
      <c r="AH24" s="16">
        <f>IF(AND(AH23=A24,Q24="'Z"),1,0)</f>
        <v>0</v>
      </c>
      <c r="AI24" s="16">
        <f>IF(AND(AI23=A24,Q24="'Z"),1,0)</f>
        <v>0</v>
      </c>
      <c r="AJ24" s="16">
        <f>IF(AND(AJ23=A24,Q24="'Z"),1,0)</f>
        <v>0</v>
      </c>
      <c r="AK24" s="16">
        <f>IF(AND(AK23=A24,Q24="'Z"),1,0)</f>
        <v>0</v>
      </c>
      <c r="AL24" s="17">
        <f>IF(AND(AL23=A24,Q24="'D"),1,0)</f>
        <v>0</v>
      </c>
      <c r="AM24" s="16">
        <f>IF(AND(AM23=A24,Q24="'D"),1,0)</f>
        <v>0</v>
      </c>
      <c r="AN24" s="16">
        <f>IF(AND(AN23=A24,Q24="'D"),1,0)</f>
        <v>0</v>
      </c>
      <c r="AO24" s="16">
        <f>IF(AND(AO23=A24,Q24="'D"),1,0)</f>
        <v>0</v>
      </c>
      <c r="AP24" s="16">
        <f>IF(AND(AP23=A24,Q24="'D"),1,0)</f>
        <v>0</v>
      </c>
      <c r="AQ24" s="16">
        <f>IF(AND(AQ23=A24,Q24="'D"),1,0)</f>
        <v>0</v>
      </c>
      <c r="AR24" s="16">
        <f>IF(AND(AR23=A24,Q24="'D"),1,0)</f>
        <v>0</v>
      </c>
      <c r="AS24" s="16">
        <f>IF(AND(AS23=A24,Q24="'D"),1,0)</f>
        <v>0</v>
      </c>
      <c r="AT24" s="16">
        <f>IF(AND(AT23=A24,Q24="'D"),1,0)</f>
        <v>0</v>
      </c>
      <c r="AU24" s="16">
        <f>IF(AND(AU23=A24,Q24="'D"),1,0)</f>
        <v>0</v>
      </c>
      <c r="AV24" s="17">
        <f>IF(AND(AV23=A24,Q24="'N"),1,0)</f>
        <v>0</v>
      </c>
      <c r="AW24" s="16">
        <f>IF(AND(AW23=A24,Q24="'N"),1,0)</f>
        <v>0</v>
      </c>
      <c r="AX24" s="16">
        <f>IF(AND(AX23=A24,Q24="'N"),1,0)</f>
        <v>0</v>
      </c>
      <c r="AY24" s="16">
        <f>IF(AND(AY23=A24,Q24="'N"),1,0)</f>
        <v>0</v>
      </c>
      <c r="AZ24" s="16">
        <f>IF(AND(AZ23=A24,Q24="'N"),1,0)</f>
        <v>0</v>
      </c>
      <c r="BA24" s="16">
        <f>IF(AND(BA23=A24,Q24="'N"),1,0)</f>
        <v>0</v>
      </c>
      <c r="BB24" s="16">
        <f>IF(AND(BB23=A24,Q24="'N"),1,0)</f>
        <v>0</v>
      </c>
      <c r="BC24" s="16">
        <f>IF(AND(BC23=A24,Q24="'N"),1,0)</f>
        <v>0</v>
      </c>
      <c r="BD24" s="16">
        <f>IF(AND(BD23=A24,Q24="'N"),1,0)</f>
        <v>0</v>
      </c>
      <c r="BE24" s="16">
        <f>IF(AND(BE23=A24,Q24="'N"),1,0)</f>
        <v>0</v>
      </c>
      <c r="BF24" s="17">
        <f>IF(AND(BF23=A24,Q24="'V"),1,0)</f>
        <v>0</v>
      </c>
      <c r="BG24" s="16">
        <f>IF(AND(BG23=A24,Q24="'V"),1,0)</f>
        <v>0</v>
      </c>
      <c r="BH24" s="16">
        <f>IF(AND(BH23=A24,Q24="'V"),1,0)</f>
        <v>0</v>
      </c>
      <c r="BI24" s="16">
        <f>IF(AND(BI23=A24,Q24="'V"),1,0)</f>
        <v>0</v>
      </c>
      <c r="BJ24" s="16">
        <f>IF(AND(BJ23=A24,Q24="'V"),1,0)</f>
        <v>0</v>
      </c>
      <c r="BK24" s="16">
        <f>IF(AND(BK23=A24,Q24="'V"),1,0)</f>
        <v>0</v>
      </c>
      <c r="BL24" s="16">
        <f>IF(AND(BL23=A24,Q24="'V"),1,0)</f>
        <v>0</v>
      </c>
      <c r="BM24" s="16">
        <f>IF(AND(BM23=A24,Q24="'V"),1,0)</f>
        <v>0</v>
      </c>
      <c r="BN24" s="16">
        <f>IF(AND(BN23=A24,Q24="'V"),1,0)</f>
        <v>0</v>
      </c>
      <c r="BO24" s="16">
        <f>IF(AND(BO23=A24,Q24="'V"),1,0)</f>
        <v>0</v>
      </c>
      <c r="BP24" s="3"/>
      <c r="BQ24" s="4"/>
      <c r="BR24" s="4"/>
      <c r="BS24" s="4"/>
      <c r="BT24" s="4"/>
      <c r="BU24" s="3"/>
      <c r="BV24" s="4"/>
      <c r="BW24" s="4"/>
      <c r="BX24" s="4"/>
      <c r="BY24" s="4"/>
      <c r="BZ24" s="3"/>
      <c r="CA24" s="4"/>
      <c r="CB24" s="4"/>
      <c r="CC24" s="4"/>
      <c r="CD24" s="4"/>
      <c r="CE24" s="3"/>
      <c r="CF24" s="4"/>
      <c r="CG24" s="4"/>
      <c r="CH24" s="4"/>
      <c r="CI24" s="4"/>
      <c r="CJ24" s="3"/>
      <c r="CK24" s="4"/>
      <c r="CL24" s="4"/>
      <c r="CM24" s="4"/>
      <c r="CN24" s="5"/>
    </row>
    <row r="25" spans="1:92">
      <c r="A25" s="15" t="s">
        <v>8</v>
      </c>
      <c r="B25" s="3">
        <f>IF(ISBLANK(HLOOKUP(A25,C14:L19,2,FALSE)),0,HLOOKUP(A25,C14:L19,2,FALSE) * (C8*B24+C9*C24+C10*D24+C11*E24+C12*F24))</f>
        <v>0</v>
      </c>
      <c r="C25" s="4">
        <f>IF(ISBLANK(HLOOKUP(A25,C14:L19,3,FALSE)),0,HLOOKUP(A25,C14:L19,3,FALSE) * (D8*B24+D9*C24+D10*D24+D11*E24+D12*F24))</f>
        <v>0</v>
      </c>
      <c r="D25" s="4">
        <f>IF(ISBLANK(HLOOKUP(A25,C14:L19,4,FALSE)),0,HLOOKUP(A25,C14:L19,4,FALSE) * (E8*B24+E9*C24+E10*D24+E11*E24+E12*F24))</f>
        <v>0.21</v>
      </c>
      <c r="E25" s="4">
        <f>IF(ISBLANK(HLOOKUP(A25,C14:L19,5,FALSE)),0,HLOOKUP(A25,C14:L19,5,FALSE) * (F8*B24+F9*C24+F10*D24+F11*E24+F12*F24))</f>
        <v>0</v>
      </c>
      <c r="F25" s="5">
        <f>IF(ISBLANK(HLOOKUP(A25,C14:L19,6,FALSE)),0,HLOOKUP(A25,C14:L19,6,FALSE) * (G8*B24+G9*C24+G10*D24+G11*E24+G12*F24))</f>
        <v>0</v>
      </c>
      <c r="G25" s="3">
        <f>IF(ISBLANK(HLOOKUP(A25,C14:L19,MATCH(G23,B7:B12,0),FALSE)),0,HLOOKUP(Q26,C7:G12,MATCH(G23,B7:B12,0),FALSE)*B25)</f>
        <v>0</v>
      </c>
      <c r="H25" s="4">
        <f>IF(ISBLANK(HLOOKUP(A25,C14:L19,MATCH(H23,B7:B12,0),FALSE)),0,HLOOKUP(Q26,C7:G12,MATCH(H23,B7:B12,0),FALSE)*C25)</f>
        <v>0</v>
      </c>
      <c r="I25" s="4">
        <f>IF(ISBLANK(HLOOKUP(A25,C14:L19,MATCH(I23,B7:B12,0),FALSE)),0,HLOOKUP(Q26,C7:G12,MATCH(I23,B7:B12,0),FALSE)*D25)</f>
        <v>0.14699999999999999</v>
      </c>
      <c r="J25" s="4">
        <f>IF(ISBLANK(HLOOKUP(A25,C14:L19,MATCH(J23,B7:B12,0),FALSE)),0,HLOOKUP(Q26,C7:G12,MATCH(J23,B7:B12,0),FALSE)*E25)</f>
        <v>0</v>
      </c>
      <c r="K25" s="5">
        <f>IF(ISBLANK(HLOOKUP(A25,C14:L19,MATCH(K23,B7:B12,0),FALSE)),0,HLOOKUP(Q26,C7:G12,MATCH(K23,B7:B12,0),FALSE)*F25)</f>
        <v>0</v>
      </c>
      <c r="L25" s="3">
        <f>G25/SUM(G25:K25)</f>
        <v>0</v>
      </c>
      <c r="M25" s="4">
        <f>H25/SUM(G25:K25)</f>
        <v>0</v>
      </c>
      <c r="N25" s="4">
        <f>I25/SUM(G25:K25)</f>
        <v>1</v>
      </c>
      <c r="O25" s="4">
        <f>J25/SUM(G25:K25)</f>
        <v>0</v>
      </c>
      <c r="P25" s="5">
        <f>K25/SUM(G25:K25)</f>
        <v>0</v>
      </c>
      <c r="Q25" s="26" t="s">
        <v>2</v>
      </c>
      <c r="R25" s="17">
        <f>IF(AND(R23=A25,Q25="'A"),1,0)</f>
        <v>0</v>
      </c>
      <c r="S25" s="16">
        <f>IF(AND(S23=A25,Q25="'A"),1,0)</f>
        <v>0</v>
      </c>
      <c r="T25" s="16">
        <f>IF(AND(T23=A25,Q25="'A"),1,0)</f>
        <v>0</v>
      </c>
      <c r="U25" s="16">
        <f>IF(AND(U23=A25,Q25="'A"),1,0)</f>
        <v>0</v>
      </c>
      <c r="V25" s="16">
        <f>IF(AND(V23=A25,Q25="'A"),1,0)</f>
        <v>0</v>
      </c>
      <c r="W25" s="16">
        <f>IF(AND(W23=A25,Q25="'A"),1,0)</f>
        <v>0</v>
      </c>
      <c r="X25" s="16">
        <f>IF(AND(X23=A25,Q25="'A"),1,0)</f>
        <v>0</v>
      </c>
      <c r="Y25" s="16">
        <f>IF(AND(Y23=A25,Q25="'A"),1,0)</f>
        <v>0</v>
      </c>
      <c r="Z25" s="16">
        <f>IF(AND(Z23=A25,Q25="'A"),1,0)</f>
        <v>0</v>
      </c>
      <c r="AA25" s="16">
        <f>IF(AND(AA23=A25,Q25="'A"),1,0)</f>
        <v>0</v>
      </c>
      <c r="AB25" s="17">
        <f>IF(AND(AB23=A25,Q25="'Z"),1,0)</f>
        <v>0</v>
      </c>
      <c r="AC25" s="16">
        <f>IF(AND(AC23=A25,Q25="'Z"),1,0)</f>
        <v>0</v>
      </c>
      <c r="AD25" s="16">
        <f>IF(AND(AD23=A25,Q25="'Z"),1,0)</f>
        <v>0</v>
      </c>
      <c r="AE25" s="16">
        <f>IF(AND(AE23=A25,Q25="'Z"),1,0)</f>
        <v>0</v>
      </c>
      <c r="AF25" s="16">
        <f>IF(AND(AF23=A25,Q25="'Z"),1,0)</f>
        <v>0</v>
      </c>
      <c r="AG25" s="16">
        <f>IF(AND(AG23=A25,Q25="'Z"),1,0)</f>
        <v>0</v>
      </c>
      <c r="AH25" s="16">
        <f>IF(AND(AH23=A25,Q25="'Z"),1,0)</f>
        <v>0</v>
      </c>
      <c r="AI25" s="16">
        <f>IF(AND(AI23=A25,Q25="'Z"),1,0)</f>
        <v>0</v>
      </c>
      <c r="AJ25" s="16">
        <f>IF(AND(AJ23=A25,Q25="'Z"),1,0)</f>
        <v>0</v>
      </c>
      <c r="AK25" s="16">
        <f>IF(AND(AK23=A25,Q25="'Z"),1,0)</f>
        <v>0</v>
      </c>
      <c r="AL25" s="17">
        <f>IF(AND(AL23=A25,Q25="'D"),1,0)</f>
        <v>0</v>
      </c>
      <c r="AM25" s="16">
        <f>IF(AND(AM23=A25,Q25="'D"),1,0)</f>
        <v>0</v>
      </c>
      <c r="AN25" s="16">
        <f>IF(AND(AN23=A25,Q25="'D"),1,0)</f>
        <v>0</v>
      </c>
      <c r="AO25" s="16">
        <f>IF(AND(AO23=A25,Q25="'D"),1,0)</f>
        <v>1</v>
      </c>
      <c r="AP25" s="16">
        <f>IF(AND(AP23=A25,Q25="'D"),1,0)</f>
        <v>0</v>
      </c>
      <c r="AQ25" s="16">
        <f>IF(AND(AQ23=A25,Q25="'D"),1,0)</f>
        <v>0</v>
      </c>
      <c r="AR25" s="16">
        <f>IF(AND(AR23=A25,Q25="'D"),1,0)</f>
        <v>0</v>
      </c>
      <c r="AS25" s="16">
        <f>IF(AND(AS23=A25,Q25="'D"),1,0)</f>
        <v>0</v>
      </c>
      <c r="AT25" s="16">
        <f>IF(AND(AT23=A25,Q25="'D"),1,0)</f>
        <v>0</v>
      </c>
      <c r="AU25" s="16">
        <f>IF(AND(AU23=A25,Q25="'D"),1,0)</f>
        <v>0</v>
      </c>
      <c r="AV25" s="17">
        <f>IF(AND(AV23=A25,Q25="'N"),1,0)</f>
        <v>0</v>
      </c>
      <c r="AW25" s="16">
        <f>IF(AND(AW23=A25,Q25="'N"),1,0)</f>
        <v>0</v>
      </c>
      <c r="AX25" s="16">
        <f>IF(AND(AX23=A25,Q25="'N"),1,0)</f>
        <v>0</v>
      </c>
      <c r="AY25" s="16">
        <f>IF(AND(AY23=A25,Q25="'N"),1,0)</f>
        <v>0</v>
      </c>
      <c r="AZ25" s="16">
        <f>IF(AND(AZ23=A25,Q25="'N"),1,0)</f>
        <v>0</v>
      </c>
      <c r="BA25" s="16">
        <f>IF(AND(BA23=A25,Q25="'N"),1,0)</f>
        <v>0</v>
      </c>
      <c r="BB25" s="16">
        <f>IF(AND(BB23=A25,Q25="'N"),1,0)</f>
        <v>0</v>
      </c>
      <c r="BC25" s="16">
        <f>IF(AND(BC23=A25,Q25="'N"),1,0)</f>
        <v>0</v>
      </c>
      <c r="BD25" s="16">
        <f>IF(AND(BD23=A25,Q25="'N"),1,0)</f>
        <v>0</v>
      </c>
      <c r="BE25" s="16">
        <f>IF(AND(BE23=A25,Q25="'N"),1,0)</f>
        <v>0</v>
      </c>
      <c r="BF25" s="17">
        <f>IF(AND(BF23=A25,Q25="'V"),1,0)</f>
        <v>0</v>
      </c>
      <c r="BG25" s="16">
        <f>IF(AND(BG23=A25,Q25="'V"),1,0)</f>
        <v>0</v>
      </c>
      <c r="BH25" s="16">
        <f>IF(AND(BH23=A25,Q25="'V"),1,0)</f>
        <v>0</v>
      </c>
      <c r="BI25" s="16">
        <f>IF(AND(BI23=A25,Q25="'V"),1,0)</f>
        <v>0</v>
      </c>
      <c r="BJ25" s="16">
        <f>IF(AND(BJ23=A25,Q25="'V"),1,0)</f>
        <v>0</v>
      </c>
      <c r="BK25" s="16">
        <f>IF(AND(BK23=A25,Q25="'V"),1,0)</f>
        <v>0</v>
      </c>
      <c r="BL25" s="16">
        <f>IF(AND(BL23=A25,Q25="'V"),1,0)</f>
        <v>0</v>
      </c>
      <c r="BM25" s="16">
        <f>IF(AND(BM23=A25,Q25="'V"),1,0)</f>
        <v>0</v>
      </c>
      <c r="BN25" s="16">
        <f>IF(AND(BN23=A25,Q25="'V"),1,0)</f>
        <v>0</v>
      </c>
      <c r="BO25" s="16">
        <f>IF(AND(BO23=A25,Q25="'V"),1,0)</f>
        <v>0</v>
      </c>
      <c r="BP25" s="3">
        <f>IF(AND(Q24="'A",BP23=Q25),1,0)</f>
        <v>0</v>
      </c>
      <c r="BQ25" s="4">
        <f>IF(AND(Q24="'A",BQ23=Q25),1,0)</f>
        <v>0</v>
      </c>
      <c r="BR25" s="4">
        <f>IF(AND(Q24="'A",BR23=Q25),1,0)</f>
        <v>1</v>
      </c>
      <c r="BS25" s="4">
        <f>IF(AND(Q24="'A",BS23=Q25),1,0)</f>
        <v>0</v>
      </c>
      <c r="BT25" s="4">
        <f>IF(AND(Q24="'A",BT23=Q25),1,0)</f>
        <v>0</v>
      </c>
      <c r="BU25" s="3">
        <f>IF(AND(Q24="'Z",BU23=Q25),1,0)</f>
        <v>0</v>
      </c>
      <c r="BV25" s="4">
        <f>IF(AND(Q24="'Z",BV23=Q25),1,0)</f>
        <v>0</v>
      </c>
      <c r="BW25" s="4">
        <f>IF(AND(Q24="'Z",BW23=Q25),1,0)</f>
        <v>0</v>
      </c>
      <c r="BX25" s="4">
        <f>IF(AND(Q24="'Z",BX23=Q25),1,0)</f>
        <v>0</v>
      </c>
      <c r="BY25" s="4">
        <f>IF(AND(Q24="'Z",BY23=Q25),1,0)</f>
        <v>0</v>
      </c>
      <c r="BZ25" s="3">
        <f>IF(AND(Q24="'D",BZ23=Q25),1,0)</f>
        <v>0</v>
      </c>
      <c r="CA25" s="4">
        <f>IF(AND(Q24="'D",CA23=Q25),1,0)</f>
        <v>0</v>
      </c>
      <c r="CB25" s="4">
        <f>IF(AND(Q24="'D",CB23=Q25),1,0)</f>
        <v>0</v>
      </c>
      <c r="CC25" s="4">
        <f>IF(AND(Q24="'D",CC23=Q25),1,0)</f>
        <v>0</v>
      </c>
      <c r="CD25" s="4">
        <f>IF(AND(Q24="'D",CD23=Q25),1,0)</f>
        <v>0</v>
      </c>
      <c r="CE25" s="3">
        <f>IF(AND(Q24="'N",CE23=Q25),1,0)</f>
        <v>0</v>
      </c>
      <c r="CF25" s="4">
        <f>IF(AND(Q24="'N",CF23=Q25),1,0)</f>
        <v>0</v>
      </c>
      <c r="CG25" s="4">
        <f>IF(AND(Q24="'N",CG23=Q25),1,0)</f>
        <v>0</v>
      </c>
      <c r="CH25" s="4">
        <f>IF(AND(Q24="'N",CH23=Q25),1,0)</f>
        <v>0</v>
      </c>
      <c r="CI25" s="4">
        <f>IF(AND(Q24="'N",CI23=Q25),1,0)</f>
        <v>0</v>
      </c>
      <c r="CJ25" s="3">
        <f>IF(AND(Q24="'V",CJ23=Q25),1,0)</f>
        <v>0</v>
      </c>
      <c r="CK25" s="4">
        <f>IF(AND(Q24="'V",CK23=Q25),1,0)</f>
        <v>0</v>
      </c>
      <c r="CL25" s="4">
        <f>IF(AND(Q24="'V",CL23=Q25),1,0)</f>
        <v>0</v>
      </c>
      <c r="CM25" s="4">
        <f>IF(AND(Q24="'V",CM23=Q25),1,0)</f>
        <v>0</v>
      </c>
      <c r="CN25" s="5">
        <f>IF(AND(Q24="'V",CN23=Q25),1,0)</f>
        <v>0</v>
      </c>
    </row>
    <row r="26" spans="1:92">
      <c r="A26" s="15" t="s">
        <v>13</v>
      </c>
      <c r="B26" s="3">
        <f>IF(ISBLANK(HLOOKUP(A26,C14:L19,2,FALSE)),0,HLOOKUP(A26,C14:L19,2,FALSE) * (C8*B25+C9*C25+C10*D25+C11*E25+C12*F25))</f>
        <v>0</v>
      </c>
      <c r="C26" s="4">
        <f>IF(ISBLANK(HLOOKUP(A26,C14:L19,3,FALSE)),0,HLOOKUP(A26,C14:L19,3,FALSE) * (D8*B25+D9*C25+D10*D25+D11*E25+D12*F25))</f>
        <v>0</v>
      </c>
      <c r="D26" s="4">
        <f>IF(ISBLANK(HLOOKUP(A26,C14:L19,4,FALSE)),0,HLOOKUP(A26,C14:L19,4,FALSE) * (E8*B25+E9*C25+E10*D25+E11*E25+E12*F25))</f>
        <v>0</v>
      </c>
      <c r="E26" s="4">
        <f>IF(ISBLANK(HLOOKUP(A26,C14:L19,5,FALSE)),0,HLOOKUP(A26,C14:L19,5,FALSE) * (F8*B25+F9*C25+F10*D25+F11*E25+F12*F25))</f>
        <v>2.9399999999999999E-2</v>
      </c>
      <c r="F26" s="5">
        <f>IF(ISBLANK(HLOOKUP(A26,C14:L19,6,FALSE)),0,HLOOKUP(A26,C14:L19,6,FALSE) * (G8*B25+G9*C25+G10*D25+G11*E25+G12*F25))</f>
        <v>0</v>
      </c>
      <c r="G26" s="3">
        <f>IF(ISBLANK(HLOOKUP(A26,C14:L19,MATCH(G23,B7:B12,0),FALSE)),0,HLOOKUP(Q27,C7:G12,MATCH(G23,B7:B12,0),FALSE)*B26)</f>
        <v>0</v>
      </c>
      <c r="H26" s="4">
        <f>IF(ISBLANK(HLOOKUP(A26,C14:L19,MATCH(H23,B7:B12,0),FALSE)),0,HLOOKUP(Q27,C7:G12,MATCH(H23,B7:B12,0),FALSE)*C26)</f>
        <v>0</v>
      </c>
      <c r="I26" s="4">
        <f>IF(ISBLANK(HLOOKUP(A26,C14:L19,MATCH(I23,B7:B12,0),FALSE)),0,HLOOKUP(Q27,C7:G12,MATCH(I23,B7:B12,0),FALSE)*D26)</f>
        <v>0</v>
      </c>
      <c r="J26" s="4">
        <f>IF(ISBLANK(HLOOKUP(A26,C14:L19,MATCH(J23,B7:B12,0),FALSE)),0,HLOOKUP(Q27,C7:G12,MATCH(J23,B7:B12,0),FALSE)*E26)</f>
        <v>1.176E-2</v>
      </c>
      <c r="K26" s="5">
        <f>IF(ISBLANK(HLOOKUP(A26,C14:L19,MATCH(K23,B7:B12,0),FALSE)),0,HLOOKUP(Q27,C7:G12,MATCH(K23,B7:B12,0),FALSE)*F26)</f>
        <v>0</v>
      </c>
      <c r="L26" s="3">
        <f>G26/SUM(G26:K26)</f>
        <v>0</v>
      </c>
      <c r="M26" s="4">
        <f>H26/SUM(G26:K26)</f>
        <v>0</v>
      </c>
      <c r="N26" s="4">
        <f>I26/SUM(G26:K26)</f>
        <v>0</v>
      </c>
      <c r="O26" s="4">
        <f>J26/SUM(G26:K26)</f>
        <v>1</v>
      </c>
      <c r="P26" s="5">
        <f>K26/SUM(G26:K26)</f>
        <v>0</v>
      </c>
      <c r="Q26" s="26" t="s">
        <v>3</v>
      </c>
      <c r="R26" s="17">
        <f>IF(AND(R23=A26,Q26="'A"),1,0)</f>
        <v>0</v>
      </c>
      <c r="S26" s="16">
        <f>IF(AND(S23=A26,Q26="'A"),1,0)</f>
        <v>0</v>
      </c>
      <c r="T26" s="16">
        <f>IF(AND(T23=A26,Q26="'A"),1,0)</f>
        <v>0</v>
      </c>
      <c r="U26" s="16">
        <f>IF(AND(U23=A26,Q26="'A"),1,0)</f>
        <v>0</v>
      </c>
      <c r="V26" s="16">
        <f>IF(AND(V23=A26,Q26="'A"),1,0)</f>
        <v>0</v>
      </c>
      <c r="W26" s="16">
        <f>IF(AND(W23=A26,Q26="'A"),1,0)</f>
        <v>0</v>
      </c>
      <c r="X26" s="16">
        <f>IF(AND(X23=A26,Q26="'A"),1,0)</f>
        <v>0</v>
      </c>
      <c r="Y26" s="16">
        <f>IF(AND(Y23=A26,Q26="'A"),1,0)</f>
        <v>0</v>
      </c>
      <c r="Z26" s="16">
        <f>IF(AND(Z23=A26,Q26="'A"),1,0)</f>
        <v>0</v>
      </c>
      <c r="AA26" s="16">
        <f>IF(AND(AA23=A26,Q26="'A"),1,0)</f>
        <v>0</v>
      </c>
      <c r="AB26" s="17">
        <f>IF(AND(AB23=A26,Q26="'Z"),1,0)</f>
        <v>0</v>
      </c>
      <c r="AC26" s="16">
        <f>IF(AND(AC23=A26,Q26="'Z"),1,0)</f>
        <v>0</v>
      </c>
      <c r="AD26" s="16">
        <f>IF(AND(AD23=A26,Q26="'Z"),1,0)</f>
        <v>0</v>
      </c>
      <c r="AE26" s="16">
        <f>IF(AND(AE23=A26,Q26="'Z"),1,0)</f>
        <v>0</v>
      </c>
      <c r="AF26" s="16">
        <f>IF(AND(AF23=A26,Q26="'Z"),1,0)</f>
        <v>0</v>
      </c>
      <c r="AG26" s="16">
        <f>IF(AND(AG23=A26,Q26="'Z"),1,0)</f>
        <v>0</v>
      </c>
      <c r="AH26" s="16">
        <f>IF(AND(AH23=A26,Q26="'Z"),1,0)</f>
        <v>0</v>
      </c>
      <c r="AI26" s="16">
        <f>IF(AND(AI23=A26,Q26="'Z"),1,0)</f>
        <v>0</v>
      </c>
      <c r="AJ26" s="16">
        <f>IF(AND(AJ23=A26,Q26="'Z"),1,0)</f>
        <v>0</v>
      </c>
      <c r="AK26" s="16">
        <f>IF(AND(AK23=A26,Q26="'Z"),1,0)</f>
        <v>0</v>
      </c>
      <c r="AL26" s="17">
        <f>IF(AND(AL23=A26,Q26="'D"),1,0)</f>
        <v>0</v>
      </c>
      <c r="AM26" s="16">
        <f>IF(AND(AM23=A26,Q26="'D"),1,0)</f>
        <v>0</v>
      </c>
      <c r="AN26" s="16">
        <f>IF(AND(AN23=A26,Q26="'D"),1,0)</f>
        <v>0</v>
      </c>
      <c r="AO26" s="16">
        <f>IF(AND(AO23=A26,Q26="'D"),1,0)</f>
        <v>0</v>
      </c>
      <c r="AP26" s="16">
        <f>IF(AND(AP23=A26,Q26="'D"),1,0)</f>
        <v>0</v>
      </c>
      <c r="AQ26" s="16">
        <f>IF(AND(AQ23=A26,Q26="'D"),1,0)</f>
        <v>0</v>
      </c>
      <c r="AR26" s="16">
        <f>IF(AND(AR23=A26,Q26="'D"),1,0)</f>
        <v>0</v>
      </c>
      <c r="AS26" s="16">
        <f>IF(AND(AS23=A26,Q26="'D"),1,0)</f>
        <v>0</v>
      </c>
      <c r="AT26" s="16">
        <f>IF(AND(AT23=A26,Q26="'D"),1,0)</f>
        <v>0</v>
      </c>
      <c r="AU26" s="16">
        <f>IF(AND(AU23=A26,Q26="'D"),1,0)</f>
        <v>0</v>
      </c>
      <c r="AV26" s="17">
        <f>IF(AND(AV23=A26,Q26="'N"),1,0)</f>
        <v>0</v>
      </c>
      <c r="AW26" s="16">
        <f>IF(AND(AW23=A26,Q26="'N"),1,0)</f>
        <v>0</v>
      </c>
      <c r="AX26" s="16">
        <f>IF(AND(AX23=A26,Q26="'N"),1,0)</f>
        <v>0</v>
      </c>
      <c r="AY26" s="16">
        <f>IF(AND(AY23=A26,Q26="'N"),1,0)</f>
        <v>0</v>
      </c>
      <c r="AZ26" s="16">
        <f>IF(AND(AZ23=A26,Q26="'N"),1,0)</f>
        <v>0</v>
      </c>
      <c r="BA26" s="16">
        <f>IF(AND(BA23=A26,Q26="'N"),1,0)</f>
        <v>0</v>
      </c>
      <c r="BB26" s="16">
        <f>IF(AND(BB23=A26,Q26="'N"),1,0)</f>
        <v>0</v>
      </c>
      <c r="BC26" s="16">
        <f>IF(AND(BC23=A26,Q26="'N"),1,0)</f>
        <v>0</v>
      </c>
      <c r="BD26" s="16">
        <f>IF(AND(BD23=A26,Q26="'N"),1,0)</f>
        <v>1</v>
      </c>
      <c r="BE26" s="16">
        <f>IF(AND(BE23=A26,Q26="'N"),1,0)</f>
        <v>0</v>
      </c>
      <c r="BF26" s="17">
        <f>IF(AND(BF23=A26,Q26="'V"),1,0)</f>
        <v>0</v>
      </c>
      <c r="BG26" s="16">
        <f>IF(AND(BG23=A26,Q26="'V"),1,0)</f>
        <v>0</v>
      </c>
      <c r="BH26" s="16">
        <f>IF(AND(BH23=A26,Q26="'V"),1,0)</f>
        <v>0</v>
      </c>
      <c r="BI26" s="16">
        <f>IF(AND(BI23=A26,Q26="'V"),1,0)</f>
        <v>0</v>
      </c>
      <c r="BJ26" s="16">
        <f>IF(AND(BJ23=A26,Q26="'V"),1,0)</f>
        <v>0</v>
      </c>
      <c r="BK26" s="16">
        <f>IF(AND(BK23=A26,Q26="'V"),1,0)</f>
        <v>0</v>
      </c>
      <c r="BL26" s="16">
        <f>IF(AND(BL23=A26,Q26="'V"),1,0)</f>
        <v>0</v>
      </c>
      <c r="BM26" s="16">
        <f>IF(AND(BM23=A26,Q26="'V"),1,0)</f>
        <v>0</v>
      </c>
      <c r="BN26" s="16">
        <f>IF(AND(BN23=A26,Q26="'V"),1,0)</f>
        <v>0</v>
      </c>
      <c r="BO26" s="16">
        <f>IF(AND(BO23=A26,Q26="'V"),1,0)</f>
        <v>0</v>
      </c>
      <c r="BP26" s="3">
        <f>IF(AND(Q25="'A",BP23=Q26),1,0)</f>
        <v>0</v>
      </c>
      <c r="BQ26" s="4">
        <f>IF(AND(Q25="'A",BQ23=Q26),1,0)</f>
        <v>0</v>
      </c>
      <c r="BR26" s="4">
        <f>IF(AND(Q25="'A",BR23=Q26),1,0)</f>
        <v>0</v>
      </c>
      <c r="BS26" s="4">
        <f>IF(AND(Q25="'A",BS23=Q26),1,0)</f>
        <v>0</v>
      </c>
      <c r="BT26" s="4">
        <f>IF(AND(Q25="'A",BT23=Q26),1,0)</f>
        <v>0</v>
      </c>
      <c r="BU26" s="3">
        <f>IF(AND(Q25="'Z",BU23=Q26),1,0)</f>
        <v>0</v>
      </c>
      <c r="BV26" s="4">
        <f>IF(AND(Q25="'Z",BV23=Q26),1,0)</f>
        <v>0</v>
      </c>
      <c r="BW26" s="4">
        <f>IF(AND(Q25="'Z",BW23=Q26),1,0)</f>
        <v>0</v>
      </c>
      <c r="BX26" s="4">
        <f>IF(AND(Q25="'Z",BX23=Q26),1,0)</f>
        <v>0</v>
      </c>
      <c r="BY26" s="4">
        <f>IF(AND(Q25="'Z",BY23=Q26),1,0)</f>
        <v>0</v>
      </c>
      <c r="BZ26" s="3">
        <f>IF(AND(Q25="'D",BZ23=Q26),1,0)</f>
        <v>0</v>
      </c>
      <c r="CA26" s="4">
        <f>IF(AND(Q25="'D",CA23=Q26),1,0)</f>
        <v>0</v>
      </c>
      <c r="CB26" s="4">
        <f>IF(AND(Q25="'D",CB23=Q26),1,0)</f>
        <v>0</v>
      </c>
      <c r="CC26" s="4">
        <f>IF(AND(Q25="'D",CC23=Q26),1,0)</f>
        <v>1</v>
      </c>
      <c r="CD26" s="4">
        <f>IF(AND(Q25="'D",CD23=Q26),1,0)</f>
        <v>0</v>
      </c>
      <c r="CE26" s="3">
        <f>IF(AND(Q25="'N",CE23=Q26),1,0)</f>
        <v>0</v>
      </c>
      <c r="CF26" s="4">
        <f>IF(AND(Q25="'N",CF23=Q26),1,0)</f>
        <v>0</v>
      </c>
      <c r="CG26" s="4">
        <f>IF(AND(Q25="'N",CG23=Q26),1,0)</f>
        <v>0</v>
      </c>
      <c r="CH26" s="4">
        <f>IF(AND(Q25="'N",CH23=Q26),1,0)</f>
        <v>0</v>
      </c>
      <c r="CI26" s="4">
        <f>IF(AND(Q25="'N",CI23=Q26),1,0)</f>
        <v>0</v>
      </c>
      <c r="CJ26" s="3">
        <f>IF(AND(Q25="'V",CJ23=Q26),1,0)</f>
        <v>0</v>
      </c>
      <c r="CK26" s="4">
        <f>IF(AND(Q25="'V",CK23=Q26),1,0)</f>
        <v>0</v>
      </c>
      <c r="CL26" s="4">
        <f>IF(AND(Q25="'V",CL23=Q26),1,0)</f>
        <v>0</v>
      </c>
      <c r="CM26" s="4">
        <f>IF(AND(Q25="'V",CM23=Q26),1,0)</f>
        <v>0</v>
      </c>
      <c r="CN26" s="5">
        <f>IF(AND(Q25="'V",CN23=Q26),1,0)</f>
        <v>0</v>
      </c>
    </row>
    <row r="27" spans="1:92">
      <c r="A27" s="15" t="s">
        <v>11</v>
      </c>
      <c r="B27" s="3">
        <f>IF(ISBLANK(HLOOKUP(A27,C14:L19,2,FALSE)),0,HLOOKUP(A27,C14:L19,2,FALSE) * (C8*B26+C9*C26+C10*D26+C11*E26+C12*F26))</f>
        <v>0</v>
      </c>
      <c r="C27" s="4">
        <f>IF(ISBLANK(HLOOKUP(A27,C14:L19,3,FALSE)),0,HLOOKUP(A27,C14:L19,3,FALSE) * (D8*B26+D9*C26+D10*D26+D11*E26+D12*F26))</f>
        <v>0</v>
      </c>
      <c r="D27" s="4">
        <f>IF(ISBLANK(HLOOKUP(A27,C14:L19,4,FALSE)),0,HLOOKUP(A27,C14:L19,4,FALSE) * (E8*B26+E9*C26+E10*D26+E11*E26+E12*F26))</f>
        <v>2.9399999999999999E-4</v>
      </c>
      <c r="E27" s="4">
        <f>IF(ISBLANK(HLOOKUP(A27,C14:L19,5,FALSE)),0,HLOOKUP(A27,C14:L19,5,FALSE) * (F8*B26+F9*C26+F10*D26+F11*E26+F12*F26))</f>
        <v>1.7639999999999999E-3</v>
      </c>
      <c r="F27" s="5">
        <f>IF(ISBLANK(HLOOKUP(A27,C14:L19,6,FALSE)),0,HLOOKUP(A27,C14:L19,6,FALSE) * (G8*B26+G9*C26+G10*D26+G11*E26+G12*F26))</f>
        <v>3.5279999999999999E-3</v>
      </c>
      <c r="G27" s="3">
        <f>IF(ISBLANK(HLOOKUP(A27,C14:L19,MATCH(G23,B7:B12,0),FALSE)),0,HLOOKUP(Q28,C7:G12,MATCH(G23,B7:B12,0),FALSE)*B27)</f>
        <v>0</v>
      </c>
      <c r="H27" s="4">
        <f>IF(ISBLANK(HLOOKUP(A27,C14:L19,MATCH(H23,B7:B12,0),FALSE)),0,HLOOKUP(Q28,C7:G12,MATCH(H23,B7:B12,0),FALSE)*C27)</f>
        <v>0</v>
      </c>
      <c r="I27" s="4">
        <f>IF(ISBLANK(HLOOKUP(A27,C14:L19,MATCH(I23,B7:B12,0),FALSE)),0,HLOOKUP(Q28,C7:G12,MATCH(I23,B7:B12,0),FALSE)*D27)</f>
        <v>2.94E-5</v>
      </c>
      <c r="J27" s="4">
        <f>IF(ISBLANK(HLOOKUP(A27,C14:L19,MATCH(J23,B7:B12,0),FALSE)),0,HLOOKUP(Q28,C7:G12,MATCH(J23,B7:B12,0),FALSE)*E27)</f>
        <v>1.7640000000000001E-4</v>
      </c>
      <c r="K27" s="5">
        <f>IF(ISBLANK(HLOOKUP(A27,C14:L19,MATCH(K23,B7:B12,0),FALSE)),0,HLOOKUP(Q28,C7:G12,MATCH(K23,B7:B12,0),FALSE)*F27)</f>
        <v>1.0583999999999999E-3</v>
      </c>
      <c r="L27" s="3">
        <f>G27/SUM(G27:K27)</f>
        <v>0</v>
      </c>
      <c r="M27" s="4">
        <f>H27/SUM(G27:K27)</f>
        <v>0</v>
      </c>
      <c r="N27" s="4">
        <f>I27/SUM(G27:K27)</f>
        <v>2.3255813953488372E-2</v>
      </c>
      <c r="O27" s="4">
        <f>J27/SUM(G27:K27)</f>
        <v>0.13953488372093023</v>
      </c>
      <c r="P27" s="5">
        <f>K27/SUM(G27:K27)</f>
        <v>0.83720930232558133</v>
      </c>
      <c r="Q27" s="26" t="s">
        <v>4</v>
      </c>
      <c r="R27" s="17">
        <f>IF(AND(R23=A27,Q27="'A"),1,0)</f>
        <v>0</v>
      </c>
      <c r="S27" s="16">
        <f>IF(AND(S23=A27,Q27="'A"),1,0)</f>
        <v>0</v>
      </c>
      <c r="T27" s="16">
        <f>IF(AND(T23=A27,Q27="'A"),1,0)</f>
        <v>0</v>
      </c>
      <c r="U27" s="16">
        <f>IF(AND(U23=A27,Q27="'A"),1,0)</f>
        <v>0</v>
      </c>
      <c r="V27" s="16">
        <f>IF(AND(V23=A27,Q27="'A"),1,0)</f>
        <v>0</v>
      </c>
      <c r="W27" s="16">
        <f>IF(AND(W23=A27,Q27="'A"),1,0)</f>
        <v>0</v>
      </c>
      <c r="X27" s="16">
        <f>IF(AND(X23=A27,Q27="'A"),1,0)</f>
        <v>0</v>
      </c>
      <c r="Y27" s="16">
        <f>IF(AND(Y23=A27,Q27="'A"),1,0)</f>
        <v>0</v>
      </c>
      <c r="Z27" s="16">
        <f>IF(AND(Z23=A27,Q27="'A"),1,0)</f>
        <v>0</v>
      </c>
      <c r="AA27" s="16">
        <f>IF(AND(AA23=A27,Q27="'A"),1,0)</f>
        <v>0</v>
      </c>
      <c r="AB27" s="17">
        <f>IF(AND(AB23=A27,Q27="'Z"),1,0)</f>
        <v>0</v>
      </c>
      <c r="AC27" s="16">
        <f>IF(AND(AC23=A27,Q27="'Z"),1,0)</f>
        <v>0</v>
      </c>
      <c r="AD27" s="16">
        <f>IF(AND(AD23=A27,Q27="'Z"),1,0)</f>
        <v>0</v>
      </c>
      <c r="AE27" s="16">
        <f>IF(AND(AE23=A27,Q27="'Z"),1,0)</f>
        <v>0</v>
      </c>
      <c r="AF27" s="16">
        <f>IF(AND(AF23=A27,Q27="'Z"),1,0)</f>
        <v>0</v>
      </c>
      <c r="AG27" s="16">
        <f>IF(AND(AG23=A27,Q27="'Z"),1,0)</f>
        <v>0</v>
      </c>
      <c r="AH27" s="16">
        <f>IF(AND(AH23=A27,Q27="'Z"),1,0)</f>
        <v>0</v>
      </c>
      <c r="AI27" s="16">
        <f>IF(AND(AI23=A27,Q27="'Z"),1,0)</f>
        <v>0</v>
      </c>
      <c r="AJ27" s="16">
        <f>IF(AND(AJ23=A27,Q27="'Z"),1,0)</f>
        <v>0</v>
      </c>
      <c r="AK27" s="16">
        <f>IF(AND(AK23=A27,Q27="'Z"),1,0)</f>
        <v>0</v>
      </c>
      <c r="AL27" s="17">
        <f>IF(AND(AL23=A27,Q27="'D"),1,0)</f>
        <v>0</v>
      </c>
      <c r="AM27" s="16">
        <f>IF(AND(AM23=A27,Q27="'D"),1,0)</f>
        <v>0</v>
      </c>
      <c r="AN27" s="16">
        <f>IF(AND(AN23=A27,Q27="'D"),1,0)</f>
        <v>0</v>
      </c>
      <c r="AO27" s="16">
        <f>IF(AND(AO23=A27,Q27="'D"),1,0)</f>
        <v>0</v>
      </c>
      <c r="AP27" s="16">
        <f>IF(AND(AP23=A27,Q27="'D"),1,0)</f>
        <v>0</v>
      </c>
      <c r="AQ27" s="16">
        <f>IF(AND(AQ23=A27,Q27="'D"),1,0)</f>
        <v>0</v>
      </c>
      <c r="AR27" s="16">
        <f>IF(AND(AR23=A27,Q27="'D"),1,0)</f>
        <v>0</v>
      </c>
      <c r="AS27" s="16">
        <f>IF(AND(AS23=A27,Q27="'D"),1,0)</f>
        <v>0</v>
      </c>
      <c r="AT27" s="16">
        <f>IF(AND(AT23=A27,Q27="'D"),1,0)</f>
        <v>0</v>
      </c>
      <c r="AU27" s="16">
        <f>IF(AND(AU23=A27,Q27="'D"),1,0)</f>
        <v>0</v>
      </c>
      <c r="AV27" s="17">
        <f>IF(AND(AV23=A27,Q27="'N"),1,0)</f>
        <v>0</v>
      </c>
      <c r="AW27" s="16">
        <f>IF(AND(AW23=A27,Q27="'N"),1,0)</f>
        <v>0</v>
      </c>
      <c r="AX27" s="16">
        <f>IF(AND(AX23=A27,Q27="'N"),1,0)</f>
        <v>0</v>
      </c>
      <c r="AY27" s="16">
        <f>IF(AND(AY23=A27,Q27="'N"),1,0)</f>
        <v>0</v>
      </c>
      <c r="AZ27" s="16">
        <f>IF(AND(AZ23=A27,Q27="'N"),1,0)</f>
        <v>0</v>
      </c>
      <c r="BA27" s="16">
        <f>IF(AND(BA23=A27,Q27="'N"),1,0)</f>
        <v>0</v>
      </c>
      <c r="BB27" s="16">
        <f>IF(AND(BB23=A27,Q27="'N"),1,0)</f>
        <v>0</v>
      </c>
      <c r="BC27" s="16">
        <f>IF(AND(BC23=A27,Q27="'N"),1,0)</f>
        <v>0</v>
      </c>
      <c r="BD27" s="16">
        <f>IF(AND(BD23=A27,Q27="'N"),1,0)</f>
        <v>0</v>
      </c>
      <c r="BE27" s="16">
        <f>IF(AND(BE23=A27,Q27="'N"),1,0)</f>
        <v>0</v>
      </c>
      <c r="BF27" s="17">
        <f>IF(AND(BF23=A27,Q27="'V"),1,0)</f>
        <v>0</v>
      </c>
      <c r="BG27" s="16">
        <f>IF(AND(BG23=A27,Q27="'V"),1,0)</f>
        <v>0</v>
      </c>
      <c r="BH27" s="16">
        <f>IF(AND(BH23=A27,Q27="'V"),1,0)</f>
        <v>0</v>
      </c>
      <c r="BI27" s="16">
        <f>IF(AND(BI23=A27,Q27="'V"),1,0)</f>
        <v>0</v>
      </c>
      <c r="BJ27" s="16">
        <f>IF(AND(BJ23=A27,Q27="'V"),1,0)</f>
        <v>0</v>
      </c>
      <c r="BK27" s="16">
        <f>IF(AND(BK23=A27,Q27="'V"),1,0)</f>
        <v>0</v>
      </c>
      <c r="BL27" s="16">
        <f>IF(AND(BL23=A27,Q27="'V"),1,0)</f>
        <v>1</v>
      </c>
      <c r="BM27" s="16">
        <f>IF(AND(BM23=A27,Q27="'V"),1,0)</f>
        <v>0</v>
      </c>
      <c r="BN27" s="16">
        <f>IF(AND(BN23=A27,Q27="'V"),1,0)</f>
        <v>0</v>
      </c>
      <c r="BO27" s="16">
        <f>IF(AND(BO23=A27,Q27="'V"),1,0)</f>
        <v>0</v>
      </c>
      <c r="BP27" s="3">
        <f>IF(AND(Q26="'A",BP23=Q27),1,0)</f>
        <v>0</v>
      </c>
      <c r="BQ27" s="4">
        <f>IF(AND(Q26="'A",BQ23=Q27),1,0)</f>
        <v>0</v>
      </c>
      <c r="BR27" s="4">
        <f>IF(AND(Q26="'A",BR23=Q27),1,0)</f>
        <v>0</v>
      </c>
      <c r="BS27" s="4">
        <f>IF(AND(Q26="'A",BS23=Q27),1,0)</f>
        <v>0</v>
      </c>
      <c r="BT27" s="4">
        <f>IF(AND(Q26="'A",BT23=Q27),1,0)</f>
        <v>0</v>
      </c>
      <c r="BU27" s="3">
        <f>IF(AND(Q26="'Z",BU23=Q27),1,0)</f>
        <v>0</v>
      </c>
      <c r="BV27" s="4">
        <f>IF(AND(Q26="'Z",BV23=Q27),1,0)</f>
        <v>0</v>
      </c>
      <c r="BW27" s="4">
        <f>IF(AND(Q26="'Z",BW23=Q27),1,0)</f>
        <v>0</v>
      </c>
      <c r="BX27" s="4">
        <f>IF(AND(Q26="'Z",BX23=Q27),1,0)</f>
        <v>0</v>
      </c>
      <c r="BY27" s="4">
        <f>IF(AND(Q26="'Z",BY23=Q27),1,0)</f>
        <v>0</v>
      </c>
      <c r="BZ27" s="3">
        <f>IF(AND(Q26="'D",BZ23=Q27),1,0)</f>
        <v>0</v>
      </c>
      <c r="CA27" s="4">
        <f>IF(AND(Q26="'D",CA23=Q27),1,0)</f>
        <v>0</v>
      </c>
      <c r="CB27" s="4">
        <f>IF(AND(Q26="'D",CB23=Q27),1,0)</f>
        <v>0</v>
      </c>
      <c r="CC27" s="4">
        <f>IF(AND(Q26="'D",CC23=Q27),1,0)</f>
        <v>0</v>
      </c>
      <c r="CD27" s="4">
        <f>IF(AND(Q26="'D",CD23=Q27),1,0)</f>
        <v>0</v>
      </c>
      <c r="CE27" s="3">
        <f>IF(AND(Q26="'N",CE23=Q27),1,0)</f>
        <v>0</v>
      </c>
      <c r="CF27" s="4">
        <f>IF(AND(Q26="'N",CF23=Q27),1,0)</f>
        <v>0</v>
      </c>
      <c r="CG27" s="4">
        <f>IF(AND(Q26="'N",CG23=Q27),1,0)</f>
        <v>0</v>
      </c>
      <c r="CH27" s="4">
        <f>IF(AND(Q26="'N",CH23=Q27),1,0)</f>
        <v>0</v>
      </c>
      <c r="CI27" s="4">
        <f>IF(AND(Q26="'N",CI23=Q27),1,0)</f>
        <v>1</v>
      </c>
      <c r="CJ27" s="3">
        <f>IF(AND(Q26="'V",CJ23=Q27),1,0)</f>
        <v>0</v>
      </c>
      <c r="CK27" s="4">
        <f>IF(AND(Q26="'V",CK23=Q27),1,0)</f>
        <v>0</v>
      </c>
      <c r="CL27" s="4">
        <f>IF(AND(Q26="'V",CL23=Q27),1,0)</f>
        <v>0</v>
      </c>
      <c r="CM27" s="4">
        <f>IF(AND(Q26="'V",CM23=Q27),1,0)</f>
        <v>0</v>
      </c>
      <c r="CN27" s="5">
        <f>IF(AND(Q26="'V",CN23=Q27),1,0)</f>
        <v>0</v>
      </c>
    </row>
    <row r="28" spans="1:92">
      <c r="A28" s="15" t="s">
        <v>14</v>
      </c>
      <c r="B28" s="3">
        <f>IF(ISBLANK(HLOOKUP(A28,C14:L19,2,FALSE)),0,HLOOKUP(A28,C14:L19,2,FALSE) * (C8*B27+C9*C27+C10*D27+C11*E27+C12*F27))</f>
        <v>0</v>
      </c>
      <c r="C28" s="4">
        <f>IF(ISBLANK(HLOOKUP(A28,C14:L19,3,FALSE)),0,HLOOKUP(A28,C14:L19,3,FALSE) * (D8*B27+D9*C27+D10*D27+D11*E27+D12*F27))</f>
        <v>0</v>
      </c>
      <c r="D28" s="4">
        <f>IF(ISBLANK(HLOOKUP(A28,C14:L19,4,FALSE)),0,HLOOKUP(A28,C14:L19,4,FALSE) * (E8*B27+E9*C27+E10*D27+E11*E27+E12*F27))</f>
        <v>5.0568E-4</v>
      </c>
      <c r="E28" s="4">
        <f>IF(ISBLANK(HLOOKUP(A28,C14:L19,5,FALSE)),0,HLOOKUP(A28,C14:L19,5,FALSE) * (F8*B27+F9*C27+F10*D27+F11*E27+F12*F27))</f>
        <v>0</v>
      </c>
      <c r="F28" s="5">
        <f>IF(ISBLANK(HLOOKUP(A28,C14:L19,6,FALSE)),0,HLOOKUP(A28,C14:L19,6,FALSE) * (G8*B27+G9*C27+G10*D27+G11*E27+G12*F27))</f>
        <v>0</v>
      </c>
      <c r="G28" s="3">
        <f>IF(ISBLANK(HLOOKUP(A28,C14:L19,MATCH(G23,B7:B12,0),FALSE)),0,HLOOKUP(Q29,C7:G12,MATCH(G23,B7:B12,0),FALSE)*B28)</f>
        <v>0</v>
      </c>
      <c r="H28" s="4">
        <f>IF(ISBLANK(HLOOKUP(A28,C14:L19,MATCH(H23,B7:B12,0),FALSE)),0,HLOOKUP(Q29,C7:G12,MATCH(H23,B7:B12,0),FALSE)*C28)</f>
        <v>0</v>
      </c>
      <c r="I28" s="4">
        <f>IF(ISBLANK(HLOOKUP(A28,C14:L19,MATCH(I23,B7:B12,0),FALSE)),0,HLOOKUP(Q29,C7:G12,MATCH(I23,B7:B12,0),FALSE)*D28)</f>
        <v>3.5397599999999999E-4</v>
      </c>
      <c r="J28" s="4">
        <f>IF(ISBLANK(HLOOKUP(A28,C14:L19,MATCH(J23,B7:B12,0),FALSE)),0,HLOOKUP(Q29,C7:G12,MATCH(J23,B7:B12,0),FALSE)*E28)</f>
        <v>0</v>
      </c>
      <c r="K28" s="5">
        <f>IF(ISBLANK(HLOOKUP(A28,C14:L19,MATCH(K23,B7:B12,0),FALSE)),0,HLOOKUP(Q29,C7:G12,MATCH(K23,B7:B12,0),FALSE)*F28)</f>
        <v>0</v>
      </c>
      <c r="L28" s="3">
        <f>G28/SUM(G28:K28)</f>
        <v>0</v>
      </c>
      <c r="M28" s="4">
        <f>H28/SUM(G28:K28)</f>
        <v>0</v>
      </c>
      <c r="N28" s="4">
        <f>I28/SUM(G28:K28)</f>
        <v>1</v>
      </c>
      <c r="O28" s="4">
        <f>J28/SUM(G28:K28)</f>
        <v>0</v>
      </c>
      <c r="P28" s="5">
        <f>K28/SUM(G28:K28)</f>
        <v>0</v>
      </c>
      <c r="Q28" s="26" t="s">
        <v>2</v>
      </c>
      <c r="R28" s="17">
        <f>IF(AND(R23=A28,Q28="'A"),1,0)</f>
        <v>0</v>
      </c>
      <c r="S28" s="16">
        <f>IF(AND(S23=A28,Q28="'A"),1,0)</f>
        <v>0</v>
      </c>
      <c r="T28" s="16">
        <f>IF(AND(T23=A28,Q28="'A"),1,0)</f>
        <v>0</v>
      </c>
      <c r="U28" s="16">
        <f>IF(AND(U23=A28,Q28="'A"),1,0)</f>
        <v>0</v>
      </c>
      <c r="V28" s="16">
        <f>IF(AND(V23=A28,Q28="'A"),1,0)</f>
        <v>0</v>
      </c>
      <c r="W28" s="16">
        <f>IF(AND(W23=A28,Q28="'A"),1,0)</f>
        <v>0</v>
      </c>
      <c r="X28" s="16">
        <f>IF(AND(X23=A28,Q28="'A"),1,0)</f>
        <v>0</v>
      </c>
      <c r="Y28" s="16">
        <f>IF(AND(Y23=A28,Q28="'A"),1,0)</f>
        <v>0</v>
      </c>
      <c r="Z28" s="16">
        <f>IF(AND(Z23=A28,Q28="'A"),1,0)</f>
        <v>0</v>
      </c>
      <c r="AA28" s="16">
        <f>IF(AND(AA23=A28,Q28="'A"),1,0)</f>
        <v>0</v>
      </c>
      <c r="AB28" s="17">
        <f>IF(AND(AB23=A28,Q28="'Z"),1,0)</f>
        <v>0</v>
      </c>
      <c r="AC28" s="16">
        <f>IF(AND(AC23=A28,Q28="'Z"),1,0)</f>
        <v>0</v>
      </c>
      <c r="AD28" s="16">
        <f>IF(AND(AD23=A28,Q28="'Z"),1,0)</f>
        <v>0</v>
      </c>
      <c r="AE28" s="16">
        <f>IF(AND(AE23=A28,Q28="'Z"),1,0)</f>
        <v>0</v>
      </c>
      <c r="AF28" s="16">
        <f>IF(AND(AF23=A28,Q28="'Z"),1,0)</f>
        <v>0</v>
      </c>
      <c r="AG28" s="16">
        <f>IF(AND(AG23=A28,Q28="'Z"),1,0)</f>
        <v>0</v>
      </c>
      <c r="AH28" s="16">
        <f>IF(AND(AH23=A28,Q28="'Z"),1,0)</f>
        <v>0</v>
      </c>
      <c r="AI28" s="16">
        <f>IF(AND(AI23=A28,Q28="'Z"),1,0)</f>
        <v>0</v>
      </c>
      <c r="AJ28" s="16">
        <f>IF(AND(AJ23=A28,Q28="'Z"),1,0)</f>
        <v>0</v>
      </c>
      <c r="AK28" s="16">
        <f>IF(AND(AK23=A28,Q28="'Z"),1,0)</f>
        <v>0</v>
      </c>
      <c r="AL28" s="17">
        <f>IF(AND(AL23=A28,Q28="'D"),1,0)</f>
        <v>0</v>
      </c>
      <c r="AM28" s="16">
        <f>IF(AND(AM23=A28,Q28="'D"),1,0)</f>
        <v>0</v>
      </c>
      <c r="AN28" s="16">
        <f>IF(AND(AN23=A28,Q28="'D"),1,0)</f>
        <v>0</v>
      </c>
      <c r="AO28" s="16">
        <f>IF(AND(AO23=A28,Q28="'D"),1,0)</f>
        <v>0</v>
      </c>
      <c r="AP28" s="16">
        <f>IF(AND(AP23=A28,Q28="'D"),1,0)</f>
        <v>0</v>
      </c>
      <c r="AQ28" s="16">
        <f>IF(AND(AQ23=A28,Q28="'D"),1,0)</f>
        <v>0</v>
      </c>
      <c r="AR28" s="16">
        <f>IF(AND(AR23=A28,Q28="'D"),1,0)</f>
        <v>0</v>
      </c>
      <c r="AS28" s="16">
        <f>IF(AND(AS23=A28,Q28="'D"),1,0)</f>
        <v>0</v>
      </c>
      <c r="AT28" s="16">
        <f>IF(AND(AT23=A28,Q28="'D"),1,0)</f>
        <v>0</v>
      </c>
      <c r="AU28" s="16">
        <f>IF(AND(AU23=A28,Q28="'D"),1,0)</f>
        <v>1</v>
      </c>
      <c r="AV28" s="17">
        <f>IF(AND(AV23=A28,Q28="'N"),1,0)</f>
        <v>0</v>
      </c>
      <c r="AW28" s="16">
        <f>IF(AND(AW23=A28,Q28="'N"),1,0)</f>
        <v>0</v>
      </c>
      <c r="AX28" s="16">
        <f>IF(AND(AX23=A28,Q28="'N"),1,0)</f>
        <v>0</v>
      </c>
      <c r="AY28" s="16">
        <f>IF(AND(AY23=A28,Q28="'N"),1,0)</f>
        <v>0</v>
      </c>
      <c r="AZ28" s="16">
        <f>IF(AND(AZ23=A28,Q28="'N"),1,0)</f>
        <v>0</v>
      </c>
      <c r="BA28" s="16">
        <f>IF(AND(BA23=A28,Q28="'N"),1,0)</f>
        <v>0</v>
      </c>
      <c r="BB28" s="16">
        <f>IF(AND(BB23=A28,Q28="'N"),1,0)</f>
        <v>0</v>
      </c>
      <c r="BC28" s="16">
        <f>IF(AND(BC23=A28,Q28="'N"),1,0)</f>
        <v>0</v>
      </c>
      <c r="BD28" s="16">
        <f>IF(AND(BD23=A28,Q28="'N"),1,0)</f>
        <v>0</v>
      </c>
      <c r="BE28" s="16">
        <f>IF(AND(BE23=A28,Q28="'N"),1,0)</f>
        <v>0</v>
      </c>
      <c r="BF28" s="17">
        <f>IF(AND(BF23=A28,Q28="'V"),1,0)</f>
        <v>0</v>
      </c>
      <c r="BG28" s="16">
        <f>IF(AND(BG23=A28,Q28="'V"),1,0)</f>
        <v>0</v>
      </c>
      <c r="BH28" s="16">
        <f>IF(AND(BH23=A28,Q28="'V"),1,0)</f>
        <v>0</v>
      </c>
      <c r="BI28" s="16">
        <f>IF(AND(BI23=A28,Q28="'V"),1,0)</f>
        <v>0</v>
      </c>
      <c r="BJ28" s="16">
        <f>IF(AND(BJ23=A28,Q28="'V"),1,0)</f>
        <v>0</v>
      </c>
      <c r="BK28" s="16">
        <f>IF(AND(BK23=A28,Q28="'V"),1,0)</f>
        <v>0</v>
      </c>
      <c r="BL28" s="16">
        <f>IF(AND(BL23=A28,Q28="'V"),1,0)</f>
        <v>0</v>
      </c>
      <c r="BM28" s="16">
        <f>IF(AND(BM23=A28,Q28="'V"),1,0)</f>
        <v>0</v>
      </c>
      <c r="BN28" s="16">
        <f>IF(AND(BN23=A28,Q28="'V"),1,0)</f>
        <v>0</v>
      </c>
      <c r="BO28" s="16">
        <f>IF(AND(BO23=A28,Q28="'V"),1,0)</f>
        <v>0</v>
      </c>
      <c r="BP28" s="3">
        <f>IF(AND(Q27="'A",BP23=Q28),1,0)</f>
        <v>0</v>
      </c>
      <c r="BQ28" s="4">
        <f>IF(AND(Q27="'A",BQ23=Q28),1,0)</f>
        <v>0</v>
      </c>
      <c r="BR28" s="4">
        <f>IF(AND(Q27="'A",BR23=Q28),1,0)</f>
        <v>0</v>
      </c>
      <c r="BS28" s="4">
        <f>IF(AND(Q27="'A",BS23=Q28),1,0)</f>
        <v>0</v>
      </c>
      <c r="BT28" s="4">
        <f>IF(AND(Q27="'A",BT23=Q28),1,0)</f>
        <v>0</v>
      </c>
      <c r="BU28" s="3">
        <f>IF(AND(Q27="'Z",BU23=Q28),1,0)</f>
        <v>0</v>
      </c>
      <c r="BV28" s="4">
        <f>IF(AND(Q27="'Z",BV23=Q28),1,0)</f>
        <v>0</v>
      </c>
      <c r="BW28" s="4">
        <f>IF(AND(Q27="'Z",BW23=Q28),1,0)</f>
        <v>0</v>
      </c>
      <c r="BX28" s="4">
        <f>IF(AND(Q27="'Z",BX23=Q28),1,0)</f>
        <v>0</v>
      </c>
      <c r="BY28" s="4">
        <f>IF(AND(Q27="'Z",BY23=Q28),1,0)</f>
        <v>0</v>
      </c>
      <c r="BZ28" s="3">
        <f>IF(AND(Q27="'D",BZ23=Q28),1,0)</f>
        <v>0</v>
      </c>
      <c r="CA28" s="4">
        <f>IF(AND(Q27="'D",CA23=Q28),1,0)</f>
        <v>0</v>
      </c>
      <c r="CB28" s="4">
        <f>IF(AND(Q27="'D",CB23=Q28),1,0)</f>
        <v>0</v>
      </c>
      <c r="CC28" s="4">
        <f>IF(AND(Q27="'D",CC23=Q28),1,0)</f>
        <v>0</v>
      </c>
      <c r="CD28" s="4">
        <f>IF(AND(Q27="'D",CD23=Q28),1,0)</f>
        <v>0</v>
      </c>
      <c r="CE28" s="3">
        <f>IF(AND(Q27="'N",CE23=Q28),1,0)</f>
        <v>0</v>
      </c>
      <c r="CF28" s="4">
        <f>IF(AND(Q27="'N",CF23=Q28),1,0)</f>
        <v>0</v>
      </c>
      <c r="CG28" s="4">
        <f>IF(AND(Q27="'N",CG23=Q28),1,0)</f>
        <v>0</v>
      </c>
      <c r="CH28" s="4">
        <f>IF(AND(Q27="'N",CH23=Q28),1,0)</f>
        <v>0</v>
      </c>
      <c r="CI28" s="4">
        <f>IF(AND(Q27="'N",CI23=Q28),1,0)</f>
        <v>0</v>
      </c>
      <c r="CJ28" s="3">
        <f>IF(AND(Q27="'V",CJ23=Q28),1,0)</f>
        <v>0</v>
      </c>
      <c r="CK28" s="4">
        <f>IF(AND(Q27="'V",CK23=Q28),1,0)</f>
        <v>0</v>
      </c>
      <c r="CL28" s="4">
        <f>IF(AND(Q27="'V",CL23=Q28),1,0)</f>
        <v>1</v>
      </c>
      <c r="CM28" s="4">
        <f>IF(AND(Q27="'V",CM23=Q28),1,0)</f>
        <v>0</v>
      </c>
      <c r="CN28" s="5">
        <f>IF(AND(Q27="'V",CN23=Q28),1,0)</f>
        <v>0</v>
      </c>
    </row>
    <row r="29" spans="1:92">
      <c r="A29" s="15" t="s">
        <v>9</v>
      </c>
      <c r="B29" s="3">
        <f>IF(ISBLANK(HLOOKUP(A29,C14:L19,2,FALSE)),0,HLOOKUP(A29,C14:L19,2,FALSE) * (C8*B28+C9*C28+C10*D28+C11*E28+C12*F28))</f>
        <v>0</v>
      </c>
      <c r="C29" s="4">
        <f>IF(ISBLANK(HLOOKUP(A29,C14:L19,3,FALSE)),0,HLOOKUP(A29,C14:L19,3,FALSE) * (D8*B28+D9*C28+D10*D28+D11*E28+D12*F28))</f>
        <v>0</v>
      </c>
      <c r="D29" s="4">
        <f>IF(ISBLANK(HLOOKUP(A29,C14:L19,4,FALSE)),0,HLOOKUP(A29,C14:L19,4,FALSE) * (E8*B28+E9*C28+E10*D28+E11*E28+E12*F28))</f>
        <v>5.0568000000000004E-6</v>
      </c>
      <c r="E29" s="4">
        <f>IF(ISBLANK(HLOOKUP(A29,C14:L19,5,FALSE)),0,HLOOKUP(A29,C14:L19,5,FALSE) * (F8*B28+F9*C28+F10*D28+F11*E28+F12*F28))</f>
        <v>7.0795200000000003E-5</v>
      </c>
      <c r="F29" s="5">
        <f>IF(ISBLANK(HLOOKUP(A29,C14:L19,6,FALSE)),0,HLOOKUP(A29,C14:L19,6,FALSE) * (G8*B28+G9*C28+G10*D28+G11*E28+G12*F28))</f>
        <v>5.0568000000000004E-6</v>
      </c>
      <c r="G29" s="3">
        <f>IF(ISBLANK(HLOOKUP(A29,C14:L19,MATCH(G23,B7:B12,0),FALSE)),0,HLOOKUP(Q30,C7:G12,MATCH(G23,B7:B12,0),FALSE)*B29)</f>
        <v>0</v>
      </c>
      <c r="H29" s="4">
        <f>IF(ISBLANK(HLOOKUP(A29,C14:L19,MATCH(H23,B7:B12,0),FALSE)),0,HLOOKUP(Q30,C7:G12,MATCH(H23,B7:B12,0),FALSE)*C29)</f>
        <v>0</v>
      </c>
      <c r="I29" s="4">
        <f>IF(ISBLANK(HLOOKUP(A29,C14:L19,MATCH(I23,B7:B12,0),FALSE)),0,HLOOKUP(Q30,C7:G12,MATCH(I23,B7:B12,0),FALSE)*D29)</f>
        <v>5.0568000000000007E-7</v>
      </c>
      <c r="J29" s="4">
        <f>IF(ISBLANK(HLOOKUP(A29,C14:L19,MATCH(J23,B7:B12,0),FALSE)),0,HLOOKUP(Q30,C7:G12,MATCH(J23,B7:B12,0),FALSE)*E29)</f>
        <v>1.4159040000000001E-5</v>
      </c>
      <c r="K29" s="5">
        <f>IF(ISBLANK(HLOOKUP(A29,C14:L19,MATCH(K23,B7:B12,0),FALSE)),0,HLOOKUP(Q30,C7:G12,MATCH(K23,B7:B12,0),FALSE)*F29)</f>
        <v>2.0227200000000003E-6</v>
      </c>
      <c r="L29" s="3">
        <f>G29/SUM(G29:K29)</f>
        <v>0</v>
      </c>
      <c r="M29" s="4">
        <f>H29/SUM(G29:K29)</f>
        <v>0</v>
      </c>
      <c r="N29" s="4">
        <f>I29/SUM(G29:K29)</f>
        <v>3.0303030303030304E-2</v>
      </c>
      <c r="O29" s="4">
        <f>J29/SUM(G29:K29)</f>
        <v>0.8484848484848484</v>
      </c>
      <c r="P29" s="5">
        <f>K29/SUM(G29:K29)</f>
        <v>0.12121212121212122</v>
      </c>
      <c r="Q29" s="26" t="s">
        <v>3</v>
      </c>
      <c r="R29" s="17">
        <f>IF(AND(R23=A29,Q29="'A"),1,0)</f>
        <v>0</v>
      </c>
      <c r="S29" s="16">
        <f>IF(AND(S23=A29,Q29="'A"),1,0)</f>
        <v>0</v>
      </c>
      <c r="T29" s="16">
        <f>IF(AND(T23=A29,Q29="'A"),1,0)</f>
        <v>0</v>
      </c>
      <c r="U29" s="16">
        <f>IF(AND(U23=A29,Q29="'A"),1,0)</f>
        <v>0</v>
      </c>
      <c r="V29" s="16">
        <f>IF(AND(V23=A29,Q29="'A"),1,0)</f>
        <v>0</v>
      </c>
      <c r="W29" s="16">
        <f>IF(AND(W23=A29,Q29="'A"),1,0)</f>
        <v>0</v>
      </c>
      <c r="X29" s="16">
        <f>IF(AND(X23=A29,Q29="'A"),1,0)</f>
        <v>0</v>
      </c>
      <c r="Y29" s="16">
        <f>IF(AND(Y23=A29,Q29="'A"),1,0)</f>
        <v>0</v>
      </c>
      <c r="Z29" s="16">
        <f>IF(AND(Z23=A29,Q29="'A"),1,0)</f>
        <v>0</v>
      </c>
      <c r="AA29" s="16">
        <f>IF(AND(AA23=A29,Q29="'A"),1,0)</f>
        <v>0</v>
      </c>
      <c r="AB29" s="17">
        <f>IF(AND(AB23=A29,Q29="'Z"),1,0)</f>
        <v>0</v>
      </c>
      <c r="AC29" s="16">
        <f>IF(AND(AC23=A29,Q29="'Z"),1,0)</f>
        <v>0</v>
      </c>
      <c r="AD29" s="16">
        <f>IF(AND(AD23=A29,Q29="'Z"),1,0)</f>
        <v>0</v>
      </c>
      <c r="AE29" s="16">
        <f>IF(AND(AE23=A29,Q29="'Z"),1,0)</f>
        <v>0</v>
      </c>
      <c r="AF29" s="16">
        <f>IF(AND(AF23=A29,Q29="'Z"),1,0)</f>
        <v>0</v>
      </c>
      <c r="AG29" s="16">
        <f>IF(AND(AG23=A29,Q29="'Z"),1,0)</f>
        <v>0</v>
      </c>
      <c r="AH29" s="16">
        <f>IF(AND(AH23=A29,Q29="'Z"),1,0)</f>
        <v>0</v>
      </c>
      <c r="AI29" s="16">
        <f>IF(AND(AI23=A29,Q29="'Z"),1,0)</f>
        <v>0</v>
      </c>
      <c r="AJ29" s="16">
        <f>IF(AND(AJ23=A29,Q29="'Z"),1,0)</f>
        <v>0</v>
      </c>
      <c r="AK29" s="16">
        <f>IF(AND(AK23=A29,Q29="'Z"),1,0)</f>
        <v>0</v>
      </c>
      <c r="AL29" s="17">
        <f>IF(AND(AL23=A29,Q29="'D"),1,0)</f>
        <v>0</v>
      </c>
      <c r="AM29" s="16">
        <f>IF(AND(AM23=A29,Q29="'D"),1,0)</f>
        <v>0</v>
      </c>
      <c r="AN29" s="16">
        <f>IF(AND(AN23=A29,Q29="'D"),1,0)</f>
        <v>0</v>
      </c>
      <c r="AO29" s="16">
        <f>IF(AND(AO23=A29,Q29="'D"),1,0)</f>
        <v>0</v>
      </c>
      <c r="AP29" s="16">
        <f>IF(AND(AP23=A29,Q29="'D"),1,0)</f>
        <v>0</v>
      </c>
      <c r="AQ29" s="16">
        <f>IF(AND(AQ23=A29,Q29="'D"),1,0)</f>
        <v>0</v>
      </c>
      <c r="AR29" s="16">
        <f>IF(AND(AR23=A29,Q29="'D"),1,0)</f>
        <v>0</v>
      </c>
      <c r="AS29" s="16">
        <f>IF(AND(AS23=A29,Q29="'D"),1,0)</f>
        <v>0</v>
      </c>
      <c r="AT29" s="16">
        <f>IF(AND(AT23=A29,Q29="'D"),1,0)</f>
        <v>0</v>
      </c>
      <c r="AU29" s="16">
        <f>IF(AND(AU23=A29,Q29="'D"),1,0)</f>
        <v>0</v>
      </c>
      <c r="AV29" s="17">
        <f>IF(AND(AV23=A29,Q29="'N"),1,0)</f>
        <v>0</v>
      </c>
      <c r="AW29" s="16">
        <f>IF(AND(AW23=A29,Q29="'N"),1,0)</f>
        <v>0</v>
      </c>
      <c r="AX29" s="16">
        <f>IF(AND(AX23=A29,Q29="'N"),1,0)</f>
        <v>0</v>
      </c>
      <c r="AY29" s="16">
        <f>IF(AND(AY23=A29,Q29="'N"),1,0)</f>
        <v>0</v>
      </c>
      <c r="AZ29" s="16">
        <f>IF(AND(AZ23=A29,Q29="'N"),1,0)</f>
        <v>1</v>
      </c>
      <c r="BA29" s="16">
        <f>IF(AND(BA23=A29,Q29="'N"),1,0)</f>
        <v>0</v>
      </c>
      <c r="BB29" s="16">
        <f>IF(AND(BB23=A29,Q29="'N"),1,0)</f>
        <v>0</v>
      </c>
      <c r="BC29" s="16">
        <f>IF(AND(BC23=A29,Q29="'N"),1,0)</f>
        <v>0</v>
      </c>
      <c r="BD29" s="16">
        <f>IF(AND(BD23=A29,Q29="'N"),1,0)</f>
        <v>0</v>
      </c>
      <c r="BE29" s="16">
        <f>IF(AND(BE23=A29,Q29="'N"),1,0)</f>
        <v>0</v>
      </c>
      <c r="BF29" s="17">
        <f>IF(AND(BF23=A29,Q29="'V"),1,0)</f>
        <v>0</v>
      </c>
      <c r="BG29" s="16">
        <f>IF(AND(BG23=A29,Q29="'V"),1,0)</f>
        <v>0</v>
      </c>
      <c r="BH29" s="16">
        <f>IF(AND(BH23=A29,Q29="'V"),1,0)</f>
        <v>0</v>
      </c>
      <c r="BI29" s="16">
        <f>IF(AND(BI23=A29,Q29="'V"),1,0)</f>
        <v>0</v>
      </c>
      <c r="BJ29" s="16">
        <f>IF(AND(BJ23=A29,Q29="'V"),1,0)</f>
        <v>0</v>
      </c>
      <c r="BK29" s="16">
        <f>IF(AND(BK23=A29,Q29="'V"),1,0)</f>
        <v>0</v>
      </c>
      <c r="BL29" s="16">
        <f>IF(AND(BL23=A29,Q29="'V"),1,0)</f>
        <v>0</v>
      </c>
      <c r="BM29" s="16">
        <f>IF(AND(BM23=A29,Q29="'V"),1,0)</f>
        <v>0</v>
      </c>
      <c r="BN29" s="16">
        <f>IF(AND(BN23=A29,Q29="'V"),1,0)</f>
        <v>0</v>
      </c>
      <c r="BO29" s="16">
        <f>IF(AND(BO23=A29,Q29="'V"),1,0)</f>
        <v>0</v>
      </c>
      <c r="BP29" s="3">
        <f>IF(AND(Q28="'A",BP23=Q29),1,0)</f>
        <v>0</v>
      </c>
      <c r="BQ29" s="4">
        <f>IF(AND(Q28="'A",BQ23=Q29),1,0)</f>
        <v>0</v>
      </c>
      <c r="BR29" s="4">
        <f>IF(AND(Q28="'A",BR23=Q29),1,0)</f>
        <v>0</v>
      </c>
      <c r="BS29" s="4">
        <f>IF(AND(Q28="'A",BS23=Q29),1,0)</f>
        <v>0</v>
      </c>
      <c r="BT29" s="4">
        <f>IF(AND(Q28="'A",BT23=Q29),1,0)</f>
        <v>0</v>
      </c>
      <c r="BU29" s="3">
        <f>IF(AND(Q28="'Z",BU23=Q29),1,0)</f>
        <v>0</v>
      </c>
      <c r="BV29" s="4">
        <f>IF(AND(Q28="'Z",BV23=Q29),1,0)</f>
        <v>0</v>
      </c>
      <c r="BW29" s="4">
        <f>IF(AND(Q28="'Z",BW23=Q29),1,0)</f>
        <v>0</v>
      </c>
      <c r="BX29" s="4">
        <f>IF(AND(Q28="'Z",BX23=Q29),1,0)</f>
        <v>0</v>
      </c>
      <c r="BY29" s="4">
        <f>IF(AND(Q28="'Z",BY23=Q29),1,0)</f>
        <v>0</v>
      </c>
      <c r="BZ29" s="3">
        <f>IF(AND(Q28="'D",BZ23=Q29),1,0)</f>
        <v>0</v>
      </c>
      <c r="CA29" s="4">
        <f>IF(AND(Q28="'D",CA23=Q29),1,0)</f>
        <v>0</v>
      </c>
      <c r="CB29" s="4">
        <f>IF(AND(Q28="'D",CB23=Q29),1,0)</f>
        <v>0</v>
      </c>
      <c r="CC29" s="4">
        <f>IF(AND(Q28="'D",CC23=Q29),1,0)</f>
        <v>1</v>
      </c>
      <c r="CD29" s="4">
        <f>IF(AND(Q28="'D",CD23=Q29),1,0)</f>
        <v>0</v>
      </c>
      <c r="CE29" s="3">
        <f>IF(AND(Q28="'N",CE23=Q29),1,0)</f>
        <v>0</v>
      </c>
      <c r="CF29" s="4">
        <f>IF(AND(Q28="'N",CF23=Q29),1,0)</f>
        <v>0</v>
      </c>
      <c r="CG29" s="4">
        <f>IF(AND(Q28="'N",CG23=Q29),1,0)</f>
        <v>0</v>
      </c>
      <c r="CH29" s="4">
        <f>IF(AND(Q28="'N",CH23=Q29),1,0)</f>
        <v>0</v>
      </c>
      <c r="CI29" s="4">
        <f>IF(AND(Q28="'N",CI23=Q29),1,0)</f>
        <v>0</v>
      </c>
      <c r="CJ29" s="3">
        <f>IF(AND(Q28="'V",CJ23=Q29),1,0)</f>
        <v>0</v>
      </c>
      <c r="CK29" s="4">
        <f>IF(AND(Q28="'V",CK23=Q29),1,0)</f>
        <v>0</v>
      </c>
      <c r="CL29" s="4">
        <f>IF(AND(Q28="'V",CL23=Q29),1,0)</f>
        <v>0</v>
      </c>
      <c r="CM29" s="4">
        <f>IF(AND(Q28="'V",CM23=Q29),1,0)</f>
        <v>0</v>
      </c>
      <c r="CN29" s="5">
        <f>IF(AND(Q28="'V",CN23=Q29),1,0)</f>
        <v>0</v>
      </c>
    </row>
    <row r="30" spans="1:92">
      <c r="A30" s="15" t="s">
        <v>6</v>
      </c>
      <c r="B30" s="3">
        <f>IF(ISBLANK(HLOOKUP(A30,C14:L19,2,FALSE)),0,HLOOKUP(A30,C14:L19,2,FALSE) * (C8*B29+C9*C29+C10*D29+C11*E29+C12*F29))</f>
        <v>0</v>
      </c>
      <c r="C30" s="4">
        <f>IF(ISBLANK(HLOOKUP(A30,C14:L19,3,FALSE)),0,HLOOKUP(A30,C14:L19,3,FALSE) * (D8*B29+D9*C29+D10*D29+D11*E29+D12*F29))</f>
        <v>1.6687440000000002E-5</v>
      </c>
      <c r="D30" s="4">
        <f>IF(ISBLANK(HLOOKUP(A30,C14:L19,4,FALSE)),0,HLOOKUP(A30,C14:L19,4,FALSE) * (E8*B29+E9*C29+E10*D29+E11*E29+E12*F29))</f>
        <v>0</v>
      </c>
      <c r="E30" s="4">
        <f>IF(ISBLANK(HLOOKUP(A30,C14:L19,5,FALSE)),0,HLOOKUP(A30,C14:L19,5,FALSE) * (F8*B29+F9*C29+F10*D29+F11*E29+F12*F29))</f>
        <v>0</v>
      </c>
      <c r="F30" s="5">
        <f>IF(ISBLANK(HLOOKUP(A30,C14:L19,6,FALSE)),0,HLOOKUP(A30,C14:L19,6,FALSE) * (G8*B29+G9*C29+G10*D29+G11*E29+G12*F29))</f>
        <v>0</v>
      </c>
      <c r="G30" s="3">
        <f>IF(ISBLANK(HLOOKUP(A30,C14:L19,MATCH(G23,B7:B12,0),FALSE)),0,B30)</f>
        <v>0</v>
      </c>
      <c r="H30" s="4">
        <f>IF(ISBLANK(HLOOKUP(A30,C14:L19,MATCH(H23,B7:B12,0),FALSE)),0,C30)</f>
        <v>1.6687440000000002E-5</v>
      </c>
      <c r="I30" s="4">
        <f>IF(ISBLANK(HLOOKUP(A30,C14:L19,MATCH(I23,B7:B12,0),FALSE)),0,D30)</f>
        <v>0</v>
      </c>
      <c r="J30" s="4">
        <f>IF(ISBLANK(HLOOKUP(A30,C14:L19,MATCH(J23,B7:B12,0),FALSE)),0,E30)</f>
        <v>0</v>
      </c>
      <c r="K30" s="5">
        <f>IF(ISBLANK(HLOOKUP(A30,C14:L19,MATCH(K23,B7:B12,0),FALSE)),0,F30)</f>
        <v>0</v>
      </c>
      <c r="L30" s="3">
        <f>G30/SUM(G30:K30)</f>
        <v>0</v>
      </c>
      <c r="M30" s="4">
        <f>H30/SUM(G30:K30)</f>
        <v>1</v>
      </c>
      <c r="N30" s="4">
        <f>I30/SUM(G30:K30)</f>
        <v>0</v>
      </c>
      <c r="O30" s="4">
        <f>J30/SUM(G30:K30)</f>
        <v>0</v>
      </c>
      <c r="P30" s="5">
        <f>K30/SUM(G30:K30)</f>
        <v>0</v>
      </c>
      <c r="Q30" s="26" t="s">
        <v>1</v>
      </c>
      <c r="R30" s="17">
        <f>IF(AND(R23=A30,Q30="'A"),1,0)</f>
        <v>0</v>
      </c>
      <c r="S30" s="16">
        <f>IF(AND(S23=A30,Q30="'A"),1,0)</f>
        <v>0</v>
      </c>
      <c r="T30" s="16">
        <f>IF(AND(T23=A30,Q30="'A"),1,0)</f>
        <v>0</v>
      </c>
      <c r="U30" s="16">
        <f>IF(AND(U23=A30,Q30="'A"),1,0)</f>
        <v>0</v>
      </c>
      <c r="V30" s="16">
        <f>IF(AND(V23=A30,Q30="'A"),1,0)</f>
        <v>0</v>
      </c>
      <c r="W30" s="16">
        <f>IF(AND(W23=A30,Q30="'A"),1,0)</f>
        <v>0</v>
      </c>
      <c r="X30" s="16">
        <f>IF(AND(X23=A30,Q30="'A"),1,0)</f>
        <v>0</v>
      </c>
      <c r="Y30" s="16">
        <f>IF(AND(Y23=A30,Q30="'A"),1,0)</f>
        <v>0</v>
      </c>
      <c r="Z30" s="16">
        <f>IF(AND(Z23=A30,Q30="'A"),1,0)</f>
        <v>0</v>
      </c>
      <c r="AA30" s="16">
        <f>IF(AND(AA23=A30,Q30="'A"),1,0)</f>
        <v>0</v>
      </c>
      <c r="AB30" s="17">
        <f>IF(AND(AB23=A30,Q30="'Z"),1,0)</f>
        <v>0</v>
      </c>
      <c r="AC30" s="16">
        <f>IF(AND(AC23=A30,Q30="'Z"),1,0)</f>
        <v>1</v>
      </c>
      <c r="AD30" s="16">
        <f>IF(AND(AD23=A30,Q30="'Z"),1,0)</f>
        <v>0</v>
      </c>
      <c r="AE30" s="16">
        <f>IF(AND(AE23=A30,Q30="'Z"),1,0)</f>
        <v>0</v>
      </c>
      <c r="AF30" s="16">
        <f>IF(AND(AF23=A30,Q30="'Z"),1,0)</f>
        <v>0</v>
      </c>
      <c r="AG30" s="16">
        <f>IF(AND(AG23=A30,Q30="'Z"),1,0)</f>
        <v>0</v>
      </c>
      <c r="AH30" s="16">
        <f>IF(AND(AH23=A30,Q30="'Z"),1,0)</f>
        <v>0</v>
      </c>
      <c r="AI30" s="16">
        <f>IF(AND(AI23=A30,Q30="'Z"),1,0)</f>
        <v>0</v>
      </c>
      <c r="AJ30" s="16">
        <f>IF(AND(AJ23=A30,Q30="'Z"),1,0)</f>
        <v>0</v>
      </c>
      <c r="AK30" s="16">
        <f>IF(AND(AK23=A30,Q30="'Z"),1,0)</f>
        <v>0</v>
      </c>
      <c r="AL30" s="17">
        <f>IF(AND(AL23=A30,Q30="'D"),1,0)</f>
        <v>0</v>
      </c>
      <c r="AM30" s="16">
        <f>IF(AND(AM23=A30,Q30="'D"),1,0)</f>
        <v>0</v>
      </c>
      <c r="AN30" s="16">
        <f>IF(AND(AN23=A30,Q30="'D"),1,0)</f>
        <v>0</v>
      </c>
      <c r="AO30" s="16">
        <f>IF(AND(AO23=A30,Q30="'D"),1,0)</f>
        <v>0</v>
      </c>
      <c r="AP30" s="16">
        <f>IF(AND(AP23=A30,Q30="'D"),1,0)</f>
        <v>0</v>
      </c>
      <c r="AQ30" s="16">
        <f>IF(AND(AQ23=A30,Q30="'D"),1,0)</f>
        <v>0</v>
      </c>
      <c r="AR30" s="16">
        <f>IF(AND(AR23=A30,Q30="'D"),1,0)</f>
        <v>0</v>
      </c>
      <c r="AS30" s="16">
        <f>IF(AND(AS23=A30,Q30="'D"),1,0)</f>
        <v>0</v>
      </c>
      <c r="AT30" s="16">
        <f>IF(AND(AT23=A30,Q30="'D"),1,0)</f>
        <v>0</v>
      </c>
      <c r="AU30" s="16">
        <f>IF(AND(AU23=A30,Q30="'D"),1,0)</f>
        <v>0</v>
      </c>
      <c r="AV30" s="17">
        <f>IF(AND(AV23=A30,Q30="'N"),1,0)</f>
        <v>0</v>
      </c>
      <c r="AW30" s="16">
        <f>IF(AND(AW23=A30,Q30="'N"),1,0)</f>
        <v>0</v>
      </c>
      <c r="AX30" s="16">
        <f>IF(AND(AX23=A30,Q30="'N"),1,0)</f>
        <v>0</v>
      </c>
      <c r="AY30" s="16">
        <f>IF(AND(AY23=A30,Q30="'N"),1,0)</f>
        <v>0</v>
      </c>
      <c r="AZ30" s="16">
        <f>IF(AND(AZ23=A30,Q30="'N"),1,0)</f>
        <v>0</v>
      </c>
      <c r="BA30" s="16">
        <f>IF(AND(BA23=A30,Q30="'N"),1,0)</f>
        <v>0</v>
      </c>
      <c r="BB30" s="16">
        <f>IF(AND(BB23=A30,Q30="'N"),1,0)</f>
        <v>0</v>
      </c>
      <c r="BC30" s="16">
        <f>IF(AND(BC23=A30,Q30="'N"),1,0)</f>
        <v>0</v>
      </c>
      <c r="BD30" s="16">
        <f>IF(AND(BD23=A30,Q30="'N"),1,0)</f>
        <v>0</v>
      </c>
      <c r="BE30" s="16">
        <f>IF(AND(BE23=A30,Q30="'N"),1,0)</f>
        <v>0</v>
      </c>
      <c r="BF30" s="17">
        <f>IF(AND(BF23=A30,Q30="'V"),1,0)</f>
        <v>0</v>
      </c>
      <c r="BG30" s="16">
        <f>IF(AND(BG23=A30,Q30="'V"),1,0)</f>
        <v>0</v>
      </c>
      <c r="BH30" s="16">
        <f>IF(AND(BH23=A30,Q30="'V"),1,0)</f>
        <v>0</v>
      </c>
      <c r="BI30" s="16">
        <f>IF(AND(BI23=A30,Q30="'V"),1,0)</f>
        <v>0</v>
      </c>
      <c r="BJ30" s="16">
        <f>IF(AND(BJ23=A30,Q30="'V"),1,0)</f>
        <v>0</v>
      </c>
      <c r="BK30" s="16">
        <f>IF(AND(BK23=A30,Q30="'V"),1,0)</f>
        <v>0</v>
      </c>
      <c r="BL30" s="16">
        <f>IF(AND(BL23=A30,Q30="'V"),1,0)</f>
        <v>0</v>
      </c>
      <c r="BM30" s="16">
        <f>IF(AND(BM23=A30,Q30="'V"),1,0)</f>
        <v>0</v>
      </c>
      <c r="BN30" s="16">
        <f>IF(AND(BN23=A30,Q30="'V"),1,0)</f>
        <v>0</v>
      </c>
      <c r="BO30" s="16">
        <f>IF(AND(BO23=A30,Q30="'V"),1,0)</f>
        <v>0</v>
      </c>
      <c r="BP30" s="3">
        <f>IF(AND(Q29="'A",BP23=Q30),1,0)</f>
        <v>0</v>
      </c>
      <c r="BQ30" s="4">
        <f>IF(AND(Q29="'A",BQ23=Q30),1,0)</f>
        <v>0</v>
      </c>
      <c r="BR30" s="4">
        <f>IF(AND(Q29="'A",BR23=Q30),1,0)</f>
        <v>0</v>
      </c>
      <c r="BS30" s="4">
        <f>IF(AND(Q29="'A",BS23=Q30),1,0)</f>
        <v>0</v>
      </c>
      <c r="BT30" s="4">
        <f>IF(AND(Q29="'A",BT23=Q30),1,0)</f>
        <v>0</v>
      </c>
      <c r="BU30" s="3">
        <f>IF(AND(Q29="'Z",BU23=Q30),1,0)</f>
        <v>0</v>
      </c>
      <c r="BV30" s="4">
        <f>IF(AND(Q29="'Z",BV23=Q30),1,0)</f>
        <v>0</v>
      </c>
      <c r="BW30" s="4">
        <f>IF(AND(Q29="'Z",BW23=Q30),1,0)</f>
        <v>0</v>
      </c>
      <c r="BX30" s="4">
        <f>IF(AND(Q29="'Z",BX23=Q30),1,0)</f>
        <v>0</v>
      </c>
      <c r="BY30" s="4">
        <f>IF(AND(Q29="'Z",BY23=Q30),1,0)</f>
        <v>0</v>
      </c>
      <c r="BZ30" s="3">
        <f>IF(AND(Q29="'D",BZ23=Q30),1,0)</f>
        <v>0</v>
      </c>
      <c r="CA30" s="4">
        <f>IF(AND(Q29="'D",CA23=Q30),1,0)</f>
        <v>0</v>
      </c>
      <c r="CB30" s="4">
        <f>IF(AND(Q29="'D",CB23=Q30),1,0)</f>
        <v>0</v>
      </c>
      <c r="CC30" s="4">
        <f>IF(AND(Q29="'D",CC23=Q30),1,0)</f>
        <v>0</v>
      </c>
      <c r="CD30" s="4">
        <f>IF(AND(Q29="'D",CD23=Q30),1,0)</f>
        <v>0</v>
      </c>
      <c r="CE30" s="3">
        <f>IF(AND(Q29="'N",CE23=Q30),1,0)</f>
        <v>0</v>
      </c>
      <c r="CF30" s="4">
        <f>IF(AND(Q29="'N",CF23=Q30),1,0)</f>
        <v>1</v>
      </c>
      <c r="CG30" s="4">
        <f>IF(AND(Q29="'N",CG23=Q30),1,0)</f>
        <v>0</v>
      </c>
      <c r="CH30" s="4">
        <f>IF(AND(Q29="'N",CH23=Q30),1,0)</f>
        <v>0</v>
      </c>
      <c r="CI30" s="4">
        <f>IF(AND(Q29="'N",CI23=Q30),1,0)</f>
        <v>0</v>
      </c>
      <c r="CJ30" s="3">
        <f>IF(AND(Q29="'V",CJ23=Q30),1,0)</f>
        <v>0</v>
      </c>
      <c r="CK30" s="4">
        <f>IF(AND(Q29="'V",CK23=Q30),1,0)</f>
        <v>0</v>
      </c>
      <c r="CL30" s="4">
        <f>IF(AND(Q29="'V",CL23=Q30),1,0)</f>
        <v>0</v>
      </c>
      <c r="CM30" s="4">
        <f>IF(AND(Q29="'V",CM23=Q30),1,0)</f>
        <v>0</v>
      </c>
      <c r="CN30" s="5">
        <f>IF(AND(Q29="'V",CN23=Q30),1,0)</f>
        <v>0</v>
      </c>
    </row>
    <row r="31" spans="1:92">
      <c r="A31" s="15"/>
      <c r="B31" s="3"/>
      <c r="C31" s="4"/>
      <c r="D31" s="4"/>
      <c r="E31" s="4"/>
      <c r="F31" s="5"/>
      <c r="G31" s="3"/>
      <c r="H31" s="4"/>
      <c r="I31" s="4"/>
      <c r="J31" s="4"/>
      <c r="K31" s="5"/>
      <c r="L31" s="3"/>
      <c r="M31" s="4"/>
      <c r="N31" s="4"/>
      <c r="O31" s="4"/>
      <c r="P31" s="5"/>
      <c r="Q31" s="27"/>
      <c r="R31" s="17"/>
      <c r="S31" s="16"/>
      <c r="T31" s="16"/>
      <c r="U31" s="16"/>
      <c r="V31" s="16"/>
      <c r="W31" s="16"/>
      <c r="X31" s="16"/>
      <c r="Y31" s="16"/>
      <c r="Z31" s="16"/>
      <c r="AA31" s="16"/>
      <c r="AB31" s="17">
        <f>IF(AND(AB23=A31,Q31="'Z"),1,0)</f>
        <v>0</v>
      </c>
      <c r="AC31" s="16">
        <f>IF(AND(AC23=A31,Q31="'Z"),1,0)</f>
        <v>0</v>
      </c>
      <c r="AD31" s="16">
        <f>IF(AND(AD23=A31,Q31="'Z"),1,0)</f>
        <v>0</v>
      </c>
      <c r="AE31" s="16">
        <f>IF(AND(AE23=A31,Q31="'Z"),1,0)</f>
        <v>0</v>
      </c>
      <c r="AF31" s="16">
        <f>IF(AND(AF23=A31,Q31="'Z"),1,0)</f>
        <v>0</v>
      </c>
      <c r="AG31" s="16">
        <f>IF(AND(AG23=A31,Q31="'Z"),1,0)</f>
        <v>0</v>
      </c>
      <c r="AH31" s="16">
        <f>IF(AND(AH23=A31,Q31="'Z"),1,0)</f>
        <v>0</v>
      </c>
      <c r="AI31" s="16">
        <f>IF(AND(AI23=A31,Q31="'Z"),1,0)</f>
        <v>0</v>
      </c>
      <c r="AJ31" s="16">
        <f>IF(AND(AJ23=A31,Q31="'Z"),1,0)</f>
        <v>0</v>
      </c>
      <c r="AK31" s="16">
        <f>IF(AND(AK23=A31,Q31="'Z"),1,0)</f>
        <v>0</v>
      </c>
      <c r="AL31" s="17">
        <f>IF(AND(AL23=A31,Q31="'D"),1,0)</f>
        <v>0</v>
      </c>
      <c r="AM31" s="16">
        <f>IF(AND(AM23=A31,Q31="'D"),1,0)</f>
        <v>0</v>
      </c>
      <c r="AN31" s="16">
        <f>IF(AND(AN23=A31,Q31="'D"),1,0)</f>
        <v>0</v>
      </c>
      <c r="AO31" s="16">
        <f>IF(AND(AO23=A31,Q31="'D"),1,0)</f>
        <v>0</v>
      </c>
      <c r="AP31" s="16">
        <f>IF(AND(AP23=A31,Q31="'D"),1,0)</f>
        <v>0</v>
      </c>
      <c r="AQ31" s="16">
        <f>IF(AND(AQ23=A31,Q31="'D"),1,0)</f>
        <v>0</v>
      </c>
      <c r="AR31" s="16">
        <f>IF(AND(AR23=A31,Q31="'D"),1,0)</f>
        <v>0</v>
      </c>
      <c r="AS31" s="16">
        <f>IF(AND(AS23=A31,Q31="'D"),1,0)</f>
        <v>0</v>
      </c>
      <c r="AT31" s="16">
        <f>IF(AND(AT23=A31,Q31="'D"),1,0)</f>
        <v>0</v>
      </c>
      <c r="AU31" s="16">
        <f>IF(AND(AU23=A31,Q31="'D"),1,0)</f>
        <v>0</v>
      </c>
      <c r="AV31" s="17">
        <f>IF(AND(AV23=A31,Q31="'N"),1,0)</f>
        <v>0</v>
      </c>
      <c r="AW31" s="16">
        <f>IF(AND(AW23=A31,Q31="'N"),1,0)</f>
        <v>0</v>
      </c>
      <c r="AX31" s="16">
        <f>IF(AND(AX23=A31,Q31="'N"),1,0)</f>
        <v>0</v>
      </c>
      <c r="AY31" s="16">
        <f>IF(AND(AY23=A31,Q31="'N"),1,0)</f>
        <v>0</v>
      </c>
      <c r="AZ31" s="16">
        <f>IF(AND(AZ23=A31,Q31="'N"),1,0)</f>
        <v>0</v>
      </c>
      <c r="BA31" s="16">
        <f>IF(AND(BA23=A31,Q31="'N"),1,0)</f>
        <v>0</v>
      </c>
      <c r="BB31" s="16">
        <f>IF(AND(BB23=A31,Q31="'N"),1,0)</f>
        <v>0</v>
      </c>
      <c r="BC31" s="16">
        <f>IF(AND(BC23=A31,Q31="'N"),1,0)</f>
        <v>0</v>
      </c>
      <c r="BD31" s="16">
        <f>IF(AND(BD23=A31,Q31="'N"),1,0)</f>
        <v>0</v>
      </c>
      <c r="BE31" s="16">
        <f>IF(AND(BE23=A31,Q31="'N"),1,0)</f>
        <v>0</v>
      </c>
      <c r="BF31" s="17">
        <f>IF(AND(BF23=A31,Q31="'V"),1,0)</f>
        <v>0</v>
      </c>
      <c r="BG31" s="16">
        <f>IF(AND(BG23=A31,Q31="'V"),1,0)</f>
        <v>0</v>
      </c>
      <c r="BH31" s="16">
        <f>IF(AND(BH23=A31,Q31="'V"),1,0)</f>
        <v>0</v>
      </c>
      <c r="BI31" s="16">
        <f>IF(AND(BI23=A31,Q31="'V"),1,0)</f>
        <v>0</v>
      </c>
      <c r="BJ31" s="16">
        <f>IF(AND(BJ23=A31,Q31="'V"),1,0)</f>
        <v>0</v>
      </c>
      <c r="BK31" s="16">
        <f>IF(AND(BK23=A31,Q31="'V"),1,0)</f>
        <v>0</v>
      </c>
      <c r="BL31" s="16">
        <f>IF(AND(BL23=A31,Q31="'V"),1,0)</f>
        <v>0</v>
      </c>
      <c r="BM31" s="16">
        <f>IF(AND(BM23=A31,Q31="'V"),1,0)</f>
        <v>0</v>
      </c>
      <c r="BN31" s="16">
        <f>IF(AND(BN23=A31,Q31="'V"),1,0)</f>
        <v>0</v>
      </c>
      <c r="BO31" s="16">
        <f>IF(AND(BO23=A31,Q31="'V"),1,0)</f>
        <v>0</v>
      </c>
      <c r="BP31" s="3"/>
      <c r="BQ31" s="4"/>
      <c r="BR31" s="4"/>
      <c r="BS31" s="4"/>
      <c r="BT31" s="4"/>
      <c r="BU31" s="3"/>
      <c r="BV31" s="4"/>
      <c r="BW31" s="4"/>
      <c r="BX31" s="4"/>
      <c r="BY31" s="4"/>
      <c r="BZ31" s="3"/>
      <c r="CA31" s="4"/>
      <c r="CB31" s="4"/>
      <c r="CC31" s="4"/>
      <c r="CD31" s="4"/>
      <c r="CE31" s="3"/>
      <c r="CF31" s="4"/>
      <c r="CG31" s="4"/>
      <c r="CH31" s="4"/>
      <c r="CI31" s="4"/>
      <c r="CJ31" s="3"/>
      <c r="CK31" s="4"/>
      <c r="CL31" s="4"/>
      <c r="CM31" s="4"/>
      <c r="CN31" s="5"/>
    </row>
    <row r="32" spans="1:92">
      <c r="A32" s="15" t="s">
        <v>5</v>
      </c>
      <c r="B32" s="3">
        <f>IF(ISBLANK(HLOOKUP(A32,C14:L19,2,FALSE)),0,HLOOKUP(A32,C14:L19,2,FALSE))</f>
        <v>1</v>
      </c>
      <c r="C32" s="4">
        <f>IF(ISBLANK(HLOOKUP(A32,C14:L19,3,FALSE)),0,HLOOKUP(A32,C14:L19,3,FALSE))</f>
        <v>0</v>
      </c>
      <c r="D32" s="4">
        <f>IF(ISBLANK(HLOOKUP(A32,C14:L19,4,FALSE)),0,HLOOKUP(A32,C14:L19,4,FALSE))</f>
        <v>0</v>
      </c>
      <c r="E32" s="4">
        <f>IF(ISBLANK(HLOOKUP(A32,C14:L19,5,FALSE)),0,HLOOKUP(A32,C14:L19,5,FALSE))</f>
        <v>0</v>
      </c>
      <c r="F32" s="5">
        <f>IF(ISBLANK(HLOOKUP(A32,C14:L19,6,FALSE)),0,HLOOKUP(A32,C14:L19,6,FALSE))</f>
        <v>0</v>
      </c>
      <c r="G32" s="3">
        <f>IF(ISBLANK(HLOOKUP(A32,C14:L19,MATCH(G23,B7:B12,0),FALSE)),0,HLOOKUP(Q33,C7:G12,MATCH(G23,B7:B12,0),FALSE)*B32)</f>
        <v>0.7</v>
      </c>
      <c r="H32" s="4">
        <f>IF(ISBLANK(HLOOKUP(A32,C14:L19,MATCH(H23,B7:B12,0),FALSE)),0,HLOOKUP(Q33,C7:G12,MATCH(H23,B7:B12,0),FALSE)*C32)</f>
        <v>0</v>
      </c>
      <c r="I32" s="4">
        <f>IF(ISBLANK(HLOOKUP(A32,C14:L19,MATCH(I23,B7:B12,0),FALSE)),0,HLOOKUP(Q33,C7:G12,MATCH(I23,B7:B12,0),FALSE)*D32)</f>
        <v>0</v>
      </c>
      <c r="J32" s="4">
        <f>IF(ISBLANK(HLOOKUP(A32,C14:L19,MATCH(J23,B7:B12,0),FALSE)),0,HLOOKUP(Q33,C7:G12,MATCH(J23,B7:B12,0),FALSE)*E32)</f>
        <v>0</v>
      </c>
      <c r="K32" s="5">
        <f>IF(ISBLANK(HLOOKUP(A32,C14:L19,MATCH(K23,B7:B12,0),FALSE)),0,HLOOKUP(Q33,C7:G12,MATCH(K23,B7:B12,0),FALSE)*F32)</f>
        <v>0</v>
      </c>
      <c r="L32" s="3">
        <f>G32/SUM(G32:K32)</f>
        <v>1</v>
      </c>
      <c r="M32" s="4">
        <f>H32/SUM(G32:K32)</f>
        <v>0</v>
      </c>
      <c r="N32" s="4">
        <f>I32/SUM(G32:K32)</f>
        <v>0</v>
      </c>
      <c r="O32" s="4">
        <f>J32/SUM(G32:K32)</f>
        <v>0</v>
      </c>
      <c r="P32" s="5">
        <f>K32/SUM(G32:K32)</f>
        <v>0</v>
      </c>
      <c r="Q32" s="26" t="s">
        <v>0</v>
      </c>
      <c r="R32" s="17">
        <f>IF(AND(R23=A32,Q32="'A"),1,0)</f>
        <v>1</v>
      </c>
      <c r="S32" s="16">
        <f>IF(AND(S23=A32,Q32="'A"),1,0)</f>
        <v>0</v>
      </c>
      <c r="T32" s="16">
        <f>IF(AND(T23=A32,Q32="'A"),1,0)</f>
        <v>0</v>
      </c>
      <c r="U32" s="16">
        <f>IF(AND(U23=A32,Q32="'A"),1,0)</f>
        <v>0</v>
      </c>
      <c r="V32" s="16">
        <f>IF(AND(V23=A32,Q32="'A"),1,0)</f>
        <v>0</v>
      </c>
      <c r="W32" s="16">
        <f>IF(AND(W23=A32,Q32="'A"),1,0)</f>
        <v>0</v>
      </c>
      <c r="X32" s="16">
        <f>IF(AND(X23=A32,Q32="'A"),1,0)</f>
        <v>0</v>
      </c>
      <c r="Y32" s="16">
        <f>IF(AND(Y23=A32,Q32="'A"),1,0)</f>
        <v>0</v>
      </c>
      <c r="Z32" s="16">
        <f>IF(AND(Z23=A32,Q32="'A"),1,0)</f>
        <v>0</v>
      </c>
      <c r="AA32" s="16">
        <f>IF(AND(AA23=A32,Q32="'A"),1,0)</f>
        <v>0</v>
      </c>
      <c r="AB32" s="17">
        <f>IF(AND(AB23=A32,Q32="'Z"),1,0)</f>
        <v>0</v>
      </c>
      <c r="AC32" s="16">
        <f>IF(AND(AC23=A32,Q32="'Z"),1,0)</f>
        <v>0</v>
      </c>
      <c r="AD32" s="16">
        <f>IF(AND(AD23=A32,Q32="'Z"),1,0)</f>
        <v>0</v>
      </c>
      <c r="AE32" s="16">
        <f>IF(AND(AE23=A32,Q32="'Z"),1,0)</f>
        <v>0</v>
      </c>
      <c r="AF32" s="16">
        <f>IF(AND(AF23=A32,Q32="'Z"),1,0)</f>
        <v>0</v>
      </c>
      <c r="AG32" s="16">
        <f>IF(AND(AG23=A32,Q32="'Z"),1,0)</f>
        <v>0</v>
      </c>
      <c r="AH32" s="16">
        <f>IF(AND(AH23=A32,Q32="'Z"),1,0)</f>
        <v>0</v>
      </c>
      <c r="AI32" s="16">
        <f>IF(AND(AI23=A32,Q32="'Z"),1,0)</f>
        <v>0</v>
      </c>
      <c r="AJ32" s="16">
        <f>IF(AND(AJ23=A32,Q32="'Z"),1,0)</f>
        <v>0</v>
      </c>
      <c r="AK32" s="16">
        <f>IF(AND(AK23=A32,Q32="'Z"),1,0)</f>
        <v>0</v>
      </c>
      <c r="AL32" s="17">
        <f>IF(AND(AL23=A32,Q32="'D"),1,0)</f>
        <v>0</v>
      </c>
      <c r="AM32" s="16">
        <f>IF(AND(AM23=A32,Q32="'D"),1,0)</f>
        <v>0</v>
      </c>
      <c r="AN32" s="16">
        <f>IF(AND(AN23=A32,Q32="'D"),1,0)</f>
        <v>0</v>
      </c>
      <c r="AO32" s="16">
        <f>IF(AND(AO23=A32,Q32="'D"),1,0)</f>
        <v>0</v>
      </c>
      <c r="AP32" s="16">
        <f>IF(AND(AP23=A32,Q32="'D"),1,0)</f>
        <v>0</v>
      </c>
      <c r="AQ32" s="16">
        <f>IF(AND(AQ23=A32,Q32="'D"),1,0)</f>
        <v>0</v>
      </c>
      <c r="AR32" s="16">
        <f>IF(AND(AR23=A32,Q32="'D"),1,0)</f>
        <v>0</v>
      </c>
      <c r="AS32" s="16">
        <f>IF(AND(AS23=A32,Q32="'D"),1,0)</f>
        <v>0</v>
      </c>
      <c r="AT32" s="16">
        <f>IF(AND(AT23=A32,Q32="'D"),1,0)</f>
        <v>0</v>
      </c>
      <c r="AU32" s="16">
        <f>IF(AND(AU23=A32,Q32="'D"),1,0)</f>
        <v>0</v>
      </c>
      <c r="AV32" s="17">
        <f>IF(AND(AV23=A32,Q32="'N"),1,0)</f>
        <v>0</v>
      </c>
      <c r="AW32" s="16">
        <f>IF(AND(AW23=A32,Q32="'N"),1,0)</f>
        <v>0</v>
      </c>
      <c r="AX32" s="16">
        <f>IF(AND(AX23=A32,Q32="'N"),1,0)</f>
        <v>0</v>
      </c>
      <c r="AY32" s="16">
        <f>IF(AND(AY23=A32,Q32="'N"),1,0)</f>
        <v>0</v>
      </c>
      <c r="AZ32" s="16">
        <f>IF(AND(AZ23=A32,Q32="'N"),1,0)</f>
        <v>0</v>
      </c>
      <c r="BA32" s="16">
        <f>IF(AND(BA23=A32,Q32="'N"),1,0)</f>
        <v>0</v>
      </c>
      <c r="BB32" s="16">
        <f>IF(AND(BB23=A32,Q32="'N"),1,0)</f>
        <v>0</v>
      </c>
      <c r="BC32" s="16">
        <f>IF(AND(BC23=A32,Q32="'N"),1,0)</f>
        <v>0</v>
      </c>
      <c r="BD32" s="16">
        <f>IF(AND(BD23=A32,Q32="'N"),1,0)</f>
        <v>0</v>
      </c>
      <c r="BE32" s="16">
        <f>IF(AND(BE23=A32,Q32="'N"),1,0)</f>
        <v>0</v>
      </c>
      <c r="BF32" s="17">
        <f>IF(AND(BF23=A32,Q32="'V"),1,0)</f>
        <v>0</v>
      </c>
      <c r="BG32" s="16">
        <f>IF(AND(BG23=A32,Q32="'V"),1,0)</f>
        <v>0</v>
      </c>
      <c r="BH32" s="16">
        <f>IF(AND(BH23=A32,Q32="'V"),1,0)</f>
        <v>0</v>
      </c>
      <c r="BI32" s="16">
        <f>IF(AND(BI23=A32,Q32="'V"),1,0)</f>
        <v>0</v>
      </c>
      <c r="BJ32" s="16">
        <f>IF(AND(BJ23=A32,Q32="'V"),1,0)</f>
        <v>0</v>
      </c>
      <c r="BK32" s="16">
        <f>IF(AND(BK23=A32,Q32="'V"),1,0)</f>
        <v>0</v>
      </c>
      <c r="BL32" s="16">
        <f>IF(AND(BL23=A32,Q32="'V"),1,0)</f>
        <v>0</v>
      </c>
      <c r="BM32" s="16">
        <f>IF(AND(BM23=A32,Q32="'V"),1,0)</f>
        <v>0</v>
      </c>
      <c r="BN32" s="16">
        <f>IF(AND(BN23=A32,Q32="'V"),1,0)</f>
        <v>0</v>
      </c>
      <c r="BO32" s="16">
        <f>IF(AND(BO23=A32,Q32="'V"),1,0)</f>
        <v>0</v>
      </c>
      <c r="BP32" s="3"/>
      <c r="BQ32" s="4"/>
      <c r="BR32" s="4"/>
      <c r="BS32" s="4"/>
      <c r="BT32" s="4"/>
      <c r="BU32" s="3"/>
      <c r="BV32" s="4"/>
      <c r="BW32" s="4"/>
      <c r="BX32" s="4"/>
      <c r="BY32" s="4"/>
      <c r="BZ32" s="3"/>
      <c r="CA32" s="4"/>
      <c r="CB32" s="4"/>
      <c r="CC32" s="4"/>
      <c r="CD32" s="4"/>
      <c r="CE32" s="3"/>
      <c r="CF32" s="4"/>
      <c r="CG32" s="4"/>
      <c r="CH32" s="4"/>
      <c r="CI32" s="4"/>
      <c r="CJ32" s="3"/>
      <c r="CK32" s="4"/>
      <c r="CL32" s="4"/>
      <c r="CM32" s="4"/>
      <c r="CN32" s="5"/>
    </row>
    <row r="33" spans="1:92">
      <c r="A33" s="15" t="s">
        <v>14</v>
      </c>
      <c r="B33" s="3">
        <f>IF(ISBLANK(HLOOKUP(A33,C14:L19,2,FALSE)),0,HLOOKUP(A33,C14:L19,2,FALSE) * (C8*B32+C9*C32+C10*D32+C11*E32+C12*F32))</f>
        <v>0</v>
      </c>
      <c r="C33" s="4">
        <f>IF(ISBLANK(HLOOKUP(A33,C14:L19,3,FALSE)),0,HLOOKUP(A33,C14:L19,3,FALSE) * (D8*B32+D9*C32+D10*D32+D11*E32+D12*F32))</f>
        <v>0</v>
      </c>
      <c r="D33" s="4">
        <f>IF(ISBLANK(HLOOKUP(A33,C14:L19,4,FALSE)),0,HLOOKUP(A33,C14:L19,4,FALSE) * (E8*B32+E9*C32+E10*D32+E11*E32+E12*F32))</f>
        <v>0.27999999999999997</v>
      </c>
      <c r="E33" s="4">
        <f>IF(ISBLANK(HLOOKUP(A33,C14:L19,5,FALSE)),0,HLOOKUP(A33,C14:L19,5,FALSE) * (F8*B32+F9*C32+F10*D32+F11*E32+F12*F32))</f>
        <v>0</v>
      </c>
      <c r="F33" s="5">
        <f>IF(ISBLANK(HLOOKUP(A33,C14:L19,6,FALSE)),0,HLOOKUP(A33,C14:L19,6,FALSE) * (G8*B32+G9*C32+G10*D32+G11*E32+G12*F32))</f>
        <v>0</v>
      </c>
      <c r="G33" s="3">
        <f>IF(ISBLANK(HLOOKUP(A33,C14:L19,MATCH(G23,B7:B12,0),FALSE)),0,HLOOKUP(Q34,C7:G12,MATCH(G23,B7:B12,0),FALSE)*B33)</f>
        <v>0</v>
      </c>
      <c r="H33" s="4">
        <f>IF(ISBLANK(HLOOKUP(A33,C14:L19,MATCH(H23,B7:B12,0),FALSE)),0,HLOOKUP(Q34,C7:G12,MATCH(H23,B7:B12,0),FALSE)*C33)</f>
        <v>0</v>
      </c>
      <c r="I33" s="4">
        <f>IF(ISBLANK(HLOOKUP(A33,C14:L19,MATCH(I23,B7:B12,0),FALSE)),0,HLOOKUP(Q34,C7:G12,MATCH(I23,B7:B12,0),FALSE)*D33)</f>
        <v>0.19599999999999998</v>
      </c>
      <c r="J33" s="4">
        <f>IF(ISBLANK(HLOOKUP(A33,C14:L19,MATCH(J23,B7:B12,0),FALSE)),0,HLOOKUP(Q34,C7:G12,MATCH(J23,B7:B12,0),FALSE)*E33)</f>
        <v>0</v>
      </c>
      <c r="K33" s="5">
        <f>IF(ISBLANK(HLOOKUP(A33,C14:L19,MATCH(K23,B7:B12,0),FALSE)),0,HLOOKUP(Q34,C7:G12,MATCH(K23,B7:B12,0),FALSE)*F33)</f>
        <v>0</v>
      </c>
      <c r="L33" s="3">
        <f>G33/SUM(G33:K33)</f>
        <v>0</v>
      </c>
      <c r="M33" s="4">
        <f>H33/SUM(G33:K33)</f>
        <v>0</v>
      </c>
      <c r="N33" s="4">
        <f>I33/SUM(G33:K33)</f>
        <v>1</v>
      </c>
      <c r="O33" s="4">
        <f>J33/SUM(G33:K33)</f>
        <v>0</v>
      </c>
      <c r="P33" s="5">
        <f>K33/SUM(G33:K33)</f>
        <v>0</v>
      </c>
      <c r="Q33" s="26" t="s">
        <v>2</v>
      </c>
      <c r="R33" s="17">
        <f>IF(AND(R23=A33,Q33="'A"),1,0)</f>
        <v>0</v>
      </c>
      <c r="S33" s="16">
        <f>IF(AND(S23=A33,Q33="'A"),1,0)</f>
        <v>0</v>
      </c>
      <c r="T33" s="16">
        <f>IF(AND(T23=A33,Q33="'A"),1,0)</f>
        <v>0</v>
      </c>
      <c r="U33" s="16">
        <f>IF(AND(U23=A33,Q33="'A"),1,0)</f>
        <v>0</v>
      </c>
      <c r="V33" s="16">
        <f>IF(AND(V23=A33,Q33="'A"),1,0)</f>
        <v>0</v>
      </c>
      <c r="W33" s="16">
        <f>IF(AND(W23=A33,Q33="'A"),1,0)</f>
        <v>0</v>
      </c>
      <c r="X33" s="16">
        <f>IF(AND(X23=A33,Q33="'A"),1,0)</f>
        <v>0</v>
      </c>
      <c r="Y33" s="16">
        <f>IF(AND(Y23=A33,Q33="'A"),1,0)</f>
        <v>0</v>
      </c>
      <c r="Z33" s="16">
        <f>IF(AND(Z23=A33,Q33="'A"),1,0)</f>
        <v>0</v>
      </c>
      <c r="AA33" s="16">
        <f>IF(AND(AA23=A33,Q33="'A"),1,0)</f>
        <v>0</v>
      </c>
      <c r="AB33" s="17">
        <f>IF(AND(AB23=A33,Q33="'Z"),1,0)</f>
        <v>0</v>
      </c>
      <c r="AC33" s="16">
        <f>IF(AND(AC23=A33,Q33="'Z"),1,0)</f>
        <v>0</v>
      </c>
      <c r="AD33" s="16">
        <f>IF(AND(AD23=A33,Q33="'Z"),1,0)</f>
        <v>0</v>
      </c>
      <c r="AE33" s="16">
        <f>IF(AND(AE23=A33,Q33="'Z"),1,0)</f>
        <v>0</v>
      </c>
      <c r="AF33" s="16">
        <f>IF(AND(AF23=A33,Q33="'Z"),1,0)</f>
        <v>0</v>
      </c>
      <c r="AG33" s="16">
        <f>IF(AND(AG23=A33,Q33="'Z"),1,0)</f>
        <v>0</v>
      </c>
      <c r="AH33" s="16">
        <f>IF(AND(AH23=A33,Q33="'Z"),1,0)</f>
        <v>0</v>
      </c>
      <c r="AI33" s="16">
        <f>IF(AND(AI23=A33,Q33="'Z"),1,0)</f>
        <v>0</v>
      </c>
      <c r="AJ33" s="16">
        <f>IF(AND(AJ23=A33,Q33="'Z"),1,0)</f>
        <v>0</v>
      </c>
      <c r="AK33" s="16">
        <f>IF(AND(AK23=A33,Q33="'Z"),1,0)</f>
        <v>0</v>
      </c>
      <c r="AL33" s="17">
        <f>IF(AND(AL23=A33,Q33="'D"),1,0)</f>
        <v>0</v>
      </c>
      <c r="AM33" s="16">
        <f>IF(AND(AM23=A33,Q33="'D"),1,0)</f>
        <v>0</v>
      </c>
      <c r="AN33" s="16">
        <f>IF(AND(AN23=A33,Q33="'D"),1,0)</f>
        <v>0</v>
      </c>
      <c r="AO33" s="16">
        <f>IF(AND(AO23=A33,Q33="'D"),1,0)</f>
        <v>0</v>
      </c>
      <c r="AP33" s="16">
        <f>IF(AND(AP23=A33,Q33="'D"),1,0)</f>
        <v>0</v>
      </c>
      <c r="AQ33" s="16">
        <f>IF(AND(AQ23=A33,Q33="'D"),1,0)</f>
        <v>0</v>
      </c>
      <c r="AR33" s="16">
        <f>IF(AND(AR23=A33,Q33="'D"),1,0)</f>
        <v>0</v>
      </c>
      <c r="AS33" s="16">
        <f>IF(AND(AS23=A33,Q33="'D"),1,0)</f>
        <v>0</v>
      </c>
      <c r="AT33" s="16">
        <f>IF(AND(AT23=A33,Q33="'D"),1,0)</f>
        <v>0</v>
      </c>
      <c r="AU33" s="16">
        <f>IF(AND(AU23=A33,Q33="'D"),1,0)</f>
        <v>1</v>
      </c>
      <c r="AV33" s="17">
        <f>IF(AND(AV23=A33,Q33="'N"),1,0)</f>
        <v>0</v>
      </c>
      <c r="AW33" s="16">
        <f>IF(AND(AW23=A33,Q33="'N"),1,0)</f>
        <v>0</v>
      </c>
      <c r="AX33" s="16">
        <f>IF(AND(AX23=A33,Q33="'N"),1,0)</f>
        <v>0</v>
      </c>
      <c r="AY33" s="16">
        <f>IF(AND(AY23=A33,Q33="'N"),1,0)</f>
        <v>0</v>
      </c>
      <c r="AZ33" s="16">
        <f>IF(AND(AZ23=A33,Q33="'N"),1,0)</f>
        <v>0</v>
      </c>
      <c r="BA33" s="16">
        <f>IF(AND(BA23=A33,Q33="'N"),1,0)</f>
        <v>0</v>
      </c>
      <c r="BB33" s="16">
        <f>IF(AND(BB23=A33,Q33="'N"),1,0)</f>
        <v>0</v>
      </c>
      <c r="BC33" s="16">
        <f>IF(AND(BC23=A33,Q33="'N"),1,0)</f>
        <v>0</v>
      </c>
      <c r="BD33" s="16">
        <f>IF(AND(BD23=A33,Q33="'N"),1,0)</f>
        <v>0</v>
      </c>
      <c r="BE33" s="16">
        <f>IF(AND(BE23=A33,Q33="'N"),1,0)</f>
        <v>0</v>
      </c>
      <c r="BF33" s="17">
        <f>IF(AND(BF23=A33,Q33="'V"),1,0)</f>
        <v>0</v>
      </c>
      <c r="BG33" s="16">
        <f>IF(AND(BG23=A33,Q33="'V"),1,0)</f>
        <v>0</v>
      </c>
      <c r="BH33" s="16">
        <f>IF(AND(BH23=A33,Q33="'V"),1,0)</f>
        <v>0</v>
      </c>
      <c r="BI33" s="16">
        <f>IF(AND(BI23=A33,Q33="'V"),1,0)</f>
        <v>0</v>
      </c>
      <c r="BJ33" s="16">
        <f>IF(AND(BJ23=A33,Q33="'V"),1,0)</f>
        <v>0</v>
      </c>
      <c r="BK33" s="16">
        <f>IF(AND(BK23=A33,Q33="'V"),1,0)</f>
        <v>0</v>
      </c>
      <c r="BL33" s="16">
        <f>IF(AND(BL23=A33,Q33="'V"),1,0)</f>
        <v>0</v>
      </c>
      <c r="BM33" s="16">
        <f>IF(AND(BM23=A33,Q33="'V"),1,0)</f>
        <v>0</v>
      </c>
      <c r="BN33" s="16">
        <f>IF(AND(BN23=A33,Q33="'V"),1,0)</f>
        <v>0</v>
      </c>
      <c r="BO33" s="16">
        <f>IF(AND(BO23=A33,Q33="'V"),1,0)</f>
        <v>0</v>
      </c>
      <c r="BP33" s="3">
        <f>IF(AND(Q32="'A",BP23=Q33),1,0)</f>
        <v>0</v>
      </c>
      <c r="BQ33" s="4">
        <f>IF(AND(Q32="'A",BQ23=Q33),1,0)</f>
        <v>0</v>
      </c>
      <c r="BR33" s="4">
        <f>IF(AND(Q32="'A",BR23=Q33),1,0)</f>
        <v>1</v>
      </c>
      <c r="BS33" s="4">
        <f>IF(AND(Q32="'A",BS23=Q33),1,0)</f>
        <v>0</v>
      </c>
      <c r="BT33" s="4">
        <f>IF(AND(Q32="'A",BT23=Q33),1,0)</f>
        <v>0</v>
      </c>
      <c r="BU33" s="3">
        <f>IF(AND(Q32="'Z",BU23=Q33),1,0)</f>
        <v>0</v>
      </c>
      <c r="BV33" s="4">
        <f>IF(AND(Q32="'Z",BV23=Q33),1,0)</f>
        <v>0</v>
      </c>
      <c r="BW33" s="4">
        <f>IF(AND(Q32="'Z",BW23=Q33),1,0)</f>
        <v>0</v>
      </c>
      <c r="BX33" s="4">
        <f>IF(AND(Q32="'Z",BX23=Q33),1,0)</f>
        <v>0</v>
      </c>
      <c r="BY33" s="4">
        <f>IF(AND(Q32="'Z",BY23=Q33),1,0)</f>
        <v>0</v>
      </c>
      <c r="BZ33" s="3">
        <f>IF(AND(Q32="'D",BZ23=Q33),1,0)</f>
        <v>0</v>
      </c>
      <c r="CA33" s="4">
        <f>IF(AND(Q32="'D",CA23=Q33),1,0)</f>
        <v>0</v>
      </c>
      <c r="CB33" s="4">
        <f>IF(AND(Q32="'D",CB23=Q33),1,0)</f>
        <v>0</v>
      </c>
      <c r="CC33" s="4">
        <f>IF(AND(Q32="'D",CC23=Q33),1,0)</f>
        <v>0</v>
      </c>
      <c r="CD33" s="4">
        <f>IF(AND(Q32="'D",CD23=Q33),1,0)</f>
        <v>0</v>
      </c>
      <c r="CE33" s="3">
        <f>IF(AND(Q32="'N",CE23=Q33),1,0)</f>
        <v>0</v>
      </c>
      <c r="CF33" s="4">
        <f>IF(AND(Q32="'N",CF23=Q33),1,0)</f>
        <v>0</v>
      </c>
      <c r="CG33" s="4">
        <f>IF(AND(Q32="'N",CG23=Q33),1,0)</f>
        <v>0</v>
      </c>
      <c r="CH33" s="4">
        <f>IF(AND(Q32="'N",CH23=Q33),1,0)</f>
        <v>0</v>
      </c>
      <c r="CI33" s="4">
        <f>IF(AND(Q32="'N",CI23=Q33),1,0)</f>
        <v>0</v>
      </c>
      <c r="CJ33" s="3">
        <f>IF(AND(Q32="'V",CJ23=Q33),1,0)</f>
        <v>0</v>
      </c>
      <c r="CK33" s="4">
        <f>IF(AND(Q32="'V",CK23=Q33),1,0)</f>
        <v>0</v>
      </c>
      <c r="CL33" s="4">
        <f>IF(AND(Q32="'V",CL23=Q33),1,0)</f>
        <v>0</v>
      </c>
      <c r="CM33" s="4">
        <f>IF(AND(Q32="'V",CM23=Q33),1,0)</f>
        <v>0</v>
      </c>
      <c r="CN33" s="5">
        <f>IF(AND(Q32="'V",CN23=Q33),1,0)</f>
        <v>0</v>
      </c>
    </row>
    <row r="34" spans="1:92">
      <c r="A34" s="15" t="s">
        <v>9</v>
      </c>
      <c r="B34" s="3">
        <f>IF(ISBLANK(HLOOKUP(A34,C14:L19,2,FALSE)),0,HLOOKUP(A34,C14:L19,2,FALSE) * (C8*B33+C9*C33+C10*D33+C11*E33+C12*F33))</f>
        <v>0</v>
      </c>
      <c r="C34" s="4">
        <f>IF(ISBLANK(HLOOKUP(A34,C14:L19,3,FALSE)),0,HLOOKUP(A34,C14:L19,3,FALSE) * (D8*B33+D9*C33+D10*D33+D11*E33+D12*F33))</f>
        <v>0</v>
      </c>
      <c r="D34" s="4">
        <f>IF(ISBLANK(HLOOKUP(A34,C14:L19,4,FALSE)),0,HLOOKUP(A34,C14:L19,4,FALSE) * (E8*B33+E9*C33+E10*D33+E11*E33+E12*F33))</f>
        <v>2.8E-3</v>
      </c>
      <c r="E34" s="4">
        <f>IF(ISBLANK(HLOOKUP(A34,C14:L19,5,FALSE)),0,HLOOKUP(A34,C14:L19,5,FALSE) * (F8*B33+F9*C33+F10*D33+F11*E33+F12*F33))</f>
        <v>3.9199999999999999E-2</v>
      </c>
      <c r="F34" s="5">
        <f>IF(ISBLANK(HLOOKUP(A34,C14:L19,6,FALSE)),0,HLOOKUP(A34,C14:L19,6,FALSE) * (G8*B33+G9*C33+G10*D33+G11*E33+G12*F33))</f>
        <v>2.8E-3</v>
      </c>
      <c r="G34" s="3">
        <f>IF(ISBLANK(HLOOKUP(A34,C14:L19,MATCH(G23,B7:B12,0),FALSE)),0,HLOOKUP(Q35,C7:G12,MATCH(G23,B7:B12,0),FALSE)*B34)</f>
        <v>0</v>
      </c>
      <c r="H34" s="4">
        <f>IF(ISBLANK(HLOOKUP(A34,C14:L19,MATCH(H23,B7:B12,0),FALSE)),0,HLOOKUP(Q35,C7:G12,MATCH(H23,B7:B12,0),FALSE)*C34)</f>
        <v>0</v>
      </c>
      <c r="I34" s="4">
        <f>IF(ISBLANK(HLOOKUP(A34,C14:L19,MATCH(I23,B7:B12,0),FALSE)),0,HLOOKUP(Q35,C7:G12,MATCH(I23,B7:B12,0),FALSE)*D34)</f>
        <v>2.8000000000000003E-4</v>
      </c>
      <c r="J34" s="4">
        <f>IF(ISBLANK(HLOOKUP(A34,C14:L19,MATCH(J23,B7:B12,0),FALSE)),0,HLOOKUP(Q35,C7:G12,MATCH(J23,B7:B12,0),FALSE)*E34)</f>
        <v>1.5679999999999999E-2</v>
      </c>
      <c r="K34" s="5">
        <f>IF(ISBLANK(HLOOKUP(A34,C14:L19,MATCH(K23,B7:B12,0),FALSE)),0,HLOOKUP(Q35,C7:G12,MATCH(K23,B7:B12,0),FALSE)*F34)</f>
        <v>2.8000000000000003E-4</v>
      </c>
      <c r="L34" s="3">
        <f>G34/SUM(G34:K34)</f>
        <v>0</v>
      </c>
      <c r="M34" s="4">
        <f>H34/SUM(G34:K34)</f>
        <v>0</v>
      </c>
      <c r="N34" s="4">
        <f>I34/SUM(G34:K34)</f>
        <v>1.7241379310344831E-2</v>
      </c>
      <c r="O34" s="4">
        <f>J34/SUM(G34:K34)</f>
        <v>0.9655172413793105</v>
      </c>
      <c r="P34" s="5">
        <f>K34/SUM(G34:K34)</f>
        <v>1.7241379310344831E-2</v>
      </c>
      <c r="Q34" s="26" t="s">
        <v>3</v>
      </c>
      <c r="R34" s="17">
        <f>IF(AND(R23=A34,Q34="'A"),1,0)</f>
        <v>0</v>
      </c>
      <c r="S34" s="16">
        <f>IF(AND(S23=A34,Q34="'A"),1,0)</f>
        <v>0</v>
      </c>
      <c r="T34" s="16">
        <f>IF(AND(T23=A34,Q34="'A"),1,0)</f>
        <v>0</v>
      </c>
      <c r="U34" s="16">
        <f>IF(AND(U23=A34,Q34="'A"),1,0)</f>
        <v>0</v>
      </c>
      <c r="V34" s="16">
        <f>IF(AND(V23=A34,Q34="'A"),1,0)</f>
        <v>0</v>
      </c>
      <c r="W34" s="16">
        <f>IF(AND(W23=A34,Q34="'A"),1,0)</f>
        <v>0</v>
      </c>
      <c r="X34" s="16">
        <f>IF(AND(X23=A34,Q34="'A"),1,0)</f>
        <v>0</v>
      </c>
      <c r="Y34" s="16">
        <f>IF(AND(Y23=A34,Q34="'A"),1,0)</f>
        <v>0</v>
      </c>
      <c r="Z34" s="16">
        <f>IF(AND(Z23=A34,Q34="'A"),1,0)</f>
        <v>0</v>
      </c>
      <c r="AA34" s="16">
        <f>IF(AND(AA23=A34,Q34="'A"),1,0)</f>
        <v>0</v>
      </c>
      <c r="AB34" s="17">
        <f>IF(AND(AB23=A34,Q34="'Z"),1,0)</f>
        <v>0</v>
      </c>
      <c r="AC34" s="16">
        <f>IF(AND(AC23=A34,Q34="'Z"),1,0)</f>
        <v>0</v>
      </c>
      <c r="AD34" s="16">
        <f>IF(AND(AD23=A34,Q34="'Z"),1,0)</f>
        <v>0</v>
      </c>
      <c r="AE34" s="16">
        <f>IF(AND(AE23=A34,Q34="'Z"),1,0)</f>
        <v>0</v>
      </c>
      <c r="AF34" s="16">
        <f>IF(AND(AF23=A34,Q34="'Z"),1,0)</f>
        <v>0</v>
      </c>
      <c r="AG34" s="16">
        <f>IF(AND(AG23=A34,Q34="'Z"),1,0)</f>
        <v>0</v>
      </c>
      <c r="AH34" s="16">
        <f>IF(AND(AH23=A34,Q34="'Z"),1,0)</f>
        <v>0</v>
      </c>
      <c r="AI34" s="16">
        <f>IF(AND(AI23=A34,Q34="'Z"),1,0)</f>
        <v>0</v>
      </c>
      <c r="AJ34" s="16">
        <f>IF(AND(AJ23=A34,Q34="'Z"),1,0)</f>
        <v>0</v>
      </c>
      <c r="AK34" s="16">
        <f>IF(AND(AK23=A34,Q34="'Z"),1,0)</f>
        <v>0</v>
      </c>
      <c r="AL34" s="17">
        <f>IF(AND(AL23=A34,Q34="'D"),1,0)</f>
        <v>0</v>
      </c>
      <c r="AM34" s="16">
        <f>IF(AND(AM23=A34,Q34="'D"),1,0)</f>
        <v>0</v>
      </c>
      <c r="AN34" s="16">
        <f>IF(AND(AN23=A34,Q34="'D"),1,0)</f>
        <v>0</v>
      </c>
      <c r="AO34" s="16">
        <f>IF(AND(AO23=A34,Q34="'D"),1,0)</f>
        <v>0</v>
      </c>
      <c r="AP34" s="16">
        <f>IF(AND(AP23=A34,Q34="'D"),1,0)</f>
        <v>0</v>
      </c>
      <c r="AQ34" s="16">
        <f>IF(AND(AQ23=A34,Q34="'D"),1,0)</f>
        <v>0</v>
      </c>
      <c r="AR34" s="16">
        <f>IF(AND(AR23=A34,Q34="'D"),1,0)</f>
        <v>0</v>
      </c>
      <c r="AS34" s="16">
        <f>IF(AND(AS23=A34,Q34="'D"),1,0)</f>
        <v>0</v>
      </c>
      <c r="AT34" s="16">
        <f>IF(AND(AT23=A34,Q34="'D"),1,0)</f>
        <v>0</v>
      </c>
      <c r="AU34" s="16">
        <f>IF(AND(AU23=A34,Q34="'D"),1,0)</f>
        <v>0</v>
      </c>
      <c r="AV34" s="17">
        <f>IF(AND(AV23=A34,Q34="'N"),1,0)</f>
        <v>0</v>
      </c>
      <c r="AW34" s="16">
        <f>IF(AND(AW23=A34,Q34="'N"),1,0)</f>
        <v>0</v>
      </c>
      <c r="AX34" s="16">
        <f>IF(AND(AX23=A34,Q34="'N"),1,0)</f>
        <v>0</v>
      </c>
      <c r="AY34" s="16">
        <f>IF(AND(AY23=A34,Q34="'N"),1,0)</f>
        <v>0</v>
      </c>
      <c r="AZ34" s="16">
        <f>IF(AND(AZ23=A34,Q34="'N"),1,0)</f>
        <v>1</v>
      </c>
      <c r="BA34" s="16">
        <f>IF(AND(BA23=A34,Q34="'N"),1,0)</f>
        <v>0</v>
      </c>
      <c r="BB34" s="16">
        <f>IF(AND(BB23=A34,Q34="'N"),1,0)</f>
        <v>0</v>
      </c>
      <c r="BC34" s="16">
        <f>IF(AND(BC23=A34,Q34="'N"),1,0)</f>
        <v>0</v>
      </c>
      <c r="BD34" s="16">
        <f>IF(AND(BD23=A34,Q34="'N"),1,0)</f>
        <v>0</v>
      </c>
      <c r="BE34" s="16">
        <f>IF(AND(BE23=A34,Q34="'N"),1,0)</f>
        <v>0</v>
      </c>
      <c r="BF34" s="17">
        <f>IF(AND(BF23=A34,Q34="'V"),1,0)</f>
        <v>0</v>
      </c>
      <c r="BG34" s="16">
        <f>IF(AND(BG23=A34,Q34="'V"),1,0)</f>
        <v>0</v>
      </c>
      <c r="BH34" s="16">
        <f>IF(AND(BH23=A34,Q34="'V"),1,0)</f>
        <v>0</v>
      </c>
      <c r="BI34" s="16">
        <f>IF(AND(BI23=A34,Q34="'V"),1,0)</f>
        <v>0</v>
      </c>
      <c r="BJ34" s="16">
        <f>IF(AND(BJ23=A34,Q34="'V"),1,0)</f>
        <v>0</v>
      </c>
      <c r="BK34" s="16">
        <f>IF(AND(BK23=A34,Q34="'V"),1,0)</f>
        <v>0</v>
      </c>
      <c r="BL34" s="16">
        <f>IF(AND(BL23=A34,Q34="'V"),1,0)</f>
        <v>0</v>
      </c>
      <c r="BM34" s="16">
        <f>IF(AND(BM23=A34,Q34="'V"),1,0)</f>
        <v>0</v>
      </c>
      <c r="BN34" s="16">
        <f>IF(AND(BN23=A34,Q34="'V"),1,0)</f>
        <v>0</v>
      </c>
      <c r="BO34" s="16">
        <f>IF(AND(BO23=A34,Q34="'V"),1,0)</f>
        <v>0</v>
      </c>
      <c r="BP34" s="3">
        <f>IF(AND(Q33="'A",BP23=Q34),1,0)</f>
        <v>0</v>
      </c>
      <c r="BQ34" s="4">
        <f>IF(AND(Q33="'A",BQ23=Q34),1,0)</f>
        <v>0</v>
      </c>
      <c r="BR34" s="4">
        <f>IF(AND(Q33="'A",BR23=Q34),1,0)</f>
        <v>0</v>
      </c>
      <c r="BS34" s="4">
        <f>IF(AND(Q33="'A",BS23=Q34),1,0)</f>
        <v>0</v>
      </c>
      <c r="BT34" s="4">
        <f>IF(AND(Q33="'A",BT23=Q34),1,0)</f>
        <v>0</v>
      </c>
      <c r="BU34" s="3">
        <f>IF(AND(Q33="'Z",BU23=Q34),1,0)</f>
        <v>0</v>
      </c>
      <c r="BV34" s="4">
        <f>IF(AND(Q33="'Z",BV23=Q34),1,0)</f>
        <v>0</v>
      </c>
      <c r="BW34" s="4">
        <f>IF(AND(Q33="'Z",BW23=Q34),1,0)</f>
        <v>0</v>
      </c>
      <c r="BX34" s="4">
        <f>IF(AND(Q33="'Z",BX23=Q34),1,0)</f>
        <v>0</v>
      </c>
      <c r="BY34" s="4">
        <f>IF(AND(Q33="'Z",BY23=Q34),1,0)</f>
        <v>0</v>
      </c>
      <c r="BZ34" s="3">
        <f>IF(AND(Q33="'D",BZ23=Q34),1,0)</f>
        <v>0</v>
      </c>
      <c r="CA34" s="4">
        <f>IF(AND(Q33="'D",CA23=Q34),1,0)</f>
        <v>0</v>
      </c>
      <c r="CB34" s="4">
        <f>IF(AND(Q33="'D",CB23=Q34),1,0)</f>
        <v>0</v>
      </c>
      <c r="CC34" s="4">
        <f>IF(AND(Q33="'D",CC23=Q34),1,0)</f>
        <v>1</v>
      </c>
      <c r="CD34" s="4">
        <f>IF(AND(Q33="'D",CD23=Q34),1,0)</f>
        <v>0</v>
      </c>
      <c r="CE34" s="3">
        <f>IF(AND(Q33="'N",CE23=Q34),1,0)</f>
        <v>0</v>
      </c>
      <c r="CF34" s="4">
        <f>IF(AND(Q33="'N",CF23=Q34),1,0)</f>
        <v>0</v>
      </c>
      <c r="CG34" s="4">
        <f>IF(AND(Q33="'N",CG23=Q34),1,0)</f>
        <v>0</v>
      </c>
      <c r="CH34" s="4">
        <f>IF(AND(Q33="'N",CH23=Q34),1,0)</f>
        <v>0</v>
      </c>
      <c r="CI34" s="4">
        <f>IF(AND(Q33="'N",CI23=Q34),1,0)</f>
        <v>0</v>
      </c>
      <c r="CJ34" s="3">
        <f>IF(AND(Q33="'V",CJ23=Q34),1,0)</f>
        <v>0</v>
      </c>
      <c r="CK34" s="4">
        <f>IF(AND(Q33="'V",CK23=Q34),1,0)</f>
        <v>0</v>
      </c>
      <c r="CL34" s="4">
        <f>IF(AND(Q33="'V",CL23=Q34),1,0)</f>
        <v>0</v>
      </c>
      <c r="CM34" s="4">
        <f>IF(AND(Q33="'V",CM23=Q34),1,0)</f>
        <v>0</v>
      </c>
      <c r="CN34" s="5">
        <f>IF(AND(Q33="'V",CN23=Q34),1,0)</f>
        <v>0</v>
      </c>
    </row>
    <row r="35" spans="1:92">
      <c r="A35" s="15" t="s">
        <v>12</v>
      </c>
      <c r="B35" s="3">
        <f>IF(ISBLANK(HLOOKUP(A35,C14:L19,2,FALSE)),0,HLOOKUP(A35,C14:L19,2,FALSE) * (C8*B34+C9*C34+C10*D34+C11*E34+C12*F34))</f>
        <v>0</v>
      </c>
      <c r="C35" s="4">
        <f>IF(ISBLANK(HLOOKUP(A35,C14:L19,3,FALSE)),0,HLOOKUP(A35,C14:L19,3,FALSE) * (D8*B34+D9*C34+D10*D34+D11*E34+D12*F34))</f>
        <v>0</v>
      </c>
      <c r="D35" s="4">
        <f>IF(ISBLANK(HLOOKUP(A35,C14:L19,4,FALSE)),0,HLOOKUP(A35,C14:L19,4,FALSE) * (E8*B34+E9*C34+E10*D34+E11*E34+E12*F34))</f>
        <v>0</v>
      </c>
      <c r="E35" s="4">
        <f>IF(ISBLANK(HLOOKUP(A35,C14:L19,5,FALSE)),0,HLOOKUP(A35,C14:L19,5,FALSE) * (F8*B34+F9*C34+F10*D34+F11*E34+F12*F34))</f>
        <v>0</v>
      </c>
      <c r="F35" s="5">
        <f>IF(ISBLANK(HLOOKUP(A35,C14:L19,6,FALSE)),0,HLOOKUP(A35,C14:L19,6,FALSE) * (G8*B34+G9*C34+G10*D34+G11*E34+G12*F34))</f>
        <v>3.2479999999999996E-3</v>
      </c>
      <c r="G35" s="3">
        <f>IF(ISBLANK(HLOOKUP(A35,C14:L19,MATCH(G23,B7:B12,0),FALSE)),0,HLOOKUP(Q36,C7:G12,MATCH(G23,B7:B12,0),FALSE)*B35)</f>
        <v>0</v>
      </c>
      <c r="H35" s="4">
        <f>IF(ISBLANK(HLOOKUP(A35,C14:L19,MATCH(H23,B7:B12,0),FALSE)),0,HLOOKUP(Q36,C7:G12,MATCH(H23,B7:B12,0),FALSE)*C35)</f>
        <v>0</v>
      </c>
      <c r="I35" s="4">
        <f>IF(ISBLANK(HLOOKUP(A35,C14:L19,MATCH(I23,B7:B12,0),FALSE)),0,HLOOKUP(Q36,C7:G12,MATCH(I23,B7:B12,0),FALSE)*D35)</f>
        <v>0</v>
      </c>
      <c r="J35" s="4">
        <f>IF(ISBLANK(HLOOKUP(A35,C14:L19,MATCH(J23,B7:B12,0),FALSE)),0,HLOOKUP(Q36,C7:G12,MATCH(J23,B7:B12,0),FALSE)*E35)</f>
        <v>0</v>
      </c>
      <c r="K35" s="5">
        <f>IF(ISBLANK(HLOOKUP(A35,C14:L19,MATCH(K23,B7:B12,0),FALSE)),0,HLOOKUP(Q36,C7:G12,MATCH(K23,B7:B12,0),FALSE)*F35)</f>
        <v>1.2991999999999999E-3</v>
      </c>
      <c r="L35" s="3">
        <f>G35/SUM(G35:K35)</f>
        <v>0</v>
      </c>
      <c r="M35" s="4">
        <f>H35/SUM(G35:K35)</f>
        <v>0</v>
      </c>
      <c r="N35" s="4">
        <f>I35/SUM(G35:K35)</f>
        <v>0</v>
      </c>
      <c r="O35" s="4">
        <f>J35/SUM(G35:K35)</f>
        <v>0</v>
      </c>
      <c r="P35" s="5">
        <f>K35/SUM(G35:K35)</f>
        <v>1</v>
      </c>
      <c r="Q35" s="26" t="s">
        <v>4</v>
      </c>
      <c r="R35" s="17">
        <f>IF(AND(R23=A35,Q35="'A"),1,0)</f>
        <v>0</v>
      </c>
      <c r="S35" s="16">
        <f>IF(AND(S23=A35,Q35="'A"),1,0)</f>
        <v>0</v>
      </c>
      <c r="T35" s="16">
        <f>IF(AND(T23=A35,Q35="'A"),1,0)</f>
        <v>0</v>
      </c>
      <c r="U35" s="16">
        <f>IF(AND(U23=A35,Q35="'A"),1,0)</f>
        <v>0</v>
      </c>
      <c r="V35" s="16">
        <f>IF(AND(V23=A35,Q35="'A"),1,0)</f>
        <v>0</v>
      </c>
      <c r="W35" s="16">
        <f>IF(AND(W23=A35,Q35="'A"),1,0)</f>
        <v>0</v>
      </c>
      <c r="X35" s="16">
        <f>IF(AND(X23=A35,Q35="'A"),1,0)</f>
        <v>0</v>
      </c>
      <c r="Y35" s="16">
        <f>IF(AND(Y23=A35,Q35="'A"),1,0)</f>
        <v>0</v>
      </c>
      <c r="Z35" s="16">
        <f>IF(AND(Z23=A35,Q35="'A"),1,0)</f>
        <v>0</v>
      </c>
      <c r="AA35" s="16">
        <f>IF(AND(AA23=A35,Q35="'A"),1,0)</f>
        <v>0</v>
      </c>
      <c r="AB35" s="17">
        <f>IF(AND(AB23=A35,Q35="'Z"),1,0)</f>
        <v>0</v>
      </c>
      <c r="AC35" s="16">
        <f>IF(AND(AC23=A35,Q35="'Z"),1,0)</f>
        <v>0</v>
      </c>
      <c r="AD35" s="16">
        <f>IF(AND(AD23=A35,Q35="'Z"),1,0)</f>
        <v>0</v>
      </c>
      <c r="AE35" s="16">
        <f>IF(AND(AE23=A35,Q35="'Z"),1,0)</f>
        <v>0</v>
      </c>
      <c r="AF35" s="16">
        <f>IF(AND(AF23=A35,Q35="'Z"),1,0)</f>
        <v>0</v>
      </c>
      <c r="AG35" s="16">
        <f>IF(AND(AG23=A35,Q35="'Z"),1,0)</f>
        <v>0</v>
      </c>
      <c r="AH35" s="16">
        <f>IF(AND(AH23=A35,Q35="'Z"),1,0)</f>
        <v>0</v>
      </c>
      <c r="AI35" s="16">
        <f>IF(AND(AI23=A35,Q35="'Z"),1,0)</f>
        <v>0</v>
      </c>
      <c r="AJ35" s="16">
        <f>IF(AND(AJ23=A35,Q35="'Z"),1,0)</f>
        <v>0</v>
      </c>
      <c r="AK35" s="16">
        <f>IF(AND(AK23=A35,Q35="'Z"),1,0)</f>
        <v>0</v>
      </c>
      <c r="AL35" s="17">
        <f>IF(AND(AL23=A35,Q35="'D"),1,0)</f>
        <v>0</v>
      </c>
      <c r="AM35" s="16">
        <f>IF(AND(AM23=A35,Q35="'D"),1,0)</f>
        <v>0</v>
      </c>
      <c r="AN35" s="16">
        <f>IF(AND(AN23=A35,Q35="'D"),1,0)</f>
        <v>0</v>
      </c>
      <c r="AO35" s="16">
        <f>IF(AND(AO23=A35,Q35="'D"),1,0)</f>
        <v>0</v>
      </c>
      <c r="AP35" s="16">
        <f>IF(AND(AP23=A35,Q35="'D"),1,0)</f>
        <v>0</v>
      </c>
      <c r="AQ35" s="16">
        <f>IF(AND(AQ23=A35,Q35="'D"),1,0)</f>
        <v>0</v>
      </c>
      <c r="AR35" s="16">
        <f>IF(AND(AR23=A35,Q35="'D"),1,0)</f>
        <v>0</v>
      </c>
      <c r="AS35" s="16">
        <f>IF(AND(AS23=A35,Q35="'D"),1,0)</f>
        <v>0</v>
      </c>
      <c r="AT35" s="16">
        <f>IF(AND(AT23=A35,Q35="'D"),1,0)</f>
        <v>0</v>
      </c>
      <c r="AU35" s="16">
        <f>IF(AND(AU23=A35,Q35="'D"),1,0)</f>
        <v>0</v>
      </c>
      <c r="AV35" s="17">
        <f>IF(AND(AV23=A35,Q35="'N"),1,0)</f>
        <v>0</v>
      </c>
      <c r="AW35" s="16">
        <f>IF(AND(AW23=A35,Q35="'N"),1,0)</f>
        <v>0</v>
      </c>
      <c r="AX35" s="16">
        <f>IF(AND(AX23=A35,Q35="'N"),1,0)</f>
        <v>0</v>
      </c>
      <c r="AY35" s="16">
        <f>IF(AND(AY23=A35,Q35="'N"),1,0)</f>
        <v>0</v>
      </c>
      <c r="AZ35" s="16">
        <f>IF(AND(AZ23=A35,Q35="'N"),1,0)</f>
        <v>0</v>
      </c>
      <c r="BA35" s="16">
        <f>IF(AND(BA23=A35,Q35="'N"),1,0)</f>
        <v>0</v>
      </c>
      <c r="BB35" s="16">
        <f>IF(AND(BB23=A35,Q35="'N"),1,0)</f>
        <v>0</v>
      </c>
      <c r="BC35" s="16">
        <f>IF(AND(BC23=A35,Q35="'N"),1,0)</f>
        <v>0</v>
      </c>
      <c r="BD35" s="16">
        <f>IF(AND(BD23=A35,Q35="'N"),1,0)</f>
        <v>0</v>
      </c>
      <c r="BE35" s="16">
        <f>IF(AND(BE23=A35,Q35="'N"),1,0)</f>
        <v>0</v>
      </c>
      <c r="BF35" s="17">
        <f>IF(AND(BF23=A35,Q35="'V"),1,0)</f>
        <v>0</v>
      </c>
      <c r="BG35" s="16">
        <f>IF(AND(BG23=A35,Q35="'V"),1,0)</f>
        <v>0</v>
      </c>
      <c r="BH35" s="16">
        <f>IF(AND(BH23=A35,Q35="'V"),1,0)</f>
        <v>0</v>
      </c>
      <c r="BI35" s="16">
        <f>IF(AND(BI23=A35,Q35="'V"),1,0)</f>
        <v>0</v>
      </c>
      <c r="BJ35" s="16">
        <f>IF(AND(BJ23=A35,Q35="'V"),1,0)</f>
        <v>0</v>
      </c>
      <c r="BK35" s="16">
        <f>IF(AND(BK23=A35,Q35="'V"),1,0)</f>
        <v>0</v>
      </c>
      <c r="BL35" s="16">
        <f>IF(AND(BL23=A35,Q35="'V"),1,0)</f>
        <v>0</v>
      </c>
      <c r="BM35" s="16">
        <f>IF(AND(BM23=A35,Q35="'V"),1,0)</f>
        <v>1</v>
      </c>
      <c r="BN35" s="16">
        <f>IF(AND(BN23=A35,Q35="'V"),1,0)</f>
        <v>0</v>
      </c>
      <c r="BO35" s="16">
        <f>IF(AND(BO23=A35,Q35="'V"),1,0)</f>
        <v>0</v>
      </c>
      <c r="BP35" s="3">
        <f>IF(AND(Q34="'A",BP23=Q35),1,0)</f>
        <v>0</v>
      </c>
      <c r="BQ35" s="4">
        <f>IF(AND(Q34="'A",BQ23=Q35),1,0)</f>
        <v>0</v>
      </c>
      <c r="BR35" s="4">
        <f>IF(AND(Q34="'A",BR23=Q35),1,0)</f>
        <v>0</v>
      </c>
      <c r="BS35" s="4">
        <f>IF(AND(Q34="'A",BS23=Q35),1,0)</f>
        <v>0</v>
      </c>
      <c r="BT35" s="4">
        <f>IF(AND(Q34="'A",BT23=Q35),1,0)</f>
        <v>0</v>
      </c>
      <c r="BU35" s="3">
        <f>IF(AND(Q34="'Z",BU23=Q35),1,0)</f>
        <v>0</v>
      </c>
      <c r="BV35" s="4">
        <f>IF(AND(Q34="'Z",BV23=Q35),1,0)</f>
        <v>0</v>
      </c>
      <c r="BW35" s="4">
        <f>IF(AND(Q34="'Z",BW23=Q35),1,0)</f>
        <v>0</v>
      </c>
      <c r="BX35" s="4">
        <f>IF(AND(Q34="'Z",BX23=Q35),1,0)</f>
        <v>0</v>
      </c>
      <c r="BY35" s="4">
        <f>IF(AND(Q34="'Z",BY23=Q35),1,0)</f>
        <v>0</v>
      </c>
      <c r="BZ35" s="3">
        <f>IF(AND(Q34="'D",BZ23=Q35),1,0)</f>
        <v>0</v>
      </c>
      <c r="CA35" s="4">
        <f>IF(AND(Q34="'D",CA23=Q35),1,0)</f>
        <v>0</v>
      </c>
      <c r="CB35" s="4">
        <f>IF(AND(Q34="'D",CB23=Q35),1,0)</f>
        <v>0</v>
      </c>
      <c r="CC35" s="4">
        <f>IF(AND(Q34="'D",CC23=Q35),1,0)</f>
        <v>0</v>
      </c>
      <c r="CD35" s="4">
        <f>IF(AND(Q34="'D",CD23=Q35),1,0)</f>
        <v>0</v>
      </c>
      <c r="CE35" s="3">
        <f>IF(AND(Q34="'N",CE23=Q35),1,0)</f>
        <v>0</v>
      </c>
      <c r="CF35" s="4">
        <f>IF(AND(Q34="'N",CF23=Q35),1,0)</f>
        <v>0</v>
      </c>
      <c r="CG35" s="4">
        <f>IF(AND(Q34="'N",CG23=Q35),1,0)</f>
        <v>0</v>
      </c>
      <c r="CH35" s="4">
        <f>IF(AND(Q34="'N",CH23=Q35),1,0)</f>
        <v>0</v>
      </c>
      <c r="CI35" s="4">
        <f>IF(AND(Q34="'N",CI23=Q35),1,0)</f>
        <v>1</v>
      </c>
      <c r="CJ35" s="3">
        <f>IF(AND(Q34="'V",CJ23=Q35),1,0)</f>
        <v>0</v>
      </c>
      <c r="CK35" s="4">
        <f>IF(AND(Q34="'V",CK23=Q35),1,0)</f>
        <v>0</v>
      </c>
      <c r="CL35" s="4">
        <f>IF(AND(Q34="'V",CL23=Q35),1,0)</f>
        <v>0</v>
      </c>
      <c r="CM35" s="4">
        <f>IF(AND(Q34="'V",CM23=Q35),1,0)</f>
        <v>0</v>
      </c>
      <c r="CN35" s="5">
        <f>IF(AND(Q34="'V",CN23=Q35),1,0)</f>
        <v>0</v>
      </c>
    </row>
    <row r="36" spans="1:92">
      <c r="A36" s="15" t="s">
        <v>6</v>
      </c>
      <c r="B36" s="3">
        <f>IF(ISBLANK(HLOOKUP(A36,C14:L19,2,FALSE)),0,HLOOKUP(A36,C14:L19,2,FALSE) * (C8*B35+C9*C35+C10*D35+C11*E35+C12*F35))</f>
        <v>0</v>
      </c>
      <c r="C36" s="4">
        <f>IF(ISBLANK(HLOOKUP(A36,C14:L19,3,FALSE)),0,HLOOKUP(A36,C14:L19,3,FALSE) * (D8*B35+D9*C35+D10*D35+D11*E35+D12*F35))</f>
        <v>1.2991999999999999E-3</v>
      </c>
      <c r="D36" s="4">
        <f>IF(ISBLANK(HLOOKUP(A36,C14:L19,4,FALSE)),0,HLOOKUP(A36,C14:L19,4,FALSE) * (E8*B35+E9*C35+E10*D35+E11*E35+E12*F35))</f>
        <v>0</v>
      </c>
      <c r="E36" s="4">
        <f>IF(ISBLANK(HLOOKUP(A36,C14:L19,5,FALSE)),0,HLOOKUP(A36,C14:L19,5,FALSE) * (F8*B35+F9*C35+F10*D35+F11*E35+F12*F35))</f>
        <v>0</v>
      </c>
      <c r="F36" s="5">
        <f>IF(ISBLANK(HLOOKUP(A36,C14:L19,6,FALSE)),0,HLOOKUP(A36,C14:L19,6,FALSE) * (G8*B35+G9*C35+G10*D35+G11*E35+G12*F35))</f>
        <v>0</v>
      </c>
      <c r="G36" s="3">
        <f>IF(ISBLANK(HLOOKUP(A36,C14:L19,MATCH(G23,B7:B12,0),FALSE)),0,B36)</f>
        <v>0</v>
      </c>
      <c r="H36" s="4">
        <f>IF(ISBLANK(HLOOKUP(A36,C14:L19,MATCH(H23,B7:B12,0),FALSE)),0,C36)</f>
        <v>1.2991999999999999E-3</v>
      </c>
      <c r="I36" s="4">
        <f>IF(ISBLANK(HLOOKUP(A36,C14:L19,MATCH(I23,B7:B12,0),FALSE)),0,D36)</f>
        <v>0</v>
      </c>
      <c r="J36" s="4">
        <f>IF(ISBLANK(HLOOKUP(A36,C14:L19,MATCH(J23,B7:B12,0),FALSE)),0,E36)</f>
        <v>0</v>
      </c>
      <c r="K36" s="5">
        <f>IF(ISBLANK(HLOOKUP(A36,C14:L19,MATCH(K23,B7:B12,0),FALSE)),0,F36)</f>
        <v>0</v>
      </c>
      <c r="L36" s="3">
        <f>G36/SUM(G36:K36)</f>
        <v>0</v>
      </c>
      <c r="M36" s="4">
        <f>H36/SUM(G36:K36)</f>
        <v>1</v>
      </c>
      <c r="N36" s="4">
        <f>I36/SUM(G36:K36)</f>
        <v>0</v>
      </c>
      <c r="O36" s="4">
        <f>J36/SUM(G36:K36)</f>
        <v>0</v>
      </c>
      <c r="P36" s="5">
        <f>K36/SUM(G36:K36)</f>
        <v>0</v>
      </c>
      <c r="Q36" s="26" t="s">
        <v>1</v>
      </c>
      <c r="R36" s="17">
        <f>IF(AND(R23=A36,Q36="'A"),1,0)</f>
        <v>0</v>
      </c>
      <c r="S36" s="16">
        <f>IF(AND(S23=A36,Q36="'A"),1,0)</f>
        <v>0</v>
      </c>
      <c r="T36" s="16">
        <f>IF(AND(T23=A36,Q36="'A"),1,0)</f>
        <v>0</v>
      </c>
      <c r="U36" s="16">
        <f>IF(AND(U23=A36,Q36="'A"),1,0)</f>
        <v>0</v>
      </c>
      <c r="V36" s="16">
        <f>IF(AND(V23=A36,Q36="'A"),1,0)</f>
        <v>0</v>
      </c>
      <c r="W36" s="16">
        <f>IF(AND(W23=A36,Q36="'A"),1,0)</f>
        <v>0</v>
      </c>
      <c r="X36" s="16">
        <f>IF(AND(X23=A36,Q36="'A"),1,0)</f>
        <v>0</v>
      </c>
      <c r="Y36" s="16">
        <f>IF(AND(Y23=A36,Q36="'A"),1,0)</f>
        <v>0</v>
      </c>
      <c r="Z36" s="16">
        <f>IF(AND(Z23=A36,Q36="'A"),1,0)</f>
        <v>0</v>
      </c>
      <c r="AA36" s="16">
        <f>IF(AND(AA23=A36,Q36="'A"),1,0)</f>
        <v>0</v>
      </c>
      <c r="AB36" s="17">
        <f>IF(AND(AB23=A36,Q36="'Z"),1,0)</f>
        <v>0</v>
      </c>
      <c r="AC36" s="16">
        <f>IF(AND(AC23=A36,Q36="'Z"),1,0)</f>
        <v>1</v>
      </c>
      <c r="AD36" s="16">
        <f>IF(AND(AD23=A36,Q36="'Z"),1,0)</f>
        <v>0</v>
      </c>
      <c r="AE36" s="16">
        <f>IF(AND(AE23=A36,Q36="'Z"),1,0)</f>
        <v>0</v>
      </c>
      <c r="AF36" s="16">
        <f>IF(AND(AF23=A36,Q36="'Z"),1,0)</f>
        <v>0</v>
      </c>
      <c r="AG36" s="16">
        <f>IF(AND(AG23=A36,Q36="'Z"),1,0)</f>
        <v>0</v>
      </c>
      <c r="AH36" s="16">
        <f>IF(AND(AH23=A36,Q36="'Z"),1,0)</f>
        <v>0</v>
      </c>
      <c r="AI36" s="16">
        <f>IF(AND(AI23=A36,Q36="'Z"),1,0)</f>
        <v>0</v>
      </c>
      <c r="AJ36" s="16">
        <f>IF(AND(AJ23=A36,Q36="'Z"),1,0)</f>
        <v>0</v>
      </c>
      <c r="AK36" s="16">
        <f>IF(AND(AK23=A36,Q36="'Z"),1,0)</f>
        <v>0</v>
      </c>
      <c r="AL36" s="17">
        <f>IF(AND(AL23=A36,Q36="'D"),1,0)</f>
        <v>0</v>
      </c>
      <c r="AM36" s="16">
        <f>IF(AND(AM23=A36,Q36="'D"),1,0)</f>
        <v>0</v>
      </c>
      <c r="AN36" s="16">
        <f>IF(AND(AN23=A36,Q36="'D"),1,0)</f>
        <v>0</v>
      </c>
      <c r="AO36" s="16">
        <f>IF(AND(AO23=A36,Q36="'D"),1,0)</f>
        <v>0</v>
      </c>
      <c r="AP36" s="16">
        <f>IF(AND(AP23=A36,Q36="'D"),1,0)</f>
        <v>0</v>
      </c>
      <c r="AQ36" s="16">
        <f>IF(AND(AQ23=A36,Q36="'D"),1,0)</f>
        <v>0</v>
      </c>
      <c r="AR36" s="16">
        <f>IF(AND(AR23=A36,Q36="'D"),1,0)</f>
        <v>0</v>
      </c>
      <c r="AS36" s="16">
        <f>IF(AND(AS23=A36,Q36="'D"),1,0)</f>
        <v>0</v>
      </c>
      <c r="AT36" s="16">
        <f>IF(AND(AT23=A36,Q36="'D"),1,0)</f>
        <v>0</v>
      </c>
      <c r="AU36" s="16">
        <f>IF(AND(AU23=A36,Q36="'D"),1,0)</f>
        <v>0</v>
      </c>
      <c r="AV36" s="17">
        <f>IF(AND(AV23=A36,Q36="'N"),1,0)</f>
        <v>0</v>
      </c>
      <c r="AW36" s="16">
        <f>IF(AND(AW23=A36,Q36="'N"),1,0)</f>
        <v>0</v>
      </c>
      <c r="AX36" s="16">
        <f>IF(AND(AX23=A36,Q36="'N"),1,0)</f>
        <v>0</v>
      </c>
      <c r="AY36" s="16">
        <f>IF(AND(AY23=A36,Q36="'N"),1,0)</f>
        <v>0</v>
      </c>
      <c r="AZ36" s="16">
        <f>IF(AND(AZ23=A36,Q36="'N"),1,0)</f>
        <v>0</v>
      </c>
      <c r="BA36" s="16">
        <f>IF(AND(BA23=A36,Q36="'N"),1,0)</f>
        <v>0</v>
      </c>
      <c r="BB36" s="16">
        <f>IF(AND(BB23=A36,Q36="'N"),1,0)</f>
        <v>0</v>
      </c>
      <c r="BC36" s="16">
        <f>IF(AND(BC23=A36,Q36="'N"),1,0)</f>
        <v>0</v>
      </c>
      <c r="BD36" s="16">
        <f>IF(AND(BD23=A36,Q36="'N"),1,0)</f>
        <v>0</v>
      </c>
      <c r="BE36" s="16">
        <f>IF(AND(BE23=A36,Q36="'N"),1,0)</f>
        <v>0</v>
      </c>
      <c r="BF36" s="17">
        <f>IF(AND(BF23=A36,Q36="'V"),1,0)</f>
        <v>0</v>
      </c>
      <c r="BG36" s="16">
        <f>IF(AND(BG23=A36,Q36="'V"),1,0)</f>
        <v>0</v>
      </c>
      <c r="BH36" s="16">
        <f>IF(AND(BH23=A36,Q36="'V"),1,0)</f>
        <v>0</v>
      </c>
      <c r="BI36" s="16">
        <f>IF(AND(BI23=A36,Q36="'V"),1,0)</f>
        <v>0</v>
      </c>
      <c r="BJ36" s="16">
        <f>IF(AND(BJ23=A36,Q36="'V"),1,0)</f>
        <v>0</v>
      </c>
      <c r="BK36" s="16">
        <f>IF(AND(BK23=A36,Q36="'V"),1,0)</f>
        <v>0</v>
      </c>
      <c r="BL36" s="16">
        <f>IF(AND(BL23=A36,Q36="'V"),1,0)</f>
        <v>0</v>
      </c>
      <c r="BM36" s="16">
        <f>IF(AND(BM23=A36,Q36="'V"),1,0)</f>
        <v>0</v>
      </c>
      <c r="BN36" s="16">
        <f>IF(AND(BN23=A36,Q36="'V"),1,0)</f>
        <v>0</v>
      </c>
      <c r="BO36" s="16">
        <f>IF(AND(BO23=A36,Q36="'V"),1,0)</f>
        <v>0</v>
      </c>
      <c r="BP36" s="3">
        <f>IF(AND(Q35="'A",BP23=Q36),1,0)</f>
        <v>0</v>
      </c>
      <c r="BQ36" s="4">
        <f>IF(AND(Q35="'A",BQ23=Q36),1,0)</f>
        <v>0</v>
      </c>
      <c r="BR36" s="4">
        <f>IF(AND(Q35="'A",BR23=Q36),1,0)</f>
        <v>0</v>
      </c>
      <c r="BS36" s="4">
        <f>IF(AND(Q35="'A",BS23=Q36),1,0)</f>
        <v>0</v>
      </c>
      <c r="BT36" s="4">
        <f>IF(AND(Q35="'A",BT23=Q36),1,0)</f>
        <v>0</v>
      </c>
      <c r="BU36" s="3">
        <f>IF(AND(Q35="'Z",BU23=Q36),1,0)</f>
        <v>0</v>
      </c>
      <c r="BV36" s="4">
        <f>IF(AND(Q35="'Z",BV23=Q36),1,0)</f>
        <v>0</v>
      </c>
      <c r="BW36" s="4">
        <f>IF(AND(Q35="'Z",BW23=Q36),1,0)</f>
        <v>0</v>
      </c>
      <c r="BX36" s="4">
        <f>IF(AND(Q35="'Z",BX23=Q36),1,0)</f>
        <v>0</v>
      </c>
      <c r="BY36" s="4">
        <f>IF(AND(Q35="'Z",BY23=Q36),1,0)</f>
        <v>0</v>
      </c>
      <c r="BZ36" s="3">
        <f>IF(AND(Q35="'D",BZ23=Q36),1,0)</f>
        <v>0</v>
      </c>
      <c r="CA36" s="4">
        <f>IF(AND(Q35="'D",CA23=Q36),1,0)</f>
        <v>0</v>
      </c>
      <c r="CB36" s="4">
        <f>IF(AND(Q35="'D",CB23=Q36),1,0)</f>
        <v>0</v>
      </c>
      <c r="CC36" s="4">
        <f>IF(AND(Q35="'D",CC23=Q36),1,0)</f>
        <v>0</v>
      </c>
      <c r="CD36" s="4">
        <f>IF(AND(Q35="'D",CD23=Q36),1,0)</f>
        <v>0</v>
      </c>
      <c r="CE36" s="3">
        <f>IF(AND(Q35="'N",CE23=Q36),1,0)</f>
        <v>0</v>
      </c>
      <c r="CF36" s="4">
        <f>IF(AND(Q35="'N",CF23=Q36),1,0)</f>
        <v>0</v>
      </c>
      <c r="CG36" s="4">
        <f>IF(AND(Q35="'N",CG23=Q36),1,0)</f>
        <v>0</v>
      </c>
      <c r="CH36" s="4">
        <f>IF(AND(Q35="'N",CH23=Q36),1,0)</f>
        <v>0</v>
      </c>
      <c r="CI36" s="4">
        <f>IF(AND(Q35="'N",CI23=Q36),1,0)</f>
        <v>0</v>
      </c>
      <c r="CJ36" s="3">
        <f>IF(AND(Q35="'V",CJ23=Q36),1,0)</f>
        <v>0</v>
      </c>
      <c r="CK36" s="4">
        <f>IF(AND(Q35="'V",CK23=Q36),1,0)</f>
        <v>1</v>
      </c>
      <c r="CL36" s="4">
        <f>IF(AND(Q35="'V",CL23=Q36),1,0)</f>
        <v>0</v>
      </c>
      <c r="CM36" s="4">
        <f>IF(AND(Q35="'V",CM23=Q36),1,0)</f>
        <v>0</v>
      </c>
      <c r="CN36" s="5">
        <f>IF(AND(Q35="'V",CN23=Q36),1,0)</f>
        <v>0</v>
      </c>
    </row>
    <row r="37" spans="1:92">
      <c r="A37" s="15"/>
      <c r="B37" s="3"/>
      <c r="C37" s="4"/>
      <c r="D37" s="4"/>
      <c r="E37" s="4"/>
      <c r="F37" s="5"/>
      <c r="G37" s="3"/>
      <c r="H37" s="4"/>
      <c r="I37" s="4"/>
      <c r="J37" s="4"/>
      <c r="K37" s="5"/>
      <c r="L37" s="3"/>
      <c r="M37" s="4"/>
      <c r="N37" s="4"/>
      <c r="O37" s="4"/>
      <c r="P37" s="5"/>
      <c r="Q37" s="27"/>
      <c r="R37" s="17"/>
      <c r="S37" s="16"/>
      <c r="T37" s="16"/>
      <c r="U37" s="16"/>
      <c r="V37" s="16"/>
      <c r="W37" s="16"/>
      <c r="X37" s="16"/>
      <c r="Y37" s="16"/>
      <c r="Z37" s="16"/>
      <c r="AA37" s="16"/>
      <c r="AB37" s="17">
        <f>IF(AND(AB23=A37,Q37="'Z"),1,0)</f>
        <v>0</v>
      </c>
      <c r="AC37" s="16">
        <f>IF(AND(AC23=A37,Q37="'Z"),1,0)</f>
        <v>0</v>
      </c>
      <c r="AD37" s="16">
        <f>IF(AND(AD23=A37,Q37="'Z"),1,0)</f>
        <v>0</v>
      </c>
      <c r="AE37" s="16">
        <f>IF(AND(AE23=A37,Q37="'Z"),1,0)</f>
        <v>0</v>
      </c>
      <c r="AF37" s="16">
        <f>IF(AND(AF23=A37,Q37="'Z"),1,0)</f>
        <v>0</v>
      </c>
      <c r="AG37" s="16">
        <f>IF(AND(AG23=A37,Q37="'Z"),1,0)</f>
        <v>0</v>
      </c>
      <c r="AH37" s="16">
        <f>IF(AND(AH23=A37,Q37="'Z"),1,0)</f>
        <v>0</v>
      </c>
      <c r="AI37" s="16">
        <f>IF(AND(AI23=A37,Q37="'Z"),1,0)</f>
        <v>0</v>
      </c>
      <c r="AJ37" s="16">
        <f>IF(AND(AJ23=A37,Q37="'Z"),1,0)</f>
        <v>0</v>
      </c>
      <c r="AK37" s="16">
        <f>IF(AND(AK23=A37,Q37="'Z"),1,0)</f>
        <v>0</v>
      </c>
      <c r="AL37" s="17">
        <f>IF(AND(AL23=A37,Q37="'D"),1,0)</f>
        <v>0</v>
      </c>
      <c r="AM37" s="16">
        <f>IF(AND(AM23=A37,Q37="'D"),1,0)</f>
        <v>0</v>
      </c>
      <c r="AN37" s="16">
        <f>IF(AND(AN23=A37,Q37="'D"),1,0)</f>
        <v>0</v>
      </c>
      <c r="AO37" s="16">
        <f>IF(AND(AO23=A37,Q37="'D"),1,0)</f>
        <v>0</v>
      </c>
      <c r="AP37" s="16">
        <f>IF(AND(AP23=A37,Q37="'D"),1,0)</f>
        <v>0</v>
      </c>
      <c r="AQ37" s="16">
        <f>IF(AND(AQ23=A37,Q37="'D"),1,0)</f>
        <v>0</v>
      </c>
      <c r="AR37" s="16">
        <f>IF(AND(AR23=A37,Q37="'D"),1,0)</f>
        <v>0</v>
      </c>
      <c r="AS37" s="16">
        <f>IF(AND(AS23=A37,Q37="'D"),1,0)</f>
        <v>0</v>
      </c>
      <c r="AT37" s="16">
        <f>IF(AND(AT23=A37,Q37="'D"),1,0)</f>
        <v>0</v>
      </c>
      <c r="AU37" s="16">
        <f>IF(AND(AU23=A37,Q37="'D"),1,0)</f>
        <v>0</v>
      </c>
      <c r="AV37" s="17">
        <f>IF(AND(AV23=A37,Q37="'N"),1,0)</f>
        <v>0</v>
      </c>
      <c r="AW37" s="16">
        <f>IF(AND(AW23=A37,Q37="'N"),1,0)</f>
        <v>0</v>
      </c>
      <c r="AX37" s="16">
        <f>IF(AND(AX23=A37,Q37="'N"),1,0)</f>
        <v>0</v>
      </c>
      <c r="AY37" s="16">
        <f>IF(AND(AY23=A37,Q37="'N"),1,0)</f>
        <v>0</v>
      </c>
      <c r="AZ37" s="16">
        <f>IF(AND(AZ23=A37,Q37="'N"),1,0)</f>
        <v>0</v>
      </c>
      <c r="BA37" s="16">
        <f>IF(AND(BA23=A37,Q37="'N"),1,0)</f>
        <v>0</v>
      </c>
      <c r="BB37" s="16">
        <f>IF(AND(BB23=A37,Q37="'N"),1,0)</f>
        <v>0</v>
      </c>
      <c r="BC37" s="16">
        <f>IF(AND(BC23=A37,Q37="'N"),1,0)</f>
        <v>0</v>
      </c>
      <c r="BD37" s="16">
        <f>IF(AND(BD23=A37,Q37="'N"),1,0)</f>
        <v>0</v>
      </c>
      <c r="BE37" s="16">
        <f>IF(AND(BE23=A37,Q37="'N"),1,0)</f>
        <v>0</v>
      </c>
      <c r="BF37" s="17">
        <f>IF(AND(BF23=A37,Q37="'V"),1,0)</f>
        <v>0</v>
      </c>
      <c r="BG37" s="16">
        <f>IF(AND(BG23=A37,Q37="'V"),1,0)</f>
        <v>0</v>
      </c>
      <c r="BH37" s="16">
        <f>IF(AND(BH23=A37,Q37="'V"),1,0)</f>
        <v>0</v>
      </c>
      <c r="BI37" s="16">
        <f>IF(AND(BI23=A37,Q37="'V"),1,0)</f>
        <v>0</v>
      </c>
      <c r="BJ37" s="16">
        <f>IF(AND(BJ23=A37,Q37="'V"),1,0)</f>
        <v>0</v>
      </c>
      <c r="BK37" s="16">
        <f>IF(AND(BK23=A37,Q37="'V"),1,0)</f>
        <v>0</v>
      </c>
      <c r="BL37" s="16">
        <f>IF(AND(BL23=A37,Q37="'V"),1,0)</f>
        <v>0</v>
      </c>
      <c r="BM37" s="16">
        <f>IF(AND(BM23=A37,Q37="'V"),1,0)</f>
        <v>0</v>
      </c>
      <c r="BN37" s="16">
        <f>IF(AND(BN23=A37,Q37="'V"),1,0)</f>
        <v>0</v>
      </c>
      <c r="BO37" s="16">
        <f>IF(AND(BO23=A37,Q37="'V"),1,0)</f>
        <v>0</v>
      </c>
      <c r="BP37" s="3"/>
      <c r="BQ37" s="4"/>
      <c r="BR37" s="4"/>
      <c r="BS37" s="4"/>
      <c r="BT37" s="4"/>
      <c r="BU37" s="3"/>
      <c r="BV37" s="4"/>
      <c r="BW37" s="4"/>
      <c r="BX37" s="4"/>
      <c r="BY37" s="4"/>
      <c r="BZ37" s="3"/>
      <c r="CA37" s="4"/>
      <c r="CB37" s="4"/>
      <c r="CC37" s="4"/>
      <c r="CD37" s="4"/>
      <c r="CE37" s="3"/>
      <c r="CF37" s="4"/>
      <c r="CG37" s="4"/>
      <c r="CH37" s="4"/>
      <c r="CI37" s="4"/>
      <c r="CJ37" s="3"/>
      <c r="CK37" s="4"/>
      <c r="CL37" s="4"/>
      <c r="CM37" s="4"/>
      <c r="CN37" s="5"/>
    </row>
    <row r="38" spans="1:92">
      <c r="A38" s="15" t="s">
        <v>5</v>
      </c>
      <c r="B38" s="3">
        <f>IF(ISBLANK(HLOOKUP(A38,C14:L19,2,FALSE)),0,HLOOKUP(A38,C14:L19,2,FALSE))</f>
        <v>1</v>
      </c>
      <c r="C38" s="4">
        <f>IF(ISBLANK(HLOOKUP(A38,C14:L19,3,FALSE)),0,HLOOKUP(A38,C14:L19,3,FALSE))</f>
        <v>0</v>
      </c>
      <c r="D38" s="4">
        <f>IF(ISBLANK(HLOOKUP(A38,C14:L19,4,FALSE)),0,HLOOKUP(A38,C14:L19,4,FALSE))</f>
        <v>0</v>
      </c>
      <c r="E38" s="4">
        <f>IF(ISBLANK(HLOOKUP(A38,C14:L19,5,FALSE)),0,HLOOKUP(A38,C14:L19,5,FALSE))</f>
        <v>0</v>
      </c>
      <c r="F38" s="5">
        <f>IF(ISBLANK(HLOOKUP(A38,C14:L19,6,FALSE)),0,HLOOKUP(A38,C14:L19,6,FALSE))</f>
        <v>0</v>
      </c>
      <c r="G38" s="3">
        <f>IF(ISBLANK(HLOOKUP(A38,C14:L19,MATCH(G23,B7:B12,0),FALSE)),0,HLOOKUP(Q39,C7:G12,MATCH(G23,B7:B12,0),FALSE)*B38)</f>
        <v>0.7</v>
      </c>
      <c r="H38" s="4">
        <f>IF(ISBLANK(HLOOKUP(A38,C14:L19,MATCH(H23,B7:B12,0),FALSE)),0,HLOOKUP(Q39,C7:G12,MATCH(H23,B7:B12,0),FALSE)*C38)</f>
        <v>0</v>
      </c>
      <c r="I38" s="4">
        <f>IF(ISBLANK(HLOOKUP(A38,C14:L19,MATCH(I23,B7:B12,0),FALSE)),0,HLOOKUP(Q39,C7:G12,MATCH(I23,B7:B12,0),FALSE)*D38)</f>
        <v>0</v>
      </c>
      <c r="J38" s="4">
        <f>IF(ISBLANK(HLOOKUP(A38,C14:L19,MATCH(J23,B7:B12,0),FALSE)),0,HLOOKUP(Q39,C7:G12,MATCH(J23,B7:B12,0),FALSE)*E38)</f>
        <v>0</v>
      </c>
      <c r="K38" s="5">
        <f>IF(ISBLANK(HLOOKUP(A38,C14:L19,MATCH(K23,B7:B12,0),FALSE)),0,HLOOKUP(Q39,C7:G12,MATCH(K23,B7:B12,0),FALSE)*F38)</f>
        <v>0</v>
      </c>
      <c r="L38" s="3">
        <f>G38/SUM(G38:K38)</f>
        <v>1</v>
      </c>
      <c r="M38" s="4">
        <f>H38/SUM(G38:K38)</f>
        <v>0</v>
      </c>
      <c r="N38" s="4">
        <f>I38/SUM(G38:K38)</f>
        <v>0</v>
      </c>
      <c r="O38" s="4">
        <f>J38/SUM(G38:K38)</f>
        <v>0</v>
      </c>
      <c r="P38" s="5">
        <f>K38/SUM(G38:K38)</f>
        <v>0</v>
      </c>
      <c r="Q38" s="26" t="s">
        <v>0</v>
      </c>
      <c r="R38" s="17">
        <f>IF(AND(R23=A38,Q38="'A"),1,0)</f>
        <v>1</v>
      </c>
      <c r="S38" s="16">
        <f>IF(AND(S23=A38,Q38="'A"),1,0)</f>
        <v>0</v>
      </c>
      <c r="T38" s="16">
        <f>IF(AND(T23=A38,Q38="'A"),1,0)</f>
        <v>0</v>
      </c>
      <c r="U38" s="16">
        <f>IF(AND(U23=A38,Q38="'A"),1,0)</f>
        <v>0</v>
      </c>
      <c r="V38" s="16">
        <f>IF(AND(V23=A38,Q38="'A"),1,0)</f>
        <v>0</v>
      </c>
      <c r="W38" s="16">
        <f>IF(AND(W23=A38,Q38="'A"),1,0)</f>
        <v>0</v>
      </c>
      <c r="X38" s="16">
        <f>IF(AND(X23=A38,Q38="'A"),1,0)</f>
        <v>0</v>
      </c>
      <c r="Y38" s="16">
        <f>IF(AND(Y23=A38,Q38="'A"),1,0)</f>
        <v>0</v>
      </c>
      <c r="Z38" s="16">
        <f>IF(AND(Z23=A38,Q38="'A"),1,0)</f>
        <v>0</v>
      </c>
      <c r="AA38" s="16">
        <f>IF(AND(AA23=A38,Q38="'A"),1,0)</f>
        <v>0</v>
      </c>
      <c r="AB38" s="17">
        <f>IF(AND(AB23=A38,Q38="'Z"),1,0)</f>
        <v>0</v>
      </c>
      <c r="AC38" s="16">
        <f>IF(AND(AC23=A38,Q38="'Z"),1,0)</f>
        <v>0</v>
      </c>
      <c r="AD38" s="16">
        <f>IF(AND(AD23=A38,Q38="'Z"),1,0)</f>
        <v>0</v>
      </c>
      <c r="AE38" s="16">
        <f>IF(AND(AE23=A38,Q38="'Z"),1,0)</f>
        <v>0</v>
      </c>
      <c r="AF38" s="16">
        <f>IF(AND(AF23=A38,Q38="'Z"),1,0)</f>
        <v>0</v>
      </c>
      <c r="AG38" s="16">
        <f>IF(AND(AG23=A38,Q38="'Z"),1,0)</f>
        <v>0</v>
      </c>
      <c r="AH38" s="16">
        <f>IF(AND(AH23=A38,Q38="'Z"),1,0)</f>
        <v>0</v>
      </c>
      <c r="AI38" s="16">
        <f>IF(AND(AI23=A38,Q38="'Z"),1,0)</f>
        <v>0</v>
      </c>
      <c r="AJ38" s="16">
        <f>IF(AND(AJ23=A38,Q38="'Z"),1,0)</f>
        <v>0</v>
      </c>
      <c r="AK38" s="16">
        <f>IF(AND(AK23=A38,Q38="'Z"),1,0)</f>
        <v>0</v>
      </c>
      <c r="AL38" s="17">
        <f>IF(AND(AL23=A38,Q38="'D"),1,0)</f>
        <v>0</v>
      </c>
      <c r="AM38" s="16">
        <f>IF(AND(AM23=A38,Q38="'D"),1,0)</f>
        <v>0</v>
      </c>
      <c r="AN38" s="16">
        <f>IF(AND(AN23=A38,Q38="'D"),1,0)</f>
        <v>0</v>
      </c>
      <c r="AO38" s="16">
        <f>IF(AND(AO23=A38,Q38="'D"),1,0)</f>
        <v>0</v>
      </c>
      <c r="AP38" s="16">
        <f>IF(AND(AP23=A38,Q38="'D"),1,0)</f>
        <v>0</v>
      </c>
      <c r="AQ38" s="16">
        <f>IF(AND(AQ23=A38,Q38="'D"),1,0)</f>
        <v>0</v>
      </c>
      <c r="AR38" s="16">
        <f>IF(AND(AR23=A38,Q38="'D"),1,0)</f>
        <v>0</v>
      </c>
      <c r="AS38" s="16">
        <f>IF(AND(AS23=A38,Q38="'D"),1,0)</f>
        <v>0</v>
      </c>
      <c r="AT38" s="16">
        <f>IF(AND(AT23=A38,Q38="'D"),1,0)</f>
        <v>0</v>
      </c>
      <c r="AU38" s="16">
        <f>IF(AND(AU23=A38,Q38="'D"),1,0)</f>
        <v>0</v>
      </c>
      <c r="AV38" s="17">
        <f>IF(AND(AV23=A38,Q38="'N"),1,0)</f>
        <v>0</v>
      </c>
      <c r="AW38" s="16">
        <f>IF(AND(AW23=A38,Q38="'N"),1,0)</f>
        <v>0</v>
      </c>
      <c r="AX38" s="16">
        <f>IF(AND(AX23=A38,Q38="'N"),1,0)</f>
        <v>0</v>
      </c>
      <c r="AY38" s="16">
        <f>IF(AND(AY23=A38,Q38="'N"),1,0)</f>
        <v>0</v>
      </c>
      <c r="AZ38" s="16">
        <f>IF(AND(AZ23=A38,Q38="'N"),1,0)</f>
        <v>0</v>
      </c>
      <c r="BA38" s="16">
        <f>IF(AND(BA23=A38,Q38="'N"),1,0)</f>
        <v>0</v>
      </c>
      <c r="BB38" s="16">
        <f>IF(AND(BB23=A38,Q38="'N"),1,0)</f>
        <v>0</v>
      </c>
      <c r="BC38" s="16">
        <f>IF(AND(BC23=A38,Q38="'N"),1,0)</f>
        <v>0</v>
      </c>
      <c r="BD38" s="16">
        <f>IF(AND(BD23=A38,Q38="'N"),1,0)</f>
        <v>0</v>
      </c>
      <c r="BE38" s="16">
        <f>IF(AND(BE23=A38,Q38="'N"),1,0)</f>
        <v>0</v>
      </c>
      <c r="BF38" s="17">
        <f>IF(AND(BF23=A38,Q38="'V"),1,0)</f>
        <v>0</v>
      </c>
      <c r="BG38" s="16">
        <f>IF(AND(BG23=A38,Q38="'V"),1,0)</f>
        <v>0</v>
      </c>
      <c r="BH38" s="16">
        <f>IF(AND(BH23=A38,Q38="'V"),1,0)</f>
        <v>0</v>
      </c>
      <c r="BI38" s="16">
        <f>IF(AND(BI23=A38,Q38="'V"),1,0)</f>
        <v>0</v>
      </c>
      <c r="BJ38" s="16">
        <f>IF(AND(BJ23=A38,Q38="'V"),1,0)</f>
        <v>0</v>
      </c>
      <c r="BK38" s="16">
        <f>IF(AND(BK23=A38,Q38="'V"),1,0)</f>
        <v>0</v>
      </c>
      <c r="BL38" s="16">
        <f>IF(AND(BL23=A38,Q38="'V"),1,0)</f>
        <v>0</v>
      </c>
      <c r="BM38" s="16">
        <f>IF(AND(BM23=A38,Q38="'V"),1,0)</f>
        <v>0</v>
      </c>
      <c r="BN38" s="16">
        <f>IF(AND(BN23=A38,Q38="'V"),1,0)</f>
        <v>0</v>
      </c>
      <c r="BO38" s="16">
        <f>IF(AND(BO23=A38,Q38="'V"),1,0)</f>
        <v>0</v>
      </c>
      <c r="BP38" s="3"/>
      <c r="BQ38" s="4"/>
      <c r="BR38" s="4"/>
      <c r="BS38" s="4"/>
      <c r="BT38" s="4"/>
      <c r="BU38" s="3"/>
      <c r="BV38" s="4"/>
      <c r="BW38" s="4"/>
      <c r="BX38" s="4"/>
      <c r="BY38" s="4"/>
      <c r="BZ38" s="3"/>
      <c r="CA38" s="4"/>
      <c r="CB38" s="4"/>
      <c r="CC38" s="4"/>
      <c r="CD38" s="4"/>
      <c r="CE38" s="3"/>
      <c r="CF38" s="4"/>
      <c r="CG38" s="4"/>
      <c r="CH38" s="4"/>
      <c r="CI38" s="4"/>
      <c r="CJ38" s="3"/>
      <c r="CK38" s="4"/>
      <c r="CL38" s="4"/>
      <c r="CM38" s="4"/>
      <c r="CN38" s="5"/>
    </row>
    <row r="39" spans="1:92">
      <c r="A39" s="15" t="s">
        <v>14</v>
      </c>
      <c r="B39" s="3">
        <f>IF(ISBLANK(HLOOKUP(A39,C14:L19,2,FALSE)),0,HLOOKUP(A39,C14:L19,2,FALSE) * (C8*B38+C9*C38+C10*D38+C11*E38+C12*F38))</f>
        <v>0</v>
      </c>
      <c r="C39" s="4">
        <f>IF(ISBLANK(HLOOKUP(A39,C14:L19,3,FALSE)),0,HLOOKUP(A39,C14:L19,3,FALSE) * (D8*B38+D9*C38+D10*D38+D11*E38+D12*F38))</f>
        <v>0</v>
      </c>
      <c r="D39" s="4">
        <f>IF(ISBLANK(HLOOKUP(A39,C14:L19,4,FALSE)),0,HLOOKUP(A39,C14:L19,4,FALSE) * (E8*B38+E9*C38+E10*D38+E11*E38+E12*F38))</f>
        <v>0.27999999999999997</v>
      </c>
      <c r="E39" s="4">
        <f>IF(ISBLANK(HLOOKUP(A39,C14:L19,5,FALSE)),0,HLOOKUP(A39,C14:L19,5,FALSE) * (F8*B38+F9*C38+F10*D38+F11*E38+F12*F38))</f>
        <v>0</v>
      </c>
      <c r="F39" s="5">
        <f>IF(ISBLANK(HLOOKUP(A39,C14:L19,6,FALSE)),0,HLOOKUP(A39,C14:L19,6,FALSE) * (G8*B38+G9*C38+G10*D38+G11*E38+G12*F38))</f>
        <v>0</v>
      </c>
      <c r="G39" s="3">
        <f>IF(ISBLANK(HLOOKUP(A39,C14:L19,MATCH(G23,B7:B12,0),FALSE)),0,HLOOKUP(Q40,C7:G12,MATCH(G23,B7:B12,0),FALSE)*B39)</f>
        <v>0</v>
      </c>
      <c r="H39" s="4">
        <f>IF(ISBLANK(HLOOKUP(A39,C14:L19,MATCH(H23,B7:B12,0),FALSE)),0,HLOOKUP(Q40,C7:G12,MATCH(H23,B7:B12,0),FALSE)*C39)</f>
        <v>0</v>
      </c>
      <c r="I39" s="4">
        <f>IF(ISBLANK(HLOOKUP(A39,C14:L19,MATCH(I23,B7:B12,0),FALSE)),0,HLOOKUP(Q40,C7:G12,MATCH(I23,B7:B12,0),FALSE)*D39)</f>
        <v>0.19599999999999998</v>
      </c>
      <c r="J39" s="4">
        <f>IF(ISBLANK(HLOOKUP(A39,C14:L19,MATCH(J23,B7:B12,0),FALSE)),0,HLOOKUP(Q40,C7:G12,MATCH(J23,B7:B12,0),FALSE)*E39)</f>
        <v>0</v>
      </c>
      <c r="K39" s="5">
        <f>IF(ISBLANK(HLOOKUP(A39,C14:L19,MATCH(K23,B7:B12,0),FALSE)),0,HLOOKUP(Q40,C7:G12,MATCH(K23,B7:B12,0),FALSE)*F39)</f>
        <v>0</v>
      </c>
      <c r="L39" s="3">
        <f>G39/SUM(G39:K39)</f>
        <v>0</v>
      </c>
      <c r="M39" s="4">
        <f>H39/SUM(G39:K39)</f>
        <v>0</v>
      </c>
      <c r="N39" s="4">
        <f>I39/SUM(G39:K39)</f>
        <v>1</v>
      </c>
      <c r="O39" s="4">
        <f>J39/SUM(G39:K39)</f>
        <v>0</v>
      </c>
      <c r="P39" s="5">
        <f>K39/SUM(G39:K39)</f>
        <v>0</v>
      </c>
      <c r="Q39" s="26" t="s">
        <v>2</v>
      </c>
      <c r="R39" s="17">
        <f>IF(AND(R23=A39,Q39="'A"),1,0)</f>
        <v>0</v>
      </c>
      <c r="S39" s="16">
        <f>IF(AND(S23=A39,Q39="'A"),1,0)</f>
        <v>0</v>
      </c>
      <c r="T39" s="16">
        <f>IF(AND(T23=A39,Q39="'A"),1,0)</f>
        <v>0</v>
      </c>
      <c r="U39" s="16">
        <f>IF(AND(U23=A39,Q39="'A"),1,0)</f>
        <v>0</v>
      </c>
      <c r="V39" s="16">
        <f>IF(AND(V23=A39,Q39="'A"),1,0)</f>
        <v>0</v>
      </c>
      <c r="W39" s="16">
        <f>IF(AND(W23=A39,Q39="'A"),1,0)</f>
        <v>0</v>
      </c>
      <c r="X39" s="16">
        <f>IF(AND(X23=A39,Q39="'A"),1,0)</f>
        <v>0</v>
      </c>
      <c r="Y39" s="16">
        <f>IF(AND(Y23=A39,Q39="'A"),1,0)</f>
        <v>0</v>
      </c>
      <c r="Z39" s="16">
        <f>IF(AND(Z23=A39,Q39="'A"),1,0)</f>
        <v>0</v>
      </c>
      <c r="AA39" s="16">
        <f>IF(AND(AA23=A39,Q39="'A"),1,0)</f>
        <v>0</v>
      </c>
      <c r="AB39" s="17">
        <f>IF(AND(AB23=A39,Q39="'Z"),1,0)</f>
        <v>0</v>
      </c>
      <c r="AC39" s="16">
        <f>IF(AND(AC23=A39,Q39="'Z"),1,0)</f>
        <v>0</v>
      </c>
      <c r="AD39" s="16">
        <f>IF(AND(AD23=A39,Q39="'Z"),1,0)</f>
        <v>0</v>
      </c>
      <c r="AE39" s="16">
        <f>IF(AND(AE23=A39,Q39="'Z"),1,0)</f>
        <v>0</v>
      </c>
      <c r="AF39" s="16">
        <f>IF(AND(AF23=A39,Q39="'Z"),1,0)</f>
        <v>0</v>
      </c>
      <c r="AG39" s="16">
        <f>IF(AND(AG23=A39,Q39="'Z"),1,0)</f>
        <v>0</v>
      </c>
      <c r="AH39" s="16">
        <f>IF(AND(AH23=A39,Q39="'Z"),1,0)</f>
        <v>0</v>
      </c>
      <c r="AI39" s="16">
        <f>IF(AND(AI23=A39,Q39="'Z"),1,0)</f>
        <v>0</v>
      </c>
      <c r="AJ39" s="16">
        <f>IF(AND(AJ23=A39,Q39="'Z"),1,0)</f>
        <v>0</v>
      </c>
      <c r="AK39" s="16">
        <f>IF(AND(AK23=A39,Q39="'Z"),1,0)</f>
        <v>0</v>
      </c>
      <c r="AL39" s="17">
        <f>IF(AND(AL23=A39,Q39="'D"),1,0)</f>
        <v>0</v>
      </c>
      <c r="AM39" s="16">
        <f>IF(AND(AM23=A39,Q39="'D"),1,0)</f>
        <v>0</v>
      </c>
      <c r="AN39" s="16">
        <f>IF(AND(AN23=A39,Q39="'D"),1,0)</f>
        <v>0</v>
      </c>
      <c r="AO39" s="16">
        <f>IF(AND(AO23=A39,Q39="'D"),1,0)</f>
        <v>0</v>
      </c>
      <c r="AP39" s="16">
        <f>IF(AND(AP23=A39,Q39="'D"),1,0)</f>
        <v>0</v>
      </c>
      <c r="AQ39" s="16">
        <f>IF(AND(AQ23=A39,Q39="'D"),1,0)</f>
        <v>0</v>
      </c>
      <c r="AR39" s="16">
        <f>IF(AND(AR23=A39,Q39="'D"),1,0)</f>
        <v>0</v>
      </c>
      <c r="AS39" s="16">
        <f>IF(AND(AS23=A39,Q39="'D"),1,0)</f>
        <v>0</v>
      </c>
      <c r="AT39" s="16">
        <f>IF(AND(AT23=A39,Q39="'D"),1,0)</f>
        <v>0</v>
      </c>
      <c r="AU39" s="16">
        <f>IF(AND(AU23=A39,Q39="'D"),1,0)</f>
        <v>1</v>
      </c>
      <c r="AV39" s="17">
        <f>IF(AND(AV23=A39,Q39="'N"),1,0)</f>
        <v>0</v>
      </c>
      <c r="AW39" s="16">
        <f>IF(AND(AW23=A39,Q39="'N"),1,0)</f>
        <v>0</v>
      </c>
      <c r="AX39" s="16">
        <f>IF(AND(AX23=A39,Q39="'N"),1,0)</f>
        <v>0</v>
      </c>
      <c r="AY39" s="16">
        <f>IF(AND(AY23=A39,Q39="'N"),1,0)</f>
        <v>0</v>
      </c>
      <c r="AZ39" s="16">
        <f>IF(AND(AZ23=A39,Q39="'N"),1,0)</f>
        <v>0</v>
      </c>
      <c r="BA39" s="16">
        <f>IF(AND(BA23=A39,Q39="'N"),1,0)</f>
        <v>0</v>
      </c>
      <c r="BB39" s="16">
        <f>IF(AND(BB23=A39,Q39="'N"),1,0)</f>
        <v>0</v>
      </c>
      <c r="BC39" s="16">
        <f>IF(AND(BC23=A39,Q39="'N"),1,0)</f>
        <v>0</v>
      </c>
      <c r="BD39" s="16">
        <f>IF(AND(BD23=A39,Q39="'N"),1,0)</f>
        <v>0</v>
      </c>
      <c r="BE39" s="16">
        <f>IF(AND(BE23=A39,Q39="'N"),1,0)</f>
        <v>0</v>
      </c>
      <c r="BF39" s="17">
        <f>IF(AND(BF23=A39,Q39="'V"),1,0)</f>
        <v>0</v>
      </c>
      <c r="BG39" s="16">
        <f>IF(AND(BG23=A39,Q39="'V"),1,0)</f>
        <v>0</v>
      </c>
      <c r="BH39" s="16">
        <f>IF(AND(BH23=A39,Q39="'V"),1,0)</f>
        <v>0</v>
      </c>
      <c r="BI39" s="16">
        <f>IF(AND(BI23=A39,Q39="'V"),1,0)</f>
        <v>0</v>
      </c>
      <c r="BJ39" s="16">
        <f>IF(AND(BJ23=A39,Q39="'V"),1,0)</f>
        <v>0</v>
      </c>
      <c r="BK39" s="16">
        <f>IF(AND(BK23=A39,Q39="'V"),1,0)</f>
        <v>0</v>
      </c>
      <c r="BL39" s="16">
        <f>IF(AND(BL23=A39,Q39="'V"),1,0)</f>
        <v>0</v>
      </c>
      <c r="BM39" s="16">
        <f>IF(AND(BM23=A39,Q39="'V"),1,0)</f>
        <v>0</v>
      </c>
      <c r="BN39" s="16">
        <f>IF(AND(BN23=A39,Q39="'V"),1,0)</f>
        <v>0</v>
      </c>
      <c r="BO39" s="16">
        <f>IF(AND(BO23=A39,Q39="'V"),1,0)</f>
        <v>0</v>
      </c>
      <c r="BP39" s="3">
        <f>IF(AND(Q38="'A",BP23=Q39),1,0)</f>
        <v>0</v>
      </c>
      <c r="BQ39" s="4">
        <f>IF(AND(Q38="'A",BQ23=Q39),1,0)</f>
        <v>0</v>
      </c>
      <c r="BR39" s="4">
        <f>IF(AND(Q38="'A",BR23=Q39),1,0)</f>
        <v>1</v>
      </c>
      <c r="BS39" s="4">
        <f>IF(AND(Q38="'A",BS23=Q39),1,0)</f>
        <v>0</v>
      </c>
      <c r="BT39" s="4">
        <f>IF(AND(Q38="'A",BT23=Q39),1,0)</f>
        <v>0</v>
      </c>
      <c r="BU39" s="3">
        <f>IF(AND(Q38="'Z",BU23=Q39),1,0)</f>
        <v>0</v>
      </c>
      <c r="BV39" s="4">
        <f>IF(AND(Q38="'Z",BV23=Q39),1,0)</f>
        <v>0</v>
      </c>
      <c r="BW39" s="4">
        <f>IF(AND(Q38="'Z",BW23=Q39),1,0)</f>
        <v>0</v>
      </c>
      <c r="BX39" s="4">
        <f>IF(AND(Q38="'Z",BX23=Q39),1,0)</f>
        <v>0</v>
      </c>
      <c r="BY39" s="4">
        <f>IF(AND(Q38="'Z",BY23=Q39),1,0)</f>
        <v>0</v>
      </c>
      <c r="BZ39" s="3">
        <f>IF(AND(Q38="'D",BZ23=Q39),1,0)</f>
        <v>0</v>
      </c>
      <c r="CA39" s="4">
        <f>IF(AND(Q38="'D",CA23=Q39),1,0)</f>
        <v>0</v>
      </c>
      <c r="CB39" s="4">
        <f>IF(AND(Q38="'D",CB23=Q39),1,0)</f>
        <v>0</v>
      </c>
      <c r="CC39" s="4">
        <f>IF(AND(Q38="'D",CC23=Q39),1,0)</f>
        <v>0</v>
      </c>
      <c r="CD39" s="4">
        <f>IF(AND(Q38="'D",CD23=Q39),1,0)</f>
        <v>0</v>
      </c>
      <c r="CE39" s="3">
        <f>IF(AND(Q38="'N",CE23=Q39),1,0)</f>
        <v>0</v>
      </c>
      <c r="CF39" s="4">
        <f>IF(AND(Q38="'N",CF23=Q39),1,0)</f>
        <v>0</v>
      </c>
      <c r="CG39" s="4">
        <f>IF(AND(Q38="'N",CG23=Q39),1,0)</f>
        <v>0</v>
      </c>
      <c r="CH39" s="4">
        <f>IF(AND(Q38="'N",CH23=Q39),1,0)</f>
        <v>0</v>
      </c>
      <c r="CI39" s="4">
        <f>IF(AND(Q38="'N",CI23=Q39),1,0)</f>
        <v>0</v>
      </c>
      <c r="CJ39" s="3">
        <f>IF(AND(Q38="'V",CJ23=Q39),1,0)</f>
        <v>0</v>
      </c>
      <c r="CK39" s="4">
        <f>IF(AND(Q38="'V",CK23=Q39),1,0)</f>
        <v>0</v>
      </c>
      <c r="CL39" s="4">
        <f>IF(AND(Q38="'V",CL23=Q39),1,0)</f>
        <v>0</v>
      </c>
      <c r="CM39" s="4">
        <f>IF(AND(Q38="'V",CM23=Q39),1,0)</f>
        <v>0</v>
      </c>
      <c r="CN39" s="5">
        <f>IF(AND(Q38="'V",CN23=Q39),1,0)</f>
        <v>0</v>
      </c>
    </row>
    <row r="40" spans="1:92">
      <c r="A40" s="15" t="s">
        <v>10</v>
      </c>
      <c r="B40" s="3">
        <f>IF(ISBLANK(HLOOKUP(A40,C14:L19,2,FALSE)),0,HLOOKUP(A40,C14:L19,2,FALSE) * (C8*B39+C9*C39+C10*D39+C11*E39+C12*F39))</f>
        <v>0</v>
      </c>
      <c r="C40" s="4">
        <f>IF(ISBLANK(HLOOKUP(A40,C14:L19,3,FALSE)),0,HLOOKUP(A40,C14:L19,3,FALSE) * (D8*B39+D9*C39+D10*D39+D11*E39+D12*F39))</f>
        <v>0</v>
      </c>
      <c r="D40" s="4">
        <f>IF(ISBLANK(HLOOKUP(A40,C14:L19,4,FALSE)),0,HLOOKUP(A40,C14:L19,4,FALSE) * (E8*B39+E9*C39+E10*D39+E11*E39+E12*F39))</f>
        <v>0</v>
      </c>
      <c r="E40" s="4">
        <f>IF(ISBLANK(HLOOKUP(A40,C14:L19,5,FALSE)),0,HLOOKUP(A40,C14:L19,5,FALSE) * (F8*B39+F9*C39+F10*D39+F11*E39+F12*F39))</f>
        <v>5.8799999999999991E-2</v>
      </c>
      <c r="F40" s="5">
        <f>IF(ISBLANK(HLOOKUP(A40,C14:L19,6,FALSE)),0,HLOOKUP(A40,C14:L19,6,FALSE) * (G8*B39+G9*C39+G10*D39+G11*E39+G12*F39))</f>
        <v>5.5999999999999999E-3</v>
      </c>
      <c r="G40" s="3">
        <f>IF(ISBLANK(HLOOKUP(A40,C14:L19,MATCH(G23,B7:B12,0),FALSE)),0,HLOOKUP(Q41,C7:G12,MATCH(G23,B7:B12,0),FALSE)*B40)</f>
        <v>0</v>
      </c>
      <c r="H40" s="4">
        <f>IF(ISBLANK(HLOOKUP(A40,C14:L19,MATCH(H23,B7:B12,0),FALSE)),0,HLOOKUP(Q41,C7:G12,MATCH(H23,B7:B12,0),FALSE)*C40)</f>
        <v>0</v>
      </c>
      <c r="I40" s="4">
        <f>IF(ISBLANK(HLOOKUP(A40,C14:L19,MATCH(I23,B7:B12,0),FALSE)),0,HLOOKUP(Q41,C7:G12,MATCH(I23,B7:B12,0),FALSE)*D40)</f>
        <v>0</v>
      </c>
      <c r="J40" s="4">
        <f>IF(ISBLANK(HLOOKUP(A40,C14:L19,MATCH(J23,B7:B12,0),FALSE)),0,HLOOKUP(Q41,C7:G12,MATCH(J23,B7:B12,0),FALSE)*E40)</f>
        <v>2.3519999999999999E-2</v>
      </c>
      <c r="K40" s="5">
        <f>IF(ISBLANK(HLOOKUP(A40,C14:L19,MATCH(K23,B7:B12,0),FALSE)),0,HLOOKUP(Q41,C7:G12,MATCH(K23,B7:B12,0),FALSE)*F40)</f>
        <v>5.6000000000000006E-4</v>
      </c>
      <c r="L40" s="3">
        <f>G40/SUM(G40:K40)</f>
        <v>0</v>
      </c>
      <c r="M40" s="4">
        <f>H40/SUM(G40:K40)</f>
        <v>0</v>
      </c>
      <c r="N40" s="4">
        <f>I40/SUM(G40:K40)</f>
        <v>0</v>
      </c>
      <c r="O40" s="4">
        <f>J40/SUM(G40:K40)</f>
        <v>0.97674418604651159</v>
      </c>
      <c r="P40" s="5">
        <f>K40/SUM(G40:K40)</f>
        <v>2.3255813953488375E-2</v>
      </c>
      <c r="Q40" s="26" t="s">
        <v>3</v>
      </c>
      <c r="R40" s="17">
        <f>IF(AND(R23=A40,Q40="'A"),1,0)</f>
        <v>0</v>
      </c>
      <c r="S40" s="16">
        <f>IF(AND(S23=A40,Q40="'A"),1,0)</f>
        <v>0</v>
      </c>
      <c r="T40" s="16">
        <f>IF(AND(T23=A40,Q40="'A"),1,0)</f>
        <v>0</v>
      </c>
      <c r="U40" s="16">
        <f>IF(AND(U23=A40,Q40="'A"),1,0)</f>
        <v>0</v>
      </c>
      <c r="V40" s="16">
        <f>IF(AND(V23=A40,Q40="'A"),1,0)</f>
        <v>0</v>
      </c>
      <c r="W40" s="16">
        <f>IF(AND(W23=A40,Q40="'A"),1,0)</f>
        <v>0</v>
      </c>
      <c r="X40" s="16">
        <f>IF(AND(X23=A40,Q40="'A"),1,0)</f>
        <v>0</v>
      </c>
      <c r="Y40" s="16">
        <f>IF(AND(Y23=A40,Q40="'A"),1,0)</f>
        <v>0</v>
      </c>
      <c r="Z40" s="16">
        <f>IF(AND(Z23=A40,Q40="'A"),1,0)</f>
        <v>0</v>
      </c>
      <c r="AA40" s="16">
        <f>IF(AND(AA23=A40,Q40="'A"),1,0)</f>
        <v>0</v>
      </c>
      <c r="AB40" s="17">
        <f>IF(AND(AB23=A40,Q40="'Z"),1,0)</f>
        <v>0</v>
      </c>
      <c r="AC40" s="16">
        <f>IF(AND(AC23=A40,Q40="'Z"),1,0)</f>
        <v>0</v>
      </c>
      <c r="AD40" s="16">
        <f>IF(AND(AD23=A40,Q40="'Z"),1,0)</f>
        <v>0</v>
      </c>
      <c r="AE40" s="16">
        <f>IF(AND(AE23=A40,Q40="'Z"),1,0)</f>
        <v>0</v>
      </c>
      <c r="AF40" s="16">
        <f>IF(AND(AF23=A40,Q40="'Z"),1,0)</f>
        <v>0</v>
      </c>
      <c r="AG40" s="16">
        <f>IF(AND(AG23=A40,Q40="'Z"),1,0)</f>
        <v>0</v>
      </c>
      <c r="AH40" s="16">
        <f>IF(AND(AH23=A40,Q40="'Z"),1,0)</f>
        <v>0</v>
      </c>
      <c r="AI40" s="16">
        <f>IF(AND(AI23=A40,Q40="'Z"),1,0)</f>
        <v>0</v>
      </c>
      <c r="AJ40" s="16">
        <f>IF(AND(AJ23=A40,Q40="'Z"),1,0)</f>
        <v>0</v>
      </c>
      <c r="AK40" s="16">
        <f>IF(AND(AK23=A40,Q40="'Z"),1,0)</f>
        <v>0</v>
      </c>
      <c r="AL40" s="17">
        <f>IF(AND(AL23=A40,Q40="'D"),1,0)</f>
        <v>0</v>
      </c>
      <c r="AM40" s="16">
        <f>IF(AND(AM23=A40,Q40="'D"),1,0)</f>
        <v>0</v>
      </c>
      <c r="AN40" s="16">
        <f>IF(AND(AN23=A40,Q40="'D"),1,0)</f>
        <v>0</v>
      </c>
      <c r="AO40" s="16">
        <f>IF(AND(AO23=A40,Q40="'D"),1,0)</f>
        <v>0</v>
      </c>
      <c r="AP40" s="16">
        <f>IF(AND(AP23=A40,Q40="'D"),1,0)</f>
        <v>0</v>
      </c>
      <c r="AQ40" s="16">
        <f>IF(AND(AQ23=A40,Q40="'D"),1,0)</f>
        <v>0</v>
      </c>
      <c r="AR40" s="16">
        <f>IF(AND(AR23=A40,Q40="'D"),1,0)</f>
        <v>0</v>
      </c>
      <c r="AS40" s="16">
        <f>IF(AND(AS23=A40,Q40="'D"),1,0)</f>
        <v>0</v>
      </c>
      <c r="AT40" s="16">
        <f>IF(AND(AT23=A40,Q40="'D"),1,0)</f>
        <v>0</v>
      </c>
      <c r="AU40" s="16">
        <f>IF(AND(AU23=A40,Q40="'D"),1,0)</f>
        <v>0</v>
      </c>
      <c r="AV40" s="17">
        <f>IF(AND(AV23=A40,Q40="'N"),1,0)</f>
        <v>0</v>
      </c>
      <c r="AW40" s="16">
        <f>IF(AND(AW23=A40,Q40="'N"),1,0)</f>
        <v>0</v>
      </c>
      <c r="AX40" s="16">
        <f>IF(AND(AX23=A40,Q40="'N"),1,0)</f>
        <v>0</v>
      </c>
      <c r="AY40" s="16">
        <f>IF(AND(AY23=A40,Q40="'N"),1,0)</f>
        <v>0</v>
      </c>
      <c r="AZ40" s="16">
        <f>IF(AND(AZ23=A40,Q40="'N"),1,0)</f>
        <v>0</v>
      </c>
      <c r="BA40" s="16">
        <f>IF(AND(BA23=A40,Q40="'N"),1,0)</f>
        <v>1</v>
      </c>
      <c r="BB40" s="16">
        <f>IF(AND(BB23=A40,Q40="'N"),1,0)</f>
        <v>0</v>
      </c>
      <c r="BC40" s="16">
        <f>IF(AND(BC23=A40,Q40="'N"),1,0)</f>
        <v>0</v>
      </c>
      <c r="BD40" s="16">
        <f>IF(AND(BD23=A40,Q40="'N"),1,0)</f>
        <v>0</v>
      </c>
      <c r="BE40" s="16">
        <f>IF(AND(BE23=A40,Q40="'N"),1,0)</f>
        <v>0</v>
      </c>
      <c r="BF40" s="17">
        <f>IF(AND(BF23=A40,Q40="'V"),1,0)</f>
        <v>0</v>
      </c>
      <c r="BG40" s="16">
        <f>IF(AND(BG23=A40,Q40="'V"),1,0)</f>
        <v>0</v>
      </c>
      <c r="BH40" s="16">
        <f>IF(AND(BH23=A40,Q40="'V"),1,0)</f>
        <v>0</v>
      </c>
      <c r="BI40" s="16">
        <f>IF(AND(BI23=A40,Q40="'V"),1,0)</f>
        <v>0</v>
      </c>
      <c r="BJ40" s="16">
        <f>IF(AND(BJ23=A40,Q40="'V"),1,0)</f>
        <v>0</v>
      </c>
      <c r="BK40" s="16">
        <f>IF(AND(BK23=A40,Q40="'V"),1,0)</f>
        <v>0</v>
      </c>
      <c r="BL40" s="16">
        <f>IF(AND(BL23=A40,Q40="'V"),1,0)</f>
        <v>0</v>
      </c>
      <c r="BM40" s="16">
        <f>IF(AND(BM23=A40,Q40="'V"),1,0)</f>
        <v>0</v>
      </c>
      <c r="BN40" s="16">
        <f>IF(AND(BN23=A40,Q40="'V"),1,0)</f>
        <v>0</v>
      </c>
      <c r="BO40" s="16">
        <f>IF(AND(BO23=A40,Q40="'V"),1,0)</f>
        <v>0</v>
      </c>
      <c r="BP40" s="3">
        <f>IF(AND(Q39="'A",BP23=Q40),1,0)</f>
        <v>0</v>
      </c>
      <c r="BQ40" s="4">
        <f>IF(AND(Q39="'A",BQ23=Q40),1,0)</f>
        <v>0</v>
      </c>
      <c r="BR40" s="4">
        <f>IF(AND(Q39="'A",BR23=Q40),1,0)</f>
        <v>0</v>
      </c>
      <c r="BS40" s="4">
        <f>IF(AND(Q39="'A",BS23=Q40),1,0)</f>
        <v>0</v>
      </c>
      <c r="BT40" s="4">
        <f>IF(AND(Q39="'A",BT23=Q40),1,0)</f>
        <v>0</v>
      </c>
      <c r="BU40" s="3">
        <f>IF(AND(Q39="'Z",BU23=Q40),1,0)</f>
        <v>0</v>
      </c>
      <c r="BV40" s="4">
        <f>IF(AND(Q39="'Z",BV23=Q40),1,0)</f>
        <v>0</v>
      </c>
      <c r="BW40" s="4">
        <f>IF(AND(Q39="'Z",BW23=Q40),1,0)</f>
        <v>0</v>
      </c>
      <c r="BX40" s="4">
        <f>IF(AND(Q39="'Z",BX23=Q40),1,0)</f>
        <v>0</v>
      </c>
      <c r="BY40" s="4">
        <f>IF(AND(Q39="'Z",BY23=Q40),1,0)</f>
        <v>0</v>
      </c>
      <c r="BZ40" s="3">
        <f>IF(AND(Q39="'D",BZ23=Q40),1,0)</f>
        <v>0</v>
      </c>
      <c r="CA40" s="4">
        <f>IF(AND(Q39="'D",CA23=Q40),1,0)</f>
        <v>0</v>
      </c>
      <c r="CB40" s="4">
        <f>IF(AND(Q39="'D",CB23=Q40),1,0)</f>
        <v>0</v>
      </c>
      <c r="CC40" s="4">
        <f>IF(AND(Q39="'D",CC23=Q40),1,0)</f>
        <v>1</v>
      </c>
      <c r="CD40" s="4">
        <f>IF(AND(Q39="'D",CD23=Q40),1,0)</f>
        <v>0</v>
      </c>
      <c r="CE40" s="3">
        <f>IF(AND(Q39="'N",CE23=Q40),1,0)</f>
        <v>0</v>
      </c>
      <c r="CF40" s="4">
        <f>IF(AND(Q39="'N",CF23=Q40),1,0)</f>
        <v>0</v>
      </c>
      <c r="CG40" s="4">
        <f>IF(AND(Q39="'N",CG23=Q40),1,0)</f>
        <v>0</v>
      </c>
      <c r="CH40" s="4">
        <f>IF(AND(Q39="'N",CH23=Q40),1,0)</f>
        <v>0</v>
      </c>
      <c r="CI40" s="4">
        <f>IF(AND(Q39="'N",CI23=Q40),1,0)</f>
        <v>0</v>
      </c>
      <c r="CJ40" s="3">
        <f>IF(AND(Q39="'V",CJ23=Q40),1,0)</f>
        <v>0</v>
      </c>
      <c r="CK40" s="4">
        <f>IF(AND(Q39="'V",CK23=Q40),1,0)</f>
        <v>0</v>
      </c>
      <c r="CL40" s="4">
        <f>IF(AND(Q39="'V",CL23=Q40),1,0)</f>
        <v>0</v>
      </c>
      <c r="CM40" s="4">
        <f>IF(AND(Q39="'V",CM23=Q40),1,0)</f>
        <v>0</v>
      </c>
      <c r="CN40" s="5">
        <f>IF(AND(Q39="'V",CN23=Q40),1,0)</f>
        <v>0</v>
      </c>
    </row>
    <row r="41" spans="1:92">
      <c r="A41" s="15" t="s">
        <v>12</v>
      </c>
      <c r="B41" s="3">
        <f>IF(ISBLANK(HLOOKUP(A41,C14:L19,2,FALSE)),0,HLOOKUP(A41,C14:L19,2,FALSE) * (C8*B40+C9*C40+C10*D40+C11*E40+C12*F40))</f>
        <v>0</v>
      </c>
      <c r="C41" s="4">
        <f>IF(ISBLANK(HLOOKUP(A41,C14:L19,3,FALSE)),0,HLOOKUP(A41,C14:L19,3,FALSE) * (D8*B40+D9*C40+D10*D40+D11*E40+D12*F40))</f>
        <v>0</v>
      </c>
      <c r="D41" s="4">
        <f>IF(ISBLANK(HLOOKUP(A41,C14:L19,4,FALSE)),0,HLOOKUP(A41,C14:L19,4,FALSE) * (E8*B40+E9*C40+E10*D40+E11*E40+E12*F40))</f>
        <v>0</v>
      </c>
      <c r="E41" s="4">
        <f>IF(ISBLANK(HLOOKUP(A41,C14:L19,5,FALSE)),0,HLOOKUP(A41,C14:L19,5,FALSE) * (F8*B40+F9*C40+F10*D40+F11*E40+F12*F40))</f>
        <v>0</v>
      </c>
      <c r="F41" s="5">
        <f>IF(ISBLANK(HLOOKUP(A41,C14:L19,6,FALSE)),0,HLOOKUP(A41,C14:L19,6,FALSE) * (G8*B40+G9*C40+G10*D40+G11*E40+G12*F40))</f>
        <v>4.8160000000000008E-3</v>
      </c>
      <c r="G41" s="3">
        <f>IF(ISBLANK(HLOOKUP(A41,C14:L19,MATCH(G23,B7:B12,0),FALSE)),0,HLOOKUP(Q42,C7:G12,MATCH(G23,B7:B12,0),FALSE)*B41)</f>
        <v>0</v>
      </c>
      <c r="H41" s="4">
        <f>IF(ISBLANK(HLOOKUP(A41,C14:L19,MATCH(H23,B7:B12,0),FALSE)),0,HLOOKUP(Q42,C7:G12,MATCH(H23,B7:B12,0),FALSE)*C41)</f>
        <v>0</v>
      </c>
      <c r="I41" s="4">
        <f>IF(ISBLANK(HLOOKUP(A41,C14:L19,MATCH(I23,B7:B12,0),FALSE)),0,HLOOKUP(Q42,C7:G12,MATCH(I23,B7:B12,0),FALSE)*D41)</f>
        <v>0</v>
      </c>
      <c r="J41" s="4">
        <f>IF(ISBLANK(HLOOKUP(A41,C14:L19,MATCH(J23,B7:B12,0),FALSE)),0,HLOOKUP(Q42,C7:G12,MATCH(J23,B7:B12,0),FALSE)*E41)</f>
        <v>0</v>
      </c>
      <c r="K41" s="5">
        <f>IF(ISBLANK(HLOOKUP(A41,C14:L19,MATCH(K23,B7:B12,0),FALSE)),0,HLOOKUP(Q42,C7:G12,MATCH(K23,B7:B12,0),FALSE)*F41)</f>
        <v>1.4448000000000002E-3</v>
      </c>
      <c r="L41" s="3">
        <f>G41/SUM(G41:K41)</f>
        <v>0</v>
      </c>
      <c r="M41" s="4">
        <f>H41/SUM(G41:K41)</f>
        <v>0</v>
      </c>
      <c r="N41" s="4">
        <f>I41/SUM(G41:K41)</f>
        <v>0</v>
      </c>
      <c r="O41" s="4">
        <f>J41/SUM(G41:K41)</f>
        <v>0</v>
      </c>
      <c r="P41" s="5">
        <f>K41/SUM(G41:K41)</f>
        <v>1</v>
      </c>
      <c r="Q41" s="26" t="s">
        <v>4</v>
      </c>
      <c r="R41" s="17">
        <f>IF(AND(R23=A41,Q41="'A"),1,0)</f>
        <v>0</v>
      </c>
      <c r="S41" s="16">
        <f>IF(AND(S23=A41,Q41="'A"),1,0)</f>
        <v>0</v>
      </c>
      <c r="T41" s="16">
        <f>IF(AND(T23=A41,Q41="'A"),1,0)</f>
        <v>0</v>
      </c>
      <c r="U41" s="16">
        <f>IF(AND(U23=A41,Q41="'A"),1,0)</f>
        <v>0</v>
      </c>
      <c r="V41" s="16">
        <f>IF(AND(V23=A41,Q41="'A"),1,0)</f>
        <v>0</v>
      </c>
      <c r="W41" s="16">
        <f>IF(AND(W23=A41,Q41="'A"),1,0)</f>
        <v>0</v>
      </c>
      <c r="X41" s="16">
        <f>IF(AND(X23=A41,Q41="'A"),1,0)</f>
        <v>0</v>
      </c>
      <c r="Y41" s="16">
        <f>IF(AND(Y23=A41,Q41="'A"),1,0)</f>
        <v>0</v>
      </c>
      <c r="Z41" s="16">
        <f>IF(AND(Z23=A41,Q41="'A"),1,0)</f>
        <v>0</v>
      </c>
      <c r="AA41" s="16">
        <f>IF(AND(AA23=A41,Q41="'A"),1,0)</f>
        <v>0</v>
      </c>
      <c r="AB41" s="17">
        <f>IF(AND(AB23=A41,Q41="'Z"),1,0)</f>
        <v>0</v>
      </c>
      <c r="AC41" s="16">
        <f>IF(AND(AC23=A41,Q41="'Z"),1,0)</f>
        <v>0</v>
      </c>
      <c r="AD41" s="16">
        <f>IF(AND(AD23=A41,Q41="'Z"),1,0)</f>
        <v>0</v>
      </c>
      <c r="AE41" s="16">
        <f>IF(AND(AE23=A41,Q41="'Z"),1,0)</f>
        <v>0</v>
      </c>
      <c r="AF41" s="16">
        <f>IF(AND(AF23=A41,Q41="'Z"),1,0)</f>
        <v>0</v>
      </c>
      <c r="AG41" s="16">
        <f>IF(AND(AG23=A41,Q41="'Z"),1,0)</f>
        <v>0</v>
      </c>
      <c r="AH41" s="16">
        <f>IF(AND(AH23=A41,Q41="'Z"),1,0)</f>
        <v>0</v>
      </c>
      <c r="AI41" s="16">
        <f>IF(AND(AI23=A41,Q41="'Z"),1,0)</f>
        <v>0</v>
      </c>
      <c r="AJ41" s="16">
        <f>IF(AND(AJ23=A41,Q41="'Z"),1,0)</f>
        <v>0</v>
      </c>
      <c r="AK41" s="16">
        <f>IF(AND(AK23=A41,Q41="'Z"),1,0)</f>
        <v>0</v>
      </c>
      <c r="AL41" s="17">
        <f>IF(AND(AL23=A41,Q41="'D"),1,0)</f>
        <v>0</v>
      </c>
      <c r="AM41" s="16">
        <f>IF(AND(AM23=A41,Q41="'D"),1,0)</f>
        <v>0</v>
      </c>
      <c r="AN41" s="16">
        <f>IF(AND(AN23=A41,Q41="'D"),1,0)</f>
        <v>0</v>
      </c>
      <c r="AO41" s="16">
        <f>IF(AND(AO23=A41,Q41="'D"),1,0)</f>
        <v>0</v>
      </c>
      <c r="AP41" s="16">
        <f>IF(AND(AP23=A41,Q41="'D"),1,0)</f>
        <v>0</v>
      </c>
      <c r="AQ41" s="16">
        <f>IF(AND(AQ23=A41,Q41="'D"),1,0)</f>
        <v>0</v>
      </c>
      <c r="AR41" s="16">
        <f>IF(AND(AR23=A41,Q41="'D"),1,0)</f>
        <v>0</v>
      </c>
      <c r="AS41" s="16">
        <f>IF(AND(AS23=A41,Q41="'D"),1,0)</f>
        <v>0</v>
      </c>
      <c r="AT41" s="16">
        <f>IF(AND(AT23=A41,Q41="'D"),1,0)</f>
        <v>0</v>
      </c>
      <c r="AU41" s="16">
        <f>IF(AND(AU23=A41,Q41="'D"),1,0)</f>
        <v>0</v>
      </c>
      <c r="AV41" s="17">
        <f>IF(AND(AV23=A41,Q41="'N"),1,0)</f>
        <v>0</v>
      </c>
      <c r="AW41" s="16">
        <f>IF(AND(AW23=A41,Q41="'N"),1,0)</f>
        <v>0</v>
      </c>
      <c r="AX41" s="16">
        <f>IF(AND(AX23=A41,Q41="'N"),1,0)</f>
        <v>0</v>
      </c>
      <c r="AY41" s="16">
        <f>IF(AND(AY23=A41,Q41="'N"),1,0)</f>
        <v>0</v>
      </c>
      <c r="AZ41" s="16">
        <f>IF(AND(AZ23=A41,Q41="'N"),1,0)</f>
        <v>0</v>
      </c>
      <c r="BA41" s="16">
        <f>IF(AND(BA23=A41,Q41="'N"),1,0)</f>
        <v>0</v>
      </c>
      <c r="BB41" s="16">
        <f>IF(AND(BB23=A41,Q41="'N"),1,0)</f>
        <v>0</v>
      </c>
      <c r="BC41" s="16">
        <f>IF(AND(BC23=A41,Q41="'N"),1,0)</f>
        <v>0</v>
      </c>
      <c r="BD41" s="16">
        <f>IF(AND(BD23=A41,Q41="'N"),1,0)</f>
        <v>0</v>
      </c>
      <c r="BE41" s="16">
        <f>IF(AND(BE23=A41,Q41="'N"),1,0)</f>
        <v>0</v>
      </c>
      <c r="BF41" s="17">
        <f>IF(AND(BF23=A41,Q41="'V"),1,0)</f>
        <v>0</v>
      </c>
      <c r="BG41" s="16">
        <f>IF(AND(BG23=A41,Q41="'V"),1,0)</f>
        <v>0</v>
      </c>
      <c r="BH41" s="16">
        <f>IF(AND(BH23=A41,Q41="'V"),1,0)</f>
        <v>0</v>
      </c>
      <c r="BI41" s="16">
        <f>IF(AND(BI23=A41,Q41="'V"),1,0)</f>
        <v>0</v>
      </c>
      <c r="BJ41" s="16">
        <f>IF(AND(BJ23=A41,Q41="'V"),1,0)</f>
        <v>0</v>
      </c>
      <c r="BK41" s="16">
        <f>IF(AND(BK23=A41,Q41="'V"),1,0)</f>
        <v>0</v>
      </c>
      <c r="BL41" s="16">
        <f>IF(AND(BL23=A41,Q41="'V"),1,0)</f>
        <v>0</v>
      </c>
      <c r="BM41" s="16">
        <f>IF(AND(BM23=A41,Q41="'V"),1,0)</f>
        <v>1</v>
      </c>
      <c r="BN41" s="16">
        <f>IF(AND(BN23=A41,Q41="'V"),1,0)</f>
        <v>0</v>
      </c>
      <c r="BO41" s="16">
        <f>IF(AND(BO23=A41,Q41="'V"),1,0)</f>
        <v>0</v>
      </c>
      <c r="BP41" s="3">
        <f>IF(AND(Q40="'A",BP23=Q41),1,0)</f>
        <v>0</v>
      </c>
      <c r="BQ41" s="4">
        <f>IF(AND(Q40="'A",BQ23=Q41),1,0)</f>
        <v>0</v>
      </c>
      <c r="BR41" s="4">
        <f>IF(AND(Q40="'A",BR23=Q41),1,0)</f>
        <v>0</v>
      </c>
      <c r="BS41" s="4">
        <f>IF(AND(Q40="'A",BS23=Q41),1,0)</f>
        <v>0</v>
      </c>
      <c r="BT41" s="4">
        <f>IF(AND(Q40="'A",BT23=Q41),1,0)</f>
        <v>0</v>
      </c>
      <c r="BU41" s="3">
        <f>IF(AND(Q40="'Z",BU23=Q41),1,0)</f>
        <v>0</v>
      </c>
      <c r="BV41" s="4">
        <f>IF(AND(Q40="'Z",BV23=Q41),1,0)</f>
        <v>0</v>
      </c>
      <c r="BW41" s="4">
        <f>IF(AND(Q40="'Z",BW23=Q41),1,0)</f>
        <v>0</v>
      </c>
      <c r="BX41" s="4">
        <f>IF(AND(Q40="'Z",BX23=Q41),1,0)</f>
        <v>0</v>
      </c>
      <c r="BY41" s="4">
        <f>IF(AND(Q40="'Z",BY23=Q41),1,0)</f>
        <v>0</v>
      </c>
      <c r="BZ41" s="3">
        <f>IF(AND(Q40="'D",BZ23=Q41),1,0)</f>
        <v>0</v>
      </c>
      <c r="CA41" s="4">
        <f>IF(AND(Q40="'D",CA23=Q41),1,0)</f>
        <v>0</v>
      </c>
      <c r="CB41" s="4">
        <f>IF(AND(Q40="'D",CB23=Q41),1,0)</f>
        <v>0</v>
      </c>
      <c r="CC41" s="4">
        <f>IF(AND(Q40="'D",CC23=Q41),1,0)</f>
        <v>0</v>
      </c>
      <c r="CD41" s="4">
        <f>IF(AND(Q40="'D",CD23=Q41),1,0)</f>
        <v>0</v>
      </c>
      <c r="CE41" s="3">
        <f>IF(AND(Q40="'N",CE23=Q41),1,0)</f>
        <v>0</v>
      </c>
      <c r="CF41" s="4">
        <f>IF(AND(Q40="'N",CF23=Q41),1,0)</f>
        <v>0</v>
      </c>
      <c r="CG41" s="4">
        <f>IF(AND(Q40="'N",CG23=Q41),1,0)</f>
        <v>0</v>
      </c>
      <c r="CH41" s="4">
        <f>IF(AND(Q40="'N",CH23=Q41),1,0)</f>
        <v>0</v>
      </c>
      <c r="CI41" s="4">
        <f>IF(AND(Q40="'N",CI23=Q41),1,0)</f>
        <v>1</v>
      </c>
      <c r="CJ41" s="3">
        <f>IF(AND(Q40="'V",CJ23=Q41),1,0)</f>
        <v>0</v>
      </c>
      <c r="CK41" s="4">
        <f>IF(AND(Q40="'V",CK23=Q41),1,0)</f>
        <v>0</v>
      </c>
      <c r="CL41" s="4">
        <f>IF(AND(Q40="'V",CL23=Q41),1,0)</f>
        <v>0</v>
      </c>
      <c r="CM41" s="4">
        <f>IF(AND(Q40="'V",CM23=Q41),1,0)</f>
        <v>0</v>
      </c>
      <c r="CN41" s="5">
        <f>IF(AND(Q40="'V",CN23=Q41),1,0)</f>
        <v>0</v>
      </c>
    </row>
    <row r="42" spans="1:92">
      <c r="A42" s="15" t="s">
        <v>14</v>
      </c>
      <c r="B42" s="3">
        <f>IF(ISBLANK(HLOOKUP(A42,C14:L19,2,FALSE)),0,HLOOKUP(A42,C14:L19,2,FALSE) * (C8*B41+C9*C41+C10*D41+C11*E41+C12*F41))</f>
        <v>0</v>
      </c>
      <c r="C42" s="4">
        <f>IF(ISBLANK(HLOOKUP(A42,C14:L19,3,FALSE)),0,HLOOKUP(A42,C14:L19,3,FALSE) * (D8*B41+D9*C41+D10*D41+D11*E41+D12*F41))</f>
        <v>0</v>
      </c>
      <c r="D42" s="4">
        <f>IF(ISBLANK(HLOOKUP(A42,C14:L19,4,FALSE)),0,HLOOKUP(A42,C14:L19,4,FALSE) * (E8*B41+E9*C41+E10*D41+E11*E41+E12*F41))</f>
        <v>5.779200000000001E-4</v>
      </c>
      <c r="E42" s="4">
        <f>IF(ISBLANK(HLOOKUP(A42,C14:L19,5,FALSE)),0,HLOOKUP(A42,C14:L19,5,FALSE) * (F8*B41+F9*C41+F10*D41+F11*E41+F12*F41))</f>
        <v>0</v>
      </c>
      <c r="F42" s="5">
        <f>IF(ISBLANK(HLOOKUP(A42,C14:L19,6,FALSE)),0,HLOOKUP(A42,C14:L19,6,FALSE) * (G8*B41+G9*C41+G10*D41+G11*E41+G12*F41))</f>
        <v>0</v>
      </c>
      <c r="G42" s="3">
        <f>IF(ISBLANK(HLOOKUP(A42,C14:L19,MATCH(G23,B7:B12,0),FALSE)),0,HLOOKUP(Q43,C7:G12,MATCH(G23,B7:B12,0),FALSE)*B42)</f>
        <v>0</v>
      </c>
      <c r="H42" s="4">
        <f>IF(ISBLANK(HLOOKUP(A42,C14:L19,MATCH(H23,B7:B12,0),FALSE)),0,HLOOKUP(Q43,C7:G12,MATCH(H23,B7:B12,0),FALSE)*C42)</f>
        <v>0</v>
      </c>
      <c r="I42" s="4">
        <f>IF(ISBLANK(HLOOKUP(A42,C14:L19,MATCH(I23,B7:B12,0),FALSE)),0,HLOOKUP(Q43,C7:G12,MATCH(I23,B7:B12,0),FALSE)*D42)</f>
        <v>4.0454400000000006E-4</v>
      </c>
      <c r="J42" s="4">
        <f>IF(ISBLANK(HLOOKUP(A42,C14:L19,MATCH(J23,B7:B12,0),FALSE)),0,HLOOKUP(Q43,C7:G12,MATCH(J23,B7:B12,0),FALSE)*E42)</f>
        <v>0</v>
      </c>
      <c r="K42" s="5">
        <f>IF(ISBLANK(HLOOKUP(A42,C14:L19,MATCH(K23,B7:B12,0),FALSE)),0,HLOOKUP(Q43,C7:G12,MATCH(K23,B7:B12,0),FALSE)*F42)</f>
        <v>0</v>
      </c>
      <c r="L42" s="3">
        <f>G42/SUM(G42:K42)</f>
        <v>0</v>
      </c>
      <c r="M42" s="4">
        <f>H42/SUM(G42:K42)</f>
        <v>0</v>
      </c>
      <c r="N42" s="4">
        <f>I42/SUM(G42:K42)</f>
        <v>1</v>
      </c>
      <c r="O42" s="4">
        <f>J42/SUM(G42:K42)</f>
        <v>0</v>
      </c>
      <c r="P42" s="5">
        <f>K42/SUM(G42:K42)</f>
        <v>0</v>
      </c>
      <c r="Q42" s="26" t="s">
        <v>2</v>
      </c>
      <c r="R42" s="17">
        <f>IF(AND(R23=A42,Q42="'A"),1,0)</f>
        <v>0</v>
      </c>
      <c r="S42" s="16">
        <f>IF(AND(S23=A42,Q42="'A"),1,0)</f>
        <v>0</v>
      </c>
      <c r="T42" s="16">
        <f>IF(AND(T23=A42,Q42="'A"),1,0)</f>
        <v>0</v>
      </c>
      <c r="U42" s="16">
        <f>IF(AND(U23=A42,Q42="'A"),1,0)</f>
        <v>0</v>
      </c>
      <c r="V42" s="16">
        <f>IF(AND(V23=A42,Q42="'A"),1,0)</f>
        <v>0</v>
      </c>
      <c r="W42" s="16">
        <f>IF(AND(W23=A42,Q42="'A"),1,0)</f>
        <v>0</v>
      </c>
      <c r="X42" s="16">
        <f>IF(AND(X23=A42,Q42="'A"),1,0)</f>
        <v>0</v>
      </c>
      <c r="Y42" s="16">
        <f>IF(AND(Y23=A42,Q42="'A"),1,0)</f>
        <v>0</v>
      </c>
      <c r="Z42" s="16">
        <f>IF(AND(Z23=A42,Q42="'A"),1,0)</f>
        <v>0</v>
      </c>
      <c r="AA42" s="16">
        <f>IF(AND(AA23=A42,Q42="'A"),1,0)</f>
        <v>0</v>
      </c>
      <c r="AB42" s="17">
        <f>IF(AND(AB23=A42,Q42="'Z"),1,0)</f>
        <v>0</v>
      </c>
      <c r="AC42" s="16">
        <f>IF(AND(AC23=A42,Q42="'Z"),1,0)</f>
        <v>0</v>
      </c>
      <c r="AD42" s="16">
        <f>IF(AND(AD23=A42,Q42="'Z"),1,0)</f>
        <v>0</v>
      </c>
      <c r="AE42" s="16">
        <f>IF(AND(AE23=A42,Q42="'Z"),1,0)</f>
        <v>0</v>
      </c>
      <c r="AF42" s="16">
        <f>IF(AND(AF23=A42,Q42="'Z"),1,0)</f>
        <v>0</v>
      </c>
      <c r="AG42" s="16">
        <f>IF(AND(AG23=A42,Q42="'Z"),1,0)</f>
        <v>0</v>
      </c>
      <c r="AH42" s="16">
        <f>IF(AND(AH23=A42,Q42="'Z"),1,0)</f>
        <v>0</v>
      </c>
      <c r="AI42" s="16">
        <f>IF(AND(AI23=A42,Q42="'Z"),1,0)</f>
        <v>0</v>
      </c>
      <c r="AJ42" s="16">
        <f>IF(AND(AJ23=A42,Q42="'Z"),1,0)</f>
        <v>0</v>
      </c>
      <c r="AK42" s="16">
        <f>IF(AND(AK23=A42,Q42="'Z"),1,0)</f>
        <v>0</v>
      </c>
      <c r="AL42" s="17">
        <f>IF(AND(AL23=A42,Q42="'D"),1,0)</f>
        <v>0</v>
      </c>
      <c r="AM42" s="16">
        <f>IF(AND(AM23=A42,Q42="'D"),1,0)</f>
        <v>0</v>
      </c>
      <c r="AN42" s="16">
        <f>IF(AND(AN23=A42,Q42="'D"),1,0)</f>
        <v>0</v>
      </c>
      <c r="AO42" s="16">
        <f>IF(AND(AO23=A42,Q42="'D"),1,0)</f>
        <v>0</v>
      </c>
      <c r="AP42" s="16">
        <f>IF(AND(AP23=A42,Q42="'D"),1,0)</f>
        <v>0</v>
      </c>
      <c r="AQ42" s="16">
        <f>IF(AND(AQ23=A42,Q42="'D"),1,0)</f>
        <v>0</v>
      </c>
      <c r="AR42" s="16">
        <f>IF(AND(AR23=A42,Q42="'D"),1,0)</f>
        <v>0</v>
      </c>
      <c r="AS42" s="16">
        <f>IF(AND(AS23=A42,Q42="'D"),1,0)</f>
        <v>0</v>
      </c>
      <c r="AT42" s="16">
        <f>IF(AND(AT23=A42,Q42="'D"),1,0)</f>
        <v>0</v>
      </c>
      <c r="AU42" s="16">
        <f>IF(AND(AU23=A42,Q42="'D"),1,0)</f>
        <v>1</v>
      </c>
      <c r="AV42" s="17">
        <f>IF(AND(AV23=A42,Q42="'N"),1,0)</f>
        <v>0</v>
      </c>
      <c r="AW42" s="16">
        <f>IF(AND(AW23=A42,Q42="'N"),1,0)</f>
        <v>0</v>
      </c>
      <c r="AX42" s="16">
        <f>IF(AND(AX23=A42,Q42="'N"),1,0)</f>
        <v>0</v>
      </c>
      <c r="AY42" s="16">
        <f>IF(AND(AY23=A42,Q42="'N"),1,0)</f>
        <v>0</v>
      </c>
      <c r="AZ42" s="16">
        <f>IF(AND(AZ23=A42,Q42="'N"),1,0)</f>
        <v>0</v>
      </c>
      <c r="BA42" s="16">
        <f>IF(AND(BA23=A42,Q42="'N"),1,0)</f>
        <v>0</v>
      </c>
      <c r="BB42" s="16">
        <f>IF(AND(BB23=A42,Q42="'N"),1,0)</f>
        <v>0</v>
      </c>
      <c r="BC42" s="16">
        <f>IF(AND(BC23=A42,Q42="'N"),1,0)</f>
        <v>0</v>
      </c>
      <c r="BD42" s="16">
        <f>IF(AND(BD23=A42,Q42="'N"),1,0)</f>
        <v>0</v>
      </c>
      <c r="BE42" s="16">
        <f>IF(AND(BE23=A42,Q42="'N"),1,0)</f>
        <v>0</v>
      </c>
      <c r="BF42" s="17">
        <f>IF(AND(BF23=A42,Q42="'V"),1,0)</f>
        <v>0</v>
      </c>
      <c r="BG42" s="16">
        <f>IF(AND(BG23=A42,Q42="'V"),1,0)</f>
        <v>0</v>
      </c>
      <c r="BH42" s="16">
        <f>IF(AND(BH23=A42,Q42="'V"),1,0)</f>
        <v>0</v>
      </c>
      <c r="BI42" s="16">
        <f>IF(AND(BI23=A42,Q42="'V"),1,0)</f>
        <v>0</v>
      </c>
      <c r="BJ42" s="16">
        <f>IF(AND(BJ23=A42,Q42="'V"),1,0)</f>
        <v>0</v>
      </c>
      <c r="BK42" s="16">
        <f>IF(AND(BK23=A42,Q42="'V"),1,0)</f>
        <v>0</v>
      </c>
      <c r="BL42" s="16">
        <f>IF(AND(BL23=A42,Q42="'V"),1,0)</f>
        <v>0</v>
      </c>
      <c r="BM42" s="16">
        <f>IF(AND(BM23=A42,Q42="'V"),1,0)</f>
        <v>0</v>
      </c>
      <c r="BN42" s="16">
        <f>IF(AND(BN23=A42,Q42="'V"),1,0)</f>
        <v>0</v>
      </c>
      <c r="BO42" s="16">
        <f>IF(AND(BO23=A42,Q42="'V"),1,0)</f>
        <v>0</v>
      </c>
      <c r="BP42" s="3">
        <f>IF(AND(Q41="'A",BP23=Q42),1,0)</f>
        <v>0</v>
      </c>
      <c r="BQ42" s="4">
        <f>IF(AND(Q41="'A",BQ23=Q42),1,0)</f>
        <v>0</v>
      </c>
      <c r="BR42" s="4">
        <f>IF(AND(Q41="'A",BR23=Q42),1,0)</f>
        <v>0</v>
      </c>
      <c r="BS42" s="4">
        <f>IF(AND(Q41="'A",BS23=Q42),1,0)</f>
        <v>0</v>
      </c>
      <c r="BT42" s="4">
        <f>IF(AND(Q41="'A",BT23=Q42),1,0)</f>
        <v>0</v>
      </c>
      <c r="BU42" s="3">
        <f>IF(AND(Q41="'Z",BU23=Q42),1,0)</f>
        <v>0</v>
      </c>
      <c r="BV42" s="4">
        <f>IF(AND(Q41="'Z",BV23=Q42),1,0)</f>
        <v>0</v>
      </c>
      <c r="BW42" s="4">
        <f>IF(AND(Q41="'Z",BW23=Q42),1,0)</f>
        <v>0</v>
      </c>
      <c r="BX42" s="4">
        <f>IF(AND(Q41="'Z",BX23=Q42),1,0)</f>
        <v>0</v>
      </c>
      <c r="BY42" s="4">
        <f>IF(AND(Q41="'Z",BY23=Q42),1,0)</f>
        <v>0</v>
      </c>
      <c r="BZ42" s="3">
        <f>IF(AND(Q41="'D",BZ23=Q42),1,0)</f>
        <v>0</v>
      </c>
      <c r="CA42" s="4">
        <f>IF(AND(Q41="'D",CA23=Q42),1,0)</f>
        <v>0</v>
      </c>
      <c r="CB42" s="4">
        <f>IF(AND(Q41="'D",CB23=Q42),1,0)</f>
        <v>0</v>
      </c>
      <c r="CC42" s="4">
        <f>IF(AND(Q41="'D",CC23=Q42),1,0)</f>
        <v>0</v>
      </c>
      <c r="CD42" s="4">
        <f>IF(AND(Q41="'D",CD23=Q42),1,0)</f>
        <v>0</v>
      </c>
      <c r="CE42" s="3">
        <f>IF(AND(Q41="'N",CE23=Q42),1,0)</f>
        <v>0</v>
      </c>
      <c r="CF42" s="4">
        <f>IF(AND(Q41="'N",CF23=Q42),1,0)</f>
        <v>0</v>
      </c>
      <c r="CG42" s="4">
        <f>IF(AND(Q41="'N",CG23=Q42),1,0)</f>
        <v>0</v>
      </c>
      <c r="CH42" s="4">
        <f>IF(AND(Q41="'N",CH23=Q42),1,0)</f>
        <v>0</v>
      </c>
      <c r="CI42" s="4">
        <f>IF(AND(Q41="'N",CI23=Q42),1,0)</f>
        <v>0</v>
      </c>
      <c r="CJ42" s="3">
        <f>IF(AND(Q41="'V",CJ23=Q42),1,0)</f>
        <v>0</v>
      </c>
      <c r="CK42" s="4">
        <f>IF(AND(Q41="'V",CK23=Q42),1,0)</f>
        <v>0</v>
      </c>
      <c r="CL42" s="4">
        <f>IF(AND(Q41="'V",CL23=Q42),1,0)</f>
        <v>1</v>
      </c>
      <c r="CM42" s="4">
        <f>IF(AND(Q41="'V",CM23=Q42),1,0)</f>
        <v>0</v>
      </c>
      <c r="CN42" s="5">
        <f>IF(AND(Q41="'V",CN23=Q42),1,0)</f>
        <v>0</v>
      </c>
    </row>
    <row r="43" spans="1:92">
      <c r="A43" s="15" t="s">
        <v>9</v>
      </c>
      <c r="B43" s="3">
        <f>IF(ISBLANK(HLOOKUP(A43,C14:L19,2,FALSE)),0,HLOOKUP(A43,C14:L19,2,FALSE) * (C8*B42+C9*C42+C10*D42+C11*E42+C12*F42))</f>
        <v>0</v>
      </c>
      <c r="C43" s="4">
        <f>IF(ISBLANK(HLOOKUP(A43,C14:L19,3,FALSE)),0,HLOOKUP(A43,C14:L19,3,FALSE) * (D8*B42+D9*C42+D10*D42+D11*E42+D12*F42))</f>
        <v>0</v>
      </c>
      <c r="D43" s="4">
        <f>IF(ISBLANK(HLOOKUP(A43,C14:L19,4,FALSE)),0,HLOOKUP(A43,C14:L19,4,FALSE) * (E8*B42+E9*C42+E10*D42+E11*E42+E12*F42))</f>
        <v>5.7792000000000014E-6</v>
      </c>
      <c r="E43" s="4">
        <f>IF(ISBLANK(HLOOKUP(A43,C14:L19,5,FALSE)),0,HLOOKUP(A43,C14:L19,5,FALSE) * (F8*B42+F9*C42+F10*D42+F11*E42+F12*F42))</f>
        <v>8.0908800000000021E-5</v>
      </c>
      <c r="F43" s="5">
        <f>IF(ISBLANK(HLOOKUP(A43,C14:L19,6,FALSE)),0,HLOOKUP(A43,C14:L19,6,FALSE) * (G8*B42+G9*C42+G10*D42+G11*E42+G12*F42))</f>
        <v>5.7792000000000014E-6</v>
      </c>
      <c r="G43" s="3">
        <f>IF(ISBLANK(HLOOKUP(A43,C14:L19,MATCH(G23,B7:B12,0),FALSE)),0,HLOOKUP(Q44,C7:G12,MATCH(G23,B7:B12,0),FALSE)*B43)</f>
        <v>0</v>
      </c>
      <c r="H43" s="4">
        <f>IF(ISBLANK(HLOOKUP(A43,C14:L19,MATCH(H23,B7:B12,0),FALSE)),0,HLOOKUP(Q44,C7:G12,MATCH(H23,B7:B12,0),FALSE)*C43)</f>
        <v>0</v>
      </c>
      <c r="I43" s="4">
        <f>IF(ISBLANK(HLOOKUP(A43,C14:L19,MATCH(I23,B7:B12,0),FALSE)),0,HLOOKUP(Q44,C7:G12,MATCH(I23,B7:B12,0),FALSE)*D43)</f>
        <v>5.7792000000000014E-7</v>
      </c>
      <c r="J43" s="4">
        <f>IF(ISBLANK(HLOOKUP(A43,C14:L19,MATCH(J23,B7:B12,0),FALSE)),0,HLOOKUP(Q44,C7:G12,MATCH(J23,B7:B12,0),FALSE)*E43)</f>
        <v>1.6181760000000005E-5</v>
      </c>
      <c r="K43" s="5">
        <f>IF(ISBLANK(HLOOKUP(A43,C14:L19,MATCH(K23,B7:B12,0),FALSE)),0,HLOOKUP(Q44,C7:G12,MATCH(K23,B7:B12,0),FALSE)*F43)</f>
        <v>2.3116800000000005E-6</v>
      </c>
      <c r="L43" s="3">
        <f>G43/SUM(G43:K43)</f>
        <v>0</v>
      </c>
      <c r="M43" s="4">
        <f>H43/SUM(G43:K43)</f>
        <v>0</v>
      </c>
      <c r="N43" s="4">
        <f>I43/SUM(G43:K43)</f>
        <v>3.03030303030303E-2</v>
      </c>
      <c r="O43" s="4">
        <f>J43/SUM(G43:K43)</f>
        <v>0.84848484848484851</v>
      </c>
      <c r="P43" s="5">
        <f>K43/SUM(G43:K43)</f>
        <v>0.1212121212121212</v>
      </c>
      <c r="Q43" s="26" t="s">
        <v>3</v>
      </c>
      <c r="R43" s="17">
        <f>IF(AND(R23=A43,Q43="'A"),1,0)</f>
        <v>0</v>
      </c>
      <c r="S43" s="16">
        <f>IF(AND(S23=A43,Q43="'A"),1,0)</f>
        <v>0</v>
      </c>
      <c r="T43" s="16">
        <f>IF(AND(T23=A43,Q43="'A"),1,0)</f>
        <v>0</v>
      </c>
      <c r="U43" s="16">
        <f>IF(AND(U23=A43,Q43="'A"),1,0)</f>
        <v>0</v>
      </c>
      <c r="V43" s="16">
        <f>IF(AND(V23=A43,Q43="'A"),1,0)</f>
        <v>0</v>
      </c>
      <c r="W43" s="16">
        <f>IF(AND(W23=A43,Q43="'A"),1,0)</f>
        <v>0</v>
      </c>
      <c r="X43" s="16">
        <f>IF(AND(X23=A43,Q43="'A"),1,0)</f>
        <v>0</v>
      </c>
      <c r="Y43" s="16">
        <f>IF(AND(Y23=A43,Q43="'A"),1,0)</f>
        <v>0</v>
      </c>
      <c r="Z43" s="16">
        <f>IF(AND(Z23=A43,Q43="'A"),1,0)</f>
        <v>0</v>
      </c>
      <c r="AA43" s="16">
        <f>IF(AND(AA23=A43,Q43="'A"),1,0)</f>
        <v>0</v>
      </c>
      <c r="AB43" s="17">
        <f>IF(AND(AB23=A43,Q43="'Z"),1,0)</f>
        <v>0</v>
      </c>
      <c r="AC43" s="16">
        <f>IF(AND(AC23=A43,Q43="'Z"),1,0)</f>
        <v>0</v>
      </c>
      <c r="AD43" s="16">
        <f>IF(AND(AD23=A43,Q43="'Z"),1,0)</f>
        <v>0</v>
      </c>
      <c r="AE43" s="16">
        <f>IF(AND(AE23=A43,Q43="'Z"),1,0)</f>
        <v>0</v>
      </c>
      <c r="AF43" s="16">
        <f>IF(AND(AF23=A43,Q43="'Z"),1,0)</f>
        <v>0</v>
      </c>
      <c r="AG43" s="16">
        <f>IF(AND(AG23=A43,Q43="'Z"),1,0)</f>
        <v>0</v>
      </c>
      <c r="AH43" s="16">
        <f>IF(AND(AH23=A43,Q43="'Z"),1,0)</f>
        <v>0</v>
      </c>
      <c r="AI43" s="16">
        <f>IF(AND(AI23=A43,Q43="'Z"),1,0)</f>
        <v>0</v>
      </c>
      <c r="AJ43" s="16">
        <f>IF(AND(AJ23=A43,Q43="'Z"),1,0)</f>
        <v>0</v>
      </c>
      <c r="AK43" s="16">
        <f>IF(AND(AK23=A43,Q43="'Z"),1,0)</f>
        <v>0</v>
      </c>
      <c r="AL43" s="17">
        <f>IF(AND(AL23=A43,Q43="'D"),1,0)</f>
        <v>0</v>
      </c>
      <c r="AM43" s="16">
        <f>IF(AND(AM23=A43,Q43="'D"),1,0)</f>
        <v>0</v>
      </c>
      <c r="AN43" s="16">
        <f>IF(AND(AN23=A43,Q43="'D"),1,0)</f>
        <v>0</v>
      </c>
      <c r="AO43" s="16">
        <f>IF(AND(AO23=A43,Q43="'D"),1,0)</f>
        <v>0</v>
      </c>
      <c r="AP43" s="16">
        <f>IF(AND(AP23=A43,Q43="'D"),1,0)</f>
        <v>0</v>
      </c>
      <c r="AQ43" s="16">
        <f>IF(AND(AQ23=A43,Q43="'D"),1,0)</f>
        <v>0</v>
      </c>
      <c r="AR43" s="16">
        <f>IF(AND(AR23=A43,Q43="'D"),1,0)</f>
        <v>0</v>
      </c>
      <c r="AS43" s="16">
        <f>IF(AND(AS23=A43,Q43="'D"),1,0)</f>
        <v>0</v>
      </c>
      <c r="AT43" s="16">
        <f>IF(AND(AT23=A43,Q43="'D"),1,0)</f>
        <v>0</v>
      </c>
      <c r="AU43" s="16">
        <f>IF(AND(AU23=A43,Q43="'D"),1,0)</f>
        <v>0</v>
      </c>
      <c r="AV43" s="17">
        <f>IF(AND(AV23=A43,Q43="'N"),1,0)</f>
        <v>0</v>
      </c>
      <c r="AW43" s="16">
        <f>IF(AND(AW23=A43,Q43="'N"),1,0)</f>
        <v>0</v>
      </c>
      <c r="AX43" s="16">
        <f>IF(AND(AX23=A43,Q43="'N"),1,0)</f>
        <v>0</v>
      </c>
      <c r="AY43" s="16">
        <f>IF(AND(AY23=A43,Q43="'N"),1,0)</f>
        <v>0</v>
      </c>
      <c r="AZ43" s="16">
        <f>IF(AND(AZ23=A43,Q43="'N"),1,0)</f>
        <v>1</v>
      </c>
      <c r="BA43" s="16">
        <f>IF(AND(BA23=A43,Q43="'N"),1,0)</f>
        <v>0</v>
      </c>
      <c r="BB43" s="16">
        <f>IF(AND(BB23=A43,Q43="'N"),1,0)</f>
        <v>0</v>
      </c>
      <c r="BC43" s="16">
        <f>IF(AND(BC23=A43,Q43="'N"),1,0)</f>
        <v>0</v>
      </c>
      <c r="BD43" s="16">
        <f>IF(AND(BD23=A43,Q43="'N"),1,0)</f>
        <v>0</v>
      </c>
      <c r="BE43" s="16">
        <f>IF(AND(BE23=A43,Q43="'N"),1,0)</f>
        <v>0</v>
      </c>
      <c r="BF43" s="17">
        <f>IF(AND(BF23=A43,Q43="'V"),1,0)</f>
        <v>0</v>
      </c>
      <c r="BG43" s="16">
        <f>IF(AND(BG23=A43,Q43="'V"),1,0)</f>
        <v>0</v>
      </c>
      <c r="BH43" s="16">
        <f>IF(AND(BH23=A43,Q43="'V"),1,0)</f>
        <v>0</v>
      </c>
      <c r="BI43" s="16">
        <f>IF(AND(BI23=A43,Q43="'V"),1,0)</f>
        <v>0</v>
      </c>
      <c r="BJ43" s="16">
        <f>IF(AND(BJ23=A43,Q43="'V"),1,0)</f>
        <v>0</v>
      </c>
      <c r="BK43" s="16">
        <f>IF(AND(BK23=A43,Q43="'V"),1,0)</f>
        <v>0</v>
      </c>
      <c r="BL43" s="16">
        <f>IF(AND(BL23=A43,Q43="'V"),1,0)</f>
        <v>0</v>
      </c>
      <c r="BM43" s="16">
        <f>IF(AND(BM23=A43,Q43="'V"),1,0)</f>
        <v>0</v>
      </c>
      <c r="BN43" s="16">
        <f>IF(AND(BN23=A43,Q43="'V"),1,0)</f>
        <v>0</v>
      </c>
      <c r="BO43" s="16">
        <f>IF(AND(BO23=A43,Q43="'V"),1,0)</f>
        <v>0</v>
      </c>
      <c r="BP43" s="3">
        <f>IF(AND(Q42="'A",BP23=Q43),1,0)</f>
        <v>0</v>
      </c>
      <c r="BQ43" s="4">
        <f>IF(AND(Q42="'A",BQ23=Q43),1,0)</f>
        <v>0</v>
      </c>
      <c r="BR43" s="4">
        <f>IF(AND(Q42="'A",BR23=Q43),1,0)</f>
        <v>0</v>
      </c>
      <c r="BS43" s="4">
        <f>IF(AND(Q42="'A",BS23=Q43),1,0)</f>
        <v>0</v>
      </c>
      <c r="BT43" s="4">
        <f>IF(AND(Q42="'A",BT23=Q43),1,0)</f>
        <v>0</v>
      </c>
      <c r="BU43" s="3">
        <f>IF(AND(Q42="'Z",BU23=Q43),1,0)</f>
        <v>0</v>
      </c>
      <c r="BV43" s="4">
        <f>IF(AND(Q42="'Z",BV23=Q43),1,0)</f>
        <v>0</v>
      </c>
      <c r="BW43" s="4">
        <f>IF(AND(Q42="'Z",BW23=Q43),1,0)</f>
        <v>0</v>
      </c>
      <c r="BX43" s="4">
        <f>IF(AND(Q42="'Z",BX23=Q43),1,0)</f>
        <v>0</v>
      </c>
      <c r="BY43" s="4">
        <f>IF(AND(Q42="'Z",BY23=Q43),1,0)</f>
        <v>0</v>
      </c>
      <c r="BZ43" s="3">
        <f>IF(AND(Q42="'D",BZ23=Q43),1,0)</f>
        <v>0</v>
      </c>
      <c r="CA43" s="4">
        <f>IF(AND(Q42="'D",CA23=Q43),1,0)</f>
        <v>0</v>
      </c>
      <c r="CB43" s="4">
        <f>IF(AND(Q42="'D",CB23=Q43),1,0)</f>
        <v>0</v>
      </c>
      <c r="CC43" s="4">
        <f>IF(AND(Q42="'D",CC23=Q43),1,0)</f>
        <v>1</v>
      </c>
      <c r="CD43" s="4">
        <f>IF(AND(Q42="'D",CD23=Q43),1,0)</f>
        <v>0</v>
      </c>
      <c r="CE43" s="3">
        <f>IF(AND(Q42="'N",CE23=Q43),1,0)</f>
        <v>0</v>
      </c>
      <c r="CF43" s="4">
        <f>IF(AND(Q42="'N",CF23=Q43),1,0)</f>
        <v>0</v>
      </c>
      <c r="CG43" s="4">
        <f>IF(AND(Q42="'N",CG23=Q43),1,0)</f>
        <v>0</v>
      </c>
      <c r="CH43" s="4">
        <f>IF(AND(Q42="'N",CH23=Q43),1,0)</f>
        <v>0</v>
      </c>
      <c r="CI43" s="4">
        <f>IF(AND(Q42="'N",CI23=Q43),1,0)</f>
        <v>0</v>
      </c>
      <c r="CJ43" s="3">
        <f>IF(AND(Q42="'V",CJ23=Q43),1,0)</f>
        <v>0</v>
      </c>
      <c r="CK43" s="4">
        <f>IF(AND(Q42="'V",CK23=Q43),1,0)</f>
        <v>0</v>
      </c>
      <c r="CL43" s="4">
        <f>IF(AND(Q42="'V",CL23=Q43),1,0)</f>
        <v>0</v>
      </c>
      <c r="CM43" s="4">
        <f>IF(AND(Q42="'V",CM23=Q43),1,0)</f>
        <v>0</v>
      </c>
      <c r="CN43" s="5">
        <f>IF(AND(Q42="'V",CN23=Q43),1,0)</f>
        <v>0</v>
      </c>
    </row>
    <row r="44" spans="1:92">
      <c r="A44" s="15" t="s">
        <v>6</v>
      </c>
      <c r="B44" s="3">
        <f>IF(ISBLANK(HLOOKUP(A44,C14:L19,2,FALSE)),0,HLOOKUP(A44,C14:L19,2,FALSE) * (C8*B43+C9*C43+C10*D43+C11*E43+C12*F43))</f>
        <v>0</v>
      </c>
      <c r="C44" s="4">
        <f>IF(ISBLANK(HLOOKUP(A44,C14:L19,3,FALSE)),0,HLOOKUP(A44,C14:L19,3,FALSE) * (D8*B43+D9*C43+D10*D43+D11*E43+D12*F43))</f>
        <v>1.9071360000000006E-5</v>
      </c>
      <c r="D44" s="4">
        <f>IF(ISBLANK(HLOOKUP(A44,C14:L19,4,FALSE)),0,HLOOKUP(A44,C14:L19,4,FALSE) * (E8*B43+E9*C43+E10*D43+E11*E43+E12*F43))</f>
        <v>0</v>
      </c>
      <c r="E44" s="4">
        <f>IF(ISBLANK(HLOOKUP(A44,C14:L19,5,FALSE)),0,HLOOKUP(A44,C14:L19,5,FALSE) * (F8*B43+F9*C43+F10*D43+F11*E43+F12*F43))</f>
        <v>0</v>
      </c>
      <c r="F44" s="5">
        <f>IF(ISBLANK(HLOOKUP(A44,C14:L19,6,FALSE)),0,HLOOKUP(A44,C14:L19,6,FALSE) * (G8*B43+G9*C43+G10*D43+G11*E43+G12*F43))</f>
        <v>0</v>
      </c>
      <c r="G44" s="3">
        <f>IF(ISBLANK(HLOOKUP(A44,C14:L19,MATCH(G23,B7:B12,0),FALSE)),0,B44)</f>
        <v>0</v>
      </c>
      <c r="H44" s="4">
        <f>IF(ISBLANK(HLOOKUP(A44,C14:L19,MATCH(H23,B7:B12,0),FALSE)),0,C44)</f>
        <v>1.9071360000000006E-5</v>
      </c>
      <c r="I44" s="4">
        <f>IF(ISBLANK(HLOOKUP(A44,C14:L19,MATCH(I23,B7:B12,0),FALSE)),0,D44)</f>
        <v>0</v>
      </c>
      <c r="J44" s="4">
        <f>IF(ISBLANK(HLOOKUP(A44,C14:L19,MATCH(J23,B7:B12,0),FALSE)),0,E44)</f>
        <v>0</v>
      </c>
      <c r="K44" s="5">
        <f>IF(ISBLANK(HLOOKUP(A44,C14:L19,MATCH(K23,B7:B12,0),FALSE)),0,F44)</f>
        <v>0</v>
      </c>
      <c r="L44" s="3">
        <f>G44/SUM(G44:K44)</f>
        <v>0</v>
      </c>
      <c r="M44" s="4">
        <f>H44/SUM(G44:K44)</f>
        <v>1</v>
      </c>
      <c r="N44" s="4">
        <f>I44/SUM(G44:K44)</f>
        <v>0</v>
      </c>
      <c r="O44" s="4">
        <f>J44/SUM(G44:K44)</f>
        <v>0</v>
      </c>
      <c r="P44" s="5">
        <f>K44/SUM(G44:K44)</f>
        <v>0</v>
      </c>
      <c r="Q44" s="26" t="s">
        <v>1</v>
      </c>
      <c r="R44" s="17">
        <f>IF(AND(R23=A44,Q44="'A"),1,0)</f>
        <v>0</v>
      </c>
      <c r="S44" s="16">
        <f>IF(AND(S23=A44,Q44="'A"),1,0)</f>
        <v>0</v>
      </c>
      <c r="T44" s="16">
        <f>IF(AND(T23=A44,Q44="'A"),1,0)</f>
        <v>0</v>
      </c>
      <c r="U44" s="16">
        <f>IF(AND(U23=A44,Q44="'A"),1,0)</f>
        <v>0</v>
      </c>
      <c r="V44" s="16">
        <f>IF(AND(V23=A44,Q44="'A"),1,0)</f>
        <v>0</v>
      </c>
      <c r="W44" s="16">
        <f>IF(AND(W23=A44,Q44="'A"),1,0)</f>
        <v>0</v>
      </c>
      <c r="X44" s="16">
        <f>IF(AND(X23=A44,Q44="'A"),1,0)</f>
        <v>0</v>
      </c>
      <c r="Y44" s="16">
        <f>IF(AND(Y23=A44,Q44="'A"),1,0)</f>
        <v>0</v>
      </c>
      <c r="Z44" s="16">
        <f>IF(AND(Z23=A44,Q44="'A"),1,0)</f>
        <v>0</v>
      </c>
      <c r="AA44" s="16">
        <f>IF(AND(AA23=A44,Q44="'A"),1,0)</f>
        <v>0</v>
      </c>
      <c r="AB44" s="17">
        <f>IF(AND(AB23=A44,Q44="'Z"),1,0)</f>
        <v>0</v>
      </c>
      <c r="AC44" s="16">
        <f>IF(AND(AC23=A44,Q44="'Z"),1,0)</f>
        <v>1</v>
      </c>
      <c r="AD44" s="16">
        <f>IF(AND(AD23=A44,Q44="'Z"),1,0)</f>
        <v>0</v>
      </c>
      <c r="AE44" s="16">
        <f>IF(AND(AE23=A44,Q44="'Z"),1,0)</f>
        <v>0</v>
      </c>
      <c r="AF44" s="16">
        <f>IF(AND(AF23=A44,Q44="'Z"),1,0)</f>
        <v>0</v>
      </c>
      <c r="AG44" s="16">
        <f>IF(AND(AG23=A44,Q44="'Z"),1,0)</f>
        <v>0</v>
      </c>
      <c r="AH44" s="16">
        <f>IF(AND(AH23=A44,Q44="'Z"),1,0)</f>
        <v>0</v>
      </c>
      <c r="AI44" s="16">
        <f>IF(AND(AI23=A44,Q44="'Z"),1,0)</f>
        <v>0</v>
      </c>
      <c r="AJ44" s="16">
        <f>IF(AND(AJ23=A44,Q44="'Z"),1,0)</f>
        <v>0</v>
      </c>
      <c r="AK44" s="16">
        <f>IF(AND(AK23=A44,Q44="'Z"),1,0)</f>
        <v>0</v>
      </c>
      <c r="AL44" s="17">
        <f>IF(AND(AL23=A44,Q44="'D"),1,0)</f>
        <v>0</v>
      </c>
      <c r="AM44" s="16">
        <f>IF(AND(AM23=A44,Q44="'D"),1,0)</f>
        <v>0</v>
      </c>
      <c r="AN44" s="16">
        <f>IF(AND(AN23=A44,Q44="'D"),1,0)</f>
        <v>0</v>
      </c>
      <c r="AO44" s="16">
        <f>IF(AND(AO23=A44,Q44="'D"),1,0)</f>
        <v>0</v>
      </c>
      <c r="AP44" s="16">
        <f>IF(AND(AP23=A44,Q44="'D"),1,0)</f>
        <v>0</v>
      </c>
      <c r="AQ44" s="16">
        <f>IF(AND(AQ23=A44,Q44="'D"),1,0)</f>
        <v>0</v>
      </c>
      <c r="AR44" s="16">
        <f>IF(AND(AR23=A44,Q44="'D"),1,0)</f>
        <v>0</v>
      </c>
      <c r="AS44" s="16">
        <f>IF(AND(AS23=A44,Q44="'D"),1,0)</f>
        <v>0</v>
      </c>
      <c r="AT44" s="16">
        <f>IF(AND(AT23=A44,Q44="'D"),1,0)</f>
        <v>0</v>
      </c>
      <c r="AU44" s="16">
        <f>IF(AND(AU23=A44,Q44="'D"),1,0)</f>
        <v>0</v>
      </c>
      <c r="AV44" s="17">
        <f>IF(AND(AV23=A44,Q44="'N"),1,0)</f>
        <v>0</v>
      </c>
      <c r="AW44" s="16">
        <f>IF(AND(AW23=A44,Q44="'N"),1,0)</f>
        <v>0</v>
      </c>
      <c r="AX44" s="16">
        <f>IF(AND(AX23=A44,Q44="'N"),1,0)</f>
        <v>0</v>
      </c>
      <c r="AY44" s="16">
        <f>IF(AND(AY23=A44,Q44="'N"),1,0)</f>
        <v>0</v>
      </c>
      <c r="AZ44" s="16">
        <f>IF(AND(AZ23=A44,Q44="'N"),1,0)</f>
        <v>0</v>
      </c>
      <c r="BA44" s="16">
        <f>IF(AND(BA23=A44,Q44="'N"),1,0)</f>
        <v>0</v>
      </c>
      <c r="BB44" s="16">
        <f>IF(AND(BB23=A44,Q44="'N"),1,0)</f>
        <v>0</v>
      </c>
      <c r="BC44" s="16">
        <f>IF(AND(BC23=A44,Q44="'N"),1,0)</f>
        <v>0</v>
      </c>
      <c r="BD44" s="16">
        <f>IF(AND(BD23=A44,Q44="'N"),1,0)</f>
        <v>0</v>
      </c>
      <c r="BE44" s="16">
        <f>IF(AND(BE23=A44,Q44="'N"),1,0)</f>
        <v>0</v>
      </c>
      <c r="BF44" s="17">
        <f>IF(AND(BF23=A44,Q44="'V"),1,0)</f>
        <v>0</v>
      </c>
      <c r="BG44" s="16">
        <f>IF(AND(BG23=A44,Q44="'V"),1,0)</f>
        <v>0</v>
      </c>
      <c r="BH44" s="16">
        <f>IF(AND(BH23=A44,Q44="'V"),1,0)</f>
        <v>0</v>
      </c>
      <c r="BI44" s="16">
        <f>IF(AND(BI23=A44,Q44="'V"),1,0)</f>
        <v>0</v>
      </c>
      <c r="BJ44" s="16">
        <f>IF(AND(BJ23=A44,Q44="'V"),1,0)</f>
        <v>0</v>
      </c>
      <c r="BK44" s="16">
        <f>IF(AND(BK23=A44,Q44="'V"),1,0)</f>
        <v>0</v>
      </c>
      <c r="BL44" s="16">
        <f>IF(AND(BL23=A44,Q44="'V"),1,0)</f>
        <v>0</v>
      </c>
      <c r="BM44" s="16">
        <f>IF(AND(BM23=A44,Q44="'V"),1,0)</f>
        <v>0</v>
      </c>
      <c r="BN44" s="16">
        <f>IF(AND(BN23=A44,Q44="'V"),1,0)</f>
        <v>0</v>
      </c>
      <c r="BO44" s="16">
        <f>IF(AND(BO23=A44,Q44="'V"),1,0)</f>
        <v>0</v>
      </c>
      <c r="BP44" s="3">
        <f>IF(AND(Q43="'A",BP23=Q44),1,0)</f>
        <v>0</v>
      </c>
      <c r="BQ44" s="4">
        <f>IF(AND(Q43="'A",BQ23=Q44),1,0)</f>
        <v>0</v>
      </c>
      <c r="BR44" s="4">
        <f>IF(AND(Q43="'A",BR23=Q44),1,0)</f>
        <v>0</v>
      </c>
      <c r="BS44" s="4">
        <f>IF(AND(Q43="'A",BS23=Q44),1,0)</f>
        <v>0</v>
      </c>
      <c r="BT44" s="4">
        <f>IF(AND(Q43="'A",BT23=Q44),1,0)</f>
        <v>0</v>
      </c>
      <c r="BU44" s="3">
        <f>IF(AND(Q43="'Z",BU23=Q44),1,0)</f>
        <v>0</v>
      </c>
      <c r="BV44" s="4">
        <f>IF(AND(Q43="'Z",BV23=Q44),1,0)</f>
        <v>0</v>
      </c>
      <c r="BW44" s="4">
        <f>IF(AND(Q43="'Z",BW23=Q44),1,0)</f>
        <v>0</v>
      </c>
      <c r="BX44" s="4">
        <f>IF(AND(Q43="'Z",BX23=Q44),1,0)</f>
        <v>0</v>
      </c>
      <c r="BY44" s="4">
        <f>IF(AND(Q43="'Z",BY23=Q44),1,0)</f>
        <v>0</v>
      </c>
      <c r="BZ44" s="3">
        <f>IF(AND(Q43="'D",BZ23=Q44),1,0)</f>
        <v>0</v>
      </c>
      <c r="CA44" s="4">
        <f>IF(AND(Q43="'D",CA23=Q44),1,0)</f>
        <v>0</v>
      </c>
      <c r="CB44" s="4">
        <f>IF(AND(Q43="'D",CB23=Q44),1,0)</f>
        <v>0</v>
      </c>
      <c r="CC44" s="4">
        <f>IF(AND(Q43="'D",CC23=Q44),1,0)</f>
        <v>0</v>
      </c>
      <c r="CD44" s="4">
        <f>IF(AND(Q43="'D",CD23=Q44),1,0)</f>
        <v>0</v>
      </c>
      <c r="CE44" s="3">
        <f>IF(AND(Q43="'N",CE23=Q44),1,0)</f>
        <v>0</v>
      </c>
      <c r="CF44" s="4">
        <f>IF(AND(Q43="'N",CF23=Q44),1,0)</f>
        <v>1</v>
      </c>
      <c r="CG44" s="4">
        <f>IF(AND(Q43="'N",CG23=Q44),1,0)</f>
        <v>0</v>
      </c>
      <c r="CH44" s="4">
        <f>IF(AND(Q43="'N",CH23=Q44),1,0)</f>
        <v>0</v>
      </c>
      <c r="CI44" s="4">
        <f>IF(AND(Q43="'N",CI23=Q44),1,0)</f>
        <v>0</v>
      </c>
      <c r="CJ44" s="3">
        <f>IF(AND(Q43="'V",CJ23=Q44),1,0)</f>
        <v>0</v>
      </c>
      <c r="CK44" s="4">
        <f>IF(AND(Q43="'V",CK23=Q44),1,0)</f>
        <v>0</v>
      </c>
      <c r="CL44" s="4">
        <f>IF(AND(Q43="'V",CL23=Q44),1,0)</f>
        <v>0</v>
      </c>
      <c r="CM44" s="4">
        <f>IF(AND(Q43="'V",CM23=Q44),1,0)</f>
        <v>0</v>
      </c>
      <c r="CN44" s="5">
        <f>IF(AND(Q43="'V",CN23=Q44),1,0)</f>
        <v>0</v>
      </c>
    </row>
    <row r="45" spans="1:92">
      <c r="A45" s="15"/>
      <c r="B45" s="3"/>
      <c r="C45" s="4"/>
      <c r="D45" s="4"/>
      <c r="E45" s="4"/>
      <c r="F45" s="5"/>
      <c r="G45" s="3"/>
      <c r="H45" s="4"/>
      <c r="I45" s="4"/>
      <c r="J45" s="4"/>
      <c r="K45" s="5"/>
      <c r="L45" s="3"/>
      <c r="M45" s="4"/>
      <c r="N45" s="4"/>
      <c r="O45" s="4"/>
      <c r="P45" s="5"/>
      <c r="Q45" s="27"/>
      <c r="R45" s="17"/>
      <c r="S45" s="16"/>
      <c r="T45" s="16"/>
      <c r="U45" s="16"/>
      <c r="V45" s="16"/>
      <c r="W45" s="16"/>
      <c r="X45" s="16"/>
      <c r="Y45" s="16"/>
      <c r="Z45" s="16"/>
      <c r="AA45" s="16"/>
      <c r="AB45" s="17">
        <f>IF(AND(AB23=A45,Q45="'Z"),1,0)</f>
        <v>0</v>
      </c>
      <c r="AC45" s="16">
        <f>IF(AND(AC23=A45,Q45="'Z"),1,0)</f>
        <v>0</v>
      </c>
      <c r="AD45" s="16">
        <f>IF(AND(AD23=A45,Q45="'Z"),1,0)</f>
        <v>0</v>
      </c>
      <c r="AE45" s="16">
        <f>IF(AND(AE23=A45,Q45="'Z"),1,0)</f>
        <v>0</v>
      </c>
      <c r="AF45" s="16">
        <f>IF(AND(AF23=A45,Q45="'Z"),1,0)</f>
        <v>0</v>
      </c>
      <c r="AG45" s="16">
        <f>IF(AND(AG23=A45,Q45="'Z"),1,0)</f>
        <v>0</v>
      </c>
      <c r="AH45" s="16">
        <f>IF(AND(AH23=A45,Q45="'Z"),1,0)</f>
        <v>0</v>
      </c>
      <c r="AI45" s="16">
        <f>IF(AND(AI23=A45,Q45="'Z"),1,0)</f>
        <v>0</v>
      </c>
      <c r="AJ45" s="16">
        <f>IF(AND(AJ23=A45,Q45="'Z"),1,0)</f>
        <v>0</v>
      </c>
      <c r="AK45" s="16">
        <f>IF(AND(AK23=A45,Q45="'Z"),1,0)</f>
        <v>0</v>
      </c>
      <c r="AL45" s="17">
        <f>IF(AND(AL23=A45,Q45="'D"),1,0)</f>
        <v>0</v>
      </c>
      <c r="AM45" s="16">
        <f>IF(AND(AM23=A45,Q45="'D"),1,0)</f>
        <v>0</v>
      </c>
      <c r="AN45" s="16">
        <f>IF(AND(AN23=A45,Q45="'D"),1,0)</f>
        <v>0</v>
      </c>
      <c r="AO45" s="16">
        <f>IF(AND(AO23=A45,Q45="'D"),1,0)</f>
        <v>0</v>
      </c>
      <c r="AP45" s="16">
        <f>IF(AND(AP23=A45,Q45="'D"),1,0)</f>
        <v>0</v>
      </c>
      <c r="AQ45" s="16">
        <f>IF(AND(AQ23=A45,Q45="'D"),1,0)</f>
        <v>0</v>
      </c>
      <c r="AR45" s="16">
        <f>IF(AND(AR23=A45,Q45="'D"),1,0)</f>
        <v>0</v>
      </c>
      <c r="AS45" s="16">
        <f>IF(AND(AS23=A45,Q45="'D"),1,0)</f>
        <v>0</v>
      </c>
      <c r="AT45" s="16">
        <f>IF(AND(AT23=A45,Q45="'D"),1,0)</f>
        <v>0</v>
      </c>
      <c r="AU45" s="16">
        <f>IF(AND(AU23=A45,Q45="'D"),1,0)</f>
        <v>0</v>
      </c>
      <c r="AV45" s="17">
        <f>IF(AND(AV23=A45,Q45="'N"),1,0)</f>
        <v>0</v>
      </c>
      <c r="AW45" s="16">
        <f>IF(AND(AW23=A45,Q45="'N"),1,0)</f>
        <v>0</v>
      </c>
      <c r="AX45" s="16">
        <f>IF(AND(AX23=A45,Q45="'N"),1,0)</f>
        <v>0</v>
      </c>
      <c r="AY45" s="16">
        <f>IF(AND(AY23=A45,Q45="'N"),1,0)</f>
        <v>0</v>
      </c>
      <c r="AZ45" s="16">
        <f>IF(AND(AZ23=A45,Q45="'N"),1,0)</f>
        <v>0</v>
      </c>
      <c r="BA45" s="16">
        <f>IF(AND(BA23=A45,Q45="'N"),1,0)</f>
        <v>0</v>
      </c>
      <c r="BB45" s="16">
        <f>IF(AND(BB23=A45,Q45="'N"),1,0)</f>
        <v>0</v>
      </c>
      <c r="BC45" s="16">
        <f>IF(AND(BC23=A45,Q45="'N"),1,0)</f>
        <v>0</v>
      </c>
      <c r="BD45" s="16">
        <f>IF(AND(BD23=A45,Q45="'N"),1,0)</f>
        <v>0</v>
      </c>
      <c r="BE45" s="16">
        <f>IF(AND(BE23=A45,Q45="'N"),1,0)</f>
        <v>0</v>
      </c>
      <c r="BF45" s="17">
        <f>IF(AND(BF23=A45,Q45="'V"),1,0)</f>
        <v>0</v>
      </c>
      <c r="BG45" s="16">
        <f>IF(AND(BG23=A45,Q45="'V"),1,0)</f>
        <v>0</v>
      </c>
      <c r="BH45" s="16">
        <f>IF(AND(BH23=A45,Q45="'V"),1,0)</f>
        <v>0</v>
      </c>
      <c r="BI45" s="16">
        <f>IF(AND(BI23=A45,Q45="'V"),1,0)</f>
        <v>0</v>
      </c>
      <c r="BJ45" s="16">
        <f>IF(AND(BJ23=A45,Q45="'V"),1,0)</f>
        <v>0</v>
      </c>
      <c r="BK45" s="16">
        <f>IF(AND(BK23=A45,Q45="'V"),1,0)</f>
        <v>0</v>
      </c>
      <c r="BL45" s="16">
        <f>IF(AND(BL23=A45,Q45="'V"),1,0)</f>
        <v>0</v>
      </c>
      <c r="BM45" s="16">
        <f>IF(AND(BM23=A45,Q45="'V"),1,0)</f>
        <v>0</v>
      </c>
      <c r="BN45" s="16">
        <f>IF(AND(BN23=A45,Q45="'V"),1,0)</f>
        <v>0</v>
      </c>
      <c r="BO45" s="16">
        <f>IF(AND(BO23=A45,Q45="'V"),1,0)</f>
        <v>0</v>
      </c>
      <c r="BP45" s="3"/>
      <c r="BQ45" s="4"/>
      <c r="BR45" s="4"/>
      <c r="BS45" s="4"/>
      <c r="BT45" s="4"/>
      <c r="BU45" s="3"/>
      <c r="BV45" s="4"/>
      <c r="BW45" s="4"/>
      <c r="BX45" s="4"/>
      <c r="BY45" s="4"/>
      <c r="BZ45" s="3"/>
      <c r="CA45" s="4"/>
      <c r="CB45" s="4"/>
      <c r="CC45" s="4"/>
      <c r="CD45" s="4"/>
      <c r="CE45" s="3"/>
      <c r="CF45" s="4"/>
      <c r="CG45" s="4"/>
      <c r="CH45" s="4"/>
      <c r="CI45" s="4"/>
      <c r="CJ45" s="3"/>
      <c r="CK45" s="4"/>
      <c r="CL45" s="4"/>
      <c r="CM45" s="4"/>
      <c r="CN45" s="5"/>
    </row>
    <row r="46" spans="1:92">
      <c r="A46" s="15" t="s">
        <v>5</v>
      </c>
      <c r="B46" s="3">
        <f>IF(ISBLANK(HLOOKUP(A46,C14:L19,2,FALSE)),0,HLOOKUP(A46,C14:L19,2,FALSE))</f>
        <v>1</v>
      </c>
      <c r="C46" s="4">
        <f>IF(ISBLANK(HLOOKUP(A46,C14:L19,3,FALSE)),0,HLOOKUP(A46,C14:L19,3,FALSE))</f>
        <v>0</v>
      </c>
      <c r="D46" s="4">
        <f>IF(ISBLANK(HLOOKUP(A46,C14:L19,4,FALSE)),0,HLOOKUP(A46,C14:L19,4,FALSE))</f>
        <v>0</v>
      </c>
      <c r="E46" s="4">
        <f>IF(ISBLANK(HLOOKUP(A46,C14:L19,5,FALSE)),0,HLOOKUP(A46,C14:L19,5,FALSE))</f>
        <v>0</v>
      </c>
      <c r="F46" s="5">
        <f>IF(ISBLANK(HLOOKUP(A46,C14:L19,6,FALSE)),0,HLOOKUP(A46,C14:L19,6,FALSE))</f>
        <v>0</v>
      </c>
      <c r="G46" s="3">
        <f>IF(ISBLANK(HLOOKUP(A46,C14:L19,MATCH(G23,B7:B12,0),FALSE)),0,HLOOKUP(Q47,C7:G12,MATCH(G23,B7:B12,0),FALSE)*B46)</f>
        <v>0.7</v>
      </c>
      <c r="H46" s="4">
        <f>IF(ISBLANK(HLOOKUP(A46,C14:L19,MATCH(H23,B7:B12,0),FALSE)),0,HLOOKUP(Q47,C7:G12,MATCH(H23,B7:B12,0),FALSE)*C46)</f>
        <v>0</v>
      </c>
      <c r="I46" s="4">
        <f>IF(ISBLANK(HLOOKUP(A46,C14:L19,MATCH(I23,B7:B12,0),FALSE)),0,HLOOKUP(Q47,C7:G12,MATCH(I23,B7:B12,0),FALSE)*D46)</f>
        <v>0</v>
      </c>
      <c r="J46" s="4">
        <f>IF(ISBLANK(HLOOKUP(A46,C14:L19,MATCH(J23,B7:B12,0),FALSE)),0,HLOOKUP(Q47,C7:G12,MATCH(J23,B7:B12,0),FALSE)*E46)</f>
        <v>0</v>
      </c>
      <c r="K46" s="5">
        <f>IF(ISBLANK(HLOOKUP(A46,C14:L19,MATCH(K23,B7:B12,0),FALSE)),0,HLOOKUP(Q47,C7:G12,MATCH(K23,B7:B12,0),FALSE)*F46)</f>
        <v>0</v>
      </c>
      <c r="L46" s="3">
        <f>G46/SUM(G46:K46)</f>
        <v>1</v>
      </c>
      <c r="M46" s="4">
        <f>H46/SUM(G46:K46)</f>
        <v>0</v>
      </c>
      <c r="N46" s="4">
        <f>I46/SUM(G46:K46)</f>
        <v>0</v>
      </c>
      <c r="O46" s="4">
        <f>J46/SUM(G46:K46)</f>
        <v>0</v>
      </c>
      <c r="P46" s="5">
        <f>K46/SUM(G46:K46)</f>
        <v>0</v>
      </c>
      <c r="Q46" s="26" t="s">
        <v>0</v>
      </c>
      <c r="R46" s="17">
        <f>IF(AND(R23=A46,Q46="'A"),1,0)</f>
        <v>1</v>
      </c>
      <c r="S46" s="16">
        <f>IF(AND(S23=A46,Q46="'A"),1,0)</f>
        <v>0</v>
      </c>
      <c r="T46" s="16">
        <f>IF(AND(T23=A46,Q46="'A"),1,0)</f>
        <v>0</v>
      </c>
      <c r="U46" s="16">
        <f>IF(AND(U23=A46,Q46="'A"),1,0)</f>
        <v>0</v>
      </c>
      <c r="V46" s="16">
        <f>IF(AND(V23=A46,Q46="'A"),1,0)</f>
        <v>0</v>
      </c>
      <c r="W46" s="16">
        <f>IF(AND(W23=A46,Q46="'A"),1,0)</f>
        <v>0</v>
      </c>
      <c r="X46" s="16">
        <f>IF(AND(X23=A46,Q46="'A"),1,0)</f>
        <v>0</v>
      </c>
      <c r="Y46" s="16">
        <f>IF(AND(Y23=A46,Q46="'A"),1,0)</f>
        <v>0</v>
      </c>
      <c r="Z46" s="16">
        <f>IF(AND(Z23=A46,Q46="'A"),1,0)</f>
        <v>0</v>
      </c>
      <c r="AA46" s="16">
        <f>IF(AND(AA23=A46,Q46="'A"),1,0)</f>
        <v>0</v>
      </c>
      <c r="AB46" s="17">
        <f>IF(AND(AB23=A46,Q46="'Z"),1,0)</f>
        <v>0</v>
      </c>
      <c r="AC46" s="16">
        <f>IF(AND(AC23=A46,Q46="'Z"),1,0)</f>
        <v>0</v>
      </c>
      <c r="AD46" s="16">
        <f>IF(AND(AD23=A46,Q46="'Z"),1,0)</f>
        <v>0</v>
      </c>
      <c r="AE46" s="16">
        <f>IF(AND(AE23=A46,Q46="'Z"),1,0)</f>
        <v>0</v>
      </c>
      <c r="AF46" s="16">
        <f>IF(AND(AF23=A46,Q46="'Z"),1,0)</f>
        <v>0</v>
      </c>
      <c r="AG46" s="16">
        <f>IF(AND(AG23=A46,Q46="'Z"),1,0)</f>
        <v>0</v>
      </c>
      <c r="AH46" s="16">
        <f>IF(AND(AH23=A46,Q46="'Z"),1,0)</f>
        <v>0</v>
      </c>
      <c r="AI46" s="16">
        <f>IF(AND(AI23=A46,Q46="'Z"),1,0)</f>
        <v>0</v>
      </c>
      <c r="AJ46" s="16">
        <f>IF(AND(AJ23=A46,Q46="'Z"),1,0)</f>
        <v>0</v>
      </c>
      <c r="AK46" s="16">
        <f>IF(AND(AK23=A46,Q46="'Z"),1,0)</f>
        <v>0</v>
      </c>
      <c r="AL46" s="17">
        <f>IF(AND(AL23=A46,Q46="'D"),1,0)</f>
        <v>0</v>
      </c>
      <c r="AM46" s="16">
        <f>IF(AND(AM23=A46,Q46="'D"),1,0)</f>
        <v>0</v>
      </c>
      <c r="AN46" s="16">
        <f>IF(AND(AN23=A46,Q46="'D"),1,0)</f>
        <v>0</v>
      </c>
      <c r="AO46" s="16">
        <f>IF(AND(AO23=A46,Q46="'D"),1,0)</f>
        <v>0</v>
      </c>
      <c r="AP46" s="16">
        <f>IF(AND(AP23=A46,Q46="'D"),1,0)</f>
        <v>0</v>
      </c>
      <c r="AQ46" s="16">
        <f>IF(AND(AQ23=A46,Q46="'D"),1,0)</f>
        <v>0</v>
      </c>
      <c r="AR46" s="16">
        <f>IF(AND(AR23=A46,Q46="'D"),1,0)</f>
        <v>0</v>
      </c>
      <c r="AS46" s="16">
        <f>IF(AND(AS23=A46,Q46="'D"),1,0)</f>
        <v>0</v>
      </c>
      <c r="AT46" s="16">
        <f>IF(AND(AT23=A46,Q46="'D"),1,0)</f>
        <v>0</v>
      </c>
      <c r="AU46" s="16">
        <f>IF(AND(AU23=A46,Q46="'D"),1,0)</f>
        <v>0</v>
      </c>
      <c r="AV46" s="17">
        <f>IF(AND(AV23=A46,Q46="'N"),1,0)</f>
        <v>0</v>
      </c>
      <c r="AW46" s="16">
        <f>IF(AND(AW23=A46,Q46="'N"),1,0)</f>
        <v>0</v>
      </c>
      <c r="AX46" s="16">
        <f>IF(AND(AX23=A46,Q46="'N"),1,0)</f>
        <v>0</v>
      </c>
      <c r="AY46" s="16">
        <f>IF(AND(AY23=A46,Q46="'N"),1,0)</f>
        <v>0</v>
      </c>
      <c r="AZ46" s="16">
        <f>IF(AND(AZ23=A46,Q46="'N"),1,0)</f>
        <v>0</v>
      </c>
      <c r="BA46" s="16">
        <f>IF(AND(BA23=A46,Q46="'N"),1,0)</f>
        <v>0</v>
      </c>
      <c r="BB46" s="16">
        <f>IF(AND(BB23=A46,Q46="'N"),1,0)</f>
        <v>0</v>
      </c>
      <c r="BC46" s="16">
        <f>IF(AND(BC23=A46,Q46="'N"),1,0)</f>
        <v>0</v>
      </c>
      <c r="BD46" s="16">
        <f>IF(AND(BD23=A46,Q46="'N"),1,0)</f>
        <v>0</v>
      </c>
      <c r="BE46" s="16">
        <f>IF(AND(BE23=A46,Q46="'N"),1,0)</f>
        <v>0</v>
      </c>
      <c r="BF46" s="17">
        <f>IF(AND(BF23=A46,Q46="'V"),1,0)</f>
        <v>0</v>
      </c>
      <c r="BG46" s="16">
        <f>IF(AND(BG23=A46,Q46="'V"),1,0)</f>
        <v>0</v>
      </c>
      <c r="BH46" s="16">
        <f>IF(AND(BH23=A46,Q46="'V"),1,0)</f>
        <v>0</v>
      </c>
      <c r="BI46" s="16">
        <f>IF(AND(BI23=A46,Q46="'V"),1,0)</f>
        <v>0</v>
      </c>
      <c r="BJ46" s="16">
        <f>IF(AND(BJ23=A46,Q46="'V"),1,0)</f>
        <v>0</v>
      </c>
      <c r="BK46" s="16">
        <f>IF(AND(BK23=A46,Q46="'V"),1,0)</f>
        <v>0</v>
      </c>
      <c r="BL46" s="16">
        <f>IF(AND(BL23=A46,Q46="'V"),1,0)</f>
        <v>0</v>
      </c>
      <c r="BM46" s="16">
        <f>IF(AND(BM23=A46,Q46="'V"),1,0)</f>
        <v>0</v>
      </c>
      <c r="BN46" s="16">
        <f>IF(AND(BN23=A46,Q46="'V"),1,0)</f>
        <v>0</v>
      </c>
      <c r="BO46" s="16">
        <f>IF(AND(BO23=A46,Q46="'V"),1,0)</f>
        <v>0</v>
      </c>
      <c r="BP46" s="3"/>
      <c r="BQ46" s="4"/>
      <c r="BR46" s="4"/>
      <c r="BS46" s="4"/>
      <c r="BT46" s="4"/>
      <c r="BU46" s="3"/>
      <c r="BV46" s="4"/>
      <c r="BW46" s="4"/>
      <c r="BX46" s="4"/>
      <c r="BY46" s="4"/>
      <c r="BZ46" s="3"/>
      <c r="CA46" s="4"/>
      <c r="CB46" s="4"/>
      <c r="CC46" s="4"/>
      <c r="CD46" s="4"/>
      <c r="CE46" s="3"/>
      <c r="CF46" s="4"/>
      <c r="CG46" s="4"/>
      <c r="CH46" s="4"/>
      <c r="CI46" s="4"/>
      <c r="CJ46" s="3"/>
      <c r="CK46" s="4"/>
      <c r="CL46" s="4"/>
      <c r="CM46" s="4"/>
      <c r="CN46" s="5"/>
    </row>
    <row r="47" spans="1:92">
      <c r="A47" s="15" t="s">
        <v>14</v>
      </c>
      <c r="B47" s="3">
        <f>IF(ISBLANK(HLOOKUP(A47,C14:L19,2,FALSE)),0,HLOOKUP(A47,C14:L19,2,FALSE) * (C8*B46+C9*C46+C10*D46+C11*E46+C12*F46))</f>
        <v>0</v>
      </c>
      <c r="C47" s="4">
        <f>IF(ISBLANK(HLOOKUP(A47,C14:L19,3,FALSE)),0,HLOOKUP(A47,C14:L19,3,FALSE) * (D8*B46+D9*C46+D10*D46+D11*E46+D12*F46))</f>
        <v>0</v>
      </c>
      <c r="D47" s="4">
        <f>IF(ISBLANK(HLOOKUP(A47,C14:L19,4,FALSE)),0,HLOOKUP(A47,C14:L19,4,FALSE) * (E8*B46+E9*C46+E10*D46+E11*E46+E12*F46))</f>
        <v>0.27999999999999997</v>
      </c>
      <c r="E47" s="4">
        <f>IF(ISBLANK(HLOOKUP(A47,C14:L19,5,FALSE)),0,HLOOKUP(A47,C14:L19,5,FALSE) * (F8*B46+F9*C46+F10*D46+F11*E46+F12*F46))</f>
        <v>0</v>
      </c>
      <c r="F47" s="5">
        <f>IF(ISBLANK(HLOOKUP(A47,C14:L19,6,FALSE)),0,HLOOKUP(A47,C14:L19,6,FALSE) * (G8*B46+G9*C46+G10*D46+G11*E46+G12*F46))</f>
        <v>0</v>
      </c>
      <c r="G47" s="3">
        <f>IF(ISBLANK(HLOOKUP(A47,C14:L19,MATCH(G23,B7:B12,0),FALSE)),0,HLOOKUP(Q48,C7:G12,MATCH(G23,B7:B12,0),FALSE)*B47)</f>
        <v>0</v>
      </c>
      <c r="H47" s="4">
        <f>IF(ISBLANK(HLOOKUP(A47,C14:L19,MATCH(H23,B7:B12,0),FALSE)),0,HLOOKUP(Q48,C7:G12,MATCH(H23,B7:B12,0),FALSE)*C47)</f>
        <v>0</v>
      </c>
      <c r="I47" s="4">
        <f>IF(ISBLANK(HLOOKUP(A47,C14:L19,MATCH(I23,B7:B12,0),FALSE)),0,HLOOKUP(Q48,C7:G12,MATCH(I23,B7:B12,0),FALSE)*D47)</f>
        <v>0.19599999999999998</v>
      </c>
      <c r="J47" s="4">
        <f>IF(ISBLANK(HLOOKUP(A47,C14:L19,MATCH(J23,B7:B12,0),FALSE)),0,HLOOKUP(Q48,C7:G12,MATCH(J23,B7:B12,0),FALSE)*E47)</f>
        <v>0</v>
      </c>
      <c r="K47" s="5">
        <f>IF(ISBLANK(HLOOKUP(A47,C14:L19,MATCH(K23,B7:B12,0),FALSE)),0,HLOOKUP(Q48,C7:G12,MATCH(K23,B7:B12,0),FALSE)*F47)</f>
        <v>0</v>
      </c>
      <c r="L47" s="3">
        <f>G47/SUM(G47:K47)</f>
        <v>0</v>
      </c>
      <c r="M47" s="4">
        <f>H47/SUM(G47:K47)</f>
        <v>0</v>
      </c>
      <c r="N47" s="4">
        <f>I47/SUM(G47:K47)</f>
        <v>1</v>
      </c>
      <c r="O47" s="4">
        <f>J47/SUM(G47:K47)</f>
        <v>0</v>
      </c>
      <c r="P47" s="5">
        <f>K47/SUM(G47:K47)</f>
        <v>0</v>
      </c>
      <c r="Q47" s="26" t="s">
        <v>2</v>
      </c>
      <c r="R47" s="17">
        <f>IF(AND(R23=A47,Q47="'A"),1,0)</f>
        <v>0</v>
      </c>
      <c r="S47" s="16">
        <f>IF(AND(S23=A47,Q47="'A"),1,0)</f>
        <v>0</v>
      </c>
      <c r="T47" s="16">
        <f>IF(AND(T23=A47,Q47="'A"),1,0)</f>
        <v>0</v>
      </c>
      <c r="U47" s="16">
        <f>IF(AND(U23=A47,Q47="'A"),1,0)</f>
        <v>0</v>
      </c>
      <c r="V47" s="16">
        <f>IF(AND(V23=A47,Q47="'A"),1,0)</f>
        <v>0</v>
      </c>
      <c r="W47" s="16">
        <f>IF(AND(W23=A47,Q47="'A"),1,0)</f>
        <v>0</v>
      </c>
      <c r="X47" s="16">
        <f>IF(AND(X23=A47,Q47="'A"),1,0)</f>
        <v>0</v>
      </c>
      <c r="Y47" s="16">
        <f>IF(AND(Y23=A47,Q47="'A"),1,0)</f>
        <v>0</v>
      </c>
      <c r="Z47" s="16">
        <f>IF(AND(Z23=A47,Q47="'A"),1,0)</f>
        <v>0</v>
      </c>
      <c r="AA47" s="16">
        <f>IF(AND(AA23=A47,Q47="'A"),1,0)</f>
        <v>0</v>
      </c>
      <c r="AB47" s="17">
        <f>IF(AND(AB23=A47,Q47="'Z"),1,0)</f>
        <v>0</v>
      </c>
      <c r="AC47" s="16">
        <f>IF(AND(AC23=A47,Q47="'Z"),1,0)</f>
        <v>0</v>
      </c>
      <c r="AD47" s="16">
        <f>IF(AND(AD23=A47,Q47="'Z"),1,0)</f>
        <v>0</v>
      </c>
      <c r="AE47" s="16">
        <f>IF(AND(AE23=A47,Q47="'Z"),1,0)</f>
        <v>0</v>
      </c>
      <c r="AF47" s="16">
        <f>IF(AND(AF23=A47,Q47="'Z"),1,0)</f>
        <v>0</v>
      </c>
      <c r="AG47" s="16">
        <f>IF(AND(AG23=A47,Q47="'Z"),1,0)</f>
        <v>0</v>
      </c>
      <c r="AH47" s="16">
        <f>IF(AND(AH23=A47,Q47="'Z"),1,0)</f>
        <v>0</v>
      </c>
      <c r="AI47" s="16">
        <f>IF(AND(AI23=A47,Q47="'Z"),1,0)</f>
        <v>0</v>
      </c>
      <c r="AJ47" s="16">
        <f>IF(AND(AJ23=A47,Q47="'Z"),1,0)</f>
        <v>0</v>
      </c>
      <c r="AK47" s="16">
        <f>IF(AND(AK23=A47,Q47="'Z"),1,0)</f>
        <v>0</v>
      </c>
      <c r="AL47" s="17">
        <f>IF(AND(AL23=A47,Q47="'D"),1,0)</f>
        <v>0</v>
      </c>
      <c r="AM47" s="16">
        <f>IF(AND(AM23=A47,Q47="'D"),1,0)</f>
        <v>0</v>
      </c>
      <c r="AN47" s="16">
        <f>IF(AND(AN23=A47,Q47="'D"),1,0)</f>
        <v>0</v>
      </c>
      <c r="AO47" s="16">
        <f>IF(AND(AO23=A47,Q47="'D"),1,0)</f>
        <v>0</v>
      </c>
      <c r="AP47" s="16">
        <f>IF(AND(AP23=A47,Q47="'D"),1,0)</f>
        <v>0</v>
      </c>
      <c r="AQ47" s="16">
        <f>IF(AND(AQ23=A47,Q47="'D"),1,0)</f>
        <v>0</v>
      </c>
      <c r="AR47" s="16">
        <f>IF(AND(AR23=A47,Q47="'D"),1,0)</f>
        <v>0</v>
      </c>
      <c r="AS47" s="16">
        <f>IF(AND(AS23=A47,Q47="'D"),1,0)</f>
        <v>0</v>
      </c>
      <c r="AT47" s="16">
        <f>IF(AND(AT23=A47,Q47="'D"),1,0)</f>
        <v>0</v>
      </c>
      <c r="AU47" s="16">
        <f>IF(AND(AU23=A47,Q47="'D"),1,0)</f>
        <v>1</v>
      </c>
      <c r="AV47" s="17">
        <f>IF(AND(AV23=A47,Q47="'N"),1,0)</f>
        <v>0</v>
      </c>
      <c r="AW47" s="16">
        <f>IF(AND(AW23=A47,Q47="'N"),1,0)</f>
        <v>0</v>
      </c>
      <c r="AX47" s="16">
        <f>IF(AND(AX23=A47,Q47="'N"),1,0)</f>
        <v>0</v>
      </c>
      <c r="AY47" s="16">
        <f>IF(AND(AY23=A47,Q47="'N"),1,0)</f>
        <v>0</v>
      </c>
      <c r="AZ47" s="16">
        <f>IF(AND(AZ23=A47,Q47="'N"),1,0)</f>
        <v>0</v>
      </c>
      <c r="BA47" s="16">
        <f>IF(AND(BA23=A47,Q47="'N"),1,0)</f>
        <v>0</v>
      </c>
      <c r="BB47" s="16">
        <f>IF(AND(BB23=A47,Q47="'N"),1,0)</f>
        <v>0</v>
      </c>
      <c r="BC47" s="16">
        <f>IF(AND(BC23=A47,Q47="'N"),1,0)</f>
        <v>0</v>
      </c>
      <c r="BD47" s="16">
        <f>IF(AND(BD23=A47,Q47="'N"),1,0)</f>
        <v>0</v>
      </c>
      <c r="BE47" s="16">
        <f>IF(AND(BE23=A47,Q47="'N"),1,0)</f>
        <v>0</v>
      </c>
      <c r="BF47" s="17">
        <f>IF(AND(BF23=A47,Q47="'V"),1,0)</f>
        <v>0</v>
      </c>
      <c r="BG47" s="16">
        <f>IF(AND(BG23=A47,Q47="'V"),1,0)</f>
        <v>0</v>
      </c>
      <c r="BH47" s="16">
        <f>IF(AND(BH23=A47,Q47="'V"),1,0)</f>
        <v>0</v>
      </c>
      <c r="BI47" s="16">
        <f>IF(AND(BI23=A47,Q47="'V"),1,0)</f>
        <v>0</v>
      </c>
      <c r="BJ47" s="16">
        <f>IF(AND(BJ23=A47,Q47="'V"),1,0)</f>
        <v>0</v>
      </c>
      <c r="BK47" s="16">
        <f>IF(AND(BK23=A47,Q47="'V"),1,0)</f>
        <v>0</v>
      </c>
      <c r="BL47" s="16">
        <f>IF(AND(BL23=A47,Q47="'V"),1,0)</f>
        <v>0</v>
      </c>
      <c r="BM47" s="16">
        <f>IF(AND(BM23=A47,Q47="'V"),1,0)</f>
        <v>0</v>
      </c>
      <c r="BN47" s="16">
        <f>IF(AND(BN23=A47,Q47="'V"),1,0)</f>
        <v>0</v>
      </c>
      <c r="BO47" s="16">
        <f>IF(AND(BO23=A47,Q47="'V"),1,0)</f>
        <v>0</v>
      </c>
      <c r="BP47" s="3">
        <f>IF(AND(Q46="'A",BP23=Q47),1,0)</f>
        <v>0</v>
      </c>
      <c r="BQ47" s="4">
        <f>IF(AND(Q46="'A",BQ23=Q47),1,0)</f>
        <v>0</v>
      </c>
      <c r="BR47" s="4">
        <f>IF(AND(Q46="'A",BR23=Q47),1,0)</f>
        <v>1</v>
      </c>
      <c r="BS47" s="4">
        <f>IF(AND(Q46="'A",BS23=Q47),1,0)</f>
        <v>0</v>
      </c>
      <c r="BT47" s="4">
        <f>IF(AND(Q46="'A",BT23=Q47),1,0)</f>
        <v>0</v>
      </c>
      <c r="BU47" s="3">
        <f>IF(AND(Q46="'Z",BU23=Q47),1,0)</f>
        <v>0</v>
      </c>
      <c r="BV47" s="4">
        <f>IF(AND(Q46="'Z",BV23=Q47),1,0)</f>
        <v>0</v>
      </c>
      <c r="BW47" s="4">
        <f>IF(AND(Q46="'Z",BW23=Q47),1,0)</f>
        <v>0</v>
      </c>
      <c r="BX47" s="4">
        <f>IF(AND(Q46="'Z",BX23=Q47),1,0)</f>
        <v>0</v>
      </c>
      <c r="BY47" s="4">
        <f>IF(AND(Q46="'Z",BY23=Q47),1,0)</f>
        <v>0</v>
      </c>
      <c r="BZ47" s="3">
        <f>IF(AND(Q46="'D",BZ23=Q47),1,0)</f>
        <v>0</v>
      </c>
      <c r="CA47" s="4">
        <f>IF(AND(Q46="'D",CA23=Q47),1,0)</f>
        <v>0</v>
      </c>
      <c r="CB47" s="4">
        <f>IF(AND(Q46="'D",CB23=Q47),1,0)</f>
        <v>0</v>
      </c>
      <c r="CC47" s="4">
        <f>IF(AND(Q46="'D",CC23=Q47),1,0)</f>
        <v>0</v>
      </c>
      <c r="CD47" s="4">
        <f>IF(AND(Q46="'D",CD23=Q47),1,0)</f>
        <v>0</v>
      </c>
      <c r="CE47" s="3">
        <f>IF(AND(Q46="'N",CE23=Q47),1,0)</f>
        <v>0</v>
      </c>
      <c r="CF47" s="4">
        <f>IF(AND(Q46="'N",CF23=Q47),1,0)</f>
        <v>0</v>
      </c>
      <c r="CG47" s="4">
        <f>IF(AND(Q46="'N",CG23=Q47),1,0)</f>
        <v>0</v>
      </c>
      <c r="CH47" s="4">
        <f>IF(AND(Q46="'N",CH23=Q47),1,0)</f>
        <v>0</v>
      </c>
      <c r="CI47" s="4">
        <f>IF(AND(Q46="'N",CI23=Q47),1,0)</f>
        <v>0</v>
      </c>
      <c r="CJ47" s="3">
        <f>IF(AND(Q46="'V",CJ23=Q47),1,0)</f>
        <v>0</v>
      </c>
      <c r="CK47" s="4">
        <f>IF(AND(Q46="'V",CK23=Q47),1,0)</f>
        <v>0</v>
      </c>
      <c r="CL47" s="4">
        <f>IF(AND(Q46="'V",CL23=Q47),1,0)</f>
        <v>0</v>
      </c>
      <c r="CM47" s="4">
        <f>IF(AND(Q46="'V",CM23=Q47),1,0)</f>
        <v>0</v>
      </c>
      <c r="CN47" s="5">
        <f>IF(AND(Q46="'V",CN23=Q47),1,0)</f>
        <v>0</v>
      </c>
    </row>
    <row r="48" spans="1:92">
      <c r="A48" s="15" t="s">
        <v>10</v>
      </c>
      <c r="B48" s="3">
        <f>IF(ISBLANK(HLOOKUP(A48,C14:L19,2,FALSE)),0,HLOOKUP(A48,C14:L19,2,FALSE) * (C8*B47+C9*C47+C10*D47+C11*E47+C12*F47))</f>
        <v>0</v>
      </c>
      <c r="C48" s="4">
        <f>IF(ISBLANK(HLOOKUP(A48,C14:L19,3,FALSE)),0,HLOOKUP(A48,C14:L19,3,FALSE) * (D8*B47+D9*C47+D10*D47+D11*E47+D12*F47))</f>
        <v>0</v>
      </c>
      <c r="D48" s="4">
        <f>IF(ISBLANK(HLOOKUP(A48,C14:L19,4,FALSE)),0,HLOOKUP(A48,C14:L19,4,FALSE) * (E8*B47+E9*C47+E10*D47+E11*E47+E12*F47))</f>
        <v>0</v>
      </c>
      <c r="E48" s="4">
        <f>IF(ISBLANK(HLOOKUP(A48,C14:L19,5,FALSE)),0,HLOOKUP(A48,C14:L19,5,FALSE) * (F8*B47+F9*C47+F10*D47+F11*E47+F12*F47))</f>
        <v>5.8799999999999991E-2</v>
      </c>
      <c r="F48" s="5">
        <f>IF(ISBLANK(HLOOKUP(A48,C14:L19,6,FALSE)),0,HLOOKUP(A48,C14:L19,6,FALSE) * (G8*B47+G9*C47+G10*D47+G11*E47+G12*F47))</f>
        <v>5.5999999999999999E-3</v>
      </c>
      <c r="G48" s="3">
        <f>IF(ISBLANK(HLOOKUP(A48,C14:L19,MATCH(G23,B7:B12,0),FALSE)),0,HLOOKUP(Q49,C7:G12,MATCH(G23,B7:B12,0),FALSE)*B48)</f>
        <v>0</v>
      </c>
      <c r="H48" s="4">
        <f>IF(ISBLANK(HLOOKUP(A48,C14:L19,MATCH(H23,B7:B12,0),FALSE)),0,HLOOKUP(Q49,C7:G12,MATCH(H23,B7:B12,0),FALSE)*C48)</f>
        <v>0</v>
      </c>
      <c r="I48" s="4">
        <f>IF(ISBLANK(HLOOKUP(A48,C14:L19,MATCH(I23,B7:B12,0),FALSE)),0,HLOOKUP(Q49,C7:G12,MATCH(I23,B7:B12,0),FALSE)*D48)</f>
        <v>0</v>
      </c>
      <c r="J48" s="4">
        <f>IF(ISBLANK(HLOOKUP(A48,C14:L19,MATCH(J23,B7:B12,0),FALSE)),0,HLOOKUP(Q49,C7:G12,MATCH(J23,B7:B12,0),FALSE)*E48)</f>
        <v>2.3519999999999999E-2</v>
      </c>
      <c r="K48" s="5">
        <f>IF(ISBLANK(HLOOKUP(A48,C14:L19,MATCH(K23,B7:B12,0),FALSE)),0,HLOOKUP(Q49,C7:G12,MATCH(K23,B7:B12,0),FALSE)*F48)</f>
        <v>5.6000000000000006E-4</v>
      </c>
      <c r="L48" s="3">
        <f>G48/SUM(G48:K48)</f>
        <v>0</v>
      </c>
      <c r="M48" s="4">
        <f>H48/SUM(G48:K48)</f>
        <v>0</v>
      </c>
      <c r="N48" s="4">
        <f>I48/SUM(G48:K48)</f>
        <v>0</v>
      </c>
      <c r="O48" s="4">
        <f>J48/SUM(G48:K48)</f>
        <v>0.97674418604651159</v>
      </c>
      <c r="P48" s="5">
        <f>K48/SUM(G48:K48)</f>
        <v>2.3255813953488375E-2</v>
      </c>
      <c r="Q48" s="26" t="s">
        <v>3</v>
      </c>
      <c r="R48" s="17">
        <f>IF(AND(R23=A48,Q48="'A"),1,0)</f>
        <v>0</v>
      </c>
      <c r="S48" s="16">
        <f>IF(AND(S23=A48,Q48="'A"),1,0)</f>
        <v>0</v>
      </c>
      <c r="T48" s="16">
        <f>IF(AND(T23=A48,Q48="'A"),1,0)</f>
        <v>0</v>
      </c>
      <c r="U48" s="16">
        <f>IF(AND(U23=A48,Q48="'A"),1,0)</f>
        <v>0</v>
      </c>
      <c r="V48" s="16">
        <f>IF(AND(V23=A48,Q48="'A"),1,0)</f>
        <v>0</v>
      </c>
      <c r="W48" s="16">
        <f>IF(AND(W23=A48,Q48="'A"),1,0)</f>
        <v>0</v>
      </c>
      <c r="X48" s="16">
        <f>IF(AND(X23=A48,Q48="'A"),1,0)</f>
        <v>0</v>
      </c>
      <c r="Y48" s="16">
        <f>IF(AND(Y23=A48,Q48="'A"),1,0)</f>
        <v>0</v>
      </c>
      <c r="Z48" s="16">
        <f>IF(AND(Z23=A48,Q48="'A"),1,0)</f>
        <v>0</v>
      </c>
      <c r="AA48" s="16">
        <f>IF(AND(AA23=A48,Q48="'A"),1,0)</f>
        <v>0</v>
      </c>
      <c r="AB48" s="17">
        <f>IF(AND(AB23=A48,Q48="'Z"),1,0)</f>
        <v>0</v>
      </c>
      <c r="AC48" s="16">
        <f>IF(AND(AC23=A48,Q48="'Z"),1,0)</f>
        <v>0</v>
      </c>
      <c r="AD48" s="16">
        <f>IF(AND(AD23=A48,Q48="'Z"),1,0)</f>
        <v>0</v>
      </c>
      <c r="AE48" s="16">
        <f>IF(AND(AE23=A48,Q48="'Z"),1,0)</f>
        <v>0</v>
      </c>
      <c r="AF48" s="16">
        <f>IF(AND(AF23=A48,Q48="'Z"),1,0)</f>
        <v>0</v>
      </c>
      <c r="AG48" s="16">
        <f>IF(AND(AG23=A48,Q48="'Z"),1,0)</f>
        <v>0</v>
      </c>
      <c r="AH48" s="16">
        <f>IF(AND(AH23=A48,Q48="'Z"),1,0)</f>
        <v>0</v>
      </c>
      <c r="AI48" s="16">
        <f>IF(AND(AI23=A48,Q48="'Z"),1,0)</f>
        <v>0</v>
      </c>
      <c r="AJ48" s="16">
        <f>IF(AND(AJ23=A48,Q48="'Z"),1,0)</f>
        <v>0</v>
      </c>
      <c r="AK48" s="16">
        <f>IF(AND(AK23=A48,Q48="'Z"),1,0)</f>
        <v>0</v>
      </c>
      <c r="AL48" s="17">
        <f>IF(AND(AL23=A48,Q48="'D"),1,0)</f>
        <v>0</v>
      </c>
      <c r="AM48" s="16">
        <f>IF(AND(AM23=A48,Q48="'D"),1,0)</f>
        <v>0</v>
      </c>
      <c r="AN48" s="16">
        <f>IF(AND(AN23=A48,Q48="'D"),1,0)</f>
        <v>0</v>
      </c>
      <c r="AO48" s="16">
        <f>IF(AND(AO23=A48,Q48="'D"),1,0)</f>
        <v>0</v>
      </c>
      <c r="AP48" s="16">
        <f>IF(AND(AP23=A48,Q48="'D"),1,0)</f>
        <v>0</v>
      </c>
      <c r="AQ48" s="16">
        <f>IF(AND(AQ23=A48,Q48="'D"),1,0)</f>
        <v>0</v>
      </c>
      <c r="AR48" s="16">
        <f>IF(AND(AR23=A48,Q48="'D"),1,0)</f>
        <v>0</v>
      </c>
      <c r="AS48" s="16">
        <f>IF(AND(AS23=A48,Q48="'D"),1,0)</f>
        <v>0</v>
      </c>
      <c r="AT48" s="16">
        <f>IF(AND(AT23=A48,Q48="'D"),1,0)</f>
        <v>0</v>
      </c>
      <c r="AU48" s="16">
        <f>IF(AND(AU23=A48,Q48="'D"),1,0)</f>
        <v>0</v>
      </c>
      <c r="AV48" s="17">
        <f>IF(AND(AV23=A48,Q48="'N"),1,0)</f>
        <v>0</v>
      </c>
      <c r="AW48" s="16">
        <f>IF(AND(AW23=A48,Q48="'N"),1,0)</f>
        <v>0</v>
      </c>
      <c r="AX48" s="16">
        <f>IF(AND(AX23=A48,Q48="'N"),1,0)</f>
        <v>0</v>
      </c>
      <c r="AY48" s="16">
        <f>IF(AND(AY23=A48,Q48="'N"),1,0)</f>
        <v>0</v>
      </c>
      <c r="AZ48" s="16">
        <f>IF(AND(AZ23=A48,Q48="'N"),1,0)</f>
        <v>0</v>
      </c>
      <c r="BA48" s="16">
        <f>IF(AND(BA23=A48,Q48="'N"),1,0)</f>
        <v>1</v>
      </c>
      <c r="BB48" s="16">
        <f>IF(AND(BB23=A48,Q48="'N"),1,0)</f>
        <v>0</v>
      </c>
      <c r="BC48" s="16">
        <f>IF(AND(BC23=A48,Q48="'N"),1,0)</f>
        <v>0</v>
      </c>
      <c r="BD48" s="16">
        <f>IF(AND(BD23=A48,Q48="'N"),1,0)</f>
        <v>0</v>
      </c>
      <c r="BE48" s="16">
        <f>IF(AND(BE23=A48,Q48="'N"),1,0)</f>
        <v>0</v>
      </c>
      <c r="BF48" s="17">
        <f>IF(AND(BF23=A48,Q48="'V"),1,0)</f>
        <v>0</v>
      </c>
      <c r="BG48" s="16">
        <f>IF(AND(BG23=A48,Q48="'V"),1,0)</f>
        <v>0</v>
      </c>
      <c r="BH48" s="16">
        <f>IF(AND(BH23=A48,Q48="'V"),1,0)</f>
        <v>0</v>
      </c>
      <c r="BI48" s="16">
        <f>IF(AND(BI23=A48,Q48="'V"),1,0)</f>
        <v>0</v>
      </c>
      <c r="BJ48" s="16">
        <f>IF(AND(BJ23=A48,Q48="'V"),1,0)</f>
        <v>0</v>
      </c>
      <c r="BK48" s="16">
        <f>IF(AND(BK23=A48,Q48="'V"),1,0)</f>
        <v>0</v>
      </c>
      <c r="BL48" s="16">
        <f>IF(AND(BL23=A48,Q48="'V"),1,0)</f>
        <v>0</v>
      </c>
      <c r="BM48" s="16">
        <f>IF(AND(BM23=A48,Q48="'V"),1,0)</f>
        <v>0</v>
      </c>
      <c r="BN48" s="16">
        <f>IF(AND(BN23=A48,Q48="'V"),1,0)</f>
        <v>0</v>
      </c>
      <c r="BO48" s="16">
        <f>IF(AND(BO23=A48,Q48="'V"),1,0)</f>
        <v>0</v>
      </c>
      <c r="BP48" s="3">
        <f>IF(AND(Q47="'A",BP23=Q48),1,0)</f>
        <v>0</v>
      </c>
      <c r="BQ48" s="4">
        <f>IF(AND(Q47="'A",BQ23=Q48),1,0)</f>
        <v>0</v>
      </c>
      <c r="BR48" s="4">
        <f>IF(AND(Q47="'A",BR23=Q48),1,0)</f>
        <v>0</v>
      </c>
      <c r="BS48" s="4">
        <f>IF(AND(Q47="'A",BS23=Q48),1,0)</f>
        <v>0</v>
      </c>
      <c r="BT48" s="4">
        <f>IF(AND(Q47="'A",BT23=Q48),1,0)</f>
        <v>0</v>
      </c>
      <c r="BU48" s="3">
        <f>IF(AND(Q47="'Z",BU23=Q48),1,0)</f>
        <v>0</v>
      </c>
      <c r="BV48" s="4">
        <f>IF(AND(Q47="'Z",BV23=Q48),1,0)</f>
        <v>0</v>
      </c>
      <c r="BW48" s="4">
        <f>IF(AND(Q47="'Z",BW23=Q48),1,0)</f>
        <v>0</v>
      </c>
      <c r="BX48" s="4">
        <f>IF(AND(Q47="'Z",BX23=Q48),1,0)</f>
        <v>0</v>
      </c>
      <c r="BY48" s="4">
        <f>IF(AND(Q47="'Z",BY23=Q48),1,0)</f>
        <v>0</v>
      </c>
      <c r="BZ48" s="3">
        <f>IF(AND(Q47="'D",BZ23=Q48),1,0)</f>
        <v>0</v>
      </c>
      <c r="CA48" s="4">
        <f>IF(AND(Q47="'D",CA23=Q48),1,0)</f>
        <v>0</v>
      </c>
      <c r="CB48" s="4">
        <f>IF(AND(Q47="'D",CB23=Q48),1,0)</f>
        <v>0</v>
      </c>
      <c r="CC48" s="4">
        <f>IF(AND(Q47="'D",CC23=Q48),1,0)</f>
        <v>1</v>
      </c>
      <c r="CD48" s="4">
        <f>IF(AND(Q47="'D",CD23=Q48),1,0)</f>
        <v>0</v>
      </c>
      <c r="CE48" s="3">
        <f>IF(AND(Q47="'N",CE23=Q48),1,0)</f>
        <v>0</v>
      </c>
      <c r="CF48" s="4">
        <f>IF(AND(Q47="'N",CF23=Q48),1,0)</f>
        <v>0</v>
      </c>
      <c r="CG48" s="4">
        <f>IF(AND(Q47="'N",CG23=Q48),1,0)</f>
        <v>0</v>
      </c>
      <c r="CH48" s="4">
        <f>IF(AND(Q47="'N",CH23=Q48),1,0)</f>
        <v>0</v>
      </c>
      <c r="CI48" s="4">
        <f>IF(AND(Q47="'N",CI23=Q48),1,0)</f>
        <v>0</v>
      </c>
      <c r="CJ48" s="3">
        <f>IF(AND(Q47="'V",CJ23=Q48),1,0)</f>
        <v>0</v>
      </c>
      <c r="CK48" s="4">
        <f>IF(AND(Q47="'V",CK23=Q48),1,0)</f>
        <v>0</v>
      </c>
      <c r="CL48" s="4">
        <f>IF(AND(Q47="'V",CL23=Q48),1,0)</f>
        <v>0</v>
      </c>
      <c r="CM48" s="4">
        <f>IF(AND(Q47="'V",CM23=Q48),1,0)</f>
        <v>0</v>
      </c>
      <c r="CN48" s="5">
        <f>IF(AND(Q47="'V",CN23=Q48),1,0)</f>
        <v>0</v>
      </c>
    </row>
    <row r="49" spans="1:92">
      <c r="A49" s="15" t="s">
        <v>7</v>
      </c>
      <c r="B49" s="3">
        <f>IF(ISBLANK(HLOOKUP(A49,C14:L19,2,FALSE)),0,HLOOKUP(A49,C14:L19,2,FALSE) * (C8*B48+C9*C48+C10*D48+C11*E48+C12*F48))</f>
        <v>0</v>
      </c>
      <c r="C49" s="4">
        <f>IF(ISBLANK(HLOOKUP(A49,C14:L19,3,FALSE)),0,HLOOKUP(A49,C14:L19,3,FALSE) * (D8*B48+D9*C48+D10*D48+D11*E48+D12*F48))</f>
        <v>0</v>
      </c>
      <c r="D49" s="4">
        <f>IF(ISBLANK(HLOOKUP(A49,C14:L19,4,FALSE)),0,HLOOKUP(A49,C14:L19,4,FALSE) * (E8*B48+E9*C48+E10*D48+E11*E48+E12*F48))</f>
        <v>7.5600000000000005E-4</v>
      </c>
      <c r="E49" s="4">
        <f>IF(ISBLANK(HLOOKUP(A49,C14:L19,5,FALSE)),0,HLOOKUP(A49,C14:L19,5,FALSE) * (F8*B48+F9*C48+F10*D48+F11*E48+F12*F48))</f>
        <v>1.8759999999999996E-3</v>
      </c>
      <c r="F49" s="5">
        <f>IF(ISBLANK(HLOOKUP(A49,C14:L19,6,FALSE)),0,HLOOKUP(A49,C14:L19,6,FALSE) * (G8*B48+G9*C48+G10*D48+G11*E48+G12*F48))</f>
        <v>4.8160000000000008E-3</v>
      </c>
      <c r="G49" s="3">
        <f>IF(ISBLANK(HLOOKUP(A49,C14:L19,MATCH(G23,B7:B12,0),FALSE)),0,HLOOKUP(Q50,C7:G12,MATCH(G23,B7:B12,0),FALSE)*B49)</f>
        <v>0</v>
      </c>
      <c r="H49" s="4">
        <f>IF(ISBLANK(HLOOKUP(A49,C14:L19,MATCH(H23,B7:B12,0),FALSE)),0,HLOOKUP(Q50,C7:G12,MATCH(H23,B7:B12,0),FALSE)*C49)</f>
        <v>0</v>
      </c>
      <c r="I49" s="4">
        <f>IF(ISBLANK(HLOOKUP(A49,C14:L19,MATCH(I23,B7:B12,0),FALSE)),0,HLOOKUP(Q50,C7:G12,MATCH(I23,B7:B12,0),FALSE)*D49)</f>
        <v>7.5600000000000008E-5</v>
      </c>
      <c r="J49" s="4">
        <f>IF(ISBLANK(HLOOKUP(A49,C14:L19,MATCH(J23,B7:B12,0),FALSE)),0,HLOOKUP(Q50,C7:G12,MATCH(J23,B7:B12,0),FALSE)*E49)</f>
        <v>3.7519999999999996E-4</v>
      </c>
      <c r="K49" s="5">
        <f>IF(ISBLANK(HLOOKUP(A49,C14:L19,MATCH(K23,B7:B12,0),FALSE)),0,HLOOKUP(Q50,C7:G12,MATCH(K23,B7:B12,0),FALSE)*F49)</f>
        <v>1.9264000000000004E-3</v>
      </c>
      <c r="L49" s="3">
        <f>G49/SUM(G49:K49)</f>
        <v>0</v>
      </c>
      <c r="M49" s="4">
        <f>H49/SUM(G49:K49)</f>
        <v>0</v>
      </c>
      <c r="N49" s="4">
        <f>I49/SUM(G49:K49)</f>
        <v>3.1802120141342753E-2</v>
      </c>
      <c r="O49" s="4">
        <f>J49/SUM(G49:K49)</f>
        <v>0.15783274440518252</v>
      </c>
      <c r="P49" s="5">
        <f>K49/SUM(G49:K49)</f>
        <v>0.81036513545347477</v>
      </c>
      <c r="Q49" s="26" t="s">
        <v>4</v>
      </c>
      <c r="R49" s="17">
        <f>IF(AND(R23=A49,Q49="'A"),1,0)</f>
        <v>0</v>
      </c>
      <c r="S49" s="16">
        <f>IF(AND(S23=A49,Q49="'A"),1,0)</f>
        <v>0</v>
      </c>
      <c r="T49" s="16">
        <f>IF(AND(T23=A49,Q49="'A"),1,0)</f>
        <v>0</v>
      </c>
      <c r="U49" s="16">
        <f>IF(AND(U23=A49,Q49="'A"),1,0)</f>
        <v>0</v>
      </c>
      <c r="V49" s="16">
        <f>IF(AND(V23=A49,Q49="'A"),1,0)</f>
        <v>0</v>
      </c>
      <c r="W49" s="16">
        <f>IF(AND(W23=A49,Q49="'A"),1,0)</f>
        <v>0</v>
      </c>
      <c r="X49" s="16">
        <f>IF(AND(X23=A49,Q49="'A"),1,0)</f>
        <v>0</v>
      </c>
      <c r="Y49" s="16">
        <f>IF(AND(Y23=A49,Q49="'A"),1,0)</f>
        <v>0</v>
      </c>
      <c r="Z49" s="16">
        <f>IF(AND(Z23=A49,Q49="'A"),1,0)</f>
        <v>0</v>
      </c>
      <c r="AA49" s="16">
        <f>IF(AND(AA23=A49,Q49="'A"),1,0)</f>
        <v>0</v>
      </c>
      <c r="AB49" s="17">
        <f>IF(AND(AB23=A49,Q49="'Z"),1,0)</f>
        <v>0</v>
      </c>
      <c r="AC49" s="16">
        <f>IF(AND(AC23=A49,Q49="'Z"),1,0)</f>
        <v>0</v>
      </c>
      <c r="AD49" s="16">
        <f>IF(AND(AD23=A49,Q49="'Z"),1,0)</f>
        <v>0</v>
      </c>
      <c r="AE49" s="16">
        <f>IF(AND(AE23=A49,Q49="'Z"),1,0)</f>
        <v>0</v>
      </c>
      <c r="AF49" s="16">
        <f>IF(AND(AF23=A49,Q49="'Z"),1,0)</f>
        <v>0</v>
      </c>
      <c r="AG49" s="16">
        <f>IF(AND(AG23=A49,Q49="'Z"),1,0)</f>
        <v>0</v>
      </c>
      <c r="AH49" s="16">
        <f>IF(AND(AH23=A49,Q49="'Z"),1,0)</f>
        <v>0</v>
      </c>
      <c r="AI49" s="16">
        <f>IF(AND(AI23=A49,Q49="'Z"),1,0)</f>
        <v>0</v>
      </c>
      <c r="AJ49" s="16">
        <f>IF(AND(AJ23=A49,Q49="'Z"),1,0)</f>
        <v>0</v>
      </c>
      <c r="AK49" s="16">
        <f>IF(AND(AK23=A49,Q49="'Z"),1,0)</f>
        <v>0</v>
      </c>
      <c r="AL49" s="17">
        <f>IF(AND(AL23=A49,Q49="'D"),1,0)</f>
        <v>0</v>
      </c>
      <c r="AM49" s="16">
        <f>IF(AND(AM23=A49,Q49="'D"),1,0)</f>
        <v>0</v>
      </c>
      <c r="AN49" s="16">
        <f>IF(AND(AN23=A49,Q49="'D"),1,0)</f>
        <v>0</v>
      </c>
      <c r="AO49" s="16">
        <f>IF(AND(AO23=A49,Q49="'D"),1,0)</f>
        <v>0</v>
      </c>
      <c r="AP49" s="16">
        <f>IF(AND(AP23=A49,Q49="'D"),1,0)</f>
        <v>0</v>
      </c>
      <c r="AQ49" s="16">
        <f>IF(AND(AQ23=A49,Q49="'D"),1,0)</f>
        <v>0</v>
      </c>
      <c r="AR49" s="16">
        <f>IF(AND(AR23=A49,Q49="'D"),1,0)</f>
        <v>0</v>
      </c>
      <c r="AS49" s="16">
        <f>IF(AND(AS23=A49,Q49="'D"),1,0)</f>
        <v>0</v>
      </c>
      <c r="AT49" s="16">
        <f>IF(AND(AT23=A49,Q49="'D"),1,0)</f>
        <v>0</v>
      </c>
      <c r="AU49" s="16">
        <f>IF(AND(AU23=A49,Q49="'D"),1,0)</f>
        <v>0</v>
      </c>
      <c r="AV49" s="17">
        <f>IF(AND(AV23=A49,Q49="'N"),1,0)</f>
        <v>0</v>
      </c>
      <c r="AW49" s="16">
        <f>IF(AND(AW23=A49,Q49="'N"),1,0)</f>
        <v>0</v>
      </c>
      <c r="AX49" s="16">
        <f>IF(AND(AX23=A49,Q49="'N"),1,0)</f>
        <v>0</v>
      </c>
      <c r="AY49" s="16">
        <f>IF(AND(AY23=A49,Q49="'N"),1,0)</f>
        <v>0</v>
      </c>
      <c r="AZ49" s="16">
        <f>IF(AND(AZ23=A49,Q49="'N"),1,0)</f>
        <v>0</v>
      </c>
      <c r="BA49" s="16">
        <f>IF(AND(BA23=A49,Q49="'N"),1,0)</f>
        <v>0</v>
      </c>
      <c r="BB49" s="16">
        <f>IF(AND(BB23=A49,Q49="'N"),1,0)</f>
        <v>0</v>
      </c>
      <c r="BC49" s="16">
        <f>IF(AND(BC23=A49,Q49="'N"),1,0)</f>
        <v>0</v>
      </c>
      <c r="BD49" s="16">
        <f>IF(AND(BD23=A49,Q49="'N"),1,0)</f>
        <v>0</v>
      </c>
      <c r="BE49" s="16">
        <f>IF(AND(BE23=A49,Q49="'N"),1,0)</f>
        <v>0</v>
      </c>
      <c r="BF49" s="17">
        <f>IF(AND(BF23=A49,Q49="'V"),1,0)</f>
        <v>0</v>
      </c>
      <c r="BG49" s="16">
        <f>IF(AND(BG23=A49,Q49="'V"),1,0)</f>
        <v>0</v>
      </c>
      <c r="BH49" s="16">
        <f>IF(AND(BH23=A49,Q49="'V"),1,0)</f>
        <v>1</v>
      </c>
      <c r="BI49" s="16">
        <f>IF(AND(BI23=A49,Q49="'V"),1,0)</f>
        <v>0</v>
      </c>
      <c r="BJ49" s="16">
        <f>IF(AND(BJ23=A49,Q49="'V"),1,0)</f>
        <v>0</v>
      </c>
      <c r="BK49" s="16">
        <f>IF(AND(BK23=A49,Q49="'V"),1,0)</f>
        <v>0</v>
      </c>
      <c r="BL49" s="16">
        <f>IF(AND(BL23=A49,Q49="'V"),1,0)</f>
        <v>0</v>
      </c>
      <c r="BM49" s="16">
        <f>IF(AND(BM23=A49,Q49="'V"),1,0)</f>
        <v>0</v>
      </c>
      <c r="BN49" s="16">
        <f>IF(AND(BN23=A49,Q49="'V"),1,0)</f>
        <v>0</v>
      </c>
      <c r="BO49" s="16">
        <f>IF(AND(BO23=A49,Q49="'V"),1,0)</f>
        <v>0</v>
      </c>
      <c r="BP49" s="3">
        <f>IF(AND(Q48="'A",BP23=Q49),1,0)</f>
        <v>0</v>
      </c>
      <c r="BQ49" s="4">
        <f>IF(AND(Q48="'A",BQ23=Q49),1,0)</f>
        <v>0</v>
      </c>
      <c r="BR49" s="4">
        <f>IF(AND(Q48="'A",BR23=Q49),1,0)</f>
        <v>0</v>
      </c>
      <c r="BS49" s="4">
        <f>IF(AND(Q48="'A",BS23=Q49),1,0)</f>
        <v>0</v>
      </c>
      <c r="BT49" s="4">
        <f>IF(AND(Q48="'A",BT23=Q49),1,0)</f>
        <v>0</v>
      </c>
      <c r="BU49" s="3">
        <f>IF(AND(Q48="'Z",BU23=Q49),1,0)</f>
        <v>0</v>
      </c>
      <c r="BV49" s="4">
        <f>IF(AND(Q48="'Z",BV23=Q49),1,0)</f>
        <v>0</v>
      </c>
      <c r="BW49" s="4">
        <f>IF(AND(Q48="'Z",BW23=Q49),1,0)</f>
        <v>0</v>
      </c>
      <c r="BX49" s="4">
        <f>IF(AND(Q48="'Z",BX23=Q49),1,0)</f>
        <v>0</v>
      </c>
      <c r="BY49" s="4">
        <f>IF(AND(Q48="'Z",BY23=Q49),1,0)</f>
        <v>0</v>
      </c>
      <c r="BZ49" s="3">
        <f>IF(AND(Q48="'D",BZ23=Q49),1,0)</f>
        <v>0</v>
      </c>
      <c r="CA49" s="4">
        <f>IF(AND(Q48="'D",CA23=Q49),1,0)</f>
        <v>0</v>
      </c>
      <c r="CB49" s="4">
        <f>IF(AND(Q48="'D",CB23=Q49),1,0)</f>
        <v>0</v>
      </c>
      <c r="CC49" s="4">
        <f>IF(AND(Q48="'D",CC23=Q49),1,0)</f>
        <v>0</v>
      </c>
      <c r="CD49" s="4">
        <f>IF(AND(Q48="'D",CD23=Q49),1,0)</f>
        <v>0</v>
      </c>
      <c r="CE49" s="3">
        <f>IF(AND(Q48="'N",CE23=Q49),1,0)</f>
        <v>0</v>
      </c>
      <c r="CF49" s="4">
        <f>IF(AND(Q48="'N",CF23=Q49),1,0)</f>
        <v>0</v>
      </c>
      <c r="CG49" s="4">
        <f>IF(AND(Q48="'N",CG23=Q49),1,0)</f>
        <v>0</v>
      </c>
      <c r="CH49" s="4">
        <f>IF(AND(Q48="'N",CH23=Q49),1,0)</f>
        <v>0</v>
      </c>
      <c r="CI49" s="4">
        <f>IF(AND(Q48="'N",CI23=Q49),1,0)</f>
        <v>1</v>
      </c>
      <c r="CJ49" s="3">
        <f>IF(AND(Q48="'V",CJ23=Q49),1,0)</f>
        <v>0</v>
      </c>
      <c r="CK49" s="4">
        <f>IF(AND(Q48="'V",CK23=Q49),1,0)</f>
        <v>0</v>
      </c>
      <c r="CL49" s="4">
        <f>IF(AND(Q48="'V",CL23=Q49),1,0)</f>
        <v>0</v>
      </c>
      <c r="CM49" s="4">
        <f>IF(AND(Q48="'V",CM23=Q49),1,0)</f>
        <v>0</v>
      </c>
      <c r="CN49" s="5">
        <f>IF(AND(Q48="'V",CN23=Q49),1,0)</f>
        <v>0</v>
      </c>
    </row>
    <row r="50" spans="1:92">
      <c r="A50" s="15" t="s">
        <v>6</v>
      </c>
      <c r="B50" s="6">
        <f>IF(ISBLANK(HLOOKUP(A50,C14:L19,2,FALSE)),0,HLOOKUP(A50,C14:L19,2,FALSE) * (C8*B49+C9*C49+C10*D49+C11*E49+C12*F49))</f>
        <v>0</v>
      </c>
      <c r="C50" s="7">
        <f>IF(ISBLANK(HLOOKUP(A50,C14:L19,3,FALSE)),0,HLOOKUP(A50,C14:L19,3,FALSE) * (D8*B49+D9*C49+D10*D49+D11*E49+D12*F49))</f>
        <v>2.3772000000000003E-3</v>
      </c>
      <c r="D50" s="7">
        <f>IF(ISBLANK(HLOOKUP(A50,C14:L19,4,FALSE)),0,HLOOKUP(A50,C14:L19,4,FALSE) * (E8*B49+E9*C49+E10*D49+E11*E49+E12*F49))</f>
        <v>0</v>
      </c>
      <c r="E50" s="7">
        <f>IF(ISBLANK(HLOOKUP(A50,C14:L19,5,FALSE)),0,HLOOKUP(A50,C14:L19,5,FALSE) * (F8*B49+F9*C49+F10*D49+F11*E49+F12*F49))</f>
        <v>0</v>
      </c>
      <c r="F50" s="8">
        <f>IF(ISBLANK(HLOOKUP(A50,C14:L19,6,FALSE)),0,HLOOKUP(A50,C14:L19,6,FALSE) * (G8*B49+G9*C49+G10*D49+G11*E49+G12*F49))</f>
        <v>0</v>
      </c>
      <c r="G50" s="6">
        <f>IF(ISBLANK(HLOOKUP(A50,C14:L19,MATCH(G23,B7:B12,0),FALSE)),0,B50)</f>
        <v>0</v>
      </c>
      <c r="H50" s="7">
        <f>IF(ISBLANK(HLOOKUP(A50,C14:L19,MATCH(H23,B7:B12,0),FALSE)),0,C50)</f>
        <v>2.3772000000000003E-3</v>
      </c>
      <c r="I50" s="7">
        <f>IF(ISBLANK(HLOOKUP(A50,C14:L19,MATCH(I23,B7:B12,0),FALSE)),0,D50)</f>
        <v>0</v>
      </c>
      <c r="J50" s="7">
        <f>IF(ISBLANK(HLOOKUP(A50,C14:L19,MATCH(J23,B7:B12,0),FALSE)),0,E50)</f>
        <v>0</v>
      </c>
      <c r="K50" s="8">
        <f>IF(ISBLANK(HLOOKUP(A50,C14:L19,MATCH(K23,B7:B12,0),FALSE)),0,F50)</f>
        <v>0</v>
      </c>
      <c r="L50" s="6">
        <f>G50/SUM(G50:K50)</f>
        <v>0</v>
      </c>
      <c r="M50" s="7">
        <f>H50/SUM(G50:K50)</f>
        <v>1</v>
      </c>
      <c r="N50" s="7">
        <f>I50/SUM(G50:K50)</f>
        <v>0</v>
      </c>
      <c r="O50" s="7">
        <f>J50/SUM(G50:K50)</f>
        <v>0</v>
      </c>
      <c r="P50" s="8">
        <f>K50/SUM(G50:K50)</f>
        <v>0</v>
      </c>
      <c r="Q50" s="28" t="s">
        <v>1</v>
      </c>
      <c r="R50" s="18">
        <f>IF(AND(R23=A50,Q50="'A"),1,0)</f>
        <v>0</v>
      </c>
      <c r="S50" s="19">
        <f>IF(AND(S23=A50,Q50="'A"),1,0)</f>
        <v>0</v>
      </c>
      <c r="T50" s="19">
        <f>IF(AND(T23=A50,Q50="'A"),1,0)</f>
        <v>0</v>
      </c>
      <c r="U50" s="19">
        <f>IF(AND(U23=A50,Q50="'A"),1,0)</f>
        <v>0</v>
      </c>
      <c r="V50" s="19">
        <f>IF(AND(V23=A50,Q50="'A"),1,0)</f>
        <v>0</v>
      </c>
      <c r="W50" s="19">
        <f>IF(AND(W23=A50,Q50="'A"),1,0)</f>
        <v>0</v>
      </c>
      <c r="X50" s="19">
        <f>IF(AND(X23=A50,Q50="'A"),1,0)</f>
        <v>0</v>
      </c>
      <c r="Y50" s="19">
        <f>IF(AND(Y23=A50,Q50="'A"),1,0)</f>
        <v>0</v>
      </c>
      <c r="Z50" s="19">
        <f>IF(AND(Z23=A50,Q50="'A"),1,0)</f>
        <v>0</v>
      </c>
      <c r="AA50" s="19">
        <f>IF(AND(AA23=A50,Q50="'A"),1,0)</f>
        <v>0</v>
      </c>
      <c r="AB50" s="18">
        <f>IF(AND(AB23=A50,Q50="'Z"),1,0)</f>
        <v>0</v>
      </c>
      <c r="AC50" s="19">
        <f>IF(AND(AC23=A50,Q50="'Z"),1,0)</f>
        <v>1</v>
      </c>
      <c r="AD50" s="19">
        <f>IF(AND(AD23=A50,Q50="'Z"),1,0)</f>
        <v>0</v>
      </c>
      <c r="AE50" s="19">
        <f>IF(AND(AE23=A50,Q50="'Z"),1,0)</f>
        <v>0</v>
      </c>
      <c r="AF50" s="19">
        <f>IF(AND(AF23=A50,Q50="'Z"),1,0)</f>
        <v>0</v>
      </c>
      <c r="AG50" s="19">
        <f>IF(AND(AG23=A50,Q50="'Z"),1,0)</f>
        <v>0</v>
      </c>
      <c r="AH50" s="19">
        <f>IF(AND(AH23=A50,Q50="'Z"),1,0)</f>
        <v>0</v>
      </c>
      <c r="AI50" s="19">
        <f>IF(AND(AI23=A50,Q50="'Z"),1,0)</f>
        <v>0</v>
      </c>
      <c r="AJ50" s="19">
        <f>IF(AND(AJ23=A50,Q50="'Z"),1,0)</f>
        <v>0</v>
      </c>
      <c r="AK50" s="19">
        <f>IF(AND(AK23=A50,Q50="'Z"),1,0)</f>
        <v>0</v>
      </c>
      <c r="AL50" s="18">
        <f>IF(AND(AL23=A50,Q50="'D"),1,0)</f>
        <v>0</v>
      </c>
      <c r="AM50" s="19">
        <f>IF(AND(AM23=A50,Q50="'D"),1,0)</f>
        <v>0</v>
      </c>
      <c r="AN50" s="19">
        <f>IF(AND(AN23=A50,Q50="'D"),1,0)</f>
        <v>0</v>
      </c>
      <c r="AO50" s="19">
        <f>IF(AND(AO23=A50,Q50="'D"),1,0)</f>
        <v>0</v>
      </c>
      <c r="AP50" s="19">
        <f>IF(AND(AP23=A50,Q50="'D"),1,0)</f>
        <v>0</v>
      </c>
      <c r="AQ50" s="19">
        <f>IF(AND(AQ23=A50,Q50="'D"),1,0)</f>
        <v>0</v>
      </c>
      <c r="AR50" s="19">
        <f>IF(AND(AR23=A50,Q50="'D"),1,0)</f>
        <v>0</v>
      </c>
      <c r="AS50" s="19">
        <f>IF(AND(AS23=A50,Q50="'D"),1,0)</f>
        <v>0</v>
      </c>
      <c r="AT50" s="19">
        <f>IF(AND(AT23=A50,Q50="'D"),1,0)</f>
        <v>0</v>
      </c>
      <c r="AU50" s="19">
        <f>IF(AND(AU23=A50,Q50="'D"),1,0)</f>
        <v>0</v>
      </c>
      <c r="AV50" s="18">
        <f>IF(AND(AV23=A50,Q50="'N"),1,0)</f>
        <v>0</v>
      </c>
      <c r="AW50" s="19">
        <f>IF(AND(AW23=A50,Q50="'N"),1,0)</f>
        <v>0</v>
      </c>
      <c r="AX50" s="19">
        <f>IF(AND(AX23=A50,Q50="'N"),1,0)</f>
        <v>0</v>
      </c>
      <c r="AY50" s="19">
        <f>IF(AND(AY23=A50,Q50="'N"),1,0)</f>
        <v>0</v>
      </c>
      <c r="AZ50" s="19">
        <f>IF(AND(AZ23=A50,Q50="'N"),1,0)</f>
        <v>0</v>
      </c>
      <c r="BA50" s="19">
        <f>IF(AND(BA23=A50,Q50="'N"),1,0)</f>
        <v>0</v>
      </c>
      <c r="BB50" s="19">
        <f>IF(AND(BB23=A50,Q50="'N"),1,0)</f>
        <v>0</v>
      </c>
      <c r="BC50" s="19">
        <f>IF(AND(BC23=A50,Q50="'N"),1,0)</f>
        <v>0</v>
      </c>
      <c r="BD50" s="19">
        <f>IF(AND(BD23=A50,Q50="'N"),1,0)</f>
        <v>0</v>
      </c>
      <c r="BE50" s="19">
        <f>IF(AND(BE23=A50,Q50="'N"),1,0)</f>
        <v>0</v>
      </c>
      <c r="BF50" s="18">
        <f>IF(AND(BF23=A50,Q50="'V"),1,0)</f>
        <v>0</v>
      </c>
      <c r="BG50" s="19">
        <f>IF(AND(BG23=A50,Q50="'V"),1,0)</f>
        <v>0</v>
      </c>
      <c r="BH50" s="19">
        <f>IF(AND(BH23=A50,Q50="'V"),1,0)</f>
        <v>0</v>
      </c>
      <c r="BI50" s="19">
        <f>IF(AND(BI23=A50,Q50="'V"),1,0)</f>
        <v>0</v>
      </c>
      <c r="BJ50" s="19">
        <f>IF(AND(BJ23=A50,Q50="'V"),1,0)</f>
        <v>0</v>
      </c>
      <c r="BK50" s="19">
        <f>IF(AND(BK23=A50,Q50="'V"),1,0)</f>
        <v>0</v>
      </c>
      <c r="BL50" s="19">
        <f>IF(AND(BL23=A50,Q50="'V"),1,0)</f>
        <v>0</v>
      </c>
      <c r="BM50" s="19">
        <f>IF(AND(BM23=A50,Q50="'V"),1,0)</f>
        <v>0</v>
      </c>
      <c r="BN50" s="19">
        <f>IF(AND(BN23=A50,Q50="'V"),1,0)</f>
        <v>0</v>
      </c>
      <c r="BO50" s="19">
        <f>IF(AND(BO23=A50,Q50="'V"),1,0)</f>
        <v>0</v>
      </c>
      <c r="BP50" s="6">
        <f>IF(AND(Q49="'A",BP23=Q50),1,0)</f>
        <v>0</v>
      </c>
      <c r="BQ50" s="7">
        <f>IF(AND(Q49="'A",BQ23=Q50),1,0)</f>
        <v>0</v>
      </c>
      <c r="BR50" s="7">
        <f>IF(AND(Q49="'A",BR23=Q50),1,0)</f>
        <v>0</v>
      </c>
      <c r="BS50" s="7">
        <f>IF(AND(Q49="'A",BS23=Q50),1,0)</f>
        <v>0</v>
      </c>
      <c r="BT50" s="7">
        <f>IF(AND(Q49="'A",BT23=Q50),1,0)</f>
        <v>0</v>
      </c>
      <c r="BU50" s="6">
        <f>IF(AND(Q49="'Z",BU23=Q50),1,0)</f>
        <v>0</v>
      </c>
      <c r="BV50" s="7">
        <f>IF(AND(Q49="'Z",BV23=Q50),1,0)</f>
        <v>0</v>
      </c>
      <c r="BW50" s="7">
        <f>IF(AND(Q49="'Z",BW23=Q50),1,0)</f>
        <v>0</v>
      </c>
      <c r="BX50" s="7">
        <f>IF(AND(Q49="'Z",BX23=Q50),1,0)</f>
        <v>0</v>
      </c>
      <c r="BY50" s="7">
        <f>IF(AND(Q49="'Z",BY23=Q50),1,0)</f>
        <v>0</v>
      </c>
      <c r="BZ50" s="6">
        <f>IF(AND(Q49="'D",BZ23=Q50),1,0)</f>
        <v>0</v>
      </c>
      <c r="CA50" s="7">
        <f>IF(AND(Q49="'D",CA23=Q50),1,0)</f>
        <v>0</v>
      </c>
      <c r="CB50" s="7">
        <f>IF(AND(Q49="'D",CB23=Q50),1,0)</f>
        <v>0</v>
      </c>
      <c r="CC50" s="7">
        <f>IF(AND(Q49="'D",CC23=Q50),1,0)</f>
        <v>0</v>
      </c>
      <c r="CD50" s="7">
        <f>IF(AND(Q49="'D",CD23=Q50),1,0)</f>
        <v>0</v>
      </c>
      <c r="CE50" s="6">
        <f>IF(AND(Q49="'N",CE23=Q50),1,0)</f>
        <v>0</v>
      </c>
      <c r="CF50" s="7">
        <f>IF(AND(Q49="'N",CF23=Q50),1,0)</f>
        <v>0</v>
      </c>
      <c r="CG50" s="7">
        <f>IF(AND(Q49="'N",CG23=Q50),1,0)</f>
        <v>0</v>
      </c>
      <c r="CH50" s="7">
        <f>IF(AND(Q49="'N",CH23=Q50),1,0)</f>
        <v>0</v>
      </c>
      <c r="CI50" s="7">
        <f>IF(AND(Q49="'N",CI23=Q50),1,0)</f>
        <v>0</v>
      </c>
      <c r="CJ50" s="6">
        <f>IF(AND(Q49="'V",CJ23=Q50),1,0)</f>
        <v>0</v>
      </c>
      <c r="CK50" s="7">
        <f>IF(AND(Q49="'V",CK23=Q50),1,0)</f>
        <v>1</v>
      </c>
      <c r="CL50" s="7">
        <f>IF(AND(Q49="'V",CL23=Q50),1,0)</f>
        <v>0</v>
      </c>
      <c r="CM50" s="7">
        <f>IF(AND(Q49="'V",CM23=Q50),1,0)</f>
        <v>0</v>
      </c>
      <c r="CN50" s="8">
        <f>IF(AND(Q49="'V",CN23=Q50),1,0)</f>
        <v>0</v>
      </c>
    </row>
    <row r="51" spans="1:92">
      <c r="Q51" s="15" t="s">
        <v>18</v>
      </c>
      <c r="R51" s="16">
        <f t="shared" ref="R51" si="0">SUM(R24:R50)</f>
        <v>4</v>
      </c>
      <c r="S51" s="16">
        <f t="shared" ref="S51" si="1">SUM(S24:S50)</f>
        <v>0</v>
      </c>
      <c r="T51" s="16">
        <f t="shared" ref="T51" si="2">SUM(T24:T50)</f>
        <v>0</v>
      </c>
      <c r="U51" s="16">
        <f t="shared" ref="U51" si="3">SUM(U24:U50)</f>
        <v>0</v>
      </c>
      <c r="V51" s="16">
        <f t="shared" ref="V51" si="4">SUM(V24:V50)</f>
        <v>0</v>
      </c>
      <c r="W51" s="16">
        <f t="shared" ref="W51" si="5">SUM(W24:W50)</f>
        <v>0</v>
      </c>
      <c r="X51" s="16">
        <f t="shared" ref="X51" si="6">SUM(X24:X50)</f>
        <v>0</v>
      </c>
      <c r="Y51" s="16">
        <f t="shared" ref="Y51" si="7">SUM(Y24:Y50)</f>
        <v>0</v>
      </c>
      <c r="Z51" s="16">
        <f t="shared" ref="Z51" si="8">SUM(Z24:Z50)</f>
        <v>0</v>
      </c>
      <c r="AA51" s="16">
        <f t="shared" ref="AA51" si="9">SUM(AA24:AA50)</f>
        <v>0</v>
      </c>
      <c r="AB51" s="16">
        <f t="shared" ref="AB51" si="10">SUM(AB24:AB50)</f>
        <v>0</v>
      </c>
      <c r="AC51" s="16">
        <f t="shared" ref="AC51" si="11">SUM(AC24:AC50)</f>
        <v>4</v>
      </c>
      <c r="AD51" s="16">
        <f t="shared" ref="AD51" si="12">SUM(AD24:AD50)</f>
        <v>0</v>
      </c>
      <c r="AE51" s="16">
        <f t="shared" ref="AE51" si="13">SUM(AE24:AE50)</f>
        <v>0</v>
      </c>
      <c r="AF51" s="16">
        <f t="shared" ref="AF51" si="14">SUM(AF24:AF50)</f>
        <v>0</v>
      </c>
      <c r="AG51" s="16">
        <f t="shared" ref="AG51" si="15">SUM(AG24:AG50)</f>
        <v>0</v>
      </c>
      <c r="AH51" s="16">
        <f t="shared" ref="AH51" si="16">SUM(AH24:AH50)</f>
        <v>0</v>
      </c>
      <c r="AI51" s="16">
        <f t="shared" ref="AI51" si="17">SUM(AI24:AI50)</f>
        <v>0</v>
      </c>
      <c r="AJ51" s="16">
        <f t="shared" ref="AJ51" si="18">SUM(AJ24:AJ50)</f>
        <v>0</v>
      </c>
      <c r="AK51" s="16">
        <f t="shared" ref="AK51" si="19">SUM(AK24:AK50)</f>
        <v>0</v>
      </c>
      <c r="AL51" s="16">
        <f t="shared" ref="AL51" si="20">SUM(AL24:AL50)</f>
        <v>0</v>
      </c>
      <c r="AM51" s="16">
        <f t="shared" ref="AM51" si="21">SUM(AM24:AM50)</f>
        <v>0</v>
      </c>
      <c r="AN51" s="16">
        <f t="shared" ref="AN51" si="22">SUM(AN24:AN50)</f>
        <v>0</v>
      </c>
      <c r="AO51" s="16">
        <f t="shared" ref="AO51" si="23">SUM(AO24:AO50)</f>
        <v>1</v>
      </c>
      <c r="AP51" s="16">
        <f t="shared" ref="AP51" si="24">SUM(AP24:AP50)</f>
        <v>0</v>
      </c>
      <c r="AQ51" s="16">
        <f t="shared" ref="AQ51" si="25">SUM(AQ24:AQ50)</f>
        <v>0</v>
      </c>
      <c r="AR51" s="16">
        <f t="shared" ref="AR51" si="26">SUM(AR24:AR50)</f>
        <v>0</v>
      </c>
      <c r="AS51" s="16">
        <f t="shared" ref="AS51" si="27">SUM(AS24:AS50)</f>
        <v>0</v>
      </c>
      <c r="AT51" s="16">
        <f t="shared" ref="AT51" si="28">SUM(AT24:AT50)</f>
        <v>0</v>
      </c>
      <c r="AU51" s="16">
        <f t="shared" ref="AU51" si="29">SUM(AU24:AU50)</f>
        <v>5</v>
      </c>
      <c r="AV51" s="16">
        <f t="shared" ref="AV51" si="30">SUM(AV24:AV50)</f>
        <v>0</v>
      </c>
      <c r="AW51" s="16">
        <f t="shared" ref="AW51" si="31">SUM(AW24:AW50)</f>
        <v>0</v>
      </c>
      <c r="AX51" s="16">
        <f t="shared" ref="AX51" si="32">SUM(AX24:AX50)</f>
        <v>0</v>
      </c>
      <c r="AY51" s="16">
        <f t="shared" ref="AY51" si="33">SUM(AY24:AY50)</f>
        <v>0</v>
      </c>
      <c r="AZ51" s="16">
        <f t="shared" ref="AZ51" si="34">SUM(AZ24:AZ50)</f>
        <v>3</v>
      </c>
      <c r="BA51" s="16">
        <f t="shared" ref="BA51" si="35">SUM(BA24:BA50)</f>
        <v>2</v>
      </c>
      <c r="BB51" s="16">
        <f t="shared" ref="BB51" si="36">SUM(BB24:BB50)</f>
        <v>0</v>
      </c>
      <c r="BC51" s="16">
        <f t="shared" ref="BC51" si="37">SUM(BC24:BC50)</f>
        <v>0</v>
      </c>
      <c r="BD51" s="16">
        <f t="shared" ref="BD51" si="38">SUM(BD24:BD50)</f>
        <v>1</v>
      </c>
      <c r="BE51" s="16">
        <f t="shared" ref="BE51" si="39">SUM(BE24:BE50)</f>
        <v>0</v>
      </c>
      <c r="BF51" s="16">
        <f t="shared" ref="BF51" si="40">SUM(BF24:BF50)</f>
        <v>0</v>
      </c>
      <c r="BG51" s="16">
        <f t="shared" ref="BG51" si="41">SUM(BG24:BG50)</f>
        <v>0</v>
      </c>
      <c r="BH51" s="16">
        <f t="shared" ref="BH51" si="42">SUM(BH24:BH50)</f>
        <v>1</v>
      </c>
      <c r="BI51" s="16">
        <f t="shared" ref="BI51" si="43">SUM(BI24:BI50)</f>
        <v>0</v>
      </c>
      <c r="BJ51" s="16">
        <f t="shared" ref="BJ51" si="44">SUM(BJ24:BJ50)</f>
        <v>0</v>
      </c>
      <c r="BK51" s="16">
        <f t="shared" ref="BK51" si="45">SUM(BK24:BK50)</f>
        <v>0</v>
      </c>
      <c r="BL51" s="16">
        <f t="shared" ref="BL51" si="46">SUM(BL24:BL50)</f>
        <v>1</v>
      </c>
      <c r="BM51" s="16">
        <f t="shared" ref="BM51" si="47">SUM(BM24:BM50)</f>
        <v>2</v>
      </c>
      <c r="BN51" s="16">
        <f t="shared" ref="BN51" si="48">SUM(BN24:BN50)</f>
        <v>0</v>
      </c>
      <c r="BO51" s="16">
        <f t="shared" ref="BO51" si="49">SUM(BO24:BO50)</f>
        <v>0</v>
      </c>
      <c r="BP51" s="16">
        <f t="shared" ref="BP51" si="50">SUM(BP24:BP50)</f>
        <v>0</v>
      </c>
      <c r="BQ51" s="16">
        <f t="shared" ref="BQ51" si="51">SUM(BQ24:BQ50)</f>
        <v>0</v>
      </c>
      <c r="BR51" s="16">
        <f t="shared" ref="BR51" si="52">SUM(BR24:BR50)</f>
        <v>4</v>
      </c>
      <c r="BS51" s="16">
        <f t="shared" ref="BS51" si="53">SUM(BS24:BS50)</f>
        <v>0</v>
      </c>
      <c r="BT51" s="16">
        <f t="shared" ref="BT51" si="54">SUM(BT24:BT50)</f>
        <v>0</v>
      </c>
      <c r="BU51" s="16">
        <f t="shared" ref="BU51" si="55">SUM(BU24:BU50)</f>
        <v>0</v>
      </c>
      <c r="BV51" s="16">
        <f t="shared" ref="BV51" si="56">SUM(BV24:BV50)</f>
        <v>0</v>
      </c>
      <c r="BW51" s="16">
        <f t="shared" ref="BW51" si="57">SUM(BW24:BW50)</f>
        <v>0</v>
      </c>
      <c r="BX51" s="16">
        <f t="shared" ref="BX51" si="58">SUM(BX24:BX50)</f>
        <v>0</v>
      </c>
      <c r="BY51" s="16">
        <f t="shared" ref="BY51" si="59">SUM(BY24:BY50)</f>
        <v>0</v>
      </c>
      <c r="BZ51" s="16">
        <f t="shared" ref="BZ51" si="60">SUM(BZ24:BZ50)</f>
        <v>0</v>
      </c>
      <c r="CA51" s="16">
        <f t="shared" ref="CA51" si="61">SUM(CA24:CA50)</f>
        <v>0</v>
      </c>
      <c r="CB51" s="16">
        <f t="shared" ref="CB51" si="62">SUM(CB24:CB50)</f>
        <v>0</v>
      </c>
      <c r="CC51" s="16">
        <f t="shared" ref="CC51" si="63">SUM(CC24:CC50)</f>
        <v>6</v>
      </c>
      <c r="CD51" s="16">
        <f t="shared" ref="CD51" si="64">SUM(CD24:CD50)</f>
        <v>0</v>
      </c>
      <c r="CE51" s="16">
        <f t="shared" ref="CE51" si="65">SUM(CE24:CE50)</f>
        <v>0</v>
      </c>
      <c r="CF51" s="16">
        <f t="shared" ref="CF51" si="66">SUM(CF24:CF50)</f>
        <v>2</v>
      </c>
      <c r="CG51" s="16">
        <f t="shared" ref="CG51" si="67">SUM(CG24:CG50)</f>
        <v>0</v>
      </c>
      <c r="CH51" s="16">
        <f t="shared" ref="CH51" si="68">SUM(CH24:CH50)</f>
        <v>0</v>
      </c>
      <c r="CI51" s="16">
        <f t="shared" ref="CI51" si="69">SUM(CI24:CI50)</f>
        <v>4</v>
      </c>
      <c r="CJ51" s="16">
        <f t="shared" ref="CJ51" si="70">SUM(CJ24:CJ50)</f>
        <v>0</v>
      </c>
      <c r="CK51" s="16">
        <f t="shared" ref="CK51" si="71">SUM(CK24:CK50)</f>
        <v>2</v>
      </c>
      <c r="CL51" s="16">
        <f t="shared" ref="CL51" si="72">SUM(CL24:CL50)</f>
        <v>2</v>
      </c>
      <c r="CM51" s="16">
        <f t="shared" ref="CM51" si="73">SUM(CM24:CM50)</f>
        <v>0</v>
      </c>
      <c r="CN51" s="16">
        <f t="shared" ref="CN51" si="74">SUM(CN24:CN50)</f>
        <v>0</v>
      </c>
    </row>
    <row r="52" spans="1:92">
      <c r="Q52" s="15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</row>
    <row r="53" spans="1:92"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</row>
    <row r="55" spans="1:92">
      <c r="A55" s="1"/>
      <c r="B55" s="2" t="s">
        <v>29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1:9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>
      <c r="A57" s="1"/>
      <c r="B57" s="1"/>
      <c r="C57" s="2" t="s">
        <v>0</v>
      </c>
      <c r="D57" s="2" t="s">
        <v>1</v>
      </c>
      <c r="E57" s="2" t="s">
        <v>2</v>
      </c>
      <c r="F57" s="2" t="s">
        <v>3</v>
      </c>
      <c r="G57" s="2" t="s"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>
      <c r="A58" s="1"/>
      <c r="B58" s="2" t="s">
        <v>0</v>
      </c>
      <c r="E58" s="9">
        <f>BR51/SUM(BP51:BT51)</f>
        <v>1</v>
      </c>
      <c r="F58" s="9">
        <f>BS51/SUM(BP51:BT51)</f>
        <v>0</v>
      </c>
      <c r="G58" s="9">
        <f>BT51/SUM(BP51:BT51)</f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>
      <c r="A59" s="1"/>
      <c r="B59" s="2" t="s">
        <v>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>
      <c r="A60" s="1"/>
      <c r="B60" s="2" t="s">
        <v>2</v>
      </c>
      <c r="D60" s="9">
        <f>CA51/SUM(BZ51:CD51)</f>
        <v>0</v>
      </c>
      <c r="E60" s="9">
        <f>CB51/SUM(BZ51:CD51)</f>
        <v>0</v>
      </c>
      <c r="F60" s="9">
        <f>CC51/SUM(BZ51:CD51)</f>
        <v>1</v>
      </c>
      <c r="G60" s="9">
        <f>CD51/SUM(BZ51:CD51)</f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>
      <c r="A61" s="1"/>
      <c r="B61" s="2" t="s">
        <v>3</v>
      </c>
      <c r="D61" s="9">
        <f>CF51/SUM(CE51:CI51)</f>
        <v>0.33333333333333331</v>
      </c>
      <c r="E61" s="9">
        <f>CG51/SUM(CE51:CI51)</f>
        <v>0</v>
      </c>
      <c r="F61" s="9">
        <f>CH51/SUM(CE51:CI51)</f>
        <v>0</v>
      </c>
      <c r="G61" s="9">
        <f>CI51/SUM(CE51:CI51)</f>
        <v>0.66666666666666663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>
      <c r="A62" s="1"/>
      <c r="B62" s="2" t="s">
        <v>4</v>
      </c>
      <c r="D62" s="9">
        <f>CK51/SUM(CJ51:CN51)</f>
        <v>0.5</v>
      </c>
      <c r="E62" s="9">
        <f>CL51/SUM(CJ51:CN51)</f>
        <v>0.5</v>
      </c>
      <c r="F62" s="9">
        <f>CM51/SUM(CJ51:CN51)</f>
        <v>0</v>
      </c>
      <c r="G62" s="9">
        <f>CN51/SUM(CJ51:CN51)</f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>
      <c r="A64" s="1"/>
      <c r="B64" s="1"/>
      <c r="C64" s="2" t="s">
        <v>5</v>
      </c>
      <c r="D64" s="2" t="s">
        <v>6</v>
      </c>
      <c r="E64" s="2" t="s">
        <v>7</v>
      </c>
      <c r="F64" s="2" t="s">
        <v>8</v>
      </c>
      <c r="G64" s="2" t="s">
        <v>9</v>
      </c>
      <c r="H64" s="2" t="s">
        <v>10</v>
      </c>
      <c r="I64" s="2" t="s">
        <v>11</v>
      </c>
      <c r="J64" s="2" t="s">
        <v>12</v>
      </c>
      <c r="K64" s="2" t="s">
        <v>13</v>
      </c>
      <c r="L64" s="2" t="s"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>
      <c r="A65" s="1"/>
      <c r="B65" s="2" t="s">
        <v>0</v>
      </c>
      <c r="C65" s="9">
        <f>R51/SUM(R51:AA51)</f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>
      <c r="A66" s="1"/>
      <c r="B66" s="2" t="s">
        <v>1</v>
      </c>
      <c r="D66" s="9">
        <f>AC51/SUM(AB51:AK51)</f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>
      <c r="A67" s="1"/>
      <c r="B67" s="2" t="s">
        <v>2</v>
      </c>
      <c r="E67" s="9">
        <f>AN51/SUM(AL51:AU51)</f>
        <v>0</v>
      </c>
      <c r="F67" s="9">
        <f>AO51/SUM(AL51:AU51)</f>
        <v>0.16666666666666666</v>
      </c>
      <c r="G67" s="9">
        <f>AP51/SUM(AL51:AU51)</f>
        <v>0</v>
      </c>
      <c r="I67" s="9">
        <f>AR51/SUM(AL51:AU51)</f>
        <v>0</v>
      </c>
      <c r="L67" s="9">
        <f>AU51/SUM(AL51:AU51)</f>
        <v>0.83333333333333337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1:92">
      <c r="A68" s="1"/>
      <c r="B68" s="2" t="s">
        <v>3</v>
      </c>
      <c r="E68" s="9">
        <f>AX51/SUM(AV51:BE51)</f>
        <v>0</v>
      </c>
      <c r="G68" s="9">
        <f>AZ51/SUM(AV51:BE51)</f>
        <v>0.5</v>
      </c>
      <c r="H68" s="9">
        <f>BA51/SUM(AV51:BE51)</f>
        <v>0.33333333333333331</v>
      </c>
      <c r="I68" s="9">
        <f>BB51/SUM(AV51:BE51)</f>
        <v>0</v>
      </c>
      <c r="K68" s="9">
        <f>BD51/SUM(AV51:BE51)</f>
        <v>0.16666666666666666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>
      <c r="A69" s="1"/>
      <c r="B69" s="2" t="s">
        <v>4</v>
      </c>
      <c r="E69" s="9">
        <f>BH51/SUM(BF51:BO51)</f>
        <v>0.25</v>
      </c>
      <c r="G69" s="20">
        <f>BJ51/SUM(BF51:BO51)</f>
        <v>0</v>
      </c>
      <c r="H69" s="20">
        <f>BK51/SUM(BF51:BO51)</f>
        <v>0</v>
      </c>
      <c r="I69" s="20">
        <f>BL51/SUM(BF51:BO51)</f>
        <v>0.25</v>
      </c>
      <c r="J69" s="20">
        <f>BM51/SUM(BF51:BO51)</f>
        <v>0.5</v>
      </c>
      <c r="K69" s="2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1: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</sheetData>
  <mergeCells count="14">
    <mergeCell ref="R22:AA22"/>
    <mergeCell ref="AV22:BE22"/>
    <mergeCell ref="AL22:AU22"/>
    <mergeCell ref="AB22:AK22"/>
    <mergeCell ref="B22:F22"/>
    <mergeCell ref="G22:K22"/>
    <mergeCell ref="L22:P22"/>
    <mergeCell ref="BZ22:CD22"/>
    <mergeCell ref="CE22:CI22"/>
    <mergeCell ref="CJ22:CN22"/>
    <mergeCell ref="BF22:BO22"/>
    <mergeCell ref="BP22:BT22"/>
    <mergeCell ref="BU22:BY22"/>
    <mergeCell ref="A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Garrette</dc:creator>
  <cp:lastModifiedBy>Dan Garrette</cp:lastModifiedBy>
  <dcterms:created xsi:type="dcterms:W3CDTF">2013-12-26T08:14:10Z</dcterms:created>
  <dcterms:modified xsi:type="dcterms:W3CDTF">2013-12-29T22:41:10Z</dcterms:modified>
</cp:coreProperties>
</file>