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3600" windowHeight="20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8" i="1" l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R259" i="1"/>
  <c r="AD259" i="1"/>
  <c r="S261" i="1"/>
  <c r="T261" i="1"/>
  <c r="U261" i="1"/>
  <c r="V261" i="1"/>
  <c r="W261" i="1"/>
  <c r="AD261" i="1"/>
  <c r="AD262" i="1"/>
  <c r="U262" i="1"/>
  <c r="E262" i="1"/>
  <c r="V262" i="1"/>
  <c r="F262" i="1"/>
  <c r="W262" i="1"/>
  <c r="G262" i="1"/>
  <c r="R262" i="1"/>
  <c r="R263" i="1"/>
  <c r="T264" i="1"/>
  <c r="D264" i="1"/>
  <c r="U264" i="1"/>
  <c r="E264" i="1"/>
  <c r="V264" i="1"/>
  <c r="F264" i="1"/>
  <c r="W264" i="1"/>
  <c r="G264" i="1"/>
  <c r="R264" i="1"/>
  <c r="T265" i="1"/>
  <c r="D265" i="1"/>
  <c r="U265" i="1"/>
  <c r="E265" i="1"/>
  <c r="V265" i="1"/>
  <c r="F265" i="1"/>
  <c r="W265" i="1"/>
  <c r="G265" i="1"/>
  <c r="R265" i="1"/>
  <c r="T266" i="1"/>
  <c r="D266" i="1"/>
  <c r="U266" i="1"/>
  <c r="E266" i="1"/>
  <c r="V266" i="1"/>
  <c r="F266" i="1"/>
  <c r="W266" i="1"/>
  <c r="G266" i="1"/>
  <c r="R266" i="1"/>
  <c r="S268" i="1"/>
  <c r="T268" i="1"/>
  <c r="U268" i="1"/>
  <c r="V268" i="1"/>
  <c r="W268" i="1"/>
  <c r="X268" i="1"/>
  <c r="Y268" i="1"/>
  <c r="Z268" i="1"/>
  <c r="AA268" i="1"/>
  <c r="AB268" i="1"/>
  <c r="AD268" i="1"/>
  <c r="AD269" i="1"/>
  <c r="S269" i="1"/>
  <c r="C269" i="1"/>
  <c r="R269" i="1"/>
  <c r="T270" i="1"/>
  <c r="D270" i="1"/>
  <c r="R270" i="1"/>
  <c r="U271" i="1"/>
  <c r="E271" i="1"/>
  <c r="V271" i="1"/>
  <c r="F271" i="1"/>
  <c r="W271" i="1"/>
  <c r="G271" i="1"/>
  <c r="Y271" i="1"/>
  <c r="I271" i="1"/>
  <c r="AB271" i="1"/>
  <c r="L271" i="1"/>
  <c r="R271" i="1"/>
  <c r="U272" i="1"/>
  <c r="E272" i="1"/>
  <c r="W272" i="1"/>
  <c r="G272" i="1"/>
  <c r="X272" i="1"/>
  <c r="H272" i="1"/>
  <c r="Y272" i="1"/>
  <c r="I272" i="1"/>
  <c r="AA272" i="1"/>
  <c r="K272" i="1"/>
  <c r="R272" i="1"/>
  <c r="U273" i="1"/>
  <c r="E273" i="1"/>
  <c r="W273" i="1"/>
  <c r="G273" i="1"/>
  <c r="X273" i="1"/>
  <c r="H273" i="1"/>
  <c r="Y273" i="1"/>
  <c r="I273" i="1"/>
  <c r="Z273" i="1"/>
  <c r="J273" i="1"/>
  <c r="E280" i="1"/>
  <c r="F280" i="1"/>
  <c r="G280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C287" i="1"/>
  <c r="D288" i="1"/>
  <c r="E289" i="1"/>
  <c r="F289" i="1"/>
  <c r="G289" i="1"/>
  <c r="I289" i="1"/>
  <c r="L289" i="1"/>
  <c r="E290" i="1"/>
  <c r="G290" i="1"/>
  <c r="H290" i="1"/>
  <c r="I290" i="1"/>
  <c r="K290" i="1"/>
  <c r="E291" i="1"/>
  <c r="G291" i="1"/>
  <c r="H291" i="1"/>
  <c r="I291" i="1"/>
  <c r="J291" i="1"/>
  <c r="Z205" i="1"/>
  <c r="Y205" i="1"/>
  <c r="X205" i="1"/>
  <c r="W205" i="1"/>
  <c r="U205" i="1"/>
  <c r="AA204" i="1"/>
  <c r="Y204" i="1"/>
  <c r="X204" i="1"/>
  <c r="W204" i="1"/>
  <c r="U204" i="1"/>
  <c r="R204" i="1"/>
  <c r="AB203" i="1"/>
  <c r="Y203" i="1"/>
  <c r="W203" i="1"/>
  <c r="V203" i="1"/>
  <c r="U203" i="1"/>
  <c r="R203" i="1"/>
  <c r="T202" i="1"/>
  <c r="R202" i="1"/>
  <c r="AD201" i="1"/>
  <c r="S201" i="1"/>
  <c r="R201" i="1"/>
  <c r="AD200" i="1"/>
  <c r="AB200" i="1"/>
  <c r="AA200" i="1"/>
  <c r="Z200" i="1"/>
  <c r="Y200" i="1"/>
  <c r="X200" i="1"/>
  <c r="W200" i="1"/>
  <c r="V200" i="1"/>
  <c r="U200" i="1"/>
  <c r="T200" i="1"/>
  <c r="S200" i="1"/>
  <c r="W198" i="1"/>
  <c r="V198" i="1"/>
  <c r="U198" i="1"/>
  <c r="T198" i="1"/>
  <c r="R198" i="1"/>
  <c r="W197" i="1"/>
  <c r="V197" i="1"/>
  <c r="U197" i="1"/>
  <c r="T197" i="1"/>
  <c r="R197" i="1"/>
  <c r="W196" i="1"/>
  <c r="V196" i="1"/>
  <c r="U196" i="1"/>
  <c r="T196" i="1"/>
  <c r="R196" i="1"/>
  <c r="R195" i="1"/>
  <c r="AD194" i="1"/>
  <c r="W194" i="1"/>
  <c r="V194" i="1"/>
  <c r="U194" i="1"/>
  <c r="R194" i="1"/>
  <c r="AD193" i="1"/>
  <c r="W193" i="1"/>
  <c r="V193" i="1"/>
  <c r="U193" i="1"/>
  <c r="T193" i="1"/>
  <c r="S193" i="1"/>
  <c r="AD191" i="1"/>
  <c r="R191" i="1"/>
  <c r="AD125" i="1"/>
  <c r="AD123" i="1"/>
  <c r="AD132" i="1"/>
  <c r="AD126" i="1"/>
  <c r="AD133" i="1"/>
  <c r="AB135" i="1"/>
  <c r="AA136" i="1"/>
  <c r="Z137" i="1"/>
  <c r="Y135" i="1"/>
  <c r="W136" i="1"/>
  <c r="X136" i="1"/>
  <c r="Y136" i="1"/>
  <c r="X137" i="1"/>
  <c r="Y137" i="1"/>
  <c r="W137" i="1"/>
  <c r="U136" i="1"/>
  <c r="U137" i="1"/>
  <c r="V135" i="1"/>
  <c r="W135" i="1"/>
  <c r="U135" i="1"/>
  <c r="T134" i="1"/>
  <c r="S133" i="1"/>
  <c r="T129" i="1"/>
  <c r="U129" i="1"/>
  <c r="V129" i="1"/>
  <c r="W129" i="1"/>
  <c r="T130" i="1"/>
  <c r="U130" i="1"/>
  <c r="V130" i="1"/>
  <c r="W130" i="1"/>
  <c r="U128" i="1"/>
  <c r="V128" i="1"/>
  <c r="W128" i="1"/>
  <c r="T128" i="1"/>
  <c r="T132" i="1"/>
  <c r="U132" i="1"/>
  <c r="V132" i="1"/>
  <c r="W132" i="1"/>
  <c r="X132" i="1"/>
  <c r="Y132" i="1"/>
  <c r="Z132" i="1"/>
  <c r="AA132" i="1"/>
  <c r="AB132" i="1"/>
  <c r="S132" i="1"/>
  <c r="R134" i="1"/>
  <c r="R135" i="1"/>
  <c r="R136" i="1"/>
  <c r="R133" i="1"/>
  <c r="R127" i="1"/>
  <c r="R128" i="1"/>
  <c r="R129" i="1"/>
  <c r="R130" i="1"/>
  <c r="R126" i="1"/>
  <c r="U126" i="1"/>
  <c r="V126" i="1"/>
  <c r="W126" i="1"/>
  <c r="W125" i="1"/>
  <c r="V125" i="1"/>
  <c r="U125" i="1"/>
  <c r="T125" i="1"/>
  <c r="S125" i="1"/>
  <c r="R123" i="1"/>
  <c r="BM160" i="1"/>
  <c r="BM161" i="1"/>
  <c r="BM162" i="1"/>
  <c r="BM163" i="1"/>
  <c r="BM164" i="1"/>
  <c r="BM165" i="1"/>
  <c r="BM166" i="1"/>
  <c r="BM168" i="1"/>
  <c r="BM169" i="1"/>
  <c r="BM170" i="1"/>
  <c r="BM171" i="1"/>
  <c r="BM172" i="1"/>
  <c r="BM174" i="1"/>
  <c r="BM175" i="1"/>
  <c r="BM176" i="1"/>
  <c r="BM177" i="1"/>
  <c r="BM178" i="1"/>
  <c r="BM179" i="1"/>
  <c r="BM180" i="1"/>
  <c r="BM182" i="1"/>
  <c r="BM183" i="1"/>
  <c r="BM184" i="1"/>
  <c r="BM185" i="1"/>
  <c r="BM186" i="1"/>
  <c r="BM187" i="1"/>
  <c r="J205" i="1"/>
  <c r="BH160" i="1"/>
  <c r="BH161" i="1"/>
  <c r="BH162" i="1"/>
  <c r="BH163" i="1"/>
  <c r="BH164" i="1"/>
  <c r="BH165" i="1"/>
  <c r="BH166" i="1"/>
  <c r="BH168" i="1"/>
  <c r="BH169" i="1"/>
  <c r="BH170" i="1"/>
  <c r="BH171" i="1"/>
  <c r="BH172" i="1"/>
  <c r="BH174" i="1"/>
  <c r="BH175" i="1"/>
  <c r="BH176" i="1"/>
  <c r="BH177" i="1"/>
  <c r="BH178" i="1"/>
  <c r="BH179" i="1"/>
  <c r="BH180" i="1"/>
  <c r="BH182" i="1"/>
  <c r="BH183" i="1"/>
  <c r="BH184" i="1"/>
  <c r="BH185" i="1"/>
  <c r="BH186" i="1"/>
  <c r="BH187" i="1"/>
  <c r="E205" i="1"/>
  <c r="BJ160" i="1"/>
  <c r="BJ161" i="1"/>
  <c r="BJ162" i="1"/>
  <c r="BJ163" i="1"/>
  <c r="BJ164" i="1"/>
  <c r="BJ165" i="1"/>
  <c r="BJ166" i="1"/>
  <c r="BJ168" i="1"/>
  <c r="BJ169" i="1"/>
  <c r="BJ170" i="1"/>
  <c r="BJ171" i="1"/>
  <c r="BJ172" i="1"/>
  <c r="BJ174" i="1"/>
  <c r="BJ175" i="1"/>
  <c r="BJ176" i="1"/>
  <c r="BJ177" i="1"/>
  <c r="BJ178" i="1"/>
  <c r="BJ179" i="1"/>
  <c r="BJ180" i="1"/>
  <c r="BJ182" i="1"/>
  <c r="BJ183" i="1"/>
  <c r="BJ184" i="1"/>
  <c r="BJ185" i="1"/>
  <c r="BJ186" i="1"/>
  <c r="BJ187" i="1"/>
  <c r="G205" i="1"/>
  <c r="BK160" i="1"/>
  <c r="BK161" i="1"/>
  <c r="BK162" i="1"/>
  <c r="BK163" i="1"/>
  <c r="BK164" i="1"/>
  <c r="BK165" i="1"/>
  <c r="BK166" i="1"/>
  <c r="BK168" i="1"/>
  <c r="BK169" i="1"/>
  <c r="BK170" i="1"/>
  <c r="BK171" i="1"/>
  <c r="BK172" i="1"/>
  <c r="BK174" i="1"/>
  <c r="BK175" i="1"/>
  <c r="BK176" i="1"/>
  <c r="BK177" i="1"/>
  <c r="BK178" i="1"/>
  <c r="BK179" i="1"/>
  <c r="BK180" i="1"/>
  <c r="BK182" i="1"/>
  <c r="BK183" i="1"/>
  <c r="BK184" i="1"/>
  <c r="BK185" i="1"/>
  <c r="BK186" i="1"/>
  <c r="BK187" i="1"/>
  <c r="H205" i="1"/>
  <c r="BL160" i="1"/>
  <c r="BL161" i="1"/>
  <c r="BL162" i="1"/>
  <c r="BL163" i="1"/>
  <c r="BL164" i="1"/>
  <c r="BL165" i="1"/>
  <c r="BL166" i="1"/>
  <c r="BL168" i="1"/>
  <c r="BL169" i="1"/>
  <c r="BL170" i="1"/>
  <c r="BL171" i="1"/>
  <c r="BL172" i="1"/>
  <c r="BL174" i="1"/>
  <c r="BL175" i="1"/>
  <c r="BL176" i="1"/>
  <c r="BL177" i="1"/>
  <c r="BL178" i="1"/>
  <c r="BL179" i="1"/>
  <c r="BL180" i="1"/>
  <c r="BL182" i="1"/>
  <c r="BL183" i="1"/>
  <c r="BL184" i="1"/>
  <c r="BL185" i="1"/>
  <c r="BL186" i="1"/>
  <c r="BL187" i="1"/>
  <c r="I205" i="1"/>
  <c r="J223" i="1"/>
  <c r="I223" i="1"/>
  <c r="H223" i="1"/>
  <c r="G223" i="1"/>
  <c r="E223" i="1"/>
  <c r="BD160" i="1"/>
  <c r="BD161" i="1"/>
  <c r="BD162" i="1"/>
  <c r="BD163" i="1"/>
  <c r="BD164" i="1"/>
  <c r="BD165" i="1"/>
  <c r="BD166" i="1"/>
  <c r="BD168" i="1"/>
  <c r="BD169" i="1"/>
  <c r="BD170" i="1"/>
  <c r="BD171" i="1"/>
  <c r="BD172" i="1"/>
  <c r="BD174" i="1"/>
  <c r="BD175" i="1"/>
  <c r="BD176" i="1"/>
  <c r="BD177" i="1"/>
  <c r="BD178" i="1"/>
  <c r="BD179" i="1"/>
  <c r="BD180" i="1"/>
  <c r="BD182" i="1"/>
  <c r="BD183" i="1"/>
  <c r="BD184" i="1"/>
  <c r="BD185" i="1"/>
  <c r="BD186" i="1"/>
  <c r="BD187" i="1"/>
  <c r="K204" i="1"/>
  <c r="AX160" i="1"/>
  <c r="AX161" i="1"/>
  <c r="AX162" i="1"/>
  <c r="AX163" i="1"/>
  <c r="AX164" i="1"/>
  <c r="AX165" i="1"/>
  <c r="AX166" i="1"/>
  <c r="AX168" i="1"/>
  <c r="AX169" i="1"/>
  <c r="AX170" i="1"/>
  <c r="AX171" i="1"/>
  <c r="AX172" i="1"/>
  <c r="AX174" i="1"/>
  <c r="AX175" i="1"/>
  <c r="AX176" i="1"/>
  <c r="AX177" i="1"/>
  <c r="AX178" i="1"/>
  <c r="AX179" i="1"/>
  <c r="AX180" i="1"/>
  <c r="AX182" i="1"/>
  <c r="AX183" i="1"/>
  <c r="AX184" i="1"/>
  <c r="AX185" i="1"/>
  <c r="AX186" i="1"/>
  <c r="AX187" i="1"/>
  <c r="E204" i="1"/>
  <c r="AZ160" i="1"/>
  <c r="AZ161" i="1"/>
  <c r="AZ162" i="1"/>
  <c r="AZ163" i="1"/>
  <c r="AZ164" i="1"/>
  <c r="AZ165" i="1"/>
  <c r="AZ166" i="1"/>
  <c r="AZ168" i="1"/>
  <c r="AZ169" i="1"/>
  <c r="AZ170" i="1"/>
  <c r="AZ171" i="1"/>
  <c r="AZ172" i="1"/>
  <c r="AZ174" i="1"/>
  <c r="AZ175" i="1"/>
  <c r="AZ176" i="1"/>
  <c r="AZ177" i="1"/>
  <c r="AZ178" i="1"/>
  <c r="AZ179" i="1"/>
  <c r="AZ180" i="1"/>
  <c r="AZ182" i="1"/>
  <c r="AZ183" i="1"/>
  <c r="AZ184" i="1"/>
  <c r="AZ185" i="1"/>
  <c r="AZ186" i="1"/>
  <c r="AZ187" i="1"/>
  <c r="G204" i="1"/>
  <c r="BA160" i="1"/>
  <c r="BA161" i="1"/>
  <c r="BA162" i="1"/>
  <c r="BA163" i="1"/>
  <c r="BA164" i="1"/>
  <c r="BA165" i="1"/>
  <c r="BA166" i="1"/>
  <c r="BA168" i="1"/>
  <c r="BA169" i="1"/>
  <c r="BA170" i="1"/>
  <c r="BA171" i="1"/>
  <c r="BA172" i="1"/>
  <c r="BA174" i="1"/>
  <c r="BA175" i="1"/>
  <c r="BA176" i="1"/>
  <c r="BA177" i="1"/>
  <c r="BA178" i="1"/>
  <c r="BA179" i="1"/>
  <c r="BA180" i="1"/>
  <c r="BA182" i="1"/>
  <c r="BA183" i="1"/>
  <c r="BA184" i="1"/>
  <c r="BA185" i="1"/>
  <c r="BA186" i="1"/>
  <c r="BA187" i="1"/>
  <c r="H204" i="1"/>
  <c r="BB160" i="1"/>
  <c r="BB161" i="1"/>
  <c r="BB162" i="1"/>
  <c r="BB163" i="1"/>
  <c r="BB164" i="1"/>
  <c r="BB165" i="1"/>
  <c r="BB166" i="1"/>
  <c r="BB168" i="1"/>
  <c r="BB169" i="1"/>
  <c r="BB170" i="1"/>
  <c r="BB171" i="1"/>
  <c r="BB172" i="1"/>
  <c r="BB174" i="1"/>
  <c r="BB175" i="1"/>
  <c r="BB176" i="1"/>
  <c r="BB177" i="1"/>
  <c r="BB178" i="1"/>
  <c r="BB179" i="1"/>
  <c r="BB180" i="1"/>
  <c r="BB182" i="1"/>
  <c r="BB183" i="1"/>
  <c r="BB184" i="1"/>
  <c r="BB185" i="1"/>
  <c r="BB186" i="1"/>
  <c r="BB187" i="1"/>
  <c r="I204" i="1"/>
  <c r="K222" i="1"/>
  <c r="I222" i="1"/>
  <c r="H222" i="1"/>
  <c r="G222" i="1"/>
  <c r="E222" i="1"/>
  <c r="AU160" i="1"/>
  <c r="AU161" i="1"/>
  <c r="AU162" i="1"/>
  <c r="AU163" i="1"/>
  <c r="AU164" i="1"/>
  <c r="AU165" i="1"/>
  <c r="AU166" i="1"/>
  <c r="AU168" i="1"/>
  <c r="AU169" i="1"/>
  <c r="AU170" i="1"/>
  <c r="AU171" i="1"/>
  <c r="AU172" i="1"/>
  <c r="AU174" i="1"/>
  <c r="AU175" i="1"/>
  <c r="AU176" i="1"/>
  <c r="AU177" i="1"/>
  <c r="AU178" i="1"/>
  <c r="AU179" i="1"/>
  <c r="AU180" i="1"/>
  <c r="AU182" i="1"/>
  <c r="AU183" i="1"/>
  <c r="AU184" i="1"/>
  <c r="AU185" i="1"/>
  <c r="AU186" i="1"/>
  <c r="AU187" i="1"/>
  <c r="L203" i="1"/>
  <c r="AN160" i="1"/>
  <c r="AN161" i="1"/>
  <c r="AN162" i="1"/>
  <c r="AN163" i="1"/>
  <c r="AN164" i="1"/>
  <c r="AN165" i="1"/>
  <c r="AN166" i="1"/>
  <c r="AN168" i="1"/>
  <c r="AN169" i="1"/>
  <c r="AN170" i="1"/>
  <c r="AN171" i="1"/>
  <c r="AN172" i="1"/>
  <c r="AN174" i="1"/>
  <c r="AN175" i="1"/>
  <c r="AN176" i="1"/>
  <c r="AN177" i="1"/>
  <c r="AN178" i="1"/>
  <c r="AN179" i="1"/>
  <c r="AN180" i="1"/>
  <c r="AN182" i="1"/>
  <c r="AN183" i="1"/>
  <c r="AN184" i="1"/>
  <c r="AN185" i="1"/>
  <c r="AN186" i="1"/>
  <c r="AN187" i="1"/>
  <c r="E203" i="1"/>
  <c r="AO160" i="1"/>
  <c r="AO161" i="1"/>
  <c r="AO162" i="1"/>
  <c r="AO163" i="1"/>
  <c r="AO164" i="1"/>
  <c r="AO165" i="1"/>
  <c r="AO166" i="1"/>
  <c r="AO168" i="1"/>
  <c r="AO169" i="1"/>
  <c r="AO170" i="1"/>
  <c r="AO171" i="1"/>
  <c r="AO172" i="1"/>
  <c r="AO174" i="1"/>
  <c r="AO175" i="1"/>
  <c r="AO176" i="1"/>
  <c r="AO177" i="1"/>
  <c r="AO178" i="1"/>
  <c r="AO179" i="1"/>
  <c r="AO180" i="1"/>
  <c r="AO182" i="1"/>
  <c r="AO183" i="1"/>
  <c r="AO184" i="1"/>
  <c r="AO185" i="1"/>
  <c r="AO186" i="1"/>
  <c r="AO187" i="1"/>
  <c r="F203" i="1"/>
  <c r="AP160" i="1"/>
  <c r="AP161" i="1"/>
  <c r="AP162" i="1"/>
  <c r="AP163" i="1"/>
  <c r="AP164" i="1"/>
  <c r="AP165" i="1"/>
  <c r="AP166" i="1"/>
  <c r="AP168" i="1"/>
  <c r="AP169" i="1"/>
  <c r="AP170" i="1"/>
  <c r="AP171" i="1"/>
  <c r="AP172" i="1"/>
  <c r="AP174" i="1"/>
  <c r="AP175" i="1"/>
  <c r="AP176" i="1"/>
  <c r="AP177" i="1"/>
  <c r="AP178" i="1"/>
  <c r="AP179" i="1"/>
  <c r="AP180" i="1"/>
  <c r="AP182" i="1"/>
  <c r="AP183" i="1"/>
  <c r="AP184" i="1"/>
  <c r="AP185" i="1"/>
  <c r="AP186" i="1"/>
  <c r="AP187" i="1"/>
  <c r="G203" i="1"/>
  <c r="AR160" i="1"/>
  <c r="AR161" i="1"/>
  <c r="AR162" i="1"/>
  <c r="AR163" i="1"/>
  <c r="AR164" i="1"/>
  <c r="AR165" i="1"/>
  <c r="AR166" i="1"/>
  <c r="AR168" i="1"/>
  <c r="AR169" i="1"/>
  <c r="AR170" i="1"/>
  <c r="AR171" i="1"/>
  <c r="AR172" i="1"/>
  <c r="AR174" i="1"/>
  <c r="AR175" i="1"/>
  <c r="AR176" i="1"/>
  <c r="AR177" i="1"/>
  <c r="AR178" i="1"/>
  <c r="AR179" i="1"/>
  <c r="AR180" i="1"/>
  <c r="AR182" i="1"/>
  <c r="AR183" i="1"/>
  <c r="AR184" i="1"/>
  <c r="AR185" i="1"/>
  <c r="AR186" i="1"/>
  <c r="AR187" i="1"/>
  <c r="I203" i="1"/>
  <c r="L221" i="1"/>
  <c r="I221" i="1"/>
  <c r="G221" i="1"/>
  <c r="F221" i="1"/>
  <c r="E221" i="1"/>
  <c r="AC160" i="1"/>
  <c r="AC161" i="1"/>
  <c r="AC162" i="1"/>
  <c r="AC163" i="1"/>
  <c r="AC164" i="1"/>
  <c r="AC165" i="1"/>
  <c r="AC166" i="1"/>
  <c r="AC168" i="1"/>
  <c r="AC169" i="1"/>
  <c r="AC170" i="1"/>
  <c r="AC171" i="1"/>
  <c r="AC172" i="1"/>
  <c r="AC174" i="1"/>
  <c r="AC175" i="1"/>
  <c r="AC176" i="1"/>
  <c r="AC177" i="1"/>
  <c r="AC178" i="1"/>
  <c r="AC179" i="1"/>
  <c r="AC180" i="1"/>
  <c r="AC182" i="1"/>
  <c r="AC183" i="1"/>
  <c r="AC184" i="1"/>
  <c r="AC185" i="1"/>
  <c r="AC186" i="1"/>
  <c r="AC187" i="1"/>
  <c r="D202" i="1"/>
  <c r="D220" i="1"/>
  <c r="R160" i="1"/>
  <c r="R161" i="1"/>
  <c r="R162" i="1"/>
  <c r="R163" i="1"/>
  <c r="R164" i="1"/>
  <c r="R165" i="1"/>
  <c r="R166" i="1"/>
  <c r="R168" i="1"/>
  <c r="R169" i="1"/>
  <c r="R170" i="1"/>
  <c r="R171" i="1"/>
  <c r="R172" i="1"/>
  <c r="R174" i="1"/>
  <c r="R175" i="1"/>
  <c r="R176" i="1"/>
  <c r="R177" i="1"/>
  <c r="R178" i="1"/>
  <c r="R179" i="1"/>
  <c r="R180" i="1"/>
  <c r="R182" i="1"/>
  <c r="R183" i="1"/>
  <c r="R184" i="1"/>
  <c r="R185" i="1"/>
  <c r="R186" i="1"/>
  <c r="R187" i="1"/>
  <c r="C201" i="1"/>
  <c r="C219" i="1"/>
  <c r="CN161" i="1"/>
  <c r="CN162" i="1"/>
  <c r="CN163" i="1"/>
  <c r="CN164" i="1"/>
  <c r="CN165" i="1"/>
  <c r="CN166" i="1"/>
  <c r="CN169" i="1"/>
  <c r="CN170" i="1"/>
  <c r="CN171" i="1"/>
  <c r="CN172" i="1"/>
  <c r="CN175" i="1"/>
  <c r="CN176" i="1"/>
  <c r="CN177" i="1"/>
  <c r="CN178" i="1"/>
  <c r="CN179" i="1"/>
  <c r="CN180" i="1"/>
  <c r="CN183" i="1"/>
  <c r="CN184" i="1"/>
  <c r="CN185" i="1"/>
  <c r="CN186" i="1"/>
  <c r="CN187" i="1"/>
  <c r="G198" i="1"/>
  <c r="CK161" i="1"/>
  <c r="CK162" i="1"/>
  <c r="CK163" i="1"/>
  <c r="CK164" i="1"/>
  <c r="CK165" i="1"/>
  <c r="CK166" i="1"/>
  <c r="CK169" i="1"/>
  <c r="CK170" i="1"/>
  <c r="CK171" i="1"/>
  <c r="CK172" i="1"/>
  <c r="CK175" i="1"/>
  <c r="CK176" i="1"/>
  <c r="CK177" i="1"/>
  <c r="CK178" i="1"/>
  <c r="CK179" i="1"/>
  <c r="CK180" i="1"/>
  <c r="CK183" i="1"/>
  <c r="CK184" i="1"/>
  <c r="CK185" i="1"/>
  <c r="CK186" i="1"/>
  <c r="CK187" i="1"/>
  <c r="D198" i="1"/>
  <c r="CL161" i="1"/>
  <c r="CL162" i="1"/>
  <c r="CL163" i="1"/>
  <c r="CL164" i="1"/>
  <c r="CL165" i="1"/>
  <c r="CL166" i="1"/>
  <c r="CL169" i="1"/>
  <c r="CL170" i="1"/>
  <c r="CL171" i="1"/>
  <c r="CL172" i="1"/>
  <c r="CL175" i="1"/>
  <c r="CL176" i="1"/>
  <c r="CL177" i="1"/>
  <c r="CL178" i="1"/>
  <c r="CL179" i="1"/>
  <c r="CL180" i="1"/>
  <c r="CL183" i="1"/>
  <c r="CL184" i="1"/>
  <c r="CL185" i="1"/>
  <c r="CL186" i="1"/>
  <c r="CL187" i="1"/>
  <c r="E198" i="1"/>
  <c r="CM161" i="1"/>
  <c r="CM162" i="1"/>
  <c r="CM163" i="1"/>
  <c r="CM164" i="1"/>
  <c r="CM165" i="1"/>
  <c r="CM166" i="1"/>
  <c r="CM169" i="1"/>
  <c r="CM170" i="1"/>
  <c r="CM171" i="1"/>
  <c r="CM172" i="1"/>
  <c r="CM175" i="1"/>
  <c r="CM176" i="1"/>
  <c r="CM177" i="1"/>
  <c r="CM178" i="1"/>
  <c r="CM179" i="1"/>
  <c r="CM180" i="1"/>
  <c r="CM183" i="1"/>
  <c r="CM184" i="1"/>
  <c r="CM185" i="1"/>
  <c r="CM186" i="1"/>
  <c r="CM187" i="1"/>
  <c r="F198" i="1"/>
  <c r="G216" i="1"/>
  <c r="F216" i="1"/>
  <c r="E216" i="1"/>
  <c r="D216" i="1"/>
  <c r="CI161" i="1"/>
  <c r="CI162" i="1"/>
  <c r="CI163" i="1"/>
  <c r="CI164" i="1"/>
  <c r="CI165" i="1"/>
  <c r="CI166" i="1"/>
  <c r="CI169" i="1"/>
  <c r="CI170" i="1"/>
  <c r="CI171" i="1"/>
  <c r="CI172" i="1"/>
  <c r="CI175" i="1"/>
  <c r="CI176" i="1"/>
  <c r="CI177" i="1"/>
  <c r="CI178" i="1"/>
  <c r="CI179" i="1"/>
  <c r="CI180" i="1"/>
  <c r="CI183" i="1"/>
  <c r="CI184" i="1"/>
  <c r="CI185" i="1"/>
  <c r="CI186" i="1"/>
  <c r="CI187" i="1"/>
  <c r="G197" i="1"/>
  <c r="CF161" i="1"/>
  <c r="CF162" i="1"/>
  <c r="CF163" i="1"/>
  <c r="CF164" i="1"/>
  <c r="CF165" i="1"/>
  <c r="CF166" i="1"/>
  <c r="CF169" i="1"/>
  <c r="CF170" i="1"/>
  <c r="CF171" i="1"/>
  <c r="CF172" i="1"/>
  <c r="CF175" i="1"/>
  <c r="CF176" i="1"/>
  <c r="CF177" i="1"/>
  <c r="CF178" i="1"/>
  <c r="CF179" i="1"/>
  <c r="CF180" i="1"/>
  <c r="CF183" i="1"/>
  <c r="CF184" i="1"/>
  <c r="CF185" i="1"/>
  <c r="CF186" i="1"/>
  <c r="CF187" i="1"/>
  <c r="D197" i="1"/>
  <c r="CG161" i="1"/>
  <c r="CG162" i="1"/>
  <c r="CG163" i="1"/>
  <c r="CG164" i="1"/>
  <c r="CG165" i="1"/>
  <c r="CG166" i="1"/>
  <c r="CG169" i="1"/>
  <c r="CG170" i="1"/>
  <c r="CG171" i="1"/>
  <c r="CG172" i="1"/>
  <c r="CG175" i="1"/>
  <c r="CG176" i="1"/>
  <c r="CG177" i="1"/>
  <c r="CG178" i="1"/>
  <c r="CG179" i="1"/>
  <c r="CG180" i="1"/>
  <c r="CG183" i="1"/>
  <c r="CG184" i="1"/>
  <c r="CG185" i="1"/>
  <c r="CG186" i="1"/>
  <c r="CG187" i="1"/>
  <c r="E197" i="1"/>
  <c r="CH161" i="1"/>
  <c r="CH162" i="1"/>
  <c r="CH163" i="1"/>
  <c r="CH164" i="1"/>
  <c r="CH165" i="1"/>
  <c r="CH166" i="1"/>
  <c r="CH169" i="1"/>
  <c r="CH170" i="1"/>
  <c r="CH171" i="1"/>
  <c r="CH172" i="1"/>
  <c r="CH175" i="1"/>
  <c r="CH176" i="1"/>
  <c r="CH177" i="1"/>
  <c r="CH178" i="1"/>
  <c r="CH179" i="1"/>
  <c r="CH180" i="1"/>
  <c r="CH183" i="1"/>
  <c r="CH184" i="1"/>
  <c r="CH185" i="1"/>
  <c r="CH186" i="1"/>
  <c r="CH187" i="1"/>
  <c r="F197" i="1"/>
  <c r="G215" i="1"/>
  <c r="F215" i="1"/>
  <c r="E215" i="1"/>
  <c r="D215" i="1"/>
  <c r="CD161" i="1"/>
  <c r="CD162" i="1"/>
  <c r="CD163" i="1"/>
  <c r="CD164" i="1"/>
  <c r="CD165" i="1"/>
  <c r="CD166" i="1"/>
  <c r="CD169" i="1"/>
  <c r="CD170" i="1"/>
  <c r="CD171" i="1"/>
  <c r="CD172" i="1"/>
  <c r="CD175" i="1"/>
  <c r="CD176" i="1"/>
  <c r="CD177" i="1"/>
  <c r="CD178" i="1"/>
  <c r="CD179" i="1"/>
  <c r="CD180" i="1"/>
  <c r="CD183" i="1"/>
  <c r="CD184" i="1"/>
  <c r="CD185" i="1"/>
  <c r="CD186" i="1"/>
  <c r="CD187" i="1"/>
  <c r="G196" i="1"/>
  <c r="CA161" i="1"/>
  <c r="CA162" i="1"/>
  <c r="CA163" i="1"/>
  <c r="CA164" i="1"/>
  <c r="CA165" i="1"/>
  <c r="CA166" i="1"/>
  <c r="CA169" i="1"/>
  <c r="CA170" i="1"/>
  <c r="CA171" i="1"/>
  <c r="CA172" i="1"/>
  <c r="CA175" i="1"/>
  <c r="CA176" i="1"/>
  <c r="CA177" i="1"/>
  <c r="CA178" i="1"/>
  <c r="CA179" i="1"/>
  <c r="CA180" i="1"/>
  <c r="CA183" i="1"/>
  <c r="CA184" i="1"/>
  <c r="CA185" i="1"/>
  <c r="CA186" i="1"/>
  <c r="CA187" i="1"/>
  <c r="D196" i="1"/>
  <c r="CB161" i="1"/>
  <c r="CB162" i="1"/>
  <c r="CB163" i="1"/>
  <c r="CB164" i="1"/>
  <c r="CB165" i="1"/>
  <c r="CB166" i="1"/>
  <c r="CB169" i="1"/>
  <c r="CB170" i="1"/>
  <c r="CB171" i="1"/>
  <c r="CB172" i="1"/>
  <c r="CB175" i="1"/>
  <c r="CB176" i="1"/>
  <c r="CB177" i="1"/>
  <c r="CB178" i="1"/>
  <c r="CB179" i="1"/>
  <c r="CB180" i="1"/>
  <c r="CB183" i="1"/>
  <c r="CB184" i="1"/>
  <c r="CB185" i="1"/>
  <c r="CB186" i="1"/>
  <c r="CB187" i="1"/>
  <c r="E196" i="1"/>
  <c r="CC161" i="1"/>
  <c r="CC162" i="1"/>
  <c r="CC163" i="1"/>
  <c r="CC164" i="1"/>
  <c r="CC165" i="1"/>
  <c r="CC166" i="1"/>
  <c r="CC169" i="1"/>
  <c r="CC170" i="1"/>
  <c r="CC171" i="1"/>
  <c r="CC172" i="1"/>
  <c r="CC175" i="1"/>
  <c r="CC176" i="1"/>
  <c r="CC177" i="1"/>
  <c r="CC178" i="1"/>
  <c r="CC179" i="1"/>
  <c r="CC180" i="1"/>
  <c r="CC183" i="1"/>
  <c r="CC184" i="1"/>
  <c r="CC185" i="1"/>
  <c r="CC186" i="1"/>
  <c r="CC187" i="1"/>
  <c r="F196" i="1"/>
  <c r="G214" i="1"/>
  <c r="F214" i="1"/>
  <c r="E214" i="1"/>
  <c r="D214" i="1"/>
  <c r="BT161" i="1"/>
  <c r="BT162" i="1"/>
  <c r="BT163" i="1"/>
  <c r="BT164" i="1"/>
  <c r="BT165" i="1"/>
  <c r="BT166" i="1"/>
  <c r="BT169" i="1"/>
  <c r="BT170" i="1"/>
  <c r="BT171" i="1"/>
  <c r="BT172" i="1"/>
  <c r="BT175" i="1"/>
  <c r="BT176" i="1"/>
  <c r="BT177" i="1"/>
  <c r="BT178" i="1"/>
  <c r="BT179" i="1"/>
  <c r="BT180" i="1"/>
  <c r="BT183" i="1"/>
  <c r="BT184" i="1"/>
  <c r="BT185" i="1"/>
  <c r="BT186" i="1"/>
  <c r="BT187" i="1"/>
  <c r="G194" i="1"/>
  <c r="BR161" i="1"/>
  <c r="BR162" i="1"/>
  <c r="BR163" i="1"/>
  <c r="BR164" i="1"/>
  <c r="BR165" i="1"/>
  <c r="BR166" i="1"/>
  <c r="BR169" i="1"/>
  <c r="BR170" i="1"/>
  <c r="BR171" i="1"/>
  <c r="BR172" i="1"/>
  <c r="BR175" i="1"/>
  <c r="BR176" i="1"/>
  <c r="BR177" i="1"/>
  <c r="BR178" i="1"/>
  <c r="BR179" i="1"/>
  <c r="BR180" i="1"/>
  <c r="BR183" i="1"/>
  <c r="BR184" i="1"/>
  <c r="BR185" i="1"/>
  <c r="BR186" i="1"/>
  <c r="BR187" i="1"/>
  <c r="E194" i="1"/>
  <c r="BS161" i="1"/>
  <c r="BS162" i="1"/>
  <c r="BS163" i="1"/>
  <c r="BS164" i="1"/>
  <c r="BS165" i="1"/>
  <c r="BS166" i="1"/>
  <c r="BS169" i="1"/>
  <c r="BS170" i="1"/>
  <c r="BS171" i="1"/>
  <c r="BS172" i="1"/>
  <c r="BS175" i="1"/>
  <c r="BS176" i="1"/>
  <c r="BS177" i="1"/>
  <c r="BS178" i="1"/>
  <c r="BS179" i="1"/>
  <c r="BS180" i="1"/>
  <c r="BS183" i="1"/>
  <c r="BS184" i="1"/>
  <c r="BS185" i="1"/>
  <c r="BS186" i="1"/>
  <c r="BS187" i="1"/>
  <c r="F194" i="1"/>
  <c r="G212" i="1"/>
  <c r="F212" i="1"/>
  <c r="E212" i="1"/>
  <c r="CJ161" i="1"/>
  <c r="CJ162" i="1"/>
  <c r="CJ163" i="1"/>
  <c r="CJ164" i="1"/>
  <c r="CJ165" i="1"/>
  <c r="CJ166" i="1"/>
  <c r="CJ169" i="1"/>
  <c r="CJ170" i="1"/>
  <c r="CJ171" i="1"/>
  <c r="CJ172" i="1"/>
  <c r="CJ175" i="1"/>
  <c r="CJ176" i="1"/>
  <c r="CJ177" i="1"/>
  <c r="CJ178" i="1"/>
  <c r="CJ179" i="1"/>
  <c r="CJ180" i="1"/>
  <c r="CJ183" i="1"/>
  <c r="CJ184" i="1"/>
  <c r="CJ185" i="1"/>
  <c r="CJ186" i="1"/>
  <c r="CJ187" i="1"/>
  <c r="CE161" i="1"/>
  <c r="CE162" i="1"/>
  <c r="CE163" i="1"/>
  <c r="CE164" i="1"/>
  <c r="CE165" i="1"/>
  <c r="CE166" i="1"/>
  <c r="CE169" i="1"/>
  <c r="CE170" i="1"/>
  <c r="CE171" i="1"/>
  <c r="CE172" i="1"/>
  <c r="CE175" i="1"/>
  <c r="CE176" i="1"/>
  <c r="CE177" i="1"/>
  <c r="CE178" i="1"/>
  <c r="CE179" i="1"/>
  <c r="CE180" i="1"/>
  <c r="CE183" i="1"/>
  <c r="CE184" i="1"/>
  <c r="CE185" i="1"/>
  <c r="CE186" i="1"/>
  <c r="CE187" i="1"/>
  <c r="BZ161" i="1"/>
  <c r="BZ162" i="1"/>
  <c r="BZ163" i="1"/>
  <c r="BZ164" i="1"/>
  <c r="BZ165" i="1"/>
  <c r="BZ166" i="1"/>
  <c r="BZ169" i="1"/>
  <c r="BZ170" i="1"/>
  <c r="BZ171" i="1"/>
  <c r="BZ172" i="1"/>
  <c r="BZ175" i="1"/>
  <c r="BZ176" i="1"/>
  <c r="BZ177" i="1"/>
  <c r="BZ178" i="1"/>
  <c r="BZ179" i="1"/>
  <c r="BZ180" i="1"/>
  <c r="BZ183" i="1"/>
  <c r="BZ184" i="1"/>
  <c r="BZ185" i="1"/>
  <c r="BZ186" i="1"/>
  <c r="BZ187" i="1"/>
  <c r="BY161" i="1"/>
  <c r="BY162" i="1"/>
  <c r="BY163" i="1"/>
  <c r="BY164" i="1"/>
  <c r="BY165" i="1"/>
  <c r="BY166" i="1"/>
  <c r="BY169" i="1"/>
  <c r="BY170" i="1"/>
  <c r="BY171" i="1"/>
  <c r="BY172" i="1"/>
  <c r="BY175" i="1"/>
  <c r="BY176" i="1"/>
  <c r="BY177" i="1"/>
  <c r="BY178" i="1"/>
  <c r="BY179" i="1"/>
  <c r="BY180" i="1"/>
  <c r="BY183" i="1"/>
  <c r="BY184" i="1"/>
  <c r="BY185" i="1"/>
  <c r="BY186" i="1"/>
  <c r="BY187" i="1"/>
  <c r="BX161" i="1"/>
  <c r="BX162" i="1"/>
  <c r="BX163" i="1"/>
  <c r="BX164" i="1"/>
  <c r="BX165" i="1"/>
  <c r="BX166" i="1"/>
  <c r="BX169" i="1"/>
  <c r="BX170" i="1"/>
  <c r="BX171" i="1"/>
  <c r="BX172" i="1"/>
  <c r="BX175" i="1"/>
  <c r="BX176" i="1"/>
  <c r="BX177" i="1"/>
  <c r="BX178" i="1"/>
  <c r="BX179" i="1"/>
  <c r="BX180" i="1"/>
  <c r="BX183" i="1"/>
  <c r="BX184" i="1"/>
  <c r="BX185" i="1"/>
  <c r="BX186" i="1"/>
  <c r="BX187" i="1"/>
  <c r="BW161" i="1"/>
  <c r="BW162" i="1"/>
  <c r="BW163" i="1"/>
  <c r="BW164" i="1"/>
  <c r="BW165" i="1"/>
  <c r="BW166" i="1"/>
  <c r="BW169" i="1"/>
  <c r="BW170" i="1"/>
  <c r="BW171" i="1"/>
  <c r="BW172" i="1"/>
  <c r="BW175" i="1"/>
  <c r="BW176" i="1"/>
  <c r="BW177" i="1"/>
  <c r="BW178" i="1"/>
  <c r="BW179" i="1"/>
  <c r="BW180" i="1"/>
  <c r="BW183" i="1"/>
  <c r="BW184" i="1"/>
  <c r="BW185" i="1"/>
  <c r="BW186" i="1"/>
  <c r="BW187" i="1"/>
  <c r="BV161" i="1"/>
  <c r="BV162" i="1"/>
  <c r="BV163" i="1"/>
  <c r="BV164" i="1"/>
  <c r="BV165" i="1"/>
  <c r="BV166" i="1"/>
  <c r="BV169" i="1"/>
  <c r="BV170" i="1"/>
  <c r="BV171" i="1"/>
  <c r="BV172" i="1"/>
  <c r="BV175" i="1"/>
  <c r="BV176" i="1"/>
  <c r="BV177" i="1"/>
  <c r="BV178" i="1"/>
  <c r="BV179" i="1"/>
  <c r="BV180" i="1"/>
  <c r="BV183" i="1"/>
  <c r="BV184" i="1"/>
  <c r="BV185" i="1"/>
  <c r="BV186" i="1"/>
  <c r="BV187" i="1"/>
  <c r="BU161" i="1"/>
  <c r="BU162" i="1"/>
  <c r="BU163" i="1"/>
  <c r="BU164" i="1"/>
  <c r="BU165" i="1"/>
  <c r="BU166" i="1"/>
  <c r="BU169" i="1"/>
  <c r="BU170" i="1"/>
  <c r="BU171" i="1"/>
  <c r="BU172" i="1"/>
  <c r="BU175" i="1"/>
  <c r="BU176" i="1"/>
  <c r="BU177" i="1"/>
  <c r="BU178" i="1"/>
  <c r="BU179" i="1"/>
  <c r="BU180" i="1"/>
  <c r="BU183" i="1"/>
  <c r="BU184" i="1"/>
  <c r="BU185" i="1"/>
  <c r="BU186" i="1"/>
  <c r="BU187" i="1"/>
  <c r="BQ161" i="1"/>
  <c r="BQ162" i="1"/>
  <c r="BQ163" i="1"/>
  <c r="BQ164" i="1"/>
  <c r="BQ165" i="1"/>
  <c r="BQ166" i="1"/>
  <c r="BQ169" i="1"/>
  <c r="BQ170" i="1"/>
  <c r="BQ171" i="1"/>
  <c r="BQ172" i="1"/>
  <c r="BQ175" i="1"/>
  <c r="BQ176" i="1"/>
  <c r="BQ177" i="1"/>
  <c r="BQ178" i="1"/>
  <c r="BQ179" i="1"/>
  <c r="BQ180" i="1"/>
  <c r="BQ183" i="1"/>
  <c r="BQ184" i="1"/>
  <c r="BQ185" i="1"/>
  <c r="BQ186" i="1"/>
  <c r="BQ187" i="1"/>
  <c r="BP161" i="1"/>
  <c r="BP162" i="1"/>
  <c r="BP163" i="1"/>
  <c r="BP164" i="1"/>
  <c r="BP165" i="1"/>
  <c r="BP166" i="1"/>
  <c r="BP169" i="1"/>
  <c r="BP170" i="1"/>
  <c r="BP171" i="1"/>
  <c r="BP172" i="1"/>
  <c r="BP175" i="1"/>
  <c r="BP176" i="1"/>
  <c r="BP177" i="1"/>
  <c r="BP178" i="1"/>
  <c r="BP179" i="1"/>
  <c r="BP180" i="1"/>
  <c r="BP183" i="1"/>
  <c r="BP184" i="1"/>
  <c r="BP185" i="1"/>
  <c r="BP186" i="1"/>
  <c r="BP187" i="1"/>
  <c r="BO160" i="1"/>
  <c r="BO161" i="1"/>
  <c r="BO162" i="1"/>
  <c r="BO163" i="1"/>
  <c r="BO164" i="1"/>
  <c r="BO165" i="1"/>
  <c r="BO166" i="1"/>
  <c r="BO168" i="1"/>
  <c r="BO169" i="1"/>
  <c r="BO170" i="1"/>
  <c r="BO171" i="1"/>
  <c r="BO172" i="1"/>
  <c r="BO174" i="1"/>
  <c r="BO175" i="1"/>
  <c r="BO176" i="1"/>
  <c r="BO177" i="1"/>
  <c r="BO178" i="1"/>
  <c r="BO179" i="1"/>
  <c r="BO180" i="1"/>
  <c r="BO182" i="1"/>
  <c r="BO183" i="1"/>
  <c r="BO184" i="1"/>
  <c r="BO185" i="1"/>
  <c r="BO186" i="1"/>
  <c r="BO187" i="1"/>
  <c r="BN160" i="1"/>
  <c r="BN161" i="1"/>
  <c r="BN162" i="1"/>
  <c r="BN163" i="1"/>
  <c r="BN164" i="1"/>
  <c r="BN165" i="1"/>
  <c r="BN166" i="1"/>
  <c r="BN168" i="1"/>
  <c r="BN169" i="1"/>
  <c r="BN170" i="1"/>
  <c r="BN171" i="1"/>
  <c r="BN172" i="1"/>
  <c r="BN174" i="1"/>
  <c r="BN175" i="1"/>
  <c r="BN176" i="1"/>
  <c r="BN177" i="1"/>
  <c r="BN178" i="1"/>
  <c r="BN179" i="1"/>
  <c r="BN180" i="1"/>
  <c r="BN182" i="1"/>
  <c r="BN183" i="1"/>
  <c r="BN184" i="1"/>
  <c r="BN185" i="1"/>
  <c r="BN186" i="1"/>
  <c r="BN187" i="1"/>
  <c r="BI160" i="1"/>
  <c r="BI161" i="1"/>
  <c r="BI162" i="1"/>
  <c r="BI163" i="1"/>
  <c r="BI164" i="1"/>
  <c r="BI165" i="1"/>
  <c r="BI166" i="1"/>
  <c r="BI168" i="1"/>
  <c r="BI169" i="1"/>
  <c r="BI170" i="1"/>
  <c r="BI171" i="1"/>
  <c r="BI172" i="1"/>
  <c r="BI174" i="1"/>
  <c r="BI175" i="1"/>
  <c r="BI176" i="1"/>
  <c r="BI177" i="1"/>
  <c r="BI178" i="1"/>
  <c r="BI179" i="1"/>
  <c r="BI180" i="1"/>
  <c r="BI182" i="1"/>
  <c r="BI183" i="1"/>
  <c r="BI184" i="1"/>
  <c r="BI185" i="1"/>
  <c r="BI186" i="1"/>
  <c r="BI187" i="1"/>
  <c r="BG160" i="1"/>
  <c r="BG161" i="1"/>
  <c r="BG162" i="1"/>
  <c r="BG163" i="1"/>
  <c r="BG164" i="1"/>
  <c r="BG165" i="1"/>
  <c r="BG166" i="1"/>
  <c r="BG168" i="1"/>
  <c r="BG169" i="1"/>
  <c r="BG170" i="1"/>
  <c r="BG171" i="1"/>
  <c r="BG172" i="1"/>
  <c r="BG174" i="1"/>
  <c r="BG175" i="1"/>
  <c r="BG176" i="1"/>
  <c r="BG177" i="1"/>
  <c r="BG178" i="1"/>
  <c r="BG179" i="1"/>
  <c r="BG180" i="1"/>
  <c r="BG182" i="1"/>
  <c r="BG183" i="1"/>
  <c r="BG184" i="1"/>
  <c r="BG185" i="1"/>
  <c r="BG186" i="1"/>
  <c r="BG187" i="1"/>
  <c r="BF160" i="1"/>
  <c r="BF161" i="1"/>
  <c r="BF162" i="1"/>
  <c r="BF163" i="1"/>
  <c r="BF164" i="1"/>
  <c r="BF165" i="1"/>
  <c r="BF166" i="1"/>
  <c r="BF168" i="1"/>
  <c r="BF169" i="1"/>
  <c r="BF170" i="1"/>
  <c r="BF171" i="1"/>
  <c r="BF172" i="1"/>
  <c r="BF174" i="1"/>
  <c r="BF175" i="1"/>
  <c r="BF176" i="1"/>
  <c r="BF177" i="1"/>
  <c r="BF178" i="1"/>
  <c r="BF179" i="1"/>
  <c r="BF180" i="1"/>
  <c r="BF182" i="1"/>
  <c r="BF183" i="1"/>
  <c r="BF184" i="1"/>
  <c r="BF185" i="1"/>
  <c r="BF186" i="1"/>
  <c r="BF187" i="1"/>
  <c r="BE160" i="1"/>
  <c r="BE161" i="1"/>
  <c r="BE162" i="1"/>
  <c r="BE163" i="1"/>
  <c r="BE164" i="1"/>
  <c r="BE165" i="1"/>
  <c r="BE166" i="1"/>
  <c r="BE168" i="1"/>
  <c r="BE169" i="1"/>
  <c r="BE170" i="1"/>
  <c r="BE171" i="1"/>
  <c r="BE172" i="1"/>
  <c r="BE174" i="1"/>
  <c r="BE175" i="1"/>
  <c r="BE176" i="1"/>
  <c r="BE177" i="1"/>
  <c r="BE178" i="1"/>
  <c r="BE179" i="1"/>
  <c r="BE180" i="1"/>
  <c r="BE182" i="1"/>
  <c r="BE183" i="1"/>
  <c r="BE184" i="1"/>
  <c r="BE185" i="1"/>
  <c r="BE186" i="1"/>
  <c r="BE187" i="1"/>
  <c r="BC160" i="1"/>
  <c r="BC161" i="1"/>
  <c r="BC162" i="1"/>
  <c r="BC163" i="1"/>
  <c r="BC164" i="1"/>
  <c r="BC165" i="1"/>
  <c r="BC166" i="1"/>
  <c r="BC168" i="1"/>
  <c r="BC169" i="1"/>
  <c r="BC170" i="1"/>
  <c r="BC171" i="1"/>
  <c r="BC172" i="1"/>
  <c r="BC174" i="1"/>
  <c r="BC175" i="1"/>
  <c r="BC176" i="1"/>
  <c r="BC177" i="1"/>
  <c r="BC178" i="1"/>
  <c r="BC179" i="1"/>
  <c r="BC180" i="1"/>
  <c r="BC182" i="1"/>
  <c r="BC183" i="1"/>
  <c r="BC184" i="1"/>
  <c r="BC185" i="1"/>
  <c r="BC186" i="1"/>
  <c r="BC187" i="1"/>
  <c r="AY160" i="1"/>
  <c r="AY161" i="1"/>
  <c r="AY162" i="1"/>
  <c r="AY163" i="1"/>
  <c r="AY164" i="1"/>
  <c r="AY165" i="1"/>
  <c r="AY166" i="1"/>
  <c r="AY168" i="1"/>
  <c r="AY169" i="1"/>
  <c r="AY170" i="1"/>
  <c r="AY171" i="1"/>
  <c r="AY172" i="1"/>
  <c r="AY174" i="1"/>
  <c r="AY175" i="1"/>
  <c r="AY176" i="1"/>
  <c r="AY177" i="1"/>
  <c r="AY178" i="1"/>
  <c r="AY179" i="1"/>
  <c r="AY180" i="1"/>
  <c r="AY182" i="1"/>
  <c r="AY183" i="1"/>
  <c r="AY184" i="1"/>
  <c r="AY185" i="1"/>
  <c r="AY186" i="1"/>
  <c r="AY187" i="1"/>
  <c r="AW160" i="1"/>
  <c r="AW161" i="1"/>
  <c r="AW162" i="1"/>
  <c r="AW163" i="1"/>
  <c r="AW164" i="1"/>
  <c r="AW165" i="1"/>
  <c r="AW166" i="1"/>
  <c r="AW168" i="1"/>
  <c r="AW169" i="1"/>
  <c r="AW170" i="1"/>
  <c r="AW171" i="1"/>
  <c r="AW172" i="1"/>
  <c r="AW174" i="1"/>
  <c r="AW175" i="1"/>
  <c r="AW176" i="1"/>
  <c r="AW177" i="1"/>
  <c r="AW178" i="1"/>
  <c r="AW179" i="1"/>
  <c r="AW180" i="1"/>
  <c r="AW182" i="1"/>
  <c r="AW183" i="1"/>
  <c r="AW184" i="1"/>
  <c r="AW185" i="1"/>
  <c r="AW186" i="1"/>
  <c r="AW187" i="1"/>
  <c r="AV160" i="1"/>
  <c r="AV161" i="1"/>
  <c r="AV162" i="1"/>
  <c r="AV163" i="1"/>
  <c r="AV164" i="1"/>
  <c r="AV165" i="1"/>
  <c r="AV166" i="1"/>
  <c r="AV168" i="1"/>
  <c r="AV169" i="1"/>
  <c r="AV170" i="1"/>
  <c r="AV171" i="1"/>
  <c r="AV172" i="1"/>
  <c r="AV174" i="1"/>
  <c r="AV175" i="1"/>
  <c r="AV176" i="1"/>
  <c r="AV177" i="1"/>
  <c r="AV178" i="1"/>
  <c r="AV179" i="1"/>
  <c r="AV180" i="1"/>
  <c r="AV182" i="1"/>
  <c r="AV183" i="1"/>
  <c r="AV184" i="1"/>
  <c r="AV185" i="1"/>
  <c r="AV186" i="1"/>
  <c r="AV187" i="1"/>
  <c r="AT160" i="1"/>
  <c r="AT161" i="1"/>
  <c r="AT162" i="1"/>
  <c r="AT163" i="1"/>
  <c r="AT164" i="1"/>
  <c r="AT165" i="1"/>
  <c r="AT166" i="1"/>
  <c r="AT168" i="1"/>
  <c r="AT169" i="1"/>
  <c r="AT170" i="1"/>
  <c r="AT171" i="1"/>
  <c r="AT172" i="1"/>
  <c r="AT174" i="1"/>
  <c r="AT175" i="1"/>
  <c r="AT176" i="1"/>
  <c r="AT177" i="1"/>
  <c r="AT178" i="1"/>
  <c r="AT179" i="1"/>
  <c r="AT180" i="1"/>
  <c r="AT182" i="1"/>
  <c r="AT183" i="1"/>
  <c r="AT184" i="1"/>
  <c r="AT185" i="1"/>
  <c r="AT186" i="1"/>
  <c r="AT187" i="1"/>
  <c r="AS160" i="1"/>
  <c r="AS161" i="1"/>
  <c r="AS162" i="1"/>
  <c r="AS163" i="1"/>
  <c r="AS164" i="1"/>
  <c r="AS165" i="1"/>
  <c r="AS166" i="1"/>
  <c r="AS168" i="1"/>
  <c r="AS169" i="1"/>
  <c r="AS170" i="1"/>
  <c r="AS171" i="1"/>
  <c r="AS172" i="1"/>
  <c r="AS174" i="1"/>
  <c r="AS175" i="1"/>
  <c r="AS176" i="1"/>
  <c r="AS177" i="1"/>
  <c r="AS178" i="1"/>
  <c r="AS179" i="1"/>
  <c r="AS180" i="1"/>
  <c r="AS182" i="1"/>
  <c r="AS183" i="1"/>
  <c r="AS184" i="1"/>
  <c r="AS185" i="1"/>
  <c r="AS186" i="1"/>
  <c r="AS187" i="1"/>
  <c r="AQ160" i="1"/>
  <c r="AQ161" i="1"/>
  <c r="AQ162" i="1"/>
  <c r="AQ163" i="1"/>
  <c r="AQ164" i="1"/>
  <c r="AQ165" i="1"/>
  <c r="AQ166" i="1"/>
  <c r="AQ168" i="1"/>
  <c r="AQ169" i="1"/>
  <c r="AQ170" i="1"/>
  <c r="AQ171" i="1"/>
  <c r="AQ172" i="1"/>
  <c r="AQ174" i="1"/>
  <c r="AQ175" i="1"/>
  <c r="AQ176" i="1"/>
  <c r="AQ177" i="1"/>
  <c r="AQ178" i="1"/>
  <c r="AQ179" i="1"/>
  <c r="AQ180" i="1"/>
  <c r="AQ182" i="1"/>
  <c r="AQ183" i="1"/>
  <c r="AQ184" i="1"/>
  <c r="AQ185" i="1"/>
  <c r="AQ186" i="1"/>
  <c r="AQ187" i="1"/>
  <c r="AM160" i="1"/>
  <c r="AM161" i="1"/>
  <c r="AM162" i="1"/>
  <c r="AM163" i="1"/>
  <c r="AM164" i="1"/>
  <c r="AM165" i="1"/>
  <c r="AM166" i="1"/>
  <c r="AM168" i="1"/>
  <c r="AM169" i="1"/>
  <c r="AM170" i="1"/>
  <c r="AM171" i="1"/>
  <c r="AM172" i="1"/>
  <c r="AM174" i="1"/>
  <c r="AM175" i="1"/>
  <c r="AM176" i="1"/>
  <c r="AM177" i="1"/>
  <c r="AM178" i="1"/>
  <c r="AM179" i="1"/>
  <c r="AM180" i="1"/>
  <c r="AM182" i="1"/>
  <c r="AM183" i="1"/>
  <c r="AM184" i="1"/>
  <c r="AM185" i="1"/>
  <c r="AM186" i="1"/>
  <c r="AM187" i="1"/>
  <c r="AL160" i="1"/>
  <c r="AL161" i="1"/>
  <c r="AL162" i="1"/>
  <c r="AL163" i="1"/>
  <c r="AL164" i="1"/>
  <c r="AL165" i="1"/>
  <c r="AL166" i="1"/>
  <c r="AL168" i="1"/>
  <c r="AL169" i="1"/>
  <c r="AL170" i="1"/>
  <c r="AL171" i="1"/>
  <c r="AL172" i="1"/>
  <c r="AL174" i="1"/>
  <c r="AL175" i="1"/>
  <c r="AL176" i="1"/>
  <c r="AL177" i="1"/>
  <c r="AL178" i="1"/>
  <c r="AL179" i="1"/>
  <c r="AL180" i="1"/>
  <c r="AL182" i="1"/>
  <c r="AL183" i="1"/>
  <c r="AL184" i="1"/>
  <c r="AL185" i="1"/>
  <c r="AL186" i="1"/>
  <c r="AL187" i="1"/>
  <c r="AK160" i="1"/>
  <c r="AK161" i="1"/>
  <c r="AK162" i="1"/>
  <c r="AK163" i="1"/>
  <c r="AK164" i="1"/>
  <c r="AK165" i="1"/>
  <c r="AK166" i="1"/>
  <c r="AK168" i="1"/>
  <c r="AK169" i="1"/>
  <c r="AK170" i="1"/>
  <c r="AK171" i="1"/>
  <c r="AK172" i="1"/>
  <c r="AK174" i="1"/>
  <c r="AK175" i="1"/>
  <c r="AK176" i="1"/>
  <c r="AK177" i="1"/>
  <c r="AK178" i="1"/>
  <c r="AK179" i="1"/>
  <c r="AK180" i="1"/>
  <c r="AK182" i="1"/>
  <c r="AK183" i="1"/>
  <c r="AK184" i="1"/>
  <c r="AK185" i="1"/>
  <c r="AK186" i="1"/>
  <c r="AK187" i="1"/>
  <c r="AJ160" i="1"/>
  <c r="AJ161" i="1"/>
  <c r="AJ162" i="1"/>
  <c r="AJ163" i="1"/>
  <c r="AJ164" i="1"/>
  <c r="AJ165" i="1"/>
  <c r="AJ166" i="1"/>
  <c r="AJ168" i="1"/>
  <c r="AJ169" i="1"/>
  <c r="AJ170" i="1"/>
  <c r="AJ171" i="1"/>
  <c r="AJ172" i="1"/>
  <c r="AJ174" i="1"/>
  <c r="AJ175" i="1"/>
  <c r="AJ176" i="1"/>
  <c r="AJ177" i="1"/>
  <c r="AJ178" i="1"/>
  <c r="AJ179" i="1"/>
  <c r="AJ180" i="1"/>
  <c r="AJ182" i="1"/>
  <c r="AJ183" i="1"/>
  <c r="AJ184" i="1"/>
  <c r="AJ185" i="1"/>
  <c r="AJ186" i="1"/>
  <c r="AJ187" i="1"/>
  <c r="AI160" i="1"/>
  <c r="AI161" i="1"/>
  <c r="AI162" i="1"/>
  <c r="AI163" i="1"/>
  <c r="AI164" i="1"/>
  <c r="AI165" i="1"/>
  <c r="AI166" i="1"/>
  <c r="AI168" i="1"/>
  <c r="AI169" i="1"/>
  <c r="AI170" i="1"/>
  <c r="AI171" i="1"/>
  <c r="AI172" i="1"/>
  <c r="AI174" i="1"/>
  <c r="AI175" i="1"/>
  <c r="AI176" i="1"/>
  <c r="AI177" i="1"/>
  <c r="AI178" i="1"/>
  <c r="AI179" i="1"/>
  <c r="AI180" i="1"/>
  <c r="AI182" i="1"/>
  <c r="AI183" i="1"/>
  <c r="AI184" i="1"/>
  <c r="AI185" i="1"/>
  <c r="AI186" i="1"/>
  <c r="AI187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4" i="1"/>
  <c r="AH175" i="1"/>
  <c r="AH176" i="1"/>
  <c r="AH177" i="1"/>
  <c r="AH178" i="1"/>
  <c r="AH179" i="1"/>
  <c r="AH180" i="1"/>
  <c r="AH182" i="1"/>
  <c r="AH183" i="1"/>
  <c r="AH184" i="1"/>
  <c r="AH185" i="1"/>
  <c r="AH186" i="1"/>
  <c r="AH187" i="1"/>
  <c r="AG160" i="1"/>
  <c r="AG161" i="1"/>
  <c r="AG162" i="1"/>
  <c r="AG163" i="1"/>
  <c r="AG164" i="1"/>
  <c r="AG165" i="1"/>
  <c r="AG166" i="1"/>
  <c r="AG168" i="1"/>
  <c r="AG169" i="1"/>
  <c r="AG170" i="1"/>
  <c r="AG171" i="1"/>
  <c r="AG172" i="1"/>
  <c r="AG174" i="1"/>
  <c r="AG175" i="1"/>
  <c r="AG176" i="1"/>
  <c r="AG177" i="1"/>
  <c r="AG178" i="1"/>
  <c r="AG179" i="1"/>
  <c r="AG180" i="1"/>
  <c r="AG182" i="1"/>
  <c r="AG183" i="1"/>
  <c r="AG184" i="1"/>
  <c r="AG185" i="1"/>
  <c r="AG186" i="1"/>
  <c r="AG187" i="1"/>
  <c r="AF160" i="1"/>
  <c r="AF161" i="1"/>
  <c r="AF162" i="1"/>
  <c r="AF163" i="1"/>
  <c r="AF164" i="1"/>
  <c r="AF165" i="1"/>
  <c r="AF166" i="1"/>
  <c r="AF168" i="1"/>
  <c r="AF169" i="1"/>
  <c r="AF170" i="1"/>
  <c r="AF171" i="1"/>
  <c r="AF172" i="1"/>
  <c r="AF174" i="1"/>
  <c r="AF175" i="1"/>
  <c r="AF176" i="1"/>
  <c r="AF177" i="1"/>
  <c r="AF178" i="1"/>
  <c r="AF179" i="1"/>
  <c r="AF180" i="1"/>
  <c r="AF182" i="1"/>
  <c r="AF183" i="1"/>
  <c r="AF184" i="1"/>
  <c r="AF185" i="1"/>
  <c r="AF186" i="1"/>
  <c r="AF187" i="1"/>
  <c r="AE160" i="1"/>
  <c r="AE161" i="1"/>
  <c r="AE162" i="1"/>
  <c r="AE163" i="1"/>
  <c r="AE164" i="1"/>
  <c r="AE165" i="1"/>
  <c r="AE166" i="1"/>
  <c r="AE168" i="1"/>
  <c r="AE169" i="1"/>
  <c r="AE170" i="1"/>
  <c r="AE171" i="1"/>
  <c r="AE172" i="1"/>
  <c r="AE174" i="1"/>
  <c r="AE175" i="1"/>
  <c r="AE176" i="1"/>
  <c r="AE177" i="1"/>
  <c r="AE178" i="1"/>
  <c r="AE179" i="1"/>
  <c r="AE180" i="1"/>
  <c r="AE182" i="1"/>
  <c r="AE183" i="1"/>
  <c r="AE184" i="1"/>
  <c r="AE185" i="1"/>
  <c r="AE186" i="1"/>
  <c r="AE187" i="1"/>
  <c r="AD160" i="1"/>
  <c r="AD161" i="1"/>
  <c r="AD162" i="1"/>
  <c r="AD163" i="1"/>
  <c r="AD164" i="1"/>
  <c r="AD165" i="1"/>
  <c r="AD166" i="1"/>
  <c r="AD168" i="1"/>
  <c r="AD169" i="1"/>
  <c r="AD170" i="1"/>
  <c r="AD171" i="1"/>
  <c r="AD172" i="1"/>
  <c r="AD174" i="1"/>
  <c r="AD175" i="1"/>
  <c r="AD176" i="1"/>
  <c r="AD177" i="1"/>
  <c r="AD178" i="1"/>
  <c r="AD179" i="1"/>
  <c r="AD180" i="1"/>
  <c r="AD182" i="1"/>
  <c r="AD183" i="1"/>
  <c r="AD184" i="1"/>
  <c r="AD185" i="1"/>
  <c r="AD186" i="1"/>
  <c r="AD187" i="1"/>
  <c r="AB160" i="1"/>
  <c r="AB161" i="1"/>
  <c r="AB162" i="1"/>
  <c r="AB163" i="1"/>
  <c r="AB164" i="1"/>
  <c r="AB165" i="1"/>
  <c r="AB166" i="1"/>
  <c r="AB168" i="1"/>
  <c r="AB169" i="1"/>
  <c r="AB170" i="1"/>
  <c r="AB171" i="1"/>
  <c r="AB172" i="1"/>
  <c r="AB174" i="1"/>
  <c r="AB175" i="1"/>
  <c r="AB176" i="1"/>
  <c r="AB177" i="1"/>
  <c r="AB178" i="1"/>
  <c r="AB179" i="1"/>
  <c r="AB180" i="1"/>
  <c r="AB182" i="1"/>
  <c r="AB183" i="1"/>
  <c r="AB184" i="1"/>
  <c r="AB185" i="1"/>
  <c r="AB186" i="1"/>
  <c r="AB187" i="1"/>
  <c r="AA160" i="1"/>
  <c r="AA161" i="1"/>
  <c r="AA162" i="1"/>
  <c r="AA163" i="1"/>
  <c r="AA164" i="1"/>
  <c r="AA165" i="1"/>
  <c r="AA166" i="1"/>
  <c r="AA168" i="1"/>
  <c r="AA169" i="1"/>
  <c r="AA170" i="1"/>
  <c r="AA171" i="1"/>
  <c r="AA172" i="1"/>
  <c r="AA174" i="1"/>
  <c r="AA175" i="1"/>
  <c r="AA176" i="1"/>
  <c r="AA177" i="1"/>
  <c r="AA178" i="1"/>
  <c r="AA179" i="1"/>
  <c r="AA180" i="1"/>
  <c r="AA182" i="1"/>
  <c r="AA183" i="1"/>
  <c r="AA184" i="1"/>
  <c r="AA185" i="1"/>
  <c r="AA186" i="1"/>
  <c r="AA187" i="1"/>
  <c r="Z160" i="1"/>
  <c r="Z161" i="1"/>
  <c r="Z162" i="1"/>
  <c r="Z163" i="1"/>
  <c r="Z164" i="1"/>
  <c r="Z165" i="1"/>
  <c r="Z166" i="1"/>
  <c r="Z168" i="1"/>
  <c r="Z169" i="1"/>
  <c r="Z170" i="1"/>
  <c r="Z171" i="1"/>
  <c r="Z172" i="1"/>
  <c r="Z174" i="1"/>
  <c r="Z175" i="1"/>
  <c r="Z176" i="1"/>
  <c r="Z177" i="1"/>
  <c r="Z178" i="1"/>
  <c r="Z179" i="1"/>
  <c r="Z180" i="1"/>
  <c r="Z182" i="1"/>
  <c r="Z183" i="1"/>
  <c r="Z184" i="1"/>
  <c r="Z185" i="1"/>
  <c r="Z186" i="1"/>
  <c r="Z187" i="1"/>
  <c r="Y160" i="1"/>
  <c r="Y161" i="1"/>
  <c r="Y162" i="1"/>
  <c r="Y163" i="1"/>
  <c r="Y164" i="1"/>
  <c r="Y165" i="1"/>
  <c r="Y166" i="1"/>
  <c r="Y168" i="1"/>
  <c r="Y169" i="1"/>
  <c r="Y170" i="1"/>
  <c r="Y171" i="1"/>
  <c r="Y172" i="1"/>
  <c r="Y174" i="1"/>
  <c r="Y175" i="1"/>
  <c r="Y176" i="1"/>
  <c r="Y177" i="1"/>
  <c r="Y178" i="1"/>
  <c r="Y179" i="1"/>
  <c r="Y180" i="1"/>
  <c r="Y182" i="1"/>
  <c r="Y183" i="1"/>
  <c r="Y184" i="1"/>
  <c r="Y185" i="1"/>
  <c r="Y186" i="1"/>
  <c r="Y187" i="1"/>
  <c r="X160" i="1"/>
  <c r="X161" i="1"/>
  <c r="X162" i="1"/>
  <c r="X163" i="1"/>
  <c r="X164" i="1"/>
  <c r="X165" i="1"/>
  <c r="X166" i="1"/>
  <c r="X168" i="1"/>
  <c r="X169" i="1"/>
  <c r="X170" i="1"/>
  <c r="X171" i="1"/>
  <c r="X172" i="1"/>
  <c r="X174" i="1"/>
  <c r="X175" i="1"/>
  <c r="X176" i="1"/>
  <c r="X177" i="1"/>
  <c r="X178" i="1"/>
  <c r="X179" i="1"/>
  <c r="X180" i="1"/>
  <c r="X182" i="1"/>
  <c r="X183" i="1"/>
  <c r="X184" i="1"/>
  <c r="X185" i="1"/>
  <c r="X186" i="1"/>
  <c r="X187" i="1"/>
  <c r="W160" i="1"/>
  <c r="W161" i="1"/>
  <c r="W162" i="1"/>
  <c r="W163" i="1"/>
  <c r="W164" i="1"/>
  <c r="W165" i="1"/>
  <c r="W166" i="1"/>
  <c r="W168" i="1"/>
  <c r="W169" i="1"/>
  <c r="W170" i="1"/>
  <c r="W171" i="1"/>
  <c r="W172" i="1"/>
  <c r="W174" i="1"/>
  <c r="W175" i="1"/>
  <c r="W176" i="1"/>
  <c r="W177" i="1"/>
  <c r="W178" i="1"/>
  <c r="W179" i="1"/>
  <c r="W180" i="1"/>
  <c r="W182" i="1"/>
  <c r="W183" i="1"/>
  <c r="W184" i="1"/>
  <c r="W185" i="1"/>
  <c r="W186" i="1"/>
  <c r="W187" i="1"/>
  <c r="V160" i="1"/>
  <c r="V161" i="1"/>
  <c r="V162" i="1"/>
  <c r="V163" i="1"/>
  <c r="V164" i="1"/>
  <c r="V165" i="1"/>
  <c r="V166" i="1"/>
  <c r="V168" i="1"/>
  <c r="V169" i="1"/>
  <c r="V170" i="1"/>
  <c r="V171" i="1"/>
  <c r="V172" i="1"/>
  <c r="V174" i="1"/>
  <c r="V175" i="1"/>
  <c r="V176" i="1"/>
  <c r="V177" i="1"/>
  <c r="V178" i="1"/>
  <c r="V179" i="1"/>
  <c r="V180" i="1"/>
  <c r="V182" i="1"/>
  <c r="V183" i="1"/>
  <c r="V184" i="1"/>
  <c r="V185" i="1"/>
  <c r="V186" i="1"/>
  <c r="V187" i="1"/>
  <c r="U160" i="1"/>
  <c r="U161" i="1"/>
  <c r="U162" i="1"/>
  <c r="U163" i="1"/>
  <c r="U164" i="1"/>
  <c r="U165" i="1"/>
  <c r="U166" i="1"/>
  <c r="U168" i="1"/>
  <c r="U169" i="1"/>
  <c r="U170" i="1"/>
  <c r="U171" i="1"/>
  <c r="U172" i="1"/>
  <c r="U174" i="1"/>
  <c r="U175" i="1"/>
  <c r="U176" i="1"/>
  <c r="U177" i="1"/>
  <c r="U178" i="1"/>
  <c r="U179" i="1"/>
  <c r="U180" i="1"/>
  <c r="U182" i="1"/>
  <c r="U183" i="1"/>
  <c r="U184" i="1"/>
  <c r="U185" i="1"/>
  <c r="U186" i="1"/>
  <c r="U187" i="1"/>
  <c r="T160" i="1"/>
  <c r="T161" i="1"/>
  <c r="T162" i="1"/>
  <c r="T163" i="1"/>
  <c r="T164" i="1"/>
  <c r="T165" i="1"/>
  <c r="T166" i="1"/>
  <c r="T168" i="1"/>
  <c r="T169" i="1"/>
  <c r="T170" i="1"/>
  <c r="T171" i="1"/>
  <c r="T172" i="1"/>
  <c r="T174" i="1"/>
  <c r="T175" i="1"/>
  <c r="T176" i="1"/>
  <c r="T177" i="1"/>
  <c r="T178" i="1"/>
  <c r="T179" i="1"/>
  <c r="T180" i="1"/>
  <c r="T182" i="1"/>
  <c r="T183" i="1"/>
  <c r="T184" i="1"/>
  <c r="T185" i="1"/>
  <c r="T186" i="1"/>
  <c r="T187" i="1"/>
  <c r="S160" i="1"/>
  <c r="S161" i="1"/>
  <c r="S162" i="1"/>
  <c r="S163" i="1"/>
  <c r="S164" i="1"/>
  <c r="S165" i="1"/>
  <c r="S166" i="1"/>
  <c r="S168" i="1"/>
  <c r="S169" i="1"/>
  <c r="S170" i="1"/>
  <c r="S171" i="1"/>
  <c r="S172" i="1"/>
  <c r="S174" i="1"/>
  <c r="S175" i="1"/>
  <c r="S176" i="1"/>
  <c r="S177" i="1"/>
  <c r="S178" i="1"/>
  <c r="S179" i="1"/>
  <c r="S180" i="1"/>
  <c r="S182" i="1"/>
  <c r="S183" i="1"/>
  <c r="S184" i="1"/>
  <c r="S185" i="1"/>
  <c r="S186" i="1"/>
  <c r="S187" i="1"/>
  <c r="K186" i="1"/>
  <c r="G186" i="1"/>
  <c r="B185" i="1"/>
  <c r="C185" i="1"/>
  <c r="B184" i="1"/>
  <c r="C184" i="1"/>
  <c r="D184" i="1"/>
  <c r="B183" i="1"/>
  <c r="C183" i="1"/>
  <c r="R92" i="1"/>
  <c r="R93" i="1"/>
  <c r="R94" i="1"/>
  <c r="R95" i="1"/>
  <c r="R96" i="1"/>
  <c r="R97" i="1"/>
  <c r="R98" i="1"/>
  <c r="R100" i="1"/>
  <c r="R101" i="1"/>
  <c r="R102" i="1"/>
  <c r="R103" i="1"/>
  <c r="R104" i="1"/>
  <c r="R106" i="1"/>
  <c r="R107" i="1"/>
  <c r="R108" i="1"/>
  <c r="R109" i="1"/>
  <c r="R110" i="1"/>
  <c r="R111" i="1"/>
  <c r="R112" i="1"/>
  <c r="R114" i="1"/>
  <c r="R115" i="1"/>
  <c r="R116" i="1"/>
  <c r="R117" i="1"/>
  <c r="R118" i="1"/>
  <c r="R119" i="1"/>
  <c r="C133" i="1"/>
  <c r="C151" i="1"/>
  <c r="B182" i="1"/>
  <c r="C182" i="1"/>
  <c r="D182" i="1"/>
  <c r="E182" i="1"/>
  <c r="F182" i="1"/>
  <c r="AU92" i="1"/>
  <c r="AU93" i="1"/>
  <c r="AU94" i="1"/>
  <c r="AU95" i="1"/>
  <c r="AU96" i="1"/>
  <c r="AU97" i="1"/>
  <c r="AU98" i="1"/>
  <c r="AU100" i="1"/>
  <c r="AU101" i="1"/>
  <c r="AU102" i="1"/>
  <c r="AU103" i="1"/>
  <c r="AU104" i="1"/>
  <c r="AU106" i="1"/>
  <c r="AU107" i="1"/>
  <c r="AU108" i="1"/>
  <c r="AU109" i="1"/>
  <c r="AU110" i="1"/>
  <c r="AU111" i="1"/>
  <c r="AU112" i="1"/>
  <c r="AU114" i="1"/>
  <c r="AU115" i="1"/>
  <c r="AU116" i="1"/>
  <c r="AU117" i="1"/>
  <c r="AU118" i="1"/>
  <c r="AU119" i="1"/>
  <c r="L135" i="1"/>
  <c r="AN92" i="1"/>
  <c r="AN93" i="1"/>
  <c r="AN94" i="1"/>
  <c r="AN95" i="1"/>
  <c r="AN96" i="1"/>
  <c r="AN97" i="1"/>
  <c r="AN98" i="1"/>
  <c r="AN100" i="1"/>
  <c r="AN101" i="1"/>
  <c r="AN102" i="1"/>
  <c r="AN103" i="1"/>
  <c r="AN104" i="1"/>
  <c r="AN106" i="1"/>
  <c r="AN107" i="1"/>
  <c r="AN108" i="1"/>
  <c r="AN109" i="1"/>
  <c r="AN110" i="1"/>
  <c r="AN111" i="1"/>
  <c r="AN112" i="1"/>
  <c r="AN114" i="1"/>
  <c r="AN115" i="1"/>
  <c r="AN116" i="1"/>
  <c r="AN117" i="1"/>
  <c r="AN118" i="1"/>
  <c r="AN119" i="1"/>
  <c r="E135" i="1"/>
  <c r="AO92" i="1"/>
  <c r="AO93" i="1"/>
  <c r="AO94" i="1"/>
  <c r="AO95" i="1"/>
  <c r="AO96" i="1"/>
  <c r="AO97" i="1"/>
  <c r="AO98" i="1"/>
  <c r="AO100" i="1"/>
  <c r="AO101" i="1"/>
  <c r="AO102" i="1"/>
  <c r="AO103" i="1"/>
  <c r="AO104" i="1"/>
  <c r="AO106" i="1"/>
  <c r="AO107" i="1"/>
  <c r="AO108" i="1"/>
  <c r="AO109" i="1"/>
  <c r="AO110" i="1"/>
  <c r="AO111" i="1"/>
  <c r="AO112" i="1"/>
  <c r="AO114" i="1"/>
  <c r="AO115" i="1"/>
  <c r="AO116" i="1"/>
  <c r="AO117" i="1"/>
  <c r="AO118" i="1"/>
  <c r="AO119" i="1"/>
  <c r="F135" i="1"/>
  <c r="AP92" i="1"/>
  <c r="AP93" i="1"/>
  <c r="AP94" i="1"/>
  <c r="AP95" i="1"/>
  <c r="AP96" i="1"/>
  <c r="AP97" i="1"/>
  <c r="AP98" i="1"/>
  <c r="AP100" i="1"/>
  <c r="AP101" i="1"/>
  <c r="AP102" i="1"/>
  <c r="AP103" i="1"/>
  <c r="AP104" i="1"/>
  <c r="AP106" i="1"/>
  <c r="AP107" i="1"/>
  <c r="AP108" i="1"/>
  <c r="AP109" i="1"/>
  <c r="AP110" i="1"/>
  <c r="AP111" i="1"/>
  <c r="AP112" i="1"/>
  <c r="AP114" i="1"/>
  <c r="AP115" i="1"/>
  <c r="AP116" i="1"/>
  <c r="AP117" i="1"/>
  <c r="AP118" i="1"/>
  <c r="AP119" i="1"/>
  <c r="G135" i="1"/>
  <c r="AR92" i="1"/>
  <c r="AR93" i="1"/>
  <c r="AR94" i="1"/>
  <c r="AR95" i="1"/>
  <c r="AR96" i="1"/>
  <c r="AR97" i="1"/>
  <c r="AR98" i="1"/>
  <c r="AR100" i="1"/>
  <c r="AR101" i="1"/>
  <c r="AR102" i="1"/>
  <c r="AR103" i="1"/>
  <c r="AR104" i="1"/>
  <c r="AR106" i="1"/>
  <c r="AR107" i="1"/>
  <c r="AR108" i="1"/>
  <c r="AR109" i="1"/>
  <c r="AR110" i="1"/>
  <c r="AR111" i="1"/>
  <c r="AR112" i="1"/>
  <c r="AR114" i="1"/>
  <c r="AR115" i="1"/>
  <c r="AR116" i="1"/>
  <c r="AR117" i="1"/>
  <c r="AR118" i="1"/>
  <c r="AR119" i="1"/>
  <c r="I135" i="1"/>
  <c r="L153" i="1"/>
  <c r="BR93" i="1"/>
  <c r="BR94" i="1"/>
  <c r="BR95" i="1"/>
  <c r="BR96" i="1"/>
  <c r="BR97" i="1"/>
  <c r="BR98" i="1"/>
  <c r="BR101" i="1"/>
  <c r="BR102" i="1"/>
  <c r="BR103" i="1"/>
  <c r="BR104" i="1"/>
  <c r="BR107" i="1"/>
  <c r="BR108" i="1"/>
  <c r="BR109" i="1"/>
  <c r="BR110" i="1"/>
  <c r="BR111" i="1"/>
  <c r="BR112" i="1"/>
  <c r="BR115" i="1"/>
  <c r="BR116" i="1"/>
  <c r="BR117" i="1"/>
  <c r="BR118" i="1"/>
  <c r="BR119" i="1"/>
  <c r="E126" i="1"/>
  <c r="BS93" i="1"/>
  <c r="BS94" i="1"/>
  <c r="BS95" i="1"/>
  <c r="BS96" i="1"/>
  <c r="BS97" i="1"/>
  <c r="BS98" i="1"/>
  <c r="BS101" i="1"/>
  <c r="BS102" i="1"/>
  <c r="BS103" i="1"/>
  <c r="BS104" i="1"/>
  <c r="BS107" i="1"/>
  <c r="BS108" i="1"/>
  <c r="BS109" i="1"/>
  <c r="BS110" i="1"/>
  <c r="BS111" i="1"/>
  <c r="BS112" i="1"/>
  <c r="BS115" i="1"/>
  <c r="BS116" i="1"/>
  <c r="BS117" i="1"/>
  <c r="BS118" i="1"/>
  <c r="BS119" i="1"/>
  <c r="F126" i="1"/>
  <c r="BT93" i="1"/>
  <c r="BT94" i="1"/>
  <c r="BT95" i="1"/>
  <c r="BT96" i="1"/>
  <c r="BT97" i="1"/>
  <c r="BT98" i="1"/>
  <c r="BT101" i="1"/>
  <c r="BT102" i="1"/>
  <c r="BT103" i="1"/>
  <c r="BT104" i="1"/>
  <c r="BT107" i="1"/>
  <c r="BT108" i="1"/>
  <c r="BT109" i="1"/>
  <c r="BT110" i="1"/>
  <c r="BT111" i="1"/>
  <c r="BT112" i="1"/>
  <c r="BT115" i="1"/>
  <c r="BT116" i="1"/>
  <c r="BT117" i="1"/>
  <c r="BT118" i="1"/>
  <c r="BT119" i="1"/>
  <c r="G126" i="1"/>
  <c r="E144" i="1"/>
  <c r="CB93" i="1"/>
  <c r="CB94" i="1"/>
  <c r="CB95" i="1"/>
  <c r="CB96" i="1"/>
  <c r="CB97" i="1"/>
  <c r="CB98" i="1"/>
  <c r="CB101" i="1"/>
  <c r="CB102" i="1"/>
  <c r="CB103" i="1"/>
  <c r="CB104" i="1"/>
  <c r="CB107" i="1"/>
  <c r="CB108" i="1"/>
  <c r="CB109" i="1"/>
  <c r="CB110" i="1"/>
  <c r="CB111" i="1"/>
  <c r="CB112" i="1"/>
  <c r="CB115" i="1"/>
  <c r="CB116" i="1"/>
  <c r="CB117" i="1"/>
  <c r="CB118" i="1"/>
  <c r="CB119" i="1"/>
  <c r="E128" i="1"/>
  <c r="CA93" i="1"/>
  <c r="CA94" i="1"/>
  <c r="CA95" i="1"/>
  <c r="CA96" i="1"/>
  <c r="CA97" i="1"/>
  <c r="CA98" i="1"/>
  <c r="CA101" i="1"/>
  <c r="CA102" i="1"/>
  <c r="CA103" i="1"/>
  <c r="CA104" i="1"/>
  <c r="CA107" i="1"/>
  <c r="CA108" i="1"/>
  <c r="CA109" i="1"/>
  <c r="CA110" i="1"/>
  <c r="CA111" i="1"/>
  <c r="CA112" i="1"/>
  <c r="CA115" i="1"/>
  <c r="CA116" i="1"/>
  <c r="CA117" i="1"/>
  <c r="CA118" i="1"/>
  <c r="CA119" i="1"/>
  <c r="D128" i="1"/>
  <c r="CC93" i="1"/>
  <c r="CC94" i="1"/>
  <c r="CC95" i="1"/>
  <c r="CC96" i="1"/>
  <c r="CC97" i="1"/>
  <c r="CC98" i="1"/>
  <c r="CC101" i="1"/>
  <c r="CC102" i="1"/>
  <c r="CC103" i="1"/>
  <c r="CC104" i="1"/>
  <c r="CC107" i="1"/>
  <c r="CC108" i="1"/>
  <c r="CC109" i="1"/>
  <c r="CC110" i="1"/>
  <c r="CC111" i="1"/>
  <c r="CC112" i="1"/>
  <c r="CC115" i="1"/>
  <c r="CC116" i="1"/>
  <c r="CC117" i="1"/>
  <c r="CC118" i="1"/>
  <c r="CC119" i="1"/>
  <c r="F128" i="1"/>
  <c r="CD93" i="1"/>
  <c r="CD94" i="1"/>
  <c r="CD95" i="1"/>
  <c r="CD96" i="1"/>
  <c r="CD97" i="1"/>
  <c r="CD98" i="1"/>
  <c r="CD101" i="1"/>
  <c r="CD102" i="1"/>
  <c r="CD103" i="1"/>
  <c r="CD104" i="1"/>
  <c r="CD107" i="1"/>
  <c r="CD108" i="1"/>
  <c r="CD109" i="1"/>
  <c r="CD110" i="1"/>
  <c r="CD111" i="1"/>
  <c r="CD112" i="1"/>
  <c r="CD115" i="1"/>
  <c r="CD116" i="1"/>
  <c r="CD117" i="1"/>
  <c r="CD118" i="1"/>
  <c r="CD119" i="1"/>
  <c r="G128" i="1"/>
  <c r="E146" i="1"/>
  <c r="CG93" i="1"/>
  <c r="CG94" i="1"/>
  <c r="CG95" i="1"/>
  <c r="CG96" i="1"/>
  <c r="CG97" i="1"/>
  <c r="CG98" i="1"/>
  <c r="CG101" i="1"/>
  <c r="CG102" i="1"/>
  <c r="CG103" i="1"/>
  <c r="CG104" i="1"/>
  <c r="CG107" i="1"/>
  <c r="CG108" i="1"/>
  <c r="CG109" i="1"/>
  <c r="CG110" i="1"/>
  <c r="CG111" i="1"/>
  <c r="CG112" i="1"/>
  <c r="CG115" i="1"/>
  <c r="CG116" i="1"/>
  <c r="CG117" i="1"/>
  <c r="CG118" i="1"/>
  <c r="CG119" i="1"/>
  <c r="E129" i="1"/>
  <c r="CF93" i="1"/>
  <c r="CF94" i="1"/>
  <c r="CF95" i="1"/>
  <c r="CF96" i="1"/>
  <c r="CF97" i="1"/>
  <c r="CF98" i="1"/>
  <c r="CF101" i="1"/>
  <c r="CF102" i="1"/>
  <c r="CF103" i="1"/>
  <c r="CF104" i="1"/>
  <c r="CF107" i="1"/>
  <c r="CF108" i="1"/>
  <c r="CF109" i="1"/>
  <c r="CF110" i="1"/>
  <c r="CF111" i="1"/>
  <c r="CF112" i="1"/>
  <c r="CF115" i="1"/>
  <c r="CF116" i="1"/>
  <c r="CF117" i="1"/>
  <c r="CF118" i="1"/>
  <c r="CF119" i="1"/>
  <c r="D129" i="1"/>
  <c r="CH93" i="1"/>
  <c r="CH94" i="1"/>
  <c r="CH95" i="1"/>
  <c r="CH96" i="1"/>
  <c r="CH97" i="1"/>
  <c r="CH98" i="1"/>
  <c r="CH101" i="1"/>
  <c r="CH102" i="1"/>
  <c r="CH103" i="1"/>
  <c r="CH104" i="1"/>
  <c r="CH107" i="1"/>
  <c r="CH108" i="1"/>
  <c r="CH109" i="1"/>
  <c r="CH110" i="1"/>
  <c r="CH111" i="1"/>
  <c r="CH112" i="1"/>
  <c r="CH115" i="1"/>
  <c r="CH116" i="1"/>
  <c r="CH117" i="1"/>
  <c r="CH118" i="1"/>
  <c r="CH119" i="1"/>
  <c r="F129" i="1"/>
  <c r="CI93" i="1"/>
  <c r="CI94" i="1"/>
  <c r="CI95" i="1"/>
  <c r="CI96" i="1"/>
  <c r="CI97" i="1"/>
  <c r="CI98" i="1"/>
  <c r="CI101" i="1"/>
  <c r="CI102" i="1"/>
  <c r="CI103" i="1"/>
  <c r="CI104" i="1"/>
  <c r="CI107" i="1"/>
  <c r="CI108" i="1"/>
  <c r="CI109" i="1"/>
  <c r="CI110" i="1"/>
  <c r="CI111" i="1"/>
  <c r="CI112" i="1"/>
  <c r="CI115" i="1"/>
  <c r="CI116" i="1"/>
  <c r="CI117" i="1"/>
  <c r="CI118" i="1"/>
  <c r="CI119" i="1"/>
  <c r="G129" i="1"/>
  <c r="E147" i="1"/>
  <c r="CL93" i="1"/>
  <c r="CL94" i="1"/>
  <c r="CL95" i="1"/>
  <c r="CL96" i="1"/>
  <c r="CL97" i="1"/>
  <c r="CL98" i="1"/>
  <c r="CL101" i="1"/>
  <c r="CL102" i="1"/>
  <c r="CL103" i="1"/>
  <c r="CL104" i="1"/>
  <c r="CL107" i="1"/>
  <c r="CL108" i="1"/>
  <c r="CL109" i="1"/>
  <c r="CL110" i="1"/>
  <c r="CL111" i="1"/>
  <c r="CL112" i="1"/>
  <c r="CL115" i="1"/>
  <c r="CL116" i="1"/>
  <c r="CL117" i="1"/>
  <c r="CL118" i="1"/>
  <c r="CL119" i="1"/>
  <c r="E130" i="1"/>
  <c r="CK93" i="1"/>
  <c r="CK94" i="1"/>
  <c r="CK95" i="1"/>
  <c r="CK96" i="1"/>
  <c r="CK97" i="1"/>
  <c r="CK98" i="1"/>
  <c r="CK101" i="1"/>
  <c r="CK102" i="1"/>
  <c r="CK103" i="1"/>
  <c r="CK104" i="1"/>
  <c r="CK107" i="1"/>
  <c r="CK108" i="1"/>
  <c r="CK109" i="1"/>
  <c r="CK110" i="1"/>
  <c r="CK111" i="1"/>
  <c r="CK112" i="1"/>
  <c r="CK115" i="1"/>
  <c r="CK116" i="1"/>
  <c r="CK117" i="1"/>
  <c r="CK118" i="1"/>
  <c r="CK119" i="1"/>
  <c r="D130" i="1"/>
  <c r="CM93" i="1"/>
  <c r="CM94" i="1"/>
  <c r="CM95" i="1"/>
  <c r="CM96" i="1"/>
  <c r="CM97" i="1"/>
  <c r="CM98" i="1"/>
  <c r="CM101" i="1"/>
  <c r="CM102" i="1"/>
  <c r="CM103" i="1"/>
  <c r="CM104" i="1"/>
  <c r="CM107" i="1"/>
  <c r="CM108" i="1"/>
  <c r="CM109" i="1"/>
  <c r="CM110" i="1"/>
  <c r="CM111" i="1"/>
  <c r="CM112" i="1"/>
  <c r="CM115" i="1"/>
  <c r="CM116" i="1"/>
  <c r="CM117" i="1"/>
  <c r="CM118" i="1"/>
  <c r="CM119" i="1"/>
  <c r="F130" i="1"/>
  <c r="CN93" i="1"/>
  <c r="CN94" i="1"/>
  <c r="CN95" i="1"/>
  <c r="CN96" i="1"/>
  <c r="CN97" i="1"/>
  <c r="CN98" i="1"/>
  <c r="CN101" i="1"/>
  <c r="CN102" i="1"/>
  <c r="CN103" i="1"/>
  <c r="CN104" i="1"/>
  <c r="CN107" i="1"/>
  <c r="CN108" i="1"/>
  <c r="CN109" i="1"/>
  <c r="CN110" i="1"/>
  <c r="CN111" i="1"/>
  <c r="CN112" i="1"/>
  <c r="CN115" i="1"/>
  <c r="CN116" i="1"/>
  <c r="CN117" i="1"/>
  <c r="CN118" i="1"/>
  <c r="CN119" i="1"/>
  <c r="G130" i="1"/>
  <c r="E148" i="1"/>
  <c r="D183" i="1"/>
  <c r="E183" i="1"/>
  <c r="F183" i="1"/>
  <c r="BA92" i="1"/>
  <c r="BA93" i="1"/>
  <c r="BA94" i="1"/>
  <c r="BA95" i="1"/>
  <c r="BA96" i="1"/>
  <c r="BA97" i="1"/>
  <c r="BA98" i="1"/>
  <c r="BA100" i="1"/>
  <c r="BA101" i="1"/>
  <c r="BA102" i="1"/>
  <c r="BA103" i="1"/>
  <c r="BA104" i="1"/>
  <c r="BA106" i="1"/>
  <c r="BA107" i="1"/>
  <c r="BA108" i="1"/>
  <c r="BA109" i="1"/>
  <c r="BA110" i="1"/>
  <c r="BA111" i="1"/>
  <c r="BA112" i="1"/>
  <c r="BA114" i="1"/>
  <c r="BA115" i="1"/>
  <c r="BA116" i="1"/>
  <c r="BA117" i="1"/>
  <c r="BA118" i="1"/>
  <c r="BA119" i="1"/>
  <c r="H136" i="1"/>
  <c r="AX92" i="1"/>
  <c r="AX93" i="1"/>
  <c r="AX94" i="1"/>
  <c r="AX95" i="1"/>
  <c r="AX96" i="1"/>
  <c r="AX97" i="1"/>
  <c r="AX98" i="1"/>
  <c r="AX100" i="1"/>
  <c r="AX101" i="1"/>
  <c r="AX102" i="1"/>
  <c r="AX103" i="1"/>
  <c r="AX104" i="1"/>
  <c r="AX106" i="1"/>
  <c r="AX107" i="1"/>
  <c r="AX108" i="1"/>
  <c r="AX109" i="1"/>
  <c r="AX110" i="1"/>
  <c r="AX111" i="1"/>
  <c r="AX112" i="1"/>
  <c r="AX114" i="1"/>
  <c r="AX115" i="1"/>
  <c r="AX116" i="1"/>
  <c r="AX117" i="1"/>
  <c r="AX118" i="1"/>
  <c r="AX119" i="1"/>
  <c r="E136" i="1"/>
  <c r="AZ92" i="1"/>
  <c r="AZ93" i="1"/>
  <c r="AZ94" i="1"/>
  <c r="AZ95" i="1"/>
  <c r="AZ96" i="1"/>
  <c r="AZ97" i="1"/>
  <c r="AZ98" i="1"/>
  <c r="AZ100" i="1"/>
  <c r="AZ101" i="1"/>
  <c r="AZ102" i="1"/>
  <c r="AZ103" i="1"/>
  <c r="AZ104" i="1"/>
  <c r="AZ106" i="1"/>
  <c r="AZ107" i="1"/>
  <c r="AZ108" i="1"/>
  <c r="AZ109" i="1"/>
  <c r="AZ110" i="1"/>
  <c r="AZ111" i="1"/>
  <c r="AZ112" i="1"/>
  <c r="AZ114" i="1"/>
  <c r="AZ115" i="1"/>
  <c r="AZ116" i="1"/>
  <c r="AZ117" i="1"/>
  <c r="AZ118" i="1"/>
  <c r="AZ119" i="1"/>
  <c r="G136" i="1"/>
  <c r="BB92" i="1"/>
  <c r="BB93" i="1"/>
  <c r="BB94" i="1"/>
  <c r="BB95" i="1"/>
  <c r="BB96" i="1"/>
  <c r="BB97" i="1"/>
  <c r="BB98" i="1"/>
  <c r="BB100" i="1"/>
  <c r="BB101" i="1"/>
  <c r="BB102" i="1"/>
  <c r="BB103" i="1"/>
  <c r="BB104" i="1"/>
  <c r="BB106" i="1"/>
  <c r="BB107" i="1"/>
  <c r="BB108" i="1"/>
  <c r="BB109" i="1"/>
  <c r="BB110" i="1"/>
  <c r="BB111" i="1"/>
  <c r="BB112" i="1"/>
  <c r="BB114" i="1"/>
  <c r="BB115" i="1"/>
  <c r="BB116" i="1"/>
  <c r="BB117" i="1"/>
  <c r="BB118" i="1"/>
  <c r="BB119" i="1"/>
  <c r="I136" i="1"/>
  <c r="BD92" i="1"/>
  <c r="BD93" i="1"/>
  <c r="BD94" i="1"/>
  <c r="BD95" i="1"/>
  <c r="BD96" i="1"/>
  <c r="BD97" i="1"/>
  <c r="BD98" i="1"/>
  <c r="BD100" i="1"/>
  <c r="BD101" i="1"/>
  <c r="BD102" i="1"/>
  <c r="BD103" i="1"/>
  <c r="BD104" i="1"/>
  <c r="BD106" i="1"/>
  <c r="BD107" i="1"/>
  <c r="BD108" i="1"/>
  <c r="BD109" i="1"/>
  <c r="BD110" i="1"/>
  <c r="BD111" i="1"/>
  <c r="BD112" i="1"/>
  <c r="BD114" i="1"/>
  <c r="BD115" i="1"/>
  <c r="BD116" i="1"/>
  <c r="BD117" i="1"/>
  <c r="BD118" i="1"/>
  <c r="BD119" i="1"/>
  <c r="K136" i="1"/>
  <c r="H154" i="1"/>
  <c r="F144" i="1"/>
  <c r="F146" i="1"/>
  <c r="F147" i="1"/>
  <c r="F148" i="1"/>
  <c r="E184" i="1"/>
  <c r="BK92" i="1"/>
  <c r="BK93" i="1"/>
  <c r="BK94" i="1"/>
  <c r="BK95" i="1"/>
  <c r="BK96" i="1"/>
  <c r="BK97" i="1"/>
  <c r="BK98" i="1"/>
  <c r="BK100" i="1"/>
  <c r="BK101" i="1"/>
  <c r="BK102" i="1"/>
  <c r="BK103" i="1"/>
  <c r="BK104" i="1"/>
  <c r="BK106" i="1"/>
  <c r="BK107" i="1"/>
  <c r="BK108" i="1"/>
  <c r="BK109" i="1"/>
  <c r="BK110" i="1"/>
  <c r="BK111" i="1"/>
  <c r="BK112" i="1"/>
  <c r="BK114" i="1"/>
  <c r="BK115" i="1"/>
  <c r="BK116" i="1"/>
  <c r="BK117" i="1"/>
  <c r="BK118" i="1"/>
  <c r="BK119" i="1"/>
  <c r="H137" i="1"/>
  <c r="BH92" i="1"/>
  <c r="BH93" i="1"/>
  <c r="BH94" i="1"/>
  <c r="BH95" i="1"/>
  <c r="BH96" i="1"/>
  <c r="BH97" i="1"/>
  <c r="BH98" i="1"/>
  <c r="BH100" i="1"/>
  <c r="BH101" i="1"/>
  <c r="BH102" i="1"/>
  <c r="BH103" i="1"/>
  <c r="BH104" i="1"/>
  <c r="BH106" i="1"/>
  <c r="BH107" i="1"/>
  <c r="BH108" i="1"/>
  <c r="BH109" i="1"/>
  <c r="BH110" i="1"/>
  <c r="BH111" i="1"/>
  <c r="BH112" i="1"/>
  <c r="BH114" i="1"/>
  <c r="BH115" i="1"/>
  <c r="BH116" i="1"/>
  <c r="BH117" i="1"/>
  <c r="BH118" i="1"/>
  <c r="BH119" i="1"/>
  <c r="E137" i="1"/>
  <c r="BJ92" i="1"/>
  <c r="BJ93" i="1"/>
  <c r="BJ94" i="1"/>
  <c r="BJ95" i="1"/>
  <c r="BJ96" i="1"/>
  <c r="BJ97" i="1"/>
  <c r="BJ98" i="1"/>
  <c r="BJ100" i="1"/>
  <c r="BJ101" i="1"/>
  <c r="BJ102" i="1"/>
  <c r="BJ103" i="1"/>
  <c r="BJ104" i="1"/>
  <c r="BJ106" i="1"/>
  <c r="BJ107" i="1"/>
  <c r="BJ108" i="1"/>
  <c r="BJ109" i="1"/>
  <c r="BJ110" i="1"/>
  <c r="BJ111" i="1"/>
  <c r="BJ112" i="1"/>
  <c r="BJ114" i="1"/>
  <c r="BJ115" i="1"/>
  <c r="BJ116" i="1"/>
  <c r="BJ117" i="1"/>
  <c r="BJ118" i="1"/>
  <c r="BJ119" i="1"/>
  <c r="G137" i="1"/>
  <c r="BL92" i="1"/>
  <c r="BL93" i="1"/>
  <c r="BL94" i="1"/>
  <c r="BL95" i="1"/>
  <c r="BL96" i="1"/>
  <c r="BL97" i="1"/>
  <c r="BL98" i="1"/>
  <c r="BL100" i="1"/>
  <c r="BL101" i="1"/>
  <c r="BL102" i="1"/>
  <c r="BL103" i="1"/>
  <c r="BL104" i="1"/>
  <c r="BL106" i="1"/>
  <c r="BL107" i="1"/>
  <c r="BL108" i="1"/>
  <c r="BL109" i="1"/>
  <c r="BL110" i="1"/>
  <c r="BL111" i="1"/>
  <c r="BL112" i="1"/>
  <c r="BL114" i="1"/>
  <c r="BL115" i="1"/>
  <c r="BL116" i="1"/>
  <c r="BL117" i="1"/>
  <c r="BL118" i="1"/>
  <c r="BL119" i="1"/>
  <c r="I137" i="1"/>
  <c r="BM92" i="1"/>
  <c r="BM93" i="1"/>
  <c r="BM94" i="1"/>
  <c r="BM95" i="1"/>
  <c r="BM96" i="1"/>
  <c r="BM97" i="1"/>
  <c r="BM98" i="1"/>
  <c r="BM100" i="1"/>
  <c r="BM101" i="1"/>
  <c r="BM102" i="1"/>
  <c r="BM103" i="1"/>
  <c r="BM104" i="1"/>
  <c r="BM106" i="1"/>
  <c r="BM107" i="1"/>
  <c r="BM108" i="1"/>
  <c r="BM109" i="1"/>
  <c r="BM110" i="1"/>
  <c r="BM111" i="1"/>
  <c r="BM112" i="1"/>
  <c r="BM114" i="1"/>
  <c r="BM115" i="1"/>
  <c r="BM116" i="1"/>
  <c r="BM117" i="1"/>
  <c r="BM118" i="1"/>
  <c r="BM119" i="1"/>
  <c r="J137" i="1"/>
  <c r="H155" i="1"/>
  <c r="G144" i="1"/>
  <c r="G146" i="1"/>
  <c r="G147" i="1"/>
  <c r="G148" i="1"/>
  <c r="F184" i="1"/>
  <c r="E153" i="1"/>
  <c r="D185" i="1"/>
  <c r="E154" i="1"/>
  <c r="E185" i="1"/>
  <c r="E155" i="1"/>
  <c r="F185" i="1"/>
  <c r="AC92" i="1"/>
  <c r="AC93" i="1"/>
  <c r="AC94" i="1"/>
  <c r="AC95" i="1"/>
  <c r="AC96" i="1"/>
  <c r="AC97" i="1"/>
  <c r="AC98" i="1"/>
  <c r="AC100" i="1"/>
  <c r="AC101" i="1"/>
  <c r="AC102" i="1"/>
  <c r="AC103" i="1"/>
  <c r="AC104" i="1"/>
  <c r="AC106" i="1"/>
  <c r="AC107" i="1"/>
  <c r="AC108" i="1"/>
  <c r="AC109" i="1"/>
  <c r="AC110" i="1"/>
  <c r="AC111" i="1"/>
  <c r="AC112" i="1"/>
  <c r="AC114" i="1"/>
  <c r="AC115" i="1"/>
  <c r="AC116" i="1"/>
  <c r="AC117" i="1"/>
  <c r="AC118" i="1"/>
  <c r="AC119" i="1"/>
  <c r="D134" i="1"/>
  <c r="D152" i="1"/>
  <c r="D146" i="1"/>
  <c r="D147" i="1"/>
  <c r="D148" i="1"/>
  <c r="C186" i="1"/>
  <c r="H186" i="1"/>
  <c r="I186" i="1"/>
  <c r="J186" i="1"/>
  <c r="P186" i="1"/>
  <c r="O186" i="1"/>
  <c r="N186" i="1"/>
  <c r="M186" i="1"/>
  <c r="L186" i="1"/>
  <c r="F186" i="1"/>
  <c r="E186" i="1"/>
  <c r="D186" i="1"/>
  <c r="B186" i="1"/>
  <c r="K185" i="1"/>
  <c r="G185" i="1"/>
  <c r="H185" i="1"/>
  <c r="I185" i="1"/>
  <c r="J185" i="1"/>
  <c r="P185" i="1"/>
  <c r="O185" i="1"/>
  <c r="N185" i="1"/>
  <c r="M185" i="1"/>
  <c r="L185" i="1"/>
  <c r="K184" i="1"/>
  <c r="G184" i="1"/>
  <c r="H184" i="1"/>
  <c r="I184" i="1"/>
  <c r="J184" i="1"/>
  <c r="P184" i="1"/>
  <c r="O184" i="1"/>
  <c r="N184" i="1"/>
  <c r="M184" i="1"/>
  <c r="L184" i="1"/>
  <c r="K183" i="1"/>
  <c r="G183" i="1"/>
  <c r="H183" i="1"/>
  <c r="I183" i="1"/>
  <c r="J183" i="1"/>
  <c r="P183" i="1"/>
  <c r="O183" i="1"/>
  <c r="N183" i="1"/>
  <c r="M183" i="1"/>
  <c r="L183" i="1"/>
  <c r="K182" i="1"/>
  <c r="G182" i="1"/>
  <c r="H182" i="1"/>
  <c r="I182" i="1"/>
  <c r="J182" i="1"/>
  <c r="P182" i="1"/>
  <c r="O182" i="1"/>
  <c r="N182" i="1"/>
  <c r="M182" i="1"/>
  <c r="L182" i="1"/>
  <c r="K180" i="1"/>
  <c r="G180" i="1"/>
  <c r="B179" i="1"/>
  <c r="C179" i="1"/>
  <c r="B178" i="1"/>
  <c r="C178" i="1"/>
  <c r="B177" i="1"/>
  <c r="C177" i="1"/>
  <c r="D177" i="1"/>
  <c r="E177" i="1"/>
  <c r="B176" i="1"/>
  <c r="C176" i="1"/>
  <c r="D176" i="1"/>
  <c r="B175" i="1"/>
  <c r="C175" i="1"/>
  <c r="B174" i="1"/>
  <c r="C174" i="1"/>
  <c r="D174" i="1"/>
  <c r="E174" i="1"/>
  <c r="F174" i="1"/>
  <c r="D175" i="1"/>
  <c r="E175" i="1"/>
  <c r="F175" i="1"/>
  <c r="E176" i="1"/>
  <c r="F176" i="1"/>
  <c r="J155" i="1"/>
  <c r="F177" i="1"/>
  <c r="D178" i="1"/>
  <c r="E178" i="1"/>
  <c r="F178" i="1"/>
  <c r="G153" i="1"/>
  <c r="D179" i="1"/>
  <c r="G154" i="1"/>
  <c r="E179" i="1"/>
  <c r="G155" i="1"/>
  <c r="F179" i="1"/>
  <c r="C180" i="1"/>
  <c r="H180" i="1"/>
  <c r="I180" i="1"/>
  <c r="J180" i="1"/>
  <c r="P180" i="1"/>
  <c r="O180" i="1"/>
  <c r="N180" i="1"/>
  <c r="M180" i="1"/>
  <c r="L180" i="1"/>
  <c r="F180" i="1"/>
  <c r="E180" i="1"/>
  <c r="D180" i="1"/>
  <c r="B180" i="1"/>
  <c r="K179" i="1"/>
  <c r="G179" i="1"/>
  <c r="H179" i="1"/>
  <c r="I179" i="1"/>
  <c r="J179" i="1"/>
  <c r="P179" i="1"/>
  <c r="O179" i="1"/>
  <c r="N179" i="1"/>
  <c r="M179" i="1"/>
  <c r="L179" i="1"/>
  <c r="K178" i="1"/>
  <c r="G178" i="1"/>
  <c r="H178" i="1"/>
  <c r="I178" i="1"/>
  <c r="J178" i="1"/>
  <c r="P178" i="1"/>
  <c r="O178" i="1"/>
  <c r="N178" i="1"/>
  <c r="M178" i="1"/>
  <c r="L178" i="1"/>
  <c r="K177" i="1"/>
  <c r="G177" i="1"/>
  <c r="H177" i="1"/>
  <c r="I177" i="1"/>
  <c r="J177" i="1"/>
  <c r="P177" i="1"/>
  <c r="O177" i="1"/>
  <c r="N177" i="1"/>
  <c r="M177" i="1"/>
  <c r="L177" i="1"/>
  <c r="K176" i="1"/>
  <c r="G176" i="1"/>
  <c r="H176" i="1"/>
  <c r="I176" i="1"/>
  <c r="J176" i="1"/>
  <c r="P176" i="1"/>
  <c r="O176" i="1"/>
  <c r="N176" i="1"/>
  <c r="M176" i="1"/>
  <c r="L176" i="1"/>
  <c r="K175" i="1"/>
  <c r="G175" i="1"/>
  <c r="H175" i="1"/>
  <c r="I175" i="1"/>
  <c r="J175" i="1"/>
  <c r="P175" i="1"/>
  <c r="O175" i="1"/>
  <c r="N175" i="1"/>
  <c r="M175" i="1"/>
  <c r="L175" i="1"/>
  <c r="K174" i="1"/>
  <c r="G174" i="1"/>
  <c r="H174" i="1"/>
  <c r="I174" i="1"/>
  <c r="J174" i="1"/>
  <c r="P174" i="1"/>
  <c r="O174" i="1"/>
  <c r="N174" i="1"/>
  <c r="M174" i="1"/>
  <c r="L174" i="1"/>
  <c r="K172" i="1"/>
  <c r="G172" i="1"/>
  <c r="B171" i="1"/>
  <c r="C171" i="1"/>
  <c r="D171" i="1"/>
  <c r="E171" i="1"/>
  <c r="B170" i="1"/>
  <c r="C170" i="1"/>
  <c r="B169" i="1"/>
  <c r="C169" i="1"/>
  <c r="B168" i="1"/>
  <c r="C168" i="1"/>
  <c r="D168" i="1"/>
  <c r="E168" i="1"/>
  <c r="F168" i="1"/>
  <c r="D169" i="1"/>
  <c r="E169" i="1"/>
  <c r="F169" i="1"/>
  <c r="D170" i="1"/>
  <c r="E170" i="1"/>
  <c r="F170" i="1"/>
  <c r="F171" i="1"/>
  <c r="C172" i="1"/>
  <c r="H172" i="1"/>
  <c r="I172" i="1"/>
  <c r="J172" i="1"/>
  <c r="P172" i="1"/>
  <c r="O172" i="1"/>
  <c r="N172" i="1"/>
  <c r="M172" i="1"/>
  <c r="L172" i="1"/>
  <c r="F172" i="1"/>
  <c r="E172" i="1"/>
  <c r="D172" i="1"/>
  <c r="B172" i="1"/>
  <c r="K171" i="1"/>
  <c r="G171" i="1"/>
  <c r="H171" i="1"/>
  <c r="I171" i="1"/>
  <c r="J171" i="1"/>
  <c r="P171" i="1"/>
  <c r="O171" i="1"/>
  <c r="N171" i="1"/>
  <c r="M171" i="1"/>
  <c r="L171" i="1"/>
  <c r="K170" i="1"/>
  <c r="G170" i="1"/>
  <c r="H170" i="1"/>
  <c r="I170" i="1"/>
  <c r="J170" i="1"/>
  <c r="P170" i="1"/>
  <c r="O170" i="1"/>
  <c r="N170" i="1"/>
  <c r="M170" i="1"/>
  <c r="L170" i="1"/>
  <c r="K169" i="1"/>
  <c r="G169" i="1"/>
  <c r="H169" i="1"/>
  <c r="I169" i="1"/>
  <c r="J169" i="1"/>
  <c r="P169" i="1"/>
  <c r="O169" i="1"/>
  <c r="N169" i="1"/>
  <c r="M169" i="1"/>
  <c r="L169" i="1"/>
  <c r="K168" i="1"/>
  <c r="G168" i="1"/>
  <c r="H168" i="1"/>
  <c r="I168" i="1"/>
  <c r="J168" i="1"/>
  <c r="P168" i="1"/>
  <c r="O168" i="1"/>
  <c r="N168" i="1"/>
  <c r="M168" i="1"/>
  <c r="L168" i="1"/>
  <c r="K166" i="1"/>
  <c r="G166" i="1"/>
  <c r="B165" i="1"/>
  <c r="C165" i="1"/>
  <c r="B164" i="1"/>
  <c r="C164" i="1"/>
  <c r="B163" i="1"/>
  <c r="C163" i="1"/>
  <c r="B162" i="1"/>
  <c r="C162" i="1"/>
  <c r="D162" i="1"/>
  <c r="B161" i="1"/>
  <c r="C161" i="1"/>
  <c r="B160" i="1"/>
  <c r="C160" i="1"/>
  <c r="D160" i="1"/>
  <c r="E160" i="1"/>
  <c r="F160" i="1"/>
  <c r="F153" i="1"/>
  <c r="D161" i="1"/>
  <c r="E161" i="1"/>
  <c r="F161" i="1"/>
  <c r="K154" i="1"/>
  <c r="E162" i="1"/>
  <c r="F162" i="1"/>
  <c r="I153" i="1"/>
  <c r="D163" i="1"/>
  <c r="I154" i="1"/>
  <c r="E163" i="1"/>
  <c r="I155" i="1"/>
  <c r="F163" i="1"/>
  <c r="D164" i="1"/>
  <c r="E164" i="1"/>
  <c r="F164" i="1"/>
  <c r="D165" i="1"/>
  <c r="E165" i="1"/>
  <c r="F165" i="1"/>
  <c r="C166" i="1"/>
  <c r="H166" i="1"/>
  <c r="I166" i="1"/>
  <c r="J166" i="1"/>
  <c r="P166" i="1"/>
  <c r="O166" i="1"/>
  <c r="N166" i="1"/>
  <c r="M166" i="1"/>
  <c r="L166" i="1"/>
  <c r="F166" i="1"/>
  <c r="E166" i="1"/>
  <c r="D166" i="1"/>
  <c r="B166" i="1"/>
  <c r="K165" i="1"/>
  <c r="G165" i="1"/>
  <c r="H165" i="1"/>
  <c r="I165" i="1"/>
  <c r="J165" i="1"/>
  <c r="P165" i="1"/>
  <c r="O165" i="1"/>
  <c r="N165" i="1"/>
  <c r="M165" i="1"/>
  <c r="L165" i="1"/>
  <c r="K164" i="1"/>
  <c r="G164" i="1"/>
  <c r="H164" i="1"/>
  <c r="I164" i="1"/>
  <c r="J164" i="1"/>
  <c r="P164" i="1"/>
  <c r="O164" i="1"/>
  <c r="N164" i="1"/>
  <c r="M164" i="1"/>
  <c r="L164" i="1"/>
  <c r="K163" i="1"/>
  <c r="G163" i="1"/>
  <c r="H163" i="1"/>
  <c r="I163" i="1"/>
  <c r="J163" i="1"/>
  <c r="P163" i="1"/>
  <c r="O163" i="1"/>
  <c r="N163" i="1"/>
  <c r="M163" i="1"/>
  <c r="L163" i="1"/>
  <c r="K162" i="1"/>
  <c r="G162" i="1"/>
  <c r="H162" i="1"/>
  <c r="I162" i="1"/>
  <c r="J162" i="1"/>
  <c r="P162" i="1"/>
  <c r="O162" i="1"/>
  <c r="N162" i="1"/>
  <c r="M162" i="1"/>
  <c r="L162" i="1"/>
  <c r="K161" i="1"/>
  <c r="G161" i="1"/>
  <c r="H161" i="1"/>
  <c r="I161" i="1"/>
  <c r="J161" i="1"/>
  <c r="P161" i="1"/>
  <c r="O161" i="1"/>
  <c r="N161" i="1"/>
  <c r="M161" i="1"/>
  <c r="L161" i="1"/>
  <c r="K160" i="1"/>
  <c r="G160" i="1"/>
  <c r="H160" i="1"/>
  <c r="I160" i="1"/>
  <c r="J160" i="1"/>
  <c r="P160" i="1"/>
  <c r="O160" i="1"/>
  <c r="N160" i="1"/>
  <c r="M160" i="1"/>
  <c r="L160" i="1"/>
  <c r="CJ93" i="1"/>
  <c r="CJ94" i="1"/>
  <c r="CJ95" i="1"/>
  <c r="CJ96" i="1"/>
  <c r="CJ97" i="1"/>
  <c r="CJ98" i="1"/>
  <c r="CJ101" i="1"/>
  <c r="CJ102" i="1"/>
  <c r="CJ103" i="1"/>
  <c r="CJ104" i="1"/>
  <c r="CJ107" i="1"/>
  <c r="CJ108" i="1"/>
  <c r="CJ109" i="1"/>
  <c r="CJ110" i="1"/>
  <c r="CJ111" i="1"/>
  <c r="CJ112" i="1"/>
  <c r="CJ115" i="1"/>
  <c r="CJ116" i="1"/>
  <c r="CJ117" i="1"/>
  <c r="CJ118" i="1"/>
  <c r="CJ119" i="1"/>
  <c r="CE93" i="1"/>
  <c r="CE94" i="1"/>
  <c r="CE95" i="1"/>
  <c r="CE96" i="1"/>
  <c r="CE97" i="1"/>
  <c r="CE98" i="1"/>
  <c r="CE101" i="1"/>
  <c r="CE102" i="1"/>
  <c r="CE103" i="1"/>
  <c r="CE104" i="1"/>
  <c r="CE107" i="1"/>
  <c r="CE108" i="1"/>
  <c r="CE109" i="1"/>
  <c r="CE110" i="1"/>
  <c r="CE111" i="1"/>
  <c r="CE112" i="1"/>
  <c r="CE115" i="1"/>
  <c r="CE116" i="1"/>
  <c r="CE117" i="1"/>
  <c r="CE118" i="1"/>
  <c r="CE119" i="1"/>
  <c r="BZ93" i="1"/>
  <c r="BZ94" i="1"/>
  <c r="BZ95" i="1"/>
  <c r="BZ96" i="1"/>
  <c r="BZ97" i="1"/>
  <c r="BZ98" i="1"/>
  <c r="BZ101" i="1"/>
  <c r="BZ102" i="1"/>
  <c r="BZ103" i="1"/>
  <c r="BZ104" i="1"/>
  <c r="BZ107" i="1"/>
  <c r="BZ108" i="1"/>
  <c r="BZ109" i="1"/>
  <c r="BZ110" i="1"/>
  <c r="BZ111" i="1"/>
  <c r="BZ112" i="1"/>
  <c r="BZ115" i="1"/>
  <c r="BZ116" i="1"/>
  <c r="BZ117" i="1"/>
  <c r="BZ118" i="1"/>
  <c r="BZ119" i="1"/>
  <c r="BY93" i="1"/>
  <c r="BY94" i="1"/>
  <c r="BY95" i="1"/>
  <c r="BY96" i="1"/>
  <c r="BY97" i="1"/>
  <c r="BY98" i="1"/>
  <c r="BY101" i="1"/>
  <c r="BY102" i="1"/>
  <c r="BY103" i="1"/>
  <c r="BY104" i="1"/>
  <c r="BY107" i="1"/>
  <c r="BY108" i="1"/>
  <c r="BY109" i="1"/>
  <c r="BY110" i="1"/>
  <c r="BY111" i="1"/>
  <c r="BY112" i="1"/>
  <c r="BY115" i="1"/>
  <c r="BY116" i="1"/>
  <c r="BY117" i="1"/>
  <c r="BY118" i="1"/>
  <c r="BY119" i="1"/>
  <c r="BX93" i="1"/>
  <c r="BX94" i="1"/>
  <c r="BX95" i="1"/>
  <c r="BX96" i="1"/>
  <c r="BX97" i="1"/>
  <c r="BX98" i="1"/>
  <c r="BX101" i="1"/>
  <c r="BX102" i="1"/>
  <c r="BX103" i="1"/>
  <c r="BX104" i="1"/>
  <c r="BX107" i="1"/>
  <c r="BX108" i="1"/>
  <c r="BX109" i="1"/>
  <c r="BX110" i="1"/>
  <c r="BX111" i="1"/>
  <c r="BX112" i="1"/>
  <c r="BX115" i="1"/>
  <c r="BX116" i="1"/>
  <c r="BX117" i="1"/>
  <c r="BX118" i="1"/>
  <c r="BX119" i="1"/>
  <c r="BW93" i="1"/>
  <c r="BW94" i="1"/>
  <c r="BW95" i="1"/>
  <c r="BW96" i="1"/>
  <c r="BW97" i="1"/>
  <c r="BW98" i="1"/>
  <c r="BW101" i="1"/>
  <c r="BW102" i="1"/>
  <c r="BW103" i="1"/>
  <c r="BW104" i="1"/>
  <c r="BW107" i="1"/>
  <c r="BW108" i="1"/>
  <c r="BW109" i="1"/>
  <c r="BW110" i="1"/>
  <c r="BW111" i="1"/>
  <c r="BW112" i="1"/>
  <c r="BW115" i="1"/>
  <c r="BW116" i="1"/>
  <c r="BW117" i="1"/>
  <c r="BW118" i="1"/>
  <c r="BW119" i="1"/>
  <c r="BV93" i="1"/>
  <c r="BV94" i="1"/>
  <c r="BV95" i="1"/>
  <c r="BV96" i="1"/>
  <c r="BV97" i="1"/>
  <c r="BV98" i="1"/>
  <c r="BV101" i="1"/>
  <c r="BV102" i="1"/>
  <c r="BV103" i="1"/>
  <c r="BV104" i="1"/>
  <c r="BV107" i="1"/>
  <c r="BV108" i="1"/>
  <c r="BV109" i="1"/>
  <c r="BV110" i="1"/>
  <c r="BV111" i="1"/>
  <c r="BV112" i="1"/>
  <c r="BV115" i="1"/>
  <c r="BV116" i="1"/>
  <c r="BV117" i="1"/>
  <c r="BV118" i="1"/>
  <c r="BV119" i="1"/>
  <c r="BU93" i="1"/>
  <c r="BU94" i="1"/>
  <c r="BU95" i="1"/>
  <c r="BU96" i="1"/>
  <c r="BU97" i="1"/>
  <c r="BU98" i="1"/>
  <c r="BU101" i="1"/>
  <c r="BU102" i="1"/>
  <c r="BU103" i="1"/>
  <c r="BU104" i="1"/>
  <c r="BU107" i="1"/>
  <c r="BU108" i="1"/>
  <c r="BU109" i="1"/>
  <c r="BU110" i="1"/>
  <c r="BU111" i="1"/>
  <c r="BU112" i="1"/>
  <c r="BU115" i="1"/>
  <c r="BU116" i="1"/>
  <c r="BU117" i="1"/>
  <c r="BU118" i="1"/>
  <c r="BU119" i="1"/>
  <c r="BQ93" i="1"/>
  <c r="BQ94" i="1"/>
  <c r="BQ95" i="1"/>
  <c r="BQ96" i="1"/>
  <c r="BQ97" i="1"/>
  <c r="BQ98" i="1"/>
  <c r="BQ101" i="1"/>
  <c r="BQ102" i="1"/>
  <c r="BQ103" i="1"/>
  <c r="BQ104" i="1"/>
  <c r="BQ107" i="1"/>
  <c r="BQ108" i="1"/>
  <c r="BQ109" i="1"/>
  <c r="BQ110" i="1"/>
  <c r="BQ111" i="1"/>
  <c r="BQ112" i="1"/>
  <c r="BQ115" i="1"/>
  <c r="BQ116" i="1"/>
  <c r="BQ117" i="1"/>
  <c r="BQ118" i="1"/>
  <c r="BQ119" i="1"/>
  <c r="BP93" i="1"/>
  <c r="BP94" i="1"/>
  <c r="BP95" i="1"/>
  <c r="BP96" i="1"/>
  <c r="BP97" i="1"/>
  <c r="BP98" i="1"/>
  <c r="BP101" i="1"/>
  <c r="BP102" i="1"/>
  <c r="BP103" i="1"/>
  <c r="BP104" i="1"/>
  <c r="BP107" i="1"/>
  <c r="BP108" i="1"/>
  <c r="BP109" i="1"/>
  <c r="BP110" i="1"/>
  <c r="BP111" i="1"/>
  <c r="BP112" i="1"/>
  <c r="BP115" i="1"/>
  <c r="BP116" i="1"/>
  <c r="BP117" i="1"/>
  <c r="BP118" i="1"/>
  <c r="BP119" i="1"/>
  <c r="BO92" i="1"/>
  <c r="BO93" i="1"/>
  <c r="BO94" i="1"/>
  <c r="BO95" i="1"/>
  <c r="BO96" i="1"/>
  <c r="BO97" i="1"/>
  <c r="BO98" i="1"/>
  <c r="BO100" i="1"/>
  <c r="BO101" i="1"/>
  <c r="BO102" i="1"/>
  <c r="BO103" i="1"/>
  <c r="BO104" i="1"/>
  <c r="BO106" i="1"/>
  <c r="BO107" i="1"/>
  <c r="BO108" i="1"/>
  <c r="BO109" i="1"/>
  <c r="BO110" i="1"/>
  <c r="BO111" i="1"/>
  <c r="BO112" i="1"/>
  <c r="BO114" i="1"/>
  <c r="BO115" i="1"/>
  <c r="BO116" i="1"/>
  <c r="BO117" i="1"/>
  <c r="BO118" i="1"/>
  <c r="BO119" i="1"/>
  <c r="BN92" i="1"/>
  <c r="BN93" i="1"/>
  <c r="BN94" i="1"/>
  <c r="BN95" i="1"/>
  <c r="BN96" i="1"/>
  <c r="BN97" i="1"/>
  <c r="BN98" i="1"/>
  <c r="BN100" i="1"/>
  <c r="BN101" i="1"/>
  <c r="BN102" i="1"/>
  <c r="BN103" i="1"/>
  <c r="BN104" i="1"/>
  <c r="BN106" i="1"/>
  <c r="BN107" i="1"/>
  <c r="BN108" i="1"/>
  <c r="BN109" i="1"/>
  <c r="BN110" i="1"/>
  <c r="BN111" i="1"/>
  <c r="BN112" i="1"/>
  <c r="BN114" i="1"/>
  <c r="BN115" i="1"/>
  <c r="BN116" i="1"/>
  <c r="BN117" i="1"/>
  <c r="BN118" i="1"/>
  <c r="BN119" i="1"/>
  <c r="BI92" i="1"/>
  <c r="BI93" i="1"/>
  <c r="BI94" i="1"/>
  <c r="BI95" i="1"/>
  <c r="BI96" i="1"/>
  <c r="BI97" i="1"/>
  <c r="BI98" i="1"/>
  <c r="BI100" i="1"/>
  <c r="BI101" i="1"/>
  <c r="BI102" i="1"/>
  <c r="BI103" i="1"/>
  <c r="BI104" i="1"/>
  <c r="BI106" i="1"/>
  <c r="BI107" i="1"/>
  <c r="BI108" i="1"/>
  <c r="BI109" i="1"/>
  <c r="BI110" i="1"/>
  <c r="BI111" i="1"/>
  <c r="BI112" i="1"/>
  <c r="BI114" i="1"/>
  <c r="BI115" i="1"/>
  <c r="BI116" i="1"/>
  <c r="BI117" i="1"/>
  <c r="BI118" i="1"/>
  <c r="BI119" i="1"/>
  <c r="BG92" i="1"/>
  <c r="BG93" i="1"/>
  <c r="BG94" i="1"/>
  <c r="BG95" i="1"/>
  <c r="BG96" i="1"/>
  <c r="BG97" i="1"/>
  <c r="BG98" i="1"/>
  <c r="BG100" i="1"/>
  <c r="BG101" i="1"/>
  <c r="BG102" i="1"/>
  <c r="BG103" i="1"/>
  <c r="BG104" i="1"/>
  <c r="BG106" i="1"/>
  <c r="BG107" i="1"/>
  <c r="BG108" i="1"/>
  <c r="BG109" i="1"/>
  <c r="BG110" i="1"/>
  <c r="BG111" i="1"/>
  <c r="BG112" i="1"/>
  <c r="BG114" i="1"/>
  <c r="BG115" i="1"/>
  <c r="BG116" i="1"/>
  <c r="BG117" i="1"/>
  <c r="BG118" i="1"/>
  <c r="BG119" i="1"/>
  <c r="BF92" i="1"/>
  <c r="BF93" i="1"/>
  <c r="BF94" i="1"/>
  <c r="BF95" i="1"/>
  <c r="BF96" i="1"/>
  <c r="BF97" i="1"/>
  <c r="BF98" i="1"/>
  <c r="BF100" i="1"/>
  <c r="BF101" i="1"/>
  <c r="BF102" i="1"/>
  <c r="BF103" i="1"/>
  <c r="BF104" i="1"/>
  <c r="BF106" i="1"/>
  <c r="BF107" i="1"/>
  <c r="BF108" i="1"/>
  <c r="BF109" i="1"/>
  <c r="BF110" i="1"/>
  <c r="BF111" i="1"/>
  <c r="BF112" i="1"/>
  <c r="BF114" i="1"/>
  <c r="BF115" i="1"/>
  <c r="BF116" i="1"/>
  <c r="BF117" i="1"/>
  <c r="BF118" i="1"/>
  <c r="BF119" i="1"/>
  <c r="BE92" i="1"/>
  <c r="BE93" i="1"/>
  <c r="BE94" i="1"/>
  <c r="BE95" i="1"/>
  <c r="BE96" i="1"/>
  <c r="BE97" i="1"/>
  <c r="BE98" i="1"/>
  <c r="BE100" i="1"/>
  <c r="BE101" i="1"/>
  <c r="BE102" i="1"/>
  <c r="BE103" i="1"/>
  <c r="BE104" i="1"/>
  <c r="BE106" i="1"/>
  <c r="BE107" i="1"/>
  <c r="BE108" i="1"/>
  <c r="BE109" i="1"/>
  <c r="BE110" i="1"/>
  <c r="BE111" i="1"/>
  <c r="BE112" i="1"/>
  <c r="BE114" i="1"/>
  <c r="BE115" i="1"/>
  <c r="BE116" i="1"/>
  <c r="BE117" i="1"/>
  <c r="BE118" i="1"/>
  <c r="BE119" i="1"/>
  <c r="BC92" i="1"/>
  <c r="BC93" i="1"/>
  <c r="BC94" i="1"/>
  <c r="BC95" i="1"/>
  <c r="BC96" i="1"/>
  <c r="BC97" i="1"/>
  <c r="BC98" i="1"/>
  <c r="BC100" i="1"/>
  <c r="BC101" i="1"/>
  <c r="BC102" i="1"/>
  <c r="BC103" i="1"/>
  <c r="BC104" i="1"/>
  <c r="BC106" i="1"/>
  <c r="BC107" i="1"/>
  <c r="BC108" i="1"/>
  <c r="BC109" i="1"/>
  <c r="BC110" i="1"/>
  <c r="BC111" i="1"/>
  <c r="BC112" i="1"/>
  <c r="BC114" i="1"/>
  <c r="BC115" i="1"/>
  <c r="BC116" i="1"/>
  <c r="BC117" i="1"/>
  <c r="BC118" i="1"/>
  <c r="BC119" i="1"/>
  <c r="AY92" i="1"/>
  <c r="AY93" i="1"/>
  <c r="AY94" i="1"/>
  <c r="AY95" i="1"/>
  <c r="AY96" i="1"/>
  <c r="AY97" i="1"/>
  <c r="AY98" i="1"/>
  <c r="AY100" i="1"/>
  <c r="AY101" i="1"/>
  <c r="AY102" i="1"/>
  <c r="AY103" i="1"/>
  <c r="AY104" i="1"/>
  <c r="AY106" i="1"/>
  <c r="AY107" i="1"/>
  <c r="AY108" i="1"/>
  <c r="AY109" i="1"/>
  <c r="AY110" i="1"/>
  <c r="AY111" i="1"/>
  <c r="AY112" i="1"/>
  <c r="AY114" i="1"/>
  <c r="AY115" i="1"/>
  <c r="AY116" i="1"/>
  <c r="AY117" i="1"/>
  <c r="AY118" i="1"/>
  <c r="AY119" i="1"/>
  <c r="AW92" i="1"/>
  <c r="AW93" i="1"/>
  <c r="AW94" i="1"/>
  <c r="AW95" i="1"/>
  <c r="AW96" i="1"/>
  <c r="AW97" i="1"/>
  <c r="AW98" i="1"/>
  <c r="AW100" i="1"/>
  <c r="AW101" i="1"/>
  <c r="AW102" i="1"/>
  <c r="AW103" i="1"/>
  <c r="AW104" i="1"/>
  <c r="AW106" i="1"/>
  <c r="AW107" i="1"/>
  <c r="AW108" i="1"/>
  <c r="AW109" i="1"/>
  <c r="AW110" i="1"/>
  <c r="AW111" i="1"/>
  <c r="AW112" i="1"/>
  <c r="AW114" i="1"/>
  <c r="AW115" i="1"/>
  <c r="AW116" i="1"/>
  <c r="AW117" i="1"/>
  <c r="AW118" i="1"/>
  <c r="AW119" i="1"/>
  <c r="AV92" i="1"/>
  <c r="AV93" i="1"/>
  <c r="AV94" i="1"/>
  <c r="AV95" i="1"/>
  <c r="AV96" i="1"/>
  <c r="AV97" i="1"/>
  <c r="AV98" i="1"/>
  <c r="AV100" i="1"/>
  <c r="AV101" i="1"/>
  <c r="AV102" i="1"/>
  <c r="AV103" i="1"/>
  <c r="AV104" i="1"/>
  <c r="AV106" i="1"/>
  <c r="AV107" i="1"/>
  <c r="AV108" i="1"/>
  <c r="AV109" i="1"/>
  <c r="AV110" i="1"/>
  <c r="AV111" i="1"/>
  <c r="AV112" i="1"/>
  <c r="AV114" i="1"/>
  <c r="AV115" i="1"/>
  <c r="AV116" i="1"/>
  <c r="AV117" i="1"/>
  <c r="AV118" i="1"/>
  <c r="AV119" i="1"/>
  <c r="AT92" i="1"/>
  <c r="AT93" i="1"/>
  <c r="AT94" i="1"/>
  <c r="AT95" i="1"/>
  <c r="AT96" i="1"/>
  <c r="AT97" i="1"/>
  <c r="AT98" i="1"/>
  <c r="AT100" i="1"/>
  <c r="AT101" i="1"/>
  <c r="AT102" i="1"/>
  <c r="AT103" i="1"/>
  <c r="AT104" i="1"/>
  <c r="AT106" i="1"/>
  <c r="AT107" i="1"/>
  <c r="AT108" i="1"/>
  <c r="AT109" i="1"/>
  <c r="AT110" i="1"/>
  <c r="AT111" i="1"/>
  <c r="AT112" i="1"/>
  <c r="AT114" i="1"/>
  <c r="AT115" i="1"/>
  <c r="AT116" i="1"/>
  <c r="AT117" i="1"/>
  <c r="AT118" i="1"/>
  <c r="AT119" i="1"/>
  <c r="AS92" i="1"/>
  <c r="AS93" i="1"/>
  <c r="AS94" i="1"/>
  <c r="AS95" i="1"/>
  <c r="AS96" i="1"/>
  <c r="AS97" i="1"/>
  <c r="AS98" i="1"/>
  <c r="AS100" i="1"/>
  <c r="AS101" i="1"/>
  <c r="AS102" i="1"/>
  <c r="AS103" i="1"/>
  <c r="AS104" i="1"/>
  <c r="AS106" i="1"/>
  <c r="AS107" i="1"/>
  <c r="AS108" i="1"/>
  <c r="AS109" i="1"/>
  <c r="AS110" i="1"/>
  <c r="AS111" i="1"/>
  <c r="AS112" i="1"/>
  <c r="AS114" i="1"/>
  <c r="AS115" i="1"/>
  <c r="AS116" i="1"/>
  <c r="AS117" i="1"/>
  <c r="AS118" i="1"/>
  <c r="AS119" i="1"/>
  <c r="AQ92" i="1"/>
  <c r="AQ93" i="1"/>
  <c r="AQ94" i="1"/>
  <c r="AQ95" i="1"/>
  <c r="AQ96" i="1"/>
  <c r="AQ97" i="1"/>
  <c r="AQ98" i="1"/>
  <c r="AQ100" i="1"/>
  <c r="AQ101" i="1"/>
  <c r="AQ102" i="1"/>
  <c r="AQ103" i="1"/>
  <c r="AQ104" i="1"/>
  <c r="AQ106" i="1"/>
  <c r="AQ107" i="1"/>
  <c r="AQ108" i="1"/>
  <c r="AQ109" i="1"/>
  <c r="AQ110" i="1"/>
  <c r="AQ111" i="1"/>
  <c r="AQ112" i="1"/>
  <c r="AQ114" i="1"/>
  <c r="AQ115" i="1"/>
  <c r="AQ116" i="1"/>
  <c r="AQ117" i="1"/>
  <c r="AQ118" i="1"/>
  <c r="AQ119" i="1"/>
  <c r="AM92" i="1"/>
  <c r="AM93" i="1"/>
  <c r="AM94" i="1"/>
  <c r="AM95" i="1"/>
  <c r="AM96" i="1"/>
  <c r="AM97" i="1"/>
  <c r="AM98" i="1"/>
  <c r="AM100" i="1"/>
  <c r="AM101" i="1"/>
  <c r="AM102" i="1"/>
  <c r="AM103" i="1"/>
  <c r="AM104" i="1"/>
  <c r="AM106" i="1"/>
  <c r="AM107" i="1"/>
  <c r="AM108" i="1"/>
  <c r="AM109" i="1"/>
  <c r="AM110" i="1"/>
  <c r="AM111" i="1"/>
  <c r="AM112" i="1"/>
  <c r="AM114" i="1"/>
  <c r="AM115" i="1"/>
  <c r="AM116" i="1"/>
  <c r="AM117" i="1"/>
  <c r="AM118" i="1"/>
  <c r="AM119" i="1"/>
  <c r="AL92" i="1"/>
  <c r="AL93" i="1"/>
  <c r="AL94" i="1"/>
  <c r="AL95" i="1"/>
  <c r="AL96" i="1"/>
  <c r="AL97" i="1"/>
  <c r="AL98" i="1"/>
  <c r="AL100" i="1"/>
  <c r="AL101" i="1"/>
  <c r="AL102" i="1"/>
  <c r="AL103" i="1"/>
  <c r="AL104" i="1"/>
  <c r="AL106" i="1"/>
  <c r="AL107" i="1"/>
  <c r="AL108" i="1"/>
  <c r="AL109" i="1"/>
  <c r="AL110" i="1"/>
  <c r="AL111" i="1"/>
  <c r="AL112" i="1"/>
  <c r="AL114" i="1"/>
  <c r="AL115" i="1"/>
  <c r="AL116" i="1"/>
  <c r="AL117" i="1"/>
  <c r="AL118" i="1"/>
  <c r="AL119" i="1"/>
  <c r="AK92" i="1"/>
  <c r="AK93" i="1"/>
  <c r="AK94" i="1"/>
  <c r="AK95" i="1"/>
  <c r="AK96" i="1"/>
  <c r="AK97" i="1"/>
  <c r="AK98" i="1"/>
  <c r="AK100" i="1"/>
  <c r="AK101" i="1"/>
  <c r="AK102" i="1"/>
  <c r="AK103" i="1"/>
  <c r="AK104" i="1"/>
  <c r="AK106" i="1"/>
  <c r="AK107" i="1"/>
  <c r="AK108" i="1"/>
  <c r="AK109" i="1"/>
  <c r="AK110" i="1"/>
  <c r="AK111" i="1"/>
  <c r="AK112" i="1"/>
  <c r="AK114" i="1"/>
  <c r="AK115" i="1"/>
  <c r="AK116" i="1"/>
  <c r="AK117" i="1"/>
  <c r="AK118" i="1"/>
  <c r="AK119" i="1"/>
  <c r="AJ92" i="1"/>
  <c r="AJ93" i="1"/>
  <c r="AJ94" i="1"/>
  <c r="AJ95" i="1"/>
  <c r="AJ96" i="1"/>
  <c r="AJ97" i="1"/>
  <c r="AJ98" i="1"/>
  <c r="AJ100" i="1"/>
  <c r="AJ101" i="1"/>
  <c r="AJ102" i="1"/>
  <c r="AJ103" i="1"/>
  <c r="AJ104" i="1"/>
  <c r="AJ106" i="1"/>
  <c r="AJ107" i="1"/>
  <c r="AJ108" i="1"/>
  <c r="AJ109" i="1"/>
  <c r="AJ110" i="1"/>
  <c r="AJ111" i="1"/>
  <c r="AJ112" i="1"/>
  <c r="AJ114" i="1"/>
  <c r="AJ115" i="1"/>
  <c r="AJ116" i="1"/>
  <c r="AJ117" i="1"/>
  <c r="AJ118" i="1"/>
  <c r="AJ119" i="1"/>
  <c r="AI92" i="1"/>
  <c r="AI93" i="1"/>
  <c r="AI94" i="1"/>
  <c r="AI95" i="1"/>
  <c r="AI96" i="1"/>
  <c r="AI97" i="1"/>
  <c r="AI98" i="1"/>
  <c r="AI100" i="1"/>
  <c r="AI101" i="1"/>
  <c r="AI102" i="1"/>
  <c r="AI103" i="1"/>
  <c r="AI104" i="1"/>
  <c r="AI106" i="1"/>
  <c r="AI107" i="1"/>
  <c r="AI108" i="1"/>
  <c r="AI109" i="1"/>
  <c r="AI110" i="1"/>
  <c r="AI111" i="1"/>
  <c r="AI112" i="1"/>
  <c r="AI114" i="1"/>
  <c r="AI115" i="1"/>
  <c r="AI116" i="1"/>
  <c r="AI117" i="1"/>
  <c r="AI118" i="1"/>
  <c r="AI119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6" i="1"/>
  <c r="AH107" i="1"/>
  <c r="AH108" i="1"/>
  <c r="AH109" i="1"/>
  <c r="AH110" i="1"/>
  <c r="AH111" i="1"/>
  <c r="AH112" i="1"/>
  <c r="AH114" i="1"/>
  <c r="AH115" i="1"/>
  <c r="AH116" i="1"/>
  <c r="AH117" i="1"/>
  <c r="AH118" i="1"/>
  <c r="AH119" i="1"/>
  <c r="AG92" i="1"/>
  <c r="AG93" i="1"/>
  <c r="AG94" i="1"/>
  <c r="AG95" i="1"/>
  <c r="AG96" i="1"/>
  <c r="AG97" i="1"/>
  <c r="AG98" i="1"/>
  <c r="AG100" i="1"/>
  <c r="AG101" i="1"/>
  <c r="AG102" i="1"/>
  <c r="AG103" i="1"/>
  <c r="AG104" i="1"/>
  <c r="AG106" i="1"/>
  <c r="AG107" i="1"/>
  <c r="AG108" i="1"/>
  <c r="AG109" i="1"/>
  <c r="AG110" i="1"/>
  <c r="AG111" i="1"/>
  <c r="AG112" i="1"/>
  <c r="AG114" i="1"/>
  <c r="AG115" i="1"/>
  <c r="AG116" i="1"/>
  <c r="AG117" i="1"/>
  <c r="AG118" i="1"/>
  <c r="AG119" i="1"/>
  <c r="AF92" i="1"/>
  <c r="AF93" i="1"/>
  <c r="AF94" i="1"/>
  <c r="AF95" i="1"/>
  <c r="AF96" i="1"/>
  <c r="AF97" i="1"/>
  <c r="AF98" i="1"/>
  <c r="AF100" i="1"/>
  <c r="AF101" i="1"/>
  <c r="AF102" i="1"/>
  <c r="AF103" i="1"/>
  <c r="AF104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119" i="1"/>
  <c r="AE92" i="1"/>
  <c r="AE93" i="1"/>
  <c r="AE94" i="1"/>
  <c r="AE95" i="1"/>
  <c r="AE96" i="1"/>
  <c r="AE97" i="1"/>
  <c r="AE98" i="1"/>
  <c r="AE100" i="1"/>
  <c r="AE101" i="1"/>
  <c r="AE102" i="1"/>
  <c r="AE103" i="1"/>
  <c r="AE104" i="1"/>
  <c r="AE106" i="1"/>
  <c r="AE107" i="1"/>
  <c r="AE108" i="1"/>
  <c r="AE109" i="1"/>
  <c r="AE110" i="1"/>
  <c r="AE111" i="1"/>
  <c r="AE112" i="1"/>
  <c r="AE114" i="1"/>
  <c r="AE115" i="1"/>
  <c r="AE116" i="1"/>
  <c r="AE117" i="1"/>
  <c r="AE118" i="1"/>
  <c r="AE119" i="1"/>
  <c r="AD92" i="1"/>
  <c r="AD93" i="1"/>
  <c r="AD94" i="1"/>
  <c r="AD95" i="1"/>
  <c r="AD96" i="1"/>
  <c r="AD97" i="1"/>
  <c r="AD98" i="1"/>
  <c r="AD100" i="1"/>
  <c r="AD101" i="1"/>
  <c r="AD102" i="1"/>
  <c r="AD103" i="1"/>
  <c r="AD104" i="1"/>
  <c r="AD106" i="1"/>
  <c r="AD107" i="1"/>
  <c r="AD108" i="1"/>
  <c r="AD109" i="1"/>
  <c r="AD110" i="1"/>
  <c r="AD111" i="1"/>
  <c r="AD112" i="1"/>
  <c r="AD114" i="1"/>
  <c r="AD115" i="1"/>
  <c r="AD116" i="1"/>
  <c r="AD117" i="1"/>
  <c r="AD118" i="1"/>
  <c r="AD119" i="1"/>
  <c r="AB92" i="1"/>
  <c r="AB93" i="1"/>
  <c r="AB94" i="1"/>
  <c r="AB95" i="1"/>
  <c r="AB96" i="1"/>
  <c r="AB97" i="1"/>
  <c r="AB98" i="1"/>
  <c r="AB100" i="1"/>
  <c r="AB101" i="1"/>
  <c r="AB102" i="1"/>
  <c r="AB103" i="1"/>
  <c r="AB104" i="1"/>
  <c r="AB106" i="1"/>
  <c r="AB107" i="1"/>
  <c r="AB108" i="1"/>
  <c r="AB109" i="1"/>
  <c r="AB110" i="1"/>
  <c r="AB111" i="1"/>
  <c r="AB112" i="1"/>
  <c r="AB114" i="1"/>
  <c r="AB115" i="1"/>
  <c r="AB116" i="1"/>
  <c r="AB117" i="1"/>
  <c r="AB118" i="1"/>
  <c r="AB119" i="1"/>
  <c r="AA92" i="1"/>
  <c r="AA93" i="1"/>
  <c r="AA94" i="1"/>
  <c r="AA95" i="1"/>
  <c r="AA96" i="1"/>
  <c r="AA97" i="1"/>
  <c r="AA98" i="1"/>
  <c r="AA100" i="1"/>
  <c r="AA101" i="1"/>
  <c r="AA102" i="1"/>
  <c r="AA103" i="1"/>
  <c r="AA104" i="1"/>
  <c r="AA106" i="1"/>
  <c r="AA107" i="1"/>
  <c r="AA108" i="1"/>
  <c r="AA109" i="1"/>
  <c r="AA110" i="1"/>
  <c r="AA111" i="1"/>
  <c r="AA112" i="1"/>
  <c r="AA114" i="1"/>
  <c r="AA115" i="1"/>
  <c r="AA116" i="1"/>
  <c r="AA117" i="1"/>
  <c r="AA118" i="1"/>
  <c r="AA119" i="1"/>
  <c r="Z92" i="1"/>
  <c r="Z93" i="1"/>
  <c r="Z94" i="1"/>
  <c r="Z95" i="1"/>
  <c r="Z96" i="1"/>
  <c r="Z97" i="1"/>
  <c r="Z98" i="1"/>
  <c r="Z100" i="1"/>
  <c r="Z101" i="1"/>
  <c r="Z102" i="1"/>
  <c r="Z103" i="1"/>
  <c r="Z104" i="1"/>
  <c r="Z106" i="1"/>
  <c r="Z107" i="1"/>
  <c r="Z108" i="1"/>
  <c r="Z109" i="1"/>
  <c r="Z110" i="1"/>
  <c r="Z111" i="1"/>
  <c r="Z112" i="1"/>
  <c r="Z114" i="1"/>
  <c r="Z115" i="1"/>
  <c r="Z116" i="1"/>
  <c r="Z117" i="1"/>
  <c r="Z118" i="1"/>
  <c r="Z119" i="1"/>
  <c r="Y92" i="1"/>
  <c r="Y93" i="1"/>
  <c r="Y94" i="1"/>
  <c r="Y95" i="1"/>
  <c r="Y96" i="1"/>
  <c r="Y97" i="1"/>
  <c r="Y98" i="1"/>
  <c r="Y100" i="1"/>
  <c r="Y101" i="1"/>
  <c r="Y102" i="1"/>
  <c r="Y103" i="1"/>
  <c r="Y104" i="1"/>
  <c r="Y106" i="1"/>
  <c r="Y107" i="1"/>
  <c r="Y108" i="1"/>
  <c r="Y109" i="1"/>
  <c r="Y110" i="1"/>
  <c r="Y111" i="1"/>
  <c r="Y112" i="1"/>
  <c r="Y114" i="1"/>
  <c r="Y115" i="1"/>
  <c r="Y116" i="1"/>
  <c r="Y117" i="1"/>
  <c r="Y118" i="1"/>
  <c r="Y119" i="1"/>
  <c r="X92" i="1"/>
  <c r="X93" i="1"/>
  <c r="X94" i="1"/>
  <c r="X95" i="1"/>
  <c r="X96" i="1"/>
  <c r="X97" i="1"/>
  <c r="X98" i="1"/>
  <c r="X100" i="1"/>
  <c r="X101" i="1"/>
  <c r="X102" i="1"/>
  <c r="X103" i="1"/>
  <c r="X104" i="1"/>
  <c r="X106" i="1"/>
  <c r="X107" i="1"/>
  <c r="X108" i="1"/>
  <c r="X109" i="1"/>
  <c r="X110" i="1"/>
  <c r="X111" i="1"/>
  <c r="X112" i="1"/>
  <c r="X114" i="1"/>
  <c r="X115" i="1"/>
  <c r="X116" i="1"/>
  <c r="X117" i="1"/>
  <c r="X118" i="1"/>
  <c r="X119" i="1"/>
  <c r="W92" i="1"/>
  <c r="W93" i="1"/>
  <c r="W94" i="1"/>
  <c r="W95" i="1"/>
  <c r="W96" i="1"/>
  <c r="W97" i="1"/>
  <c r="W98" i="1"/>
  <c r="W100" i="1"/>
  <c r="W101" i="1"/>
  <c r="W102" i="1"/>
  <c r="W103" i="1"/>
  <c r="W104" i="1"/>
  <c r="W106" i="1"/>
  <c r="W107" i="1"/>
  <c r="W108" i="1"/>
  <c r="W109" i="1"/>
  <c r="W110" i="1"/>
  <c r="W111" i="1"/>
  <c r="W112" i="1"/>
  <c r="W114" i="1"/>
  <c r="W115" i="1"/>
  <c r="W116" i="1"/>
  <c r="W117" i="1"/>
  <c r="W118" i="1"/>
  <c r="W119" i="1"/>
  <c r="V92" i="1"/>
  <c r="V93" i="1"/>
  <c r="V94" i="1"/>
  <c r="V95" i="1"/>
  <c r="V96" i="1"/>
  <c r="V97" i="1"/>
  <c r="V98" i="1"/>
  <c r="V100" i="1"/>
  <c r="V101" i="1"/>
  <c r="V102" i="1"/>
  <c r="V103" i="1"/>
  <c r="V104" i="1"/>
  <c r="V106" i="1"/>
  <c r="V107" i="1"/>
  <c r="V108" i="1"/>
  <c r="V109" i="1"/>
  <c r="V110" i="1"/>
  <c r="V111" i="1"/>
  <c r="V112" i="1"/>
  <c r="V114" i="1"/>
  <c r="V115" i="1"/>
  <c r="V116" i="1"/>
  <c r="V117" i="1"/>
  <c r="V118" i="1"/>
  <c r="V119" i="1"/>
  <c r="U92" i="1"/>
  <c r="U93" i="1"/>
  <c r="U94" i="1"/>
  <c r="U95" i="1"/>
  <c r="U96" i="1"/>
  <c r="U97" i="1"/>
  <c r="U98" i="1"/>
  <c r="U100" i="1"/>
  <c r="U101" i="1"/>
  <c r="U102" i="1"/>
  <c r="U103" i="1"/>
  <c r="U104" i="1"/>
  <c r="U106" i="1"/>
  <c r="U107" i="1"/>
  <c r="U108" i="1"/>
  <c r="U109" i="1"/>
  <c r="U110" i="1"/>
  <c r="U111" i="1"/>
  <c r="U112" i="1"/>
  <c r="U114" i="1"/>
  <c r="U115" i="1"/>
  <c r="U116" i="1"/>
  <c r="U117" i="1"/>
  <c r="U118" i="1"/>
  <c r="U119" i="1"/>
  <c r="T92" i="1"/>
  <c r="T93" i="1"/>
  <c r="T94" i="1"/>
  <c r="T95" i="1"/>
  <c r="T96" i="1"/>
  <c r="T97" i="1"/>
  <c r="T98" i="1"/>
  <c r="T100" i="1"/>
  <c r="T101" i="1"/>
  <c r="T102" i="1"/>
  <c r="T103" i="1"/>
  <c r="T104" i="1"/>
  <c r="T106" i="1"/>
  <c r="T107" i="1"/>
  <c r="T108" i="1"/>
  <c r="T109" i="1"/>
  <c r="T110" i="1"/>
  <c r="T111" i="1"/>
  <c r="T112" i="1"/>
  <c r="T114" i="1"/>
  <c r="T115" i="1"/>
  <c r="T116" i="1"/>
  <c r="T117" i="1"/>
  <c r="T118" i="1"/>
  <c r="T119" i="1"/>
  <c r="S92" i="1"/>
  <c r="S93" i="1"/>
  <c r="S94" i="1"/>
  <c r="S95" i="1"/>
  <c r="S96" i="1"/>
  <c r="S97" i="1"/>
  <c r="S98" i="1"/>
  <c r="S100" i="1"/>
  <c r="S101" i="1"/>
  <c r="S102" i="1"/>
  <c r="S103" i="1"/>
  <c r="S104" i="1"/>
  <c r="S106" i="1"/>
  <c r="S107" i="1"/>
  <c r="S108" i="1"/>
  <c r="S109" i="1"/>
  <c r="S110" i="1"/>
  <c r="S111" i="1"/>
  <c r="S112" i="1"/>
  <c r="S114" i="1"/>
  <c r="S115" i="1"/>
  <c r="S116" i="1"/>
  <c r="S117" i="1"/>
  <c r="S118" i="1"/>
  <c r="S119" i="1"/>
  <c r="K118" i="1"/>
  <c r="G118" i="1"/>
  <c r="B117" i="1"/>
  <c r="C117" i="1"/>
  <c r="B116" i="1"/>
  <c r="C116" i="1"/>
  <c r="D116" i="1"/>
  <c r="B115" i="1"/>
  <c r="C115" i="1"/>
  <c r="AD65" i="1"/>
  <c r="S65" i="1"/>
  <c r="R24" i="1"/>
  <c r="R25" i="1"/>
  <c r="R26" i="1"/>
  <c r="R27" i="1"/>
  <c r="R28" i="1"/>
  <c r="R29" i="1"/>
  <c r="R30" i="1"/>
  <c r="R32" i="1"/>
  <c r="R33" i="1"/>
  <c r="R34" i="1"/>
  <c r="R35" i="1"/>
  <c r="R36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C65" i="1"/>
  <c r="C83" i="1"/>
  <c r="B114" i="1"/>
  <c r="C114" i="1"/>
  <c r="D114" i="1"/>
  <c r="E114" i="1"/>
  <c r="F114" i="1"/>
  <c r="AB67" i="1"/>
  <c r="AU24" i="1"/>
  <c r="AU25" i="1"/>
  <c r="AU26" i="1"/>
  <c r="AU27" i="1"/>
  <c r="AU28" i="1"/>
  <c r="AU29" i="1"/>
  <c r="AU30" i="1"/>
  <c r="AU32" i="1"/>
  <c r="AU33" i="1"/>
  <c r="AU34" i="1"/>
  <c r="AU35" i="1"/>
  <c r="AU36" i="1"/>
  <c r="AU38" i="1"/>
  <c r="AU39" i="1"/>
  <c r="AU40" i="1"/>
  <c r="AU41" i="1"/>
  <c r="AU42" i="1"/>
  <c r="AU43" i="1"/>
  <c r="AU44" i="1"/>
  <c r="AU46" i="1"/>
  <c r="AU47" i="1"/>
  <c r="AU48" i="1"/>
  <c r="AU49" i="1"/>
  <c r="AU50" i="1"/>
  <c r="AU51" i="1"/>
  <c r="L67" i="1"/>
  <c r="U67" i="1"/>
  <c r="AN24" i="1"/>
  <c r="AN25" i="1"/>
  <c r="AN26" i="1"/>
  <c r="AN27" i="1"/>
  <c r="AN28" i="1"/>
  <c r="AN29" i="1"/>
  <c r="AN30" i="1"/>
  <c r="AN32" i="1"/>
  <c r="AN33" i="1"/>
  <c r="AN34" i="1"/>
  <c r="AN35" i="1"/>
  <c r="AN36" i="1"/>
  <c r="AN38" i="1"/>
  <c r="AN39" i="1"/>
  <c r="AN40" i="1"/>
  <c r="AN41" i="1"/>
  <c r="AN42" i="1"/>
  <c r="AN43" i="1"/>
  <c r="AN44" i="1"/>
  <c r="AN46" i="1"/>
  <c r="AN47" i="1"/>
  <c r="AN48" i="1"/>
  <c r="AN49" i="1"/>
  <c r="AN50" i="1"/>
  <c r="AN51" i="1"/>
  <c r="E67" i="1"/>
  <c r="V67" i="1"/>
  <c r="AO24" i="1"/>
  <c r="AO25" i="1"/>
  <c r="AO26" i="1"/>
  <c r="AO27" i="1"/>
  <c r="AO28" i="1"/>
  <c r="AO29" i="1"/>
  <c r="AO30" i="1"/>
  <c r="AO32" i="1"/>
  <c r="AO33" i="1"/>
  <c r="AO34" i="1"/>
  <c r="AO35" i="1"/>
  <c r="AO36" i="1"/>
  <c r="AO38" i="1"/>
  <c r="AO39" i="1"/>
  <c r="AO40" i="1"/>
  <c r="AO41" i="1"/>
  <c r="AO42" i="1"/>
  <c r="AO43" i="1"/>
  <c r="AO44" i="1"/>
  <c r="AO46" i="1"/>
  <c r="AO47" i="1"/>
  <c r="AO48" i="1"/>
  <c r="AO49" i="1"/>
  <c r="AO50" i="1"/>
  <c r="AO51" i="1"/>
  <c r="F67" i="1"/>
  <c r="W67" i="1"/>
  <c r="AP24" i="1"/>
  <c r="AP25" i="1"/>
  <c r="AP26" i="1"/>
  <c r="AP27" i="1"/>
  <c r="AP28" i="1"/>
  <c r="AP29" i="1"/>
  <c r="AP30" i="1"/>
  <c r="AP32" i="1"/>
  <c r="AP33" i="1"/>
  <c r="AP34" i="1"/>
  <c r="AP35" i="1"/>
  <c r="AP36" i="1"/>
  <c r="AP38" i="1"/>
  <c r="AP39" i="1"/>
  <c r="AP40" i="1"/>
  <c r="AP41" i="1"/>
  <c r="AP42" i="1"/>
  <c r="AP43" i="1"/>
  <c r="AP44" i="1"/>
  <c r="AP46" i="1"/>
  <c r="AP47" i="1"/>
  <c r="AP48" i="1"/>
  <c r="AP49" i="1"/>
  <c r="AP50" i="1"/>
  <c r="AP51" i="1"/>
  <c r="G67" i="1"/>
  <c r="Y67" i="1"/>
  <c r="AR24" i="1"/>
  <c r="AR25" i="1"/>
  <c r="AR26" i="1"/>
  <c r="AR27" i="1"/>
  <c r="AR28" i="1"/>
  <c r="AR29" i="1"/>
  <c r="AR30" i="1"/>
  <c r="AR32" i="1"/>
  <c r="AR33" i="1"/>
  <c r="AR34" i="1"/>
  <c r="AR35" i="1"/>
  <c r="AR36" i="1"/>
  <c r="AR38" i="1"/>
  <c r="AR39" i="1"/>
  <c r="AR40" i="1"/>
  <c r="AR41" i="1"/>
  <c r="AR42" i="1"/>
  <c r="AR43" i="1"/>
  <c r="AR44" i="1"/>
  <c r="AR46" i="1"/>
  <c r="AR47" i="1"/>
  <c r="AR48" i="1"/>
  <c r="AR49" i="1"/>
  <c r="AR50" i="1"/>
  <c r="AR51" i="1"/>
  <c r="I67" i="1"/>
  <c r="L85" i="1"/>
  <c r="AD58" i="1"/>
  <c r="U58" i="1"/>
  <c r="BR25" i="1"/>
  <c r="BR26" i="1"/>
  <c r="BR27" i="1"/>
  <c r="BR28" i="1"/>
  <c r="BR29" i="1"/>
  <c r="BR30" i="1"/>
  <c r="BR33" i="1"/>
  <c r="BR34" i="1"/>
  <c r="BR35" i="1"/>
  <c r="BR36" i="1"/>
  <c r="BR39" i="1"/>
  <c r="BR40" i="1"/>
  <c r="BR41" i="1"/>
  <c r="BR42" i="1"/>
  <c r="BR43" i="1"/>
  <c r="BR44" i="1"/>
  <c r="BR47" i="1"/>
  <c r="BR48" i="1"/>
  <c r="BR49" i="1"/>
  <c r="BR50" i="1"/>
  <c r="BR51" i="1"/>
  <c r="E58" i="1"/>
  <c r="V58" i="1"/>
  <c r="BS25" i="1"/>
  <c r="BS26" i="1"/>
  <c r="BS27" i="1"/>
  <c r="BS28" i="1"/>
  <c r="BS29" i="1"/>
  <c r="BS30" i="1"/>
  <c r="BS33" i="1"/>
  <c r="BS34" i="1"/>
  <c r="BS35" i="1"/>
  <c r="BS36" i="1"/>
  <c r="BS39" i="1"/>
  <c r="BS40" i="1"/>
  <c r="BS41" i="1"/>
  <c r="BS42" i="1"/>
  <c r="BS43" i="1"/>
  <c r="BS44" i="1"/>
  <c r="BS47" i="1"/>
  <c r="BS48" i="1"/>
  <c r="BS49" i="1"/>
  <c r="BS50" i="1"/>
  <c r="BS51" i="1"/>
  <c r="F58" i="1"/>
  <c r="W58" i="1"/>
  <c r="BT25" i="1"/>
  <c r="BT26" i="1"/>
  <c r="BT27" i="1"/>
  <c r="BT28" i="1"/>
  <c r="BT29" i="1"/>
  <c r="BT30" i="1"/>
  <c r="BT33" i="1"/>
  <c r="BT34" i="1"/>
  <c r="BT35" i="1"/>
  <c r="BT36" i="1"/>
  <c r="BT39" i="1"/>
  <c r="BT40" i="1"/>
  <c r="BT41" i="1"/>
  <c r="BT42" i="1"/>
  <c r="BT43" i="1"/>
  <c r="BT44" i="1"/>
  <c r="BT47" i="1"/>
  <c r="BT48" i="1"/>
  <c r="BT49" i="1"/>
  <c r="BT50" i="1"/>
  <c r="BT51" i="1"/>
  <c r="G58" i="1"/>
  <c r="E76" i="1"/>
  <c r="U60" i="1"/>
  <c r="CB25" i="1"/>
  <c r="CB26" i="1"/>
  <c r="CB27" i="1"/>
  <c r="CB28" i="1"/>
  <c r="CB29" i="1"/>
  <c r="CB30" i="1"/>
  <c r="CB33" i="1"/>
  <c r="CB34" i="1"/>
  <c r="CB35" i="1"/>
  <c r="CB36" i="1"/>
  <c r="CB39" i="1"/>
  <c r="CB40" i="1"/>
  <c r="CB41" i="1"/>
  <c r="CB42" i="1"/>
  <c r="CB43" i="1"/>
  <c r="CB44" i="1"/>
  <c r="CB47" i="1"/>
  <c r="CB48" i="1"/>
  <c r="CB49" i="1"/>
  <c r="CB50" i="1"/>
  <c r="CB51" i="1"/>
  <c r="E60" i="1"/>
  <c r="T60" i="1"/>
  <c r="CA25" i="1"/>
  <c r="CA26" i="1"/>
  <c r="CA27" i="1"/>
  <c r="CA28" i="1"/>
  <c r="CA29" i="1"/>
  <c r="CA30" i="1"/>
  <c r="CA33" i="1"/>
  <c r="CA34" i="1"/>
  <c r="CA35" i="1"/>
  <c r="CA36" i="1"/>
  <c r="CA39" i="1"/>
  <c r="CA40" i="1"/>
  <c r="CA41" i="1"/>
  <c r="CA42" i="1"/>
  <c r="CA43" i="1"/>
  <c r="CA44" i="1"/>
  <c r="CA47" i="1"/>
  <c r="CA48" i="1"/>
  <c r="CA49" i="1"/>
  <c r="CA50" i="1"/>
  <c r="CA51" i="1"/>
  <c r="D60" i="1"/>
  <c r="V60" i="1"/>
  <c r="CC25" i="1"/>
  <c r="CC26" i="1"/>
  <c r="CC27" i="1"/>
  <c r="CC28" i="1"/>
  <c r="CC29" i="1"/>
  <c r="CC30" i="1"/>
  <c r="CC33" i="1"/>
  <c r="CC34" i="1"/>
  <c r="CC35" i="1"/>
  <c r="CC36" i="1"/>
  <c r="CC39" i="1"/>
  <c r="CC40" i="1"/>
  <c r="CC41" i="1"/>
  <c r="CC42" i="1"/>
  <c r="CC43" i="1"/>
  <c r="CC44" i="1"/>
  <c r="CC47" i="1"/>
  <c r="CC48" i="1"/>
  <c r="CC49" i="1"/>
  <c r="CC50" i="1"/>
  <c r="CC51" i="1"/>
  <c r="F60" i="1"/>
  <c r="W60" i="1"/>
  <c r="CD25" i="1"/>
  <c r="CD26" i="1"/>
  <c r="CD27" i="1"/>
  <c r="CD28" i="1"/>
  <c r="CD29" i="1"/>
  <c r="CD30" i="1"/>
  <c r="CD33" i="1"/>
  <c r="CD34" i="1"/>
  <c r="CD35" i="1"/>
  <c r="CD36" i="1"/>
  <c r="CD39" i="1"/>
  <c r="CD40" i="1"/>
  <c r="CD41" i="1"/>
  <c r="CD42" i="1"/>
  <c r="CD43" i="1"/>
  <c r="CD44" i="1"/>
  <c r="CD47" i="1"/>
  <c r="CD48" i="1"/>
  <c r="CD49" i="1"/>
  <c r="CD50" i="1"/>
  <c r="CD51" i="1"/>
  <c r="G60" i="1"/>
  <c r="E78" i="1"/>
  <c r="U61" i="1"/>
  <c r="CG25" i="1"/>
  <c r="CG26" i="1"/>
  <c r="CG27" i="1"/>
  <c r="CG28" i="1"/>
  <c r="CG29" i="1"/>
  <c r="CG30" i="1"/>
  <c r="CG33" i="1"/>
  <c r="CG34" i="1"/>
  <c r="CG35" i="1"/>
  <c r="CG36" i="1"/>
  <c r="CG39" i="1"/>
  <c r="CG40" i="1"/>
  <c r="CG41" i="1"/>
  <c r="CG42" i="1"/>
  <c r="CG43" i="1"/>
  <c r="CG44" i="1"/>
  <c r="CG47" i="1"/>
  <c r="CG48" i="1"/>
  <c r="CG49" i="1"/>
  <c r="CG50" i="1"/>
  <c r="CG51" i="1"/>
  <c r="E61" i="1"/>
  <c r="T61" i="1"/>
  <c r="CF25" i="1"/>
  <c r="CF26" i="1"/>
  <c r="CF27" i="1"/>
  <c r="CF28" i="1"/>
  <c r="CF29" i="1"/>
  <c r="CF30" i="1"/>
  <c r="CF33" i="1"/>
  <c r="CF34" i="1"/>
  <c r="CF35" i="1"/>
  <c r="CF36" i="1"/>
  <c r="CF39" i="1"/>
  <c r="CF40" i="1"/>
  <c r="CF41" i="1"/>
  <c r="CF42" i="1"/>
  <c r="CF43" i="1"/>
  <c r="CF44" i="1"/>
  <c r="CF47" i="1"/>
  <c r="CF48" i="1"/>
  <c r="CF49" i="1"/>
  <c r="CF50" i="1"/>
  <c r="CF51" i="1"/>
  <c r="D61" i="1"/>
  <c r="V61" i="1"/>
  <c r="CH25" i="1"/>
  <c r="CH26" i="1"/>
  <c r="CH27" i="1"/>
  <c r="CH28" i="1"/>
  <c r="CH29" i="1"/>
  <c r="CH30" i="1"/>
  <c r="CH33" i="1"/>
  <c r="CH34" i="1"/>
  <c r="CH35" i="1"/>
  <c r="CH36" i="1"/>
  <c r="CH39" i="1"/>
  <c r="CH40" i="1"/>
  <c r="CH41" i="1"/>
  <c r="CH42" i="1"/>
  <c r="CH43" i="1"/>
  <c r="CH44" i="1"/>
  <c r="CH47" i="1"/>
  <c r="CH48" i="1"/>
  <c r="CH49" i="1"/>
  <c r="CH50" i="1"/>
  <c r="CH51" i="1"/>
  <c r="F61" i="1"/>
  <c r="W61" i="1"/>
  <c r="CI25" i="1"/>
  <c r="CI26" i="1"/>
  <c r="CI27" i="1"/>
  <c r="CI28" i="1"/>
  <c r="CI29" i="1"/>
  <c r="CI30" i="1"/>
  <c r="CI33" i="1"/>
  <c r="CI34" i="1"/>
  <c r="CI35" i="1"/>
  <c r="CI36" i="1"/>
  <c r="CI39" i="1"/>
  <c r="CI40" i="1"/>
  <c r="CI41" i="1"/>
  <c r="CI42" i="1"/>
  <c r="CI43" i="1"/>
  <c r="CI44" i="1"/>
  <c r="CI47" i="1"/>
  <c r="CI48" i="1"/>
  <c r="CI49" i="1"/>
  <c r="CI50" i="1"/>
  <c r="CI51" i="1"/>
  <c r="G61" i="1"/>
  <c r="E79" i="1"/>
  <c r="U62" i="1"/>
  <c r="CL25" i="1"/>
  <c r="CL26" i="1"/>
  <c r="CL27" i="1"/>
  <c r="CL28" i="1"/>
  <c r="CL29" i="1"/>
  <c r="CL30" i="1"/>
  <c r="CL33" i="1"/>
  <c r="CL34" i="1"/>
  <c r="CL35" i="1"/>
  <c r="CL36" i="1"/>
  <c r="CL39" i="1"/>
  <c r="CL40" i="1"/>
  <c r="CL41" i="1"/>
  <c r="CL42" i="1"/>
  <c r="CL43" i="1"/>
  <c r="CL44" i="1"/>
  <c r="CL47" i="1"/>
  <c r="CL48" i="1"/>
  <c r="CL49" i="1"/>
  <c r="CL50" i="1"/>
  <c r="CL51" i="1"/>
  <c r="E62" i="1"/>
  <c r="T62" i="1"/>
  <c r="CK25" i="1"/>
  <c r="CK26" i="1"/>
  <c r="CK27" i="1"/>
  <c r="CK28" i="1"/>
  <c r="CK29" i="1"/>
  <c r="CK30" i="1"/>
  <c r="CK33" i="1"/>
  <c r="CK34" i="1"/>
  <c r="CK35" i="1"/>
  <c r="CK36" i="1"/>
  <c r="CK39" i="1"/>
  <c r="CK40" i="1"/>
  <c r="CK41" i="1"/>
  <c r="CK42" i="1"/>
  <c r="CK43" i="1"/>
  <c r="CK44" i="1"/>
  <c r="CK47" i="1"/>
  <c r="CK48" i="1"/>
  <c r="CK49" i="1"/>
  <c r="CK50" i="1"/>
  <c r="CK51" i="1"/>
  <c r="D62" i="1"/>
  <c r="V62" i="1"/>
  <c r="CM25" i="1"/>
  <c r="CM26" i="1"/>
  <c r="CM27" i="1"/>
  <c r="CM28" i="1"/>
  <c r="CM29" i="1"/>
  <c r="CM30" i="1"/>
  <c r="CM33" i="1"/>
  <c r="CM34" i="1"/>
  <c r="CM35" i="1"/>
  <c r="CM36" i="1"/>
  <c r="CM39" i="1"/>
  <c r="CM40" i="1"/>
  <c r="CM41" i="1"/>
  <c r="CM42" i="1"/>
  <c r="CM43" i="1"/>
  <c r="CM44" i="1"/>
  <c r="CM47" i="1"/>
  <c r="CM48" i="1"/>
  <c r="CM49" i="1"/>
  <c r="CM50" i="1"/>
  <c r="CM51" i="1"/>
  <c r="F62" i="1"/>
  <c r="W62" i="1"/>
  <c r="CN25" i="1"/>
  <c r="CN26" i="1"/>
  <c r="CN27" i="1"/>
  <c r="CN28" i="1"/>
  <c r="CN29" i="1"/>
  <c r="CN30" i="1"/>
  <c r="CN33" i="1"/>
  <c r="CN34" i="1"/>
  <c r="CN35" i="1"/>
  <c r="CN36" i="1"/>
  <c r="CN39" i="1"/>
  <c r="CN40" i="1"/>
  <c r="CN41" i="1"/>
  <c r="CN42" i="1"/>
  <c r="CN43" i="1"/>
  <c r="CN44" i="1"/>
  <c r="CN47" i="1"/>
  <c r="CN48" i="1"/>
  <c r="CN49" i="1"/>
  <c r="CN50" i="1"/>
  <c r="CN51" i="1"/>
  <c r="G62" i="1"/>
  <c r="E80" i="1"/>
  <c r="D115" i="1"/>
  <c r="E115" i="1"/>
  <c r="F115" i="1"/>
  <c r="X68" i="1"/>
  <c r="BA24" i="1"/>
  <c r="BA25" i="1"/>
  <c r="BA26" i="1"/>
  <c r="BA27" i="1"/>
  <c r="BA28" i="1"/>
  <c r="BA29" i="1"/>
  <c r="BA30" i="1"/>
  <c r="BA32" i="1"/>
  <c r="BA33" i="1"/>
  <c r="BA34" i="1"/>
  <c r="BA35" i="1"/>
  <c r="BA36" i="1"/>
  <c r="BA38" i="1"/>
  <c r="BA39" i="1"/>
  <c r="BA40" i="1"/>
  <c r="BA41" i="1"/>
  <c r="BA42" i="1"/>
  <c r="BA43" i="1"/>
  <c r="BA44" i="1"/>
  <c r="BA46" i="1"/>
  <c r="BA47" i="1"/>
  <c r="BA48" i="1"/>
  <c r="BA49" i="1"/>
  <c r="BA50" i="1"/>
  <c r="BA51" i="1"/>
  <c r="H68" i="1"/>
  <c r="U68" i="1"/>
  <c r="AX24" i="1"/>
  <c r="AX25" i="1"/>
  <c r="AX26" i="1"/>
  <c r="AX27" i="1"/>
  <c r="AX28" i="1"/>
  <c r="AX29" i="1"/>
  <c r="AX30" i="1"/>
  <c r="AX32" i="1"/>
  <c r="AX33" i="1"/>
  <c r="AX34" i="1"/>
  <c r="AX35" i="1"/>
  <c r="AX36" i="1"/>
  <c r="AX38" i="1"/>
  <c r="AX39" i="1"/>
  <c r="AX40" i="1"/>
  <c r="AX41" i="1"/>
  <c r="AX42" i="1"/>
  <c r="AX43" i="1"/>
  <c r="AX44" i="1"/>
  <c r="AX46" i="1"/>
  <c r="AX47" i="1"/>
  <c r="AX48" i="1"/>
  <c r="AX49" i="1"/>
  <c r="AX50" i="1"/>
  <c r="AX51" i="1"/>
  <c r="E68" i="1"/>
  <c r="W68" i="1"/>
  <c r="AZ24" i="1"/>
  <c r="AZ25" i="1"/>
  <c r="AZ26" i="1"/>
  <c r="AZ27" i="1"/>
  <c r="AZ28" i="1"/>
  <c r="AZ29" i="1"/>
  <c r="AZ30" i="1"/>
  <c r="AZ32" i="1"/>
  <c r="AZ33" i="1"/>
  <c r="AZ34" i="1"/>
  <c r="AZ35" i="1"/>
  <c r="AZ36" i="1"/>
  <c r="AZ38" i="1"/>
  <c r="AZ39" i="1"/>
  <c r="AZ40" i="1"/>
  <c r="AZ41" i="1"/>
  <c r="AZ42" i="1"/>
  <c r="AZ43" i="1"/>
  <c r="AZ44" i="1"/>
  <c r="AZ46" i="1"/>
  <c r="AZ47" i="1"/>
  <c r="AZ48" i="1"/>
  <c r="AZ49" i="1"/>
  <c r="AZ50" i="1"/>
  <c r="AZ51" i="1"/>
  <c r="G68" i="1"/>
  <c r="Y68" i="1"/>
  <c r="BB24" i="1"/>
  <c r="BB25" i="1"/>
  <c r="BB26" i="1"/>
  <c r="BB27" i="1"/>
  <c r="BB28" i="1"/>
  <c r="BB29" i="1"/>
  <c r="BB30" i="1"/>
  <c r="BB32" i="1"/>
  <c r="BB33" i="1"/>
  <c r="BB34" i="1"/>
  <c r="BB35" i="1"/>
  <c r="BB36" i="1"/>
  <c r="BB38" i="1"/>
  <c r="BB39" i="1"/>
  <c r="BB40" i="1"/>
  <c r="BB41" i="1"/>
  <c r="BB42" i="1"/>
  <c r="BB43" i="1"/>
  <c r="BB44" i="1"/>
  <c r="BB46" i="1"/>
  <c r="BB47" i="1"/>
  <c r="BB48" i="1"/>
  <c r="BB49" i="1"/>
  <c r="BB50" i="1"/>
  <c r="BB51" i="1"/>
  <c r="I68" i="1"/>
  <c r="AA68" i="1"/>
  <c r="BD24" i="1"/>
  <c r="BD25" i="1"/>
  <c r="BD26" i="1"/>
  <c r="BD27" i="1"/>
  <c r="BD28" i="1"/>
  <c r="BD29" i="1"/>
  <c r="BD30" i="1"/>
  <c r="BD32" i="1"/>
  <c r="BD33" i="1"/>
  <c r="BD34" i="1"/>
  <c r="BD35" i="1"/>
  <c r="BD36" i="1"/>
  <c r="BD38" i="1"/>
  <c r="BD39" i="1"/>
  <c r="BD40" i="1"/>
  <c r="BD41" i="1"/>
  <c r="BD42" i="1"/>
  <c r="BD43" i="1"/>
  <c r="BD44" i="1"/>
  <c r="BD46" i="1"/>
  <c r="BD47" i="1"/>
  <c r="BD48" i="1"/>
  <c r="BD49" i="1"/>
  <c r="BD50" i="1"/>
  <c r="BD51" i="1"/>
  <c r="K68" i="1"/>
  <c r="H86" i="1"/>
  <c r="F76" i="1"/>
  <c r="F78" i="1"/>
  <c r="F79" i="1"/>
  <c r="F80" i="1"/>
  <c r="E116" i="1"/>
  <c r="X69" i="1"/>
  <c r="BK24" i="1"/>
  <c r="BK25" i="1"/>
  <c r="BK26" i="1"/>
  <c r="BK27" i="1"/>
  <c r="BK28" i="1"/>
  <c r="BK29" i="1"/>
  <c r="BK30" i="1"/>
  <c r="BK32" i="1"/>
  <c r="BK33" i="1"/>
  <c r="BK34" i="1"/>
  <c r="BK35" i="1"/>
  <c r="BK36" i="1"/>
  <c r="BK38" i="1"/>
  <c r="BK39" i="1"/>
  <c r="BK40" i="1"/>
  <c r="BK41" i="1"/>
  <c r="BK42" i="1"/>
  <c r="BK43" i="1"/>
  <c r="BK44" i="1"/>
  <c r="BK46" i="1"/>
  <c r="BK47" i="1"/>
  <c r="BK48" i="1"/>
  <c r="BK49" i="1"/>
  <c r="BK50" i="1"/>
  <c r="BK51" i="1"/>
  <c r="H69" i="1"/>
  <c r="U69" i="1"/>
  <c r="BH24" i="1"/>
  <c r="BH25" i="1"/>
  <c r="BH26" i="1"/>
  <c r="BH27" i="1"/>
  <c r="BH28" i="1"/>
  <c r="BH29" i="1"/>
  <c r="BH30" i="1"/>
  <c r="BH32" i="1"/>
  <c r="BH33" i="1"/>
  <c r="BH34" i="1"/>
  <c r="BH35" i="1"/>
  <c r="BH36" i="1"/>
  <c r="BH38" i="1"/>
  <c r="BH39" i="1"/>
  <c r="BH40" i="1"/>
  <c r="BH41" i="1"/>
  <c r="BH42" i="1"/>
  <c r="BH43" i="1"/>
  <c r="BH44" i="1"/>
  <c r="BH46" i="1"/>
  <c r="BH47" i="1"/>
  <c r="BH48" i="1"/>
  <c r="BH49" i="1"/>
  <c r="BH50" i="1"/>
  <c r="BH51" i="1"/>
  <c r="E69" i="1"/>
  <c r="W69" i="1"/>
  <c r="BJ24" i="1"/>
  <c r="BJ25" i="1"/>
  <c r="BJ26" i="1"/>
  <c r="BJ27" i="1"/>
  <c r="BJ28" i="1"/>
  <c r="BJ29" i="1"/>
  <c r="BJ30" i="1"/>
  <c r="BJ32" i="1"/>
  <c r="BJ33" i="1"/>
  <c r="BJ34" i="1"/>
  <c r="BJ35" i="1"/>
  <c r="BJ36" i="1"/>
  <c r="BJ38" i="1"/>
  <c r="BJ39" i="1"/>
  <c r="BJ40" i="1"/>
  <c r="BJ41" i="1"/>
  <c r="BJ42" i="1"/>
  <c r="BJ43" i="1"/>
  <c r="BJ44" i="1"/>
  <c r="BJ46" i="1"/>
  <c r="BJ47" i="1"/>
  <c r="BJ48" i="1"/>
  <c r="BJ49" i="1"/>
  <c r="BJ50" i="1"/>
  <c r="BJ51" i="1"/>
  <c r="G69" i="1"/>
  <c r="Y69" i="1"/>
  <c r="BL24" i="1"/>
  <c r="BL25" i="1"/>
  <c r="BL26" i="1"/>
  <c r="BL27" i="1"/>
  <c r="BL28" i="1"/>
  <c r="BL29" i="1"/>
  <c r="BL30" i="1"/>
  <c r="BL32" i="1"/>
  <c r="BL33" i="1"/>
  <c r="BL34" i="1"/>
  <c r="BL35" i="1"/>
  <c r="BL36" i="1"/>
  <c r="BL38" i="1"/>
  <c r="BL39" i="1"/>
  <c r="BL40" i="1"/>
  <c r="BL41" i="1"/>
  <c r="BL42" i="1"/>
  <c r="BL43" i="1"/>
  <c r="BL44" i="1"/>
  <c r="BL46" i="1"/>
  <c r="BL47" i="1"/>
  <c r="BL48" i="1"/>
  <c r="BL49" i="1"/>
  <c r="BL50" i="1"/>
  <c r="BL51" i="1"/>
  <c r="I69" i="1"/>
  <c r="Z69" i="1"/>
  <c r="BM24" i="1"/>
  <c r="BM25" i="1"/>
  <c r="BM26" i="1"/>
  <c r="BM27" i="1"/>
  <c r="BM28" i="1"/>
  <c r="BM29" i="1"/>
  <c r="BM30" i="1"/>
  <c r="BM32" i="1"/>
  <c r="BM33" i="1"/>
  <c r="BM34" i="1"/>
  <c r="BM35" i="1"/>
  <c r="BM36" i="1"/>
  <c r="BM38" i="1"/>
  <c r="BM39" i="1"/>
  <c r="BM40" i="1"/>
  <c r="BM41" i="1"/>
  <c r="BM42" i="1"/>
  <c r="BM43" i="1"/>
  <c r="BM44" i="1"/>
  <c r="BM46" i="1"/>
  <c r="BM47" i="1"/>
  <c r="BM48" i="1"/>
  <c r="BM49" i="1"/>
  <c r="BM50" i="1"/>
  <c r="BM51" i="1"/>
  <c r="J69" i="1"/>
  <c r="H87" i="1"/>
  <c r="G76" i="1"/>
  <c r="G78" i="1"/>
  <c r="G79" i="1"/>
  <c r="G80" i="1"/>
  <c r="F116" i="1"/>
  <c r="E85" i="1"/>
  <c r="D117" i="1"/>
  <c r="E86" i="1"/>
  <c r="E117" i="1"/>
  <c r="E87" i="1"/>
  <c r="F117" i="1"/>
  <c r="T66" i="1"/>
  <c r="AC24" i="1"/>
  <c r="AC25" i="1"/>
  <c r="AC26" i="1"/>
  <c r="AC27" i="1"/>
  <c r="AC28" i="1"/>
  <c r="AC29" i="1"/>
  <c r="AC30" i="1"/>
  <c r="AC32" i="1"/>
  <c r="AC33" i="1"/>
  <c r="AC34" i="1"/>
  <c r="AC35" i="1"/>
  <c r="AC36" i="1"/>
  <c r="AC38" i="1"/>
  <c r="AC39" i="1"/>
  <c r="AC40" i="1"/>
  <c r="AC41" i="1"/>
  <c r="AC42" i="1"/>
  <c r="AC43" i="1"/>
  <c r="AC44" i="1"/>
  <c r="AC46" i="1"/>
  <c r="AC47" i="1"/>
  <c r="AC48" i="1"/>
  <c r="AC49" i="1"/>
  <c r="AC50" i="1"/>
  <c r="AC51" i="1"/>
  <c r="D66" i="1"/>
  <c r="D84" i="1"/>
  <c r="D78" i="1"/>
  <c r="D79" i="1"/>
  <c r="D80" i="1"/>
  <c r="C118" i="1"/>
  <c r="H118" i="1"/>
  <c r="I118" i="1"/>
  <c r="J118" i="1"/>
  <c r="P118" i="1"/>
  <c r="O118" i="1"/>
  <c r="N118" i="1"/>
  <c r="M118" i="1"/>
  <c r="L118" i="1"/>
  <c r="F118" i="1"/>
  <c r="E118" i="1"/>
  <c r="D118" i="1"/>
  <c r="B118" i="1"/>
  <c r="K117" i="1"/>
  <c r="G117" i="1"/>
  <c r="H117" i="1"/>
  <c r="I117" i="1"/>
  <c r="J117" i="1"/>
  <c r="P117" i="1"/>
  <c r="O117" i="1"/>
  <c r="N117" i="1"/>
  <c r="M117" i="1"/>
  <c r="L117" i="1"/>
  <c r="K116" i="1"/>
  <c r="G116" i="1"/>
  <c r="H116" i="1"/>
  <c r="I116" i="1"/>
  <c r="J116" i="1"/>
  <c r="P116" i="1"/>
  <c r="O116" i="1"/>
  <c r="N116" i="1"/>
  <c r="M116" i="1"/>
  <c r="L116" i="1"/>
  <c r="K115" i="1"/>
  <c r="G115" i="1"/>
  <c r="H115" i="1"/>
  <c r="I115" i="1"/>
  <c r="J115" i="1"/>
  <c r="P115" i="1"/>
  <c r="O115" i="1"/>
  <c r="N115" i="1"/>
  <c r="M115" i="1"/>
  <c r="L115" i="1"/>
  <c r="K114" i="1"/>
  <c r="G114" i="1"/>
  <c r="H114" i="1"/>
  <c r="I114" i="1"/>
  <c r="J114" i="1"/>
  <c r="P114" i="1"/>
  <c r="O114" i="1"/>
  <c r="N114" i="1"/>
  <c r="M114" i="1"/>
  <c r="L114" i="1"/>
  <c r="K112" i="1"/>
  <c r="G112" i="1"/>
  <c r="B111" i="1"/>
  <c r="C111" i="1"/>
  <c r="B110" i="1"/>
  <c r="C110" i="1"/>
  <c r="B109" i="1"/>
  <c r="C109" i="1"/>
  <c r="D109" i="1"/>
  <c r="E109" i="1"/>
  <c r="B108" i="1"/>
  <c r="C108" i="1"/>
  <c r="D108" i="1"/>
  <c r="B107" i="1"/>
  <c r="C107" i="1"/>
  <c r="B106" i="1"/>
  <c r="C106" i="1"/>
  <c r="D106" i="1"/>
  <c r="E106" i="1"/>
  <c r="F106" i="1"/>
  <c r="D107" i="1"/>
  <c r="E107" i="1"/>
  <c r="F107" i="1"/>
  <c r="E108" i="1"/>
  <c r="F108" i="1"/>
  <c r="J87" i="1"/>
  <c r="F109" i="1"/>
  <c r="D110" i="1"/>
  <c r="E110" i="1"/>
  <c r="F110" i="1"/>
  <c r="G85" i="1"/>
  <c r="D111" i="1"/>
  <c r="G86" i="1"/>
  <c r="E111" i="1"/>
  <c r="G87" i="1"/>
  <c r="F111" i="1"/>
  <c r="C112" i="1"/>
  <c r="H112" i="1"/>
  <c r="I112" i="1"/>
  <c r="J112" i="1"/>
  <c r="P112" i="1"/>
  <c r="O112" i="1"/>
  <c r="N112" i="1"/>
  <c r="M112" i="1"/>
  <c r="L112" i="1"/>
  <c r="F112" i="1"/>
  <c r="E112" i="1"/>
  <c r="D112" i="1"/>
  <c r="B112" i="1"/>
  <c r="K111" i="1"/>
  <c r="G111" i="1"/>
  <c r="H111" i="1"/>
  <c r="I111" i="1"/>
  <c r="J111" i="1"/>
  <c r="P111" i="1"/>
  <c r="O111" i="1"/>
  <c r="N111" i="1"/>
  <c r="M111" i="1"/>
  <c r="L111" i="1"/>
  <c r="K110" i="1"/>
  <c r="G110" i="1"/>
  <c r="H110" i="1"/>
  <c r="I110" i="1"/>
  <c r="J110" i="1"/>
  <c r="P110" i="1"/>
  <c r="O110" i="1"/>
  <c r="N110" i="1"/>
  <c r="M110" i="1"/>
  <c r="L110" i="1"/>
  <c r="K109" i="1"/>
  <c r="G109" i="1"/>
  <c r="H109" i="1"/>
  <c r="I109" i="1"/>
  <c r="J109" i="1"/>
  <c r="P109" i="1"/>
  <c r="O109" i="1"/>
  <c r="N109" i="1"/>
  <c r="M109" i="1"/>
  <c r="L109" i="1"/>
  <c r="K108" i="1"/>
  <c r="G108" i="1"/>
  <c r="H108" i="1"/>
  <c r="I108" i="1"/>
  <c r="J108" i="1"/>
  <c r="P108" i="1"/>
  <c r="O108" i="1"/>
  <c r="N108" i="1"/>
  <c r="M108" i="1"/>
  <c r="L108" i="1"/>
  <c r="K107" i="1"/>
  <c r="G107" i="1"/>
  <c r="H107" i="1"/>
  <c r="I107" i="1"/>
  <c r="J107" i="1"/>
  <c r="P107" i="1"/>
  <c r="O107" i="1"/>
  <c r="N107" i="1"/>
  <c r="M107" i="1"/>
  <c r="L107" i="1"/>
  <c r="K106" i="1"/>
  <c r="G106" i="1"/>
  <c r="H106" i="1"/>
  <c r="I106" i="1"/>
  <c r="J106" i="1"/>
  <c r="P106" i="1"/>
  <c r="O106" i="1"/>
  <c r="N106" i="1"/>
  <c r="M106" i="1"/>
  <c r="L106" i="1"/>
  <c r="K104" i="1"/>
  <c r="G104" i="1"/>
  <c r="B103" i="1"/>
  <c r="C103" i="1"/>
  <c r="D103" i="1"/>
  <c r="E103" i="1"/>
  <c r="B102" i="1"/>
  <c r="C102" i="1"/>
  <c r="B101" i="1"/>
  <c r="C101" i="1"/>
  <c r="B100" i="1"/>
  <c r="C100" i="1"/>
  <c r="D100" i="1"/>
  <c r="E100" i="1"/>
  <c r="F100" i="1"/>
  <c r="D101" i="1"/>
  <c r="E101" i="1"/>
  <c r="F101" i="1"/>
  <c r="D102" i="1"/>
  <c r="E102" i="1"/>
  <c r="F102" i="1"/>
  <c r="F103" i="1"/>
  <c r="C104" i="1"/>
  <c r="H104" i="1"/>
  <c r="I104" i="1"/>
  <c r="J104" i="1"/>
  <c r="P104" i="1"/>
  <c r="O104" i="1"/>
  <c r="N104" i="1"/>
  <c r="M104" i="1"/>
  <c r="L104" i="1"/>
  <c r="F104" i="1"/>
  <c r="E104" i="1"/>
  <c r="D104" i="1"/>
  <c r="B104" i="1"/>
  <c r="K103" i="1"/>
  <c r="G103" i="1"/>
  <c r="H103" i="1"/>
  <c r="I103" i="1"/>
  <c r="J103" i="1"/>
  <c r="P103" i="1"/>
  <c r="O103" i="1"/>
  <c r="N103" i="1"/>
  <c r="M103" i="1"/>
  <c r="L103" i="1"/>
  <c r="K102" i="1"/>
  <c r="G102" i="1"/>
  <c r="H102" i="1"/>
  <c r="I102" i="1"/>
  <c r="J102" i="1"/>
  <c r="P102" i="1"/>
  <c r="O102" i="1"/>
  <c r="N102" i="1"/>
  <c r="M102" i="1"/>
  <c r="L102" i="1"/>
  <c r="K101" i="1"/>
  <c r="G101" i="1"/>
  <c r="H101" i="1"/>
  <c r="I101" i="1"/>
  <c r="J101" i="1"/>
  <c r="P101" i="1"/>
  <c r="O101" i="1"/>
  <c r="N101" i="1"/>
  <c r="M101" i="1"/>
  <c r="L101" i="1"/>
  <c r="K100" i="1"/>
  <c r="G100" i="1"/>
  <c r="H100" i="1"/>
  <c r="I100" i="1"/>
  <c r="J100" i="1"/>
  <c r="P100" i="1"/>
  <c r="O100" i="1"/>
  <c r="N100" i="1"/>
  <c r="M100" i="1"/>
  <c r="L100" i="1"/>
  <c r="K98" i="1"/>
  <c r="G98" i="1"/>
  <c r="B97" i="1"/>
  <c r="C97" i="1"/>
  <c r="B96" i="1"/>
  <c r="C96" i="1"/>
  <c r="B95" i="1"/>
  <c r="C95" i="1"/>
  <c r="B94" i="1"/>
  <c r="C94" i="1"/>
  <c r="D94" i="1"/>
  <c r="B93" i="1"/>
  <c r="C93" i="1"/>
  <c r="B92" i="1"/>
  <c r="C92" i="1"/>
  <c r="D92" i="1"/>
  <c r="E92" i="1"/>
  <c r="F92" i="1"/>
  <c r="F85" i="1"/>
  <c r="D93" i="1"/>
  <c r="E93" i="1"/>
  <c r="F93" i="1"/>
  <c r="K86" i="1"/>
  <c r="E94" i="1"/>
  <c r="F94" i="1"/>
  <c r="I85" i="1"/>
  <c r="D95" i="1"/>
  <c r="I86" i="1"/>
  <c r="E95" i="1"/>
  <c r="I87" i="1"/>
  <c r="F95" i="1"/>
  <c r="D96" i="1"/>
  <c r="E96" i="1"/>
  <c r="F96" i="1"/>
  <c r="D97" i="1"/>
  <c r="E97" i="1"/>
  <c r="F97" i="1"/>
  <c r="C98" i="1"/>
  <c r="H98" i="1"/>
  <c r="I98" i="1"/>
  <c r="J98" i="1"/>
  <c r="P98" i="1"/>
  <c r="O98" i="1"/>
  <c r="N98" i="1"/>
  <c r="M98" i="1"/>
  <c r="L98" i="1"/>
  <c r="F98" i="1"/>
  <c r="E98" i="1"/>
  <c r="D98" i="1"/>
  <c r="B98" i="1"/>
  <c r="K97" i="1"/>
  <c r="G97" i="1"/>
  <c r="H97" i="1"/>
  <c r="I97" i="1"/>
  <c r="J97" i="1"/>
  <c r="P97" i="1"/>
  <c r="O97" i="1"/>
  <c r="N97" i="1"/>
  <c r="M97" i="1"/>
  <c r="L97" i="1"/>
  <c r="K96" i="1"/>
  <c r="G96" i="1"/>
  <c r="H96" i="1"/>
  <c r="I96" i="1"/>
  <c r="J96" i="1"/>
  <c r="P96" i="1"/>
  <c r="O96" i="1"/>
  <c r="N96" i="1"/>
  <c r="M96" i="1"/>
  <c r="L96" i="1"/>
  <c r="K95" i="1"/>
  <c r="G95" i="1"/>
  <c r="H95" i="1"/>
  <c r="I95" i="1"/>
  <c r="J95" i="1"/>
  <c r="P95" i="1"/>
  <c r="O95" i="1"/>
  <c r="N95" i="1"/>
  <c r="M95" i="1"/>
  <c r="L95" i="1"/>
  <c r="K94" i="1"/>
  <c r="G94" i="1"/>
  <c r="H94" i="1"/>
  <c r="I94" i="1"/>
  <c r="J94" i="1"/>
  <c r="P94" i="1"/>
  <c r="O94" i="1"/>
  <c r="N94" i="1"/>
  <c r="M94" i="1"/>
  <c r="L94" i="1"/>
  <c r="K93" i="1"/>
  <c r="G93" i="1"/>
  <c r="H93" i="1"/>
  <c r="I93" i="1"/>
  <c r="J93" i="1"/>
  <c r="P93" i="1"/>
  <c r="O93" i="1"/>
  <c r="N93" i="1"/>
  <c r="M93" i="1"/>
  <c r="L93" i="1"/>
  <c r="K92" i="1"/>
  <c r="G92" i="1"/>
  <c r="H92" i="1"/>
  <c r="I92" i="1"/>
  <c r="J92" i="1"/>
  <c r="P92" i="1"/>
  <c r="O92" i="1"/>
  <c r="N92" i="1"/>
  <c r="M92" i="1"/>
  <c r="L92" i="1"/>
  <c r="AD55" i="1"/>
  <c r="S57" i="1"/>
  <c r="T57" i="1"/>
  <c r="U57" i="1"/>
  <c r="V57" i="1"/>
  <c r="W57" i="1"/>
  <c r="AD57" i="1"/>
  <c r="S64" i="1"/>
  <c r="T64" i="1"/>
  <c r="U64" i="1"/>
  <c r="V64" i="1"/>
  <c r="W64" i="1"/>
  <c r="X64" i="1"/>
  <c r="Y64" i="1"/>
  <c r="Z64" i="1"/>
  <c r="AA64" i="1"/>
  <c r="AB64" i="1"/>
  <c r="AD64" i="1"/>
  <c r="R58" i="1"/>
  <c r="R59" i="1"/>
  <c r="R60" i="1"/>
  <c r="R61" i="1"/>
  <c r="R62" i="1"/>
  <c r="R65" i="1"/>
  <c r="R66" i="1"/>
  <c r="R67" i="1"/>
  <c r="R68" i="1"/>
  <c r="R69" i="1"/>
  <c r="R55" i="1"/>
  <c r="CJ50" i="1"/>
  <c r="CE50" i="1"/>
  <c r="BZ50" i="1"/>
  <c r="BY50" i="1"/>
  <c r="BX50" i="1"/>
  <c r="BW50" i="1"/>
  <c r="BV50" i="1"/>
  <c r="BU50" i="1"/>
  <c r="BQ50" i="1"/>
  <c r="BP50" i="1"/>
  <c r="BO50" i="1"/>
  <c r="BN50" i="1"/>
  <c r="BI50" i="1"/>
  <c r="BG50" i="1"/>
  <c r="BF50" i="1"/>
  <c r="BE50" i="1"/>
  <c r="BC50" i="1"/>
  <c r="AY50" i="1"/>
  <c r="AW50" i="1"/>
  <c r="AV50" i="1"/>
  <c r="AT50" i="1"/>
  <c r="AS50" i="1"/>
  <c r="AQ50" i="1"/>
  <c r="AM50" i="1"/>
  <c r="AL50" i="1"/>
  <c r="AK50" i="1"/>
  <c r="AJ50" i="1"/>
  <c r="AI50" i="1"/>
  <c r="AH50" i="1"/>
  <c r="AG50" i="1"/>
  <c r="AF50" i="1"/>
  <c r="AE50" i="1"/>
  <c r="AD50" i="1"/>
  <c r="AB50" i="1"/>
  <c r="AA50" i="1"/>
  <c r="Z50" i="1"/>
  <c r="Y50" i="1"/>
  <c r="X50" i="1"/>
  <c r="W50" i="1"/>
  <c r="V50" i="1"/>
  <c r="U50" i="1"/>
  <c r="T50" i="1"/>
  <c r="S50" i="1"/>
  <c r="CJ49" i="1"/>
  <c r="CE49" i="1"/>
  <c r="BZ49" i="1"/>
  <c r="BY49" i="1"/>
  <c r="BX49" i="1"/>
  <c r="BW49" i="1"/>
  <c r="BV49" i="1"/>
  <c r="BU49" i="1"/>
  <c r="BQ49" i="1"/>
  <c r="BP49" i="1"/>
  <c r="BO49" i="1"/>
  <c r="BN49" i="1"/>
  <c r="BI49" i="1"/>
  <c r="BG49" i="1"/>
  <c r="BF49" i="1"/>
  <c r="BE49" i="1"/>
  <c r="BC49" i="1"/>
  <c r="AY49" i="1"/>
  <c r="AW49" i="1"/>
  <c r="AV49" i="1"/>
  <c r="AT49" i="1"/>
  <c r="AS49" i="1"/>
  <c r="AQ49" i="1"/>
  <c r="AM49" i="1"/>
  <c r="AL49" i="1"/>
  <c r="AK49" i="1"/>
  <c r="AJ49" i="1"/>
  <c r="AI49" i="1"/>
  <c r="AH49" i="1"/>
  <c r="AG49" i="1"/>
  <c r="AF49" i="1"/>
  <c r="AE49" i="1"/>
  <c r="AD49" i="1"/>
  <c r="AB49" i="1"/>
  <c r="AA49" i="1"/>
  <c r="Z49" i="1"/>
  <c r="Y49" i="1"/>
  <c r="X49" i="1"/>
  <c r="W49" i="1"/>
  <c r="V49" i="1"/>
  <c r="U49" i="1"/>
  <c r="T49" i="1"/>
  <c r="S49" i="1"/>
  <c r="CJ48" i="1"/>
  <c r="CE48" i="1"/>
  <c r="BZ48" i="1"/>
  <c r="BY48" i="1"/>
  <c r="BX48" i="1"/>
  <c r="BW48" i="1"/>
  <c r="BV48" i="1"/>
  <c r="BU48" i="1"/>
  <c r="BQ48" i="1"/>
  <c r="BP48" i="1"/>
  <c r="BO48" i="1"/>
  <c r="BN48" i="1"/>
  <c r="BI48" i="1"/>
  <c r="BG48" i="1"/>
  <c r="BF48" i="1"/>
  <c r="BE48" i="1"/>
  <c r="BC48" i="1"/>
  <c r="AY48" i="1"/>
  <c r="AW48" i="1"/>
  <c r="AV48" i="1"/>
  <c r="AT48" i="1"/>
  <c r="AS48" i="1"/>
  <c r="AQ48" i="1"/>
  <c r="AM48" i="1"/>
  <c r="AL48" i="1"/>
  <c r="AK48" i="1"/>
  <c r="AJ48" i="1"/>
  <c r="AI48" i="1"/>
  <c r="AH48" i="1"/>
  <c r="AG48" i="1"/>
  <c r="AF48" i="1"/>
  <c r="AE48" i="1"/>
  <c r="AD48" i="1"/>
  <c r="AB48" i="1"/>
  <c r="AA48" i="1"/>
  <c r="Z48" i="1"/>
  <c r="Y48" i="1"/>
  <c r="X48" i="1"/>
  <c r="W48" i="1"/>
  <c r="V48" i="1"/>
  <c r="U48" i="1"/>
  <c r="T48" i="1"/>
  <c r="S48" i="1"/>
  <c r="CJ47" i="1"/>
  <c r="CE47" i="1"/>
  <c r="BZ47" i="1"/>
  <c r="BY47" i="1"/>
  <c r="BX47" i="1"/>
  <c r="BW47" i="1"/>
  <c r="BV47" i="1"/>
  <c r="BU47" i="1"/>
  <c r="BQ47" i="1"/>
  <c r="BP47" i="1"/>
  <c r="BO47" i="1"/>
  <c r="BN47" i="1"/>
  <c r="BI47" i="1"/>
  <c r="BG47" i="1"/>
  <c r="BF47" i="1"/>
  <c r="BE47" i="1"/>
  <c r="BC47" i="1"/>
  <c r="AY47" i="1"/>
  <c r="AW47" i="1"/>
  <c r="AV47" i="1"/>
  <c r="AT47" i="1"/>
  <c r="AS47" i="1"/>
  <c r="AQ47" i="1"/>
  <c r="AM47" i="1"/>
  <c r="AL47" i="1"/>
  <c r="AK47" i="1"/>
  <c r="AJ47" i="1"/>
  <c r="AI47" i="1"/>
  <c r="AH47" i="1"/>
  <c r="AG47" i="1"/>
  <c r="AF47" i="1"/>
  <c r="AE47" i="1"/>
  <c r="AD47" i="1"/>
  <c r="AB47" i="1"/>
  <c r="AA47" i="1"/>
  <c r="Z47" i="1"/>
  <c r="Y47" i="1"/>
  <c r="X47" i="1"/>
  <c r="W47" i="1"/>
  <c r="V47" i="1"/>
  <c r="U47" i="1"/>
  <c r="T47" i="1"/>
  <c r="S47" i="1"/>
  <c r="BO46" i="1"/>
  <c r="BN46" i="1"/>
  <c r="BI46" i="1"/>
  <c r="BG46" i="1"/>
  <c r="BF46" i="1"/>
  <c r="BE46" i="1"/>
  <c r="BC46" i="1"/>
  <c r="AY46" i="1"/>
  <c r="AW46" i="1"/>
  <c r="AV46" i="1"/>
  <c r="AT46" i="1"/>
  <c r="AS46" i="1"/>
  <c r="AQ46" i="1"/>
  <c r="AM46" i="1"/>
  <c r="AL46" i="1"/>
  <c r="AK46" i="1"/>
  <c r="AJ46" i="1"/>
  <c r="AI46" i="1"/>
  <c r="AH46" i="1"/>
  <c r="AG46" i="1"/>
  <c r="AF46" i="1"/>
  <c r="AE46" i="1"/>
  <c r="AD46" i="1"/>
  <c r="AB46" i="1"/>
  <c r="AA46" i="1"/>
  <c r="Z46" i="1"/>
  <c r="Y46" i="1"/>
  <c r="X46" i="1"/>
  <c r="W46" i="1"/>
  <c r="V46" i="1"/>
  <c r="U46" i="1"/>
  <c r="T46" i="1"/>
  <c r="S46" i="1"/>
  <c r="CJ44" i="1"/>
  <c r="CE44" i="1"/>
  <c r="BZ44" i="1"/>
  <c r="BY44" i="1"/>
  <c r="BX44" i="1"/>
  <c r="BW44" i="1"/>
  <c r="BV44" i="1"/>
  <c r="BU44" i="1"/>
  <c r="BQ44" i="1"/>
  <c r="BP44" i="1"/>
  <c r="BO44" i="1"/>
  <c r="BN44" i="1"/>
  <c r="BI44" i="1"/>
  <c r="BG44" i="1"/>
  <c r="BF44" i="1"/>
  <c r="BE44" i="1"/>
  <c r="BC44" i="1"/>
  <c r="AY44" i="1"/>
  <c r="AW44" i="1"/>
  <c r="AV44" i="1"/>
  <c r="AT44" i="1"/>
  <c r="AS44" i="1"/>
  <c r="AQ44" i="1"/>
  <c r="AM44" i="1"/>
  <c r="AL44" i="1"/>
  <c r="AK44" i="1"/>
  <c r="AJ44" i="1"/>
  <c r="AI44" i="1"/>
  <c r="AH44" i="1"/>
  <c r="AG44" i="1"/>
  <c r="AF44" i="1"/>
  <c r="AE44" i="1"/>
  <c r="AD44" i="1"/>
  <c r="AB44" i="1"/>
  <c r="AA44" i="1"/>
  <c r="Z44" i="1"/>
  <c r="Y44" i="1"/>
  <c r="X44" i="1"/>
  <c r="W44" i="1"/>
  <c r="V44" i="1"/>
  <c r="U44" i="1"/>
  <c r="T44" i="1"/>
  <c r="S44" i="1"/>
  <c r="CJ43" i="1"/>
  <c r="CE43" i="1"/>
  <c r="BZ43" i="1"/>
  <c r="BY43" i="1"/>
  <c r="BX43" i="1"/>
  <c r="BW43" i="1"/>
  <c r="BV43" i="1"/>
  <c r="BU43" i="1"/>
  <c r="BQ43" i="1"/>
  <c r="BP43" i="1"/>
  <c r="BO43" i="1"/>
  <c r="BN43" i="1"/>
  <c r="BI43" i="1"/>
  <c r="BG43" i="1"/>
  <c r="BF43" i="1"/>
  <c r="BE43" i="1"/>
  <c r="BC43" i="1"/>
  <c r="AY43" i="1"/>
  <c r="AW43" i="1"/>
  <c r="AV43" i="1"/>
  <c r="AT43" i="1"/>
  <c r="AS43" i="1"/>
  <c r="AQ43" i="1"/>
  <c r="AM43" i="1"/>
  <c r="AL43" i="1"/>
  <c r="AK43" i="1"/>
  <c r="AJ43" i="1"/>
  <c r="AI43" i="1"/>
  <c r="AH43" i="1"/>
  <c r="AG43" i="1"/>
  <c r="AF43" i="1"/>
  <c r="AE43" i="1"/>
  <c r="AD43" i="1"/>
  <c r="AB43" i="1"/>
  <c r="AA43" i="1"/>
  <c r="Z43" i="1"/>
  <c r="Y43" i="1"/>
  <c r="X43" i="1"/>
  <c r="W43" i="1"/>
  <c r="V43" i="1"/>
  <c r="U43" i="1"/>
  <c r="T43" i="1"/>
  <c r="S43" i="1"/>
  <c r="CJ42" i="1"/>
  <c r="CE42" i="1"/>
  <c r="BZ42" i="1"/>
  <c r="BY42" i="1"/>
  <c r="BX42" i="1"/>
  <c r="BW42" i="1"/>
  <c r="BV42" i="1"/>
  <c r="BU42" i="1"/>
  <c r="BQ42" i="1"/>
  <c r="BP42" i="1"/>
  <c r="BO42" i="1"/>
  <c r="BN42" i="1"/>
  <c r="BI42" i="1"/>
  <c r="BG42" i="1"/>
  <c r="BF42" i="1"/>
  <c r="BE42" i="1"/>
  <c r="BC42" i="1"/>
  <c r="AY42" i="1"/>
  <c r="AW42" i="1"/>
  <c r="AV42" i="1"/>
  <c r="AT42" i="1"/>
  <c r="AS42" i="1"/>
  <c r="AQ42" i="1"/>
  <c r="AM42" i="1"/>
  <c r="AL42" i="1"/>
  <c r="AK42" i="1"/>
  <c r="AJ42" i="1"/>
  <c r="AI42" i="1"/>
  <c r="AH42" i="1"/>
  <c r="AG42" i="1"/>
  <c r="AF42" i="1"/>
  <c r="AE42" i="1"/>
  <c r="AD42" i="1"/>
  <c r="AB42" i="1"/>
  <c r="AA42" i="1"/>
  <c r="Z42" i="1"/>
  <c r="Y42" i="1"/>
  <c r="X42" i="1"/>
  <c r="W42" i="1"/>
  <c r="V42" i="1"/>
  <c r="U42" i="1"/>
  <c r="T42" i="1"/>
  <c r="S42" i="1"/>
  <c r="CJ41" i="1"/>
  <c r="CE41" i="1"/>
  <c r="BZ41" i="1"/>
  <c r="BY41" i="1"/>
  <c r="BX41" i="1"/>
  <c r="BW41" i="1"/>
  <c r="BV41" i="1"/>
  <c r="BU41" i="1"/>
  <c r="BQ41" i="1"/>
  <c r="BP41" i="1"/>
  <c r="BO41" i="1"/>
  <c r="BN41" i="1"/>
  <c r="BI41" i="1"/>
  <c r="BG41" i="1"/>
  <c r="BF41" i="1"/>
  <c r="BE41" i="1"/>
  <c r="BC41" i="1"/>
  <c r="AY41" i="1"/>
  <c r="AW41" i="1"/>
  <c r="AV41" i="1"/>
  <c r="AT41" i="1"/>
  <c r="AS41" i="1"/>
  <c r="AQ41" i="1"/>
  <c r="AM41" i="1"/>
  <c r="AL41" i="1"/>
  <c r="AK41" i="1"/>
  <c r="AJ41" i="1"/>
  <c r="AI41" i="1"/>
  <c r="AH41" i="1"/>
  <c r="AG41" i="1"/>
  <c r="AF41" i="1"/>
  <c r="AE41" i="1"/>
  <c r="AD41" i="1"/>
  <c r="AB41" i="1"/>
  <c r="AA41" i="1"/>
  <c r="Z41" i="1"/>
  <c r="Y41" i="1"/>
  <c r="X41" i="1"/>
  <c r="W41" i="1"/>
  <c r="V41" i="1"/>
  <c r="U41" i="1"/>
  <c r="T41" i="1"/>
  <c r="S41" i="1"/>
  <c r="CJ40" i="1"/>
  <c r="CE40" i="1"/>
  <c r="BZ40" i="1"/>
  <c r="BY40" i="1"/>
  <c r="BX40" i="1"/>
  <c r="BW40" i="1"/>
  <c r="BV40" i="1"/>
  <c r="BU40" i="1"/>
  <c r="BQ40" i="1"/>
  <c r="BP40" i="1"/>
  <c r="BO40" i="1"/>
  <c r="BN40" i="1"/>
  <c r="BI40" i="1"/>
  <c r="BG40" i="1"/>
  <c r="BF40" i="1"/>
  <c r="BE40" i="1"/>
  <c r="BC40" i="1"/>
  <c r="AY40" i="1"/>
  <c r="AW40" i="1"/>
  <c r="AV40" i="1"/>
  <c r="AT40" i="1"/>
  <c r="AS40" i="1"/>
  <c r="AQ40" i="1"/>
  <c r="AM40" i="1"/>
  <c r="AL40" i="1"/>
  <c r="AK40" i="1"/>
  <c r="AJ40" i="1"/>
  <c r="AI40" i="1"/>
  <c r="AH40" i="1"/>
  <c r="AG40" i="1"/>
  <c r="AF40" i="1"/>
  <c r="AE40" i="1"/>
  <c r="AD40" i="1"/>
  <c r="AB40" i="1"/>
  <c r="AA40" i="1"/>
  <c r="Z40" i="1"/>
  <c r="Y40" i="1"/>
  <c r="X40" i="1"/>
  <c r="W40" i="1"/>
  <c r="V40" i="1"/>
  <c r="U40" i="1"/>
  <c r="T40" i="1"/>
  <c r="S40" i="1"/>
  <c r="CJ39" i="1"/>
  <c r="CE39" i="1"/>
  <c r="BZ39" i="1"/>
  <c r="BY39" i="1"/>
  <c r="BX39" i="1"/>
  <c r="BW39" i="1"/>
  <c r="BV39" i="1"/>
  <c r="BU39" i="1"/>
  <c r="BQ39" i="1"/>
  <c r="BP39" i="1"/>
  <c r="BO39" i="1"/>
  <c r="BN39" i="1"/>
  <c r="BI39" i="1"/>
  <c r="BG39" i="1"/>
  <c r="BF39" i="1"/>
  <c r="BE39" i="1"/>
  <c r="BC39" i="1"/>
  <c r="AY39" i="1"/>
  <c r="AW39" i="1"/>
  <c r="AV39" i="1"/>
  <c r="AT39" i="1"/>
  <c r="AS39" i="1"/>
  <c r="AQ39" i="1"/>
  <c r="AM39" i="1"/>
  <c r="AL39" i="1"/>
  <c r="AK39" i="1"/>
  <c r="AJ39" i="1"/>
  <c r="AI39" i="1"/>
  <c r="AH39" i="1"/>
  <c r="AG39" i="1"/>
  <c r="AF39" i="1"/>
  <c r="AE39" i="1"/>
  <c r="AD39" i="1"/>
  <c r="AB39" i="1"/>
  <c r="AA39" i="1"/>
  <c r="Z39" i="1"/>
  <c r="Y39" i="1"/>
  <c r="X39" i="1"/>
  <c r="W39" i="1"/>
  <c r="V39" i="1"/>
  <c r="U39" i="1"/>
  <c r="T39" i="1"/>
  <c r="S39" i="1"/>
  <c r="BO38" i="1"/>
  <c r="BN38" i="1"/>
  <c r="BI38" i="1"/>
  <c r="BG38" i="1"/>
  <c r="BF38" i="1"/>
  <c r="BE38" i="1"/>
  <c r="BC38" i="1"/>
  <c r="AY38" i="1"/>
  <c r="AW38" i="1"/>
  <c r="AV38" i="1"/>
  <c r="AT38" i="1"/>
  <c r="AS38" i="1"/>
  <c r="AQ38" i="1"/>
  <c r="AM38" i="1"/>
  <c r="AL38" i="1"/>
  <c r="AK38" i="1"/>
  <c r="AJ38" i="1"/>
  <c r="AI38" i="1"/>
  <c r="AH38" i="1"/>
  <c r="AG38" i="1"/>
  <c r="AF38" i="1"/>
  <c r="AE38" i="1"/>
  <c r="AD38" i="1"/>
  <c r="AB38" i="1"/>
  <c r="AA38" i="1"/>
  <c r="Z38" i="1"/>
  <c r="Y38" i="1"/>
  <c r="X38" i="1"/>
  <c r="W38" i="1"/>
  <c r="V38" i="1"/>
  <c r="U38" i="1"/>
  <c r="T38" i="1"/>
  <c r="S38" i="1"/>
  <c r="CJ36" i="1"/>
  <c r="CE36" i="1"/>
  <c r="BZ36" i="1"/>
  <c r="BY36" i="1"/>
  <c r="BX36" i="1"/>
  <c r="BW36" i="1"/>
  <c r="BV36" i="1"/>
  <c r="BU36" i="1"/>
  <c r="BQ36" i="1"/>
  <c r="BP36" i="1"/>
  <c r="BO36" i="1"/>
  <c r="BN36" i="1"/>
  <c r="BI36" i="1"/>
  <c r="BG36" i="1"/>
  <c r="BF36" i="1"/>
  <c r="BE36" i="1"/>
  <c r="BC36" i="1"/>
  <c r="AY36" i="1"/>
  <c r="AW36" i="1"/>
  <c r="AV36" i="1"/>
  <c r="AT36" i="1"/>
  <c r="AS36" i="1"/>
  <c r="AQ36" i="1"/>
  <c r="AM36" i="1"/>
  <c r="AL36" i="1"/>
  <c r="AK36" i="1"/>
  <c r="AJ36" i="1"/>
  <c r="AI36" i="1"/>
  <c r="AH36" i="1"/>
  <c r="AG36" i="1"/>
  <c r="AF36" i="1"/>
  <c r="AE36" i="1"/>
  <c r="AD36" i="1"/>
  <c r="AB36" i="1"/>
  <c r="AA36" i="1"/>
  <c r="Z36" i="1"/>
  <c r="Y36" i="1"/>
  <c r="X36" i="1"/>
  <c r="W36" i="1"/>
  <c r="V36" i="1"/>
  <c r="U36" i="1"/>
  <c r="T36" i="1"/>
  <c r="S36" i="1"/>
  <c r="CJ35" i="1"/>
  <c r="CE35" i="1"/>
  <c r="BZ35" i="1"/>
  <c r="BY35" i="1"/>
  <c r="BX35" i="1"/>
  <c r="BW35" i="1"/>
  <c r="BV35" i="1"/>
  <c r="BU35" i="1"/>
  <c r="BQ35" i="1"/>
  <c r="BP35" i="1"/>
  <c r="BO35" i="1"/>
  <c r="BN35" i="1"/>
  <c r="BI35" i="1"/>
  <c r="BG35" i="1"/>
  <c r="BF35" i="1"/>
  <c r="BE35" i="1"/>
  <c r="BC35" i="1"/>
  <c r="AY35" i="1"/>
  <c r="AW35" i="1"/>
  <c r="AV35" i="1"/>
  <c r="AT35" i="1"/>
  <c r="AS35" i="1"/>
  <c r="AQ35" i="1"/>
  <c r="AM35" i="1"/>
  <c r="AL35" i="1"/>
  <c r="AK35" i="1"/>
  <c r="AJ35" i="1"/>
  <c r="AI35" i="1"/>
  <c r="AH35" i="1"/>
  <c r="AG35" i="1"/>
  <c r="AF35" i="1"/>
  <c r="AE35" i="1"/>
  <c r="AD35" i="1"/>
  <c r="AB35" i="1"/>
  <c r="AA35" i="1"/>
  <c r="Z35" i="1"/>
  <c r="Y35" i="1"/>
  <c r="X35" i="1"/>
  <c r="W35" i="1"/>
  <c r="V35" i="1"/>
  <c r="U35" i="1"/>
  <c r="T35" i="1"/>
  <c r="S35" i="1"/>
  <c r="CJ34" i="1"/>
  <c r="CE34" i="1"/>
  <c r="BZ34" i="1"/>
  <c r="BY34" i="1"/>
  <c r="BX34" i="1"/>
  <c r="BW34" i="1"/>
  <c r="BV34" i="1"/>
  <c r="BU34" i="1"/>
  <c r="BQ34" i="1"/>
  <c r="BP34" i="1"/>
  <c r="BO34" i="1"/>
  <c r="BN34" i="1"/>
  <c r="BI34" i="1"/>
  <c r="BG34" i="1"/>
  <c r="BF34" i="1"/>
  <c r="BE34" i="1"/>
  <c r="BC34" i="1"/>
  <c r="AY34" i="1"/>
  <c r="AW34" i="1"/>
  <c r="AV34" i="1"/>
  <c r="AT34" i="1"/>
  <c r="AS34" i="1"/>
  <c r="AQ34" i="1"/>
  <c r="AM34" i="1"/>
  <c r="AL34" i="1"/>
  <c r="AK34" i="1"/>
  <c r="AJ34" i="1"/>
  <c r="AI34" i="1"/>
  <c r="AH34" i="1"/>
  <c r="AG34" i="1"/>
  <c r="AF34" i="1"/>
  <c r="AE34" i="1"/>
  <c r="AD34" i="1"/>
  <c r="AB34" i="1"/>
  <c r="AA34" i="1"/>
  <c r="Z34" i="1"/>
  <c r="Y34" i="1"/>
  <c r="X34" i="1"/>
  <c r="W34" i="1"/>
  <c r="V34" i="1"/>
  <c r="U34" i="1"/>
  <c r="T34" i="1"/>
  <c r="S34" i="1"/>
  <c r="CJ33" i="1"/>
  <c r="CE33" i="1"/>
  <c r="BZ33" i="1"/>
  <c r="BY33" i="1"/>
  <c r="BX33" i="1"/>
  <c r="BW33" i="1"/>
  <c r="BV33" i="1"/>
  <c r="BU33" i="1"/>
  <c r="BQ33" i="1"/>
  <c r="BP33" i="1"/>
  <c r="BO33" i="1"/>
  <c r="BN33" i="1"/>
  <c r="BI33" i="1"/>
  <c r="BG33" i="1"/>
  <c r="BF33" i="1"/>
  <c r="BE33" i="1"/>
  <c r="BC33" i="1"/>
  <c r="AY33" i="1"/>
  <c r="AW33" i="1"/>
  <c r="AV33" i="1"/>
  <c r="AT33" i="1"/>
  <c r="AS33" i="1"/>
  <c r="AQ33" i="1"/>
  <c r="AM33" i="1"/>
  <c r="AL33" i="1"/>
  <c r="AK33" i="1"/>
  <c r="AJ33" i="1"/>
  <c r="AI33" i="1"/>
  <c r="AH33" i="1"/>
  <c r="AG33" i="1"/>
  <c r="AF33" i="1"/>
  <c r="AE33" i="1"/>
  <c r="AD33" i="1"/>
  <c r="AB33" i="1"/>
  <c r="AA33" i="1"/>
  <c r="Z33" i="1"/>
  <c r="Y33" i="1"/>
  <c r="X33" i="1"/>
  <c r="W33" i="1"/>
  <c r="V33" i="1"/>
  <c r="U33" i="1"/>
  <c r="T33" i="1"/>
  <c r="S33" i="1"/>
  <c r="BO32" i="1"/>
  <c r="BN32" i="1"/>
  <c r="BI32" i="1"/>
  <c r="BG32" i="1"/>
  <c r="BF32" i="1"/>
  <c r="BE32" i="1"/>
  <c r="BC32" i="1"/>
  <c r="AY32" i="1"/>
  <c r="AW32" i="1"/>
  <c r="AV32" i="1"/>
  <c r="AT32" i="1"/>
  <c r="AS32" i="1"/>
  <c r="AQ32" i="1"/>
  <c r="AM32" i="1"/>
  <c r="AL32" i="1"/>
  <c r="AK32" i="1"/>
  <c r="AJ32" i="1"/>
  <c r="AI32" i="1"/>
  <c r="AH32" i="1"/>
  <c r="AG32" i="1"/>
  <c r="AF32" i="1"/>
  <c r="AE32" i="1"/>
  <c r="AD32" i="1"/>
  <c r="AB32" i="1"/>
  <c r="AA32" i="1"/>
  <c r="Z32" i="1"/>
  <c r="Y32" i="1"/>
  <c r="X32" i="1"/>
  <c r="W32" i="1"/>
  <c r="V32" i="1"/>
  <c r="U32" i="1"/>
  <c r="T32" i="1"/>
  <c r="S32" i="1"/>
  <c r="CJ30" i="1"/>
  <c r="CE30" i="1"/>
  <c r="BZ30" i="1"/>
  <c r="BY30" i="1"/>
  <c r="BX30" i="1"/>
  <c r="BW30" i="1"/>
  <c r="BV30" i="1"/>
  <c r="BU30" i="1"/>
  <c r="BQ30" i="1"/>
  <c r="BP30" i="1"/>
  <c r="BO30" i="1"/>
  <c r="BN30" i="1"/>
  <c r="BI30" i="1"/>
  <c r="BG30" i="1"/>
  <c r="BF30" i="1"/>
  <c r="BE30" i="1"/>
  <c r="BC30" i="1"/>
  <c r="AY30" i="1"/>
  <c r="AW30" i="1"/>
  <c r="AV30" i="1"/>
  <c r="AT30" i="1"/>
  <c r="AS30" i="1"/>
  <c r="AQ30" i="1"/>
  <c r="AM30" i="1"/>
  <c r="AL30" i="1"/>
  <c r="AK30" i="1"/>
  <c r="AJ30" i="1"/>
  <c r="AI30" i="1"/>
  <c r="AH30" i="1"/>
  <c r="AG30" i="1"/>
  <c r="AF30" i="1"/>
  <c r="AE30" i="1"/>
  <c r="AD30" i="1"/>
  <c r="AB30" i="1"/>
  <c r="AA30" i="1"/>
  <c r="Z30" i="1"/>
  <c r="Y30" i="1"/>
  <c r="X30" i="1"/>
  <c r="W30" i="1"/>
  <c r="V30" i="1"/>
  <c r="U30" i="1"/>
  <c r="T30" i="1"/>
  <c r="S30" i="1"/>
  <c r="CJ29" i="1"/>
  <c r="CE29" i="1"/>
  <c r="BZ29" i="1"/>
  <c r="BY29" i="1"/>
  <c r="BX29" i="1"/>
  <c r="BW29" i="1"/>
  <c r="BV29" i="1"/>
  <c r="BU29" i="1"/>
  <c r="BQ29" i="1"/>
  <c r="BP29" i="1"/>
  <c r="BO29" i="1"/>
  <c r="BN29" i="1"/>
  <c r="BI29" i="1"/>
  <c r="BG29" i="1"/>
  <c r="BF29" i="1"/>
  <c r="BE29" i="1"/>
  <c r="BC29" i="1"/>
  <c r="AY29" i="1"/>
  <c r="AW29" i="1"/>
  <c r="AV29" i="1"/>
  <c r="AT29" i="1"/>
  <c r="AS29" i="1"/>
  <c r="AQ29" i="1"/>
  <c r="AM29" i="1"/>
  <c r="AL29" i="1"/>
  <c r="AK29" i="1"/>
  <c r="AJ29" i="1"/>
  <c r="AI29" i="1"/>
  <c r="AH29" i="1"/>
  <c r="AG29" i="1"/>
  <c r="AF29" i="1"/>
  <c r="AE29" i="1"/>
  <c r="AD29" i="1"/>
  <c r="AB29" i="1"/>
  <c r="AA29" i="1"/>
  <c r="Z29" i="1"/>
  <c r="Y29" i="1"/>
  <c r="X29" i="1"/>
  <c r="W29" i="1"/>
  <c r="V29" i="1"/>
  <c r="U29" i="1"/>
  <c r="T29" i="1"/>
  <c r="S29" i="1"/>
  <c r="CJ28" i="1"/>
  <c r="CE28" i="1"/>
  <c r="BZ28" i="1"/>
  <c r="BY28" i="1"/>
  <c r="BX28" i="1"/>
  <c r="BW28" i="1"/>
  <c r="BV28" i="1"/>
  <c r="BU28" i="1"/>
  <c r="BQ28" i="1"/>
  <c r="BP28" i="1"/>
  <c r="BO28" i="1"/>
  <c r="BN28" i="1"/>
  <c r="BI28" i="1"/>
  <c r="BG28" i="1"/>
  <c r="BF28" i="1"/>
  <c r="BE28" i="1"/>
  <c r="BC28" i="1"/>
  <c r="AY28" i="1"/>
  <c r="AW28" i="1"/>
  <c r="AV28" i="1"/>
  <c r="AT28" i="1"/>
  <c r="AS28" i="1"/>
  <c r="AQ28" i="1"/>
  <c r="AM28" i="1"/>
  <c r="AL28" i="1"/>
  <c r="AK28" i="1"/>
  <c r="AJ28" i="1"/>
  <c r="AI28" i="1"/>
  <c r="AH28" i="1"/>
  <c r="AG28" i="1"/>
  <c r="AF28" i="1"/>
  <c r="AE28" i="1"/>
  <c r="AD28" i="1"/>
  <c r="AB28" i="1"/>
  <c r="AA28" i="1"/>
  <c r="Z28" i="1"/>
  <c r="Y28" i="1"/>
  <c r="X28" i="1"/>
  <c r="W28" i="1"/>
  <c r="V28" i="1"/>
  <c r="U28" i="1"/>
  <c r="T28" i="1"/>
  <c r="S28" i="1"/>
  <c r="CJ27" i="1"/>
  <c r="CE27" i="1"/>
  <c r="BZ27" i="1"/>
  <c r="BY27" i="1"/>
  <c r="BX27" i="1"/>
  <c r="BW27" i="1"/>
  <c r="BV27" i="1"/>
  <c r="BU27" i="1"/>
  <c r="BQ27" i="1"/>
  <c r="BP27" i="1"/>
  <c r="BO27" i="1"/>
  <c r="BN27" i="1"/>
  <c r="BI27" i="1"/>
  <c r="BG27" i="1"/>
  <c r="BF27" i="1"/>
  <c r="BE27" i="1"/>
  <c r="BC27" i="1"/>
  <c r="AY27" i="1"/>
  <c r="AW27" i="1"/>
  <c r="AV27" i="1"/>
  <c r="AT27" i="1"/>
  <c r="AS27" i="1"/>
  <c r="AQ27" i="1"/>
  <c r="AM27" i="1"/>
  <c r="AL27" i="1"/>
  <c r="AK27" i="1"/>
  <c r="AJ27" i="1"/>
  <c r="AI27" i="1"/>
  <c r="AH27" i="1"/>
  <c r="AG27" i="1"/>
  <c r="AF27" i="1"/>
  <c r="AE27" i="1"/>
  <c r="AD27" i="1"/>
  <c r="AB27" i="1"/>
  <c r="AA27" i="1"/>
  <c r="Z27" i="1"/>
  <c r="Y27" i="1"/>
  <c r="X27" i="1"/>
  <c r="W27" i="1"/>
  <c r="V27" i="1"/>
  <c r="U27" i="1"/>
  <c r="T27" i="1"/>
  <c r="S27" i="1"/>
  <c r="CJ26" i="1"/>
  <c r="CE26" i="1"/>
  <c r="BZ26" i="1"/>
  <c r="BY26" i="1"/>
  <c r="BX26" i="1"/>
  <c r="BW26" i="1"/>
  <c r="BV26" i="1"/>
  <c r="BU26" i="1"/>
  <c r="BQ26" i="1"/>
  <c r="BP26" i="1"/>
  <c r="BO26" i="1"/>
  <c r="BN26" i="1"/>
  <c r="BI26" i="1"/>
  <c r="BG26" i="1"/>
  <c r="BF26" i="1"/>
  <c r="BE26" i="1"/>
  <c r="BC26" i="1"/>
  <c r="AY26" i="1"/>
  <c r="AW26" i="1"/>
  <c r="AV26" i="1"/>
  <c r="AT26" i="1"/>
  <c r="AS26" i="1"/>
  <c r="AQ26" i="1"/>
  <c r="AM26" i="1"/>
  <c r="AL26" i="1"/>
  <c r="AK26" i="1"/>
  <c r="AJ26" i="1"/>
  <c r="AI26" i="1"/>
  <c r="AH26" i="1"/>
  <c r="AG26" i="1"/>
  <c r="AF26" i="1"/>
  <c r="AE26" i="1"/>
  <c r="AD26" i="1"/>
  <c r="AB26" i="1"/>
  <c r="AA26" i="1"/>
  <c r="Z26" i="1"/>
  <c r="Y26" i="1"/>
  <c r="X26" i="1"/>
  <c r="W26" i="1"/>
  <c r="V26" i="1"/>
  <c r="U26" i="1"/>
  <c r="T26" i="1"/>
  <c r="S26" i="1"/>
  <c r="CJ25" i="1"/>
  <c r="CE25" i="1"/>
  <c r="BZ25" i="1"/>
  <c r="BY25" i="1"/>
  <c r="BX25" i="1"/>
  <c r="BW25" i="1"/>
  <c r="BV25" i="1"/>
  <c r="BU25" i="1"/>
  <c r="BQ25" i="1"/>
  <c r="BP25" i="1"/>
  <c r="BO25" i="1"/>
  <c r="BN25" i="1"/>
  <c r="BI25" i="1"/>
  <c r="BG25" i="1"/>
  <c r="BF25" i="1"/>
  <c r="BE25" i="1"/>
  <c r="BC25" i="1"/>
  <c r="AY25" i="1"/>
  <c r="AW25" i="1"/>
  <c r="AV25" i="1"/>
  <c r="AT25" i="1"/>
  <c r="AS25" i="1"/>
  <c r="AQ25" i="1"/>
  <c r="AM25" i="1"/>
  <c r="AL25" i="1"/>
  <c r="AK25" i="1"/>
  <c r="AJ25" i="1"/>
  <c r="AI25" i="1"/>
  <c r="AH25" i="1"/>
  <c r="AG25" i="1"/>
  <c r="AF25" i="1"/>
  <c r="AE25" i="1"/>
  <c r="AD25" i="1"/>
  <c r="AB25" i="1"/>
  <c r="AA25" i="1"/>
  <c r="Z25" i="1"/>
  <c r="Y25" i="1"/>
  <c r="X25" i="1"/>
  <c r="W25" i="1"/>
  <c r="V25" i="1"/>
  <c r="U25" i="1"/>
  <c r="T25" i="1"/>
  <c r="S25" i="1"/>
  <c r="BO24" i="1"/>
  <c r="BN24" i="1"/>
  <c r="BI24" i="1"/>
  <c r="BG24" i="1"/>
  <c r="BF24" i="1"/>
  <c r="BE24" i="1"/>
  <c r="BC24" i="1"/>
  <c r="AY24" i="1"/>
  <c r="AW24" i="1"/>
  <c r="AV24" i="1"/>
  <c r="AT24" i="1"/>
  <c r="AS24" i="1"/>
  <c r="AQ24" i="1"/>
  <c r="AM24" i="1"/>
  <c r="AL24" i="1"/>
  <c r="AK24" i="1"/>
  <c r="AJ24" i="1"/>
  <c r="AI24" i="1"/>
  <c r="AH24" i="1"/>
  <c r="AG24" i="1"/>
  <c r="AF24" i="1"/>
  <c r="AE24" i="1"/>
  <c r="AD24" i="1"/>
  <c r="AB24" i="1"/>
  <c r="AA24" i="1"/>
  <c r="Z24" i="1"/>
  <c r="Y24" i="1"/>
  <c r="X24" i="1"/>
  <c r="W24" i="1"/>
  <c r="V24" i="1"/>
  <c r="U24" i="1"/>
  <c r="T24" i="1"/>
  <c r="S24" i="1"/>
  <c r="K50" i="1"/>
  <c r="G50" i="1"/>
  <c r="B49" i="1"/>
  <c r="C49" i="1"/>
  <c r="B48" i="1"/>
  <c r="C48" i="1"/>
  <c r="D48" i="1"/>
  <c r="B47" i="1"/>
  <c r="C47" i="1"/>
  <c r="B46" i="1"/>
  <c r="C46" i="1"/>
  <c r="D46" i="1"/>
  <c r="E46" i="1"/>
  <c r="F46" i="1"/>
  <c r="D47" i="1"/>
  <c r="E47" i="1"/>
  <c r="F47" i="1"/>
  <c r="E48" i="1"/>
  <c r="F48" i="1"/>
  <c r="D49" i="1"/>
  <c r="E49" i="1"/>
  <c r="F49" i="1"/>
  <c r="C50" i="1"/>
  <c r="H50" i="1"/>
  <c r="I50" i="1"/>
  <c r="J50" i="1"/>
  <c r="P50" i="1"/>
  <c r="O50" i="1"/>
  <c r="N50" i="1"/>
  <c r="M50" i="1"/>
  <c r="L50" i="1"/>
  <c r="K49" i="1"/>
  <c r="G49" i="1"/>
  <c r="H49" i="1"/>
  <c r="I49" i="1"/>
  <c r="J49" i="1"/>
  <c r="P49" i="1"/>
  <c r="O49" i="1"/>
  <c r="N49" i="1"/>
  <c r="M49" i="1"/>
  <c r="L49" i="1"/>
  <c r="K48" i="1"/>
  <c r="G48" i="1"/>
  <c r="H48" i="1"/>
  <c r="I48" i="1"/>
  <c r="J48" i="1"/>
  <c r="P48" i="1"/>
  <c r="O48" i="1"/>
  <c r="N48" i="1"/>
  <c r="M48" i="1"/>
  <c r="L48" i="1"/>
  <c r="K47" i="1"/>
  <c r="G47" i="1"/>
  <c r="H47" i="1"/>
  <c r="I47" i="1"/>
  <c r="J47" i="1"/>
  <c r="P47" i="1"/>
  <c r="O47" i="1"/>
  <c r="N47" i="1"/>
  <c r="M47" i="1"/>
  <c r="L47" i="1"/>
  <c r="K46" i="1"/>
  <c r="G46" i="1"/>
  <c r="H46" i="1"/>
  <c r="I46" i="1"/>
  <c r="J46" i="1"/>
  <c r="P46" i="1"/>
  <c r="O46" i="1"/>
  <c r="N46" i="1"/>
  <c r="M46" i="1"/>
  <c r="L46" i="1"/>
  <c r="K44" i="1"/>
  <c r="G44" i="1"/>
  <c r="B43" i="1"/>
  <c r="C43" i="1"/>
  <c r="B42" i="1"/>
  <c r="C42" i="1"/>
  <c r="B41" i="1"/>
  <c r="C41" i="1"/>
  <c r="D41" i="1"/>
  <c r="E41" i="1"/>
  <c r="B40" i="1"/>
  <c r="C40" i="1"/>
  <c r="D40" i="1"/>
  <c r="B39" i="1"/>
  <c r="C39" i="1"/>
  <c r="B38" i="1"/>
  <c r="C38" i="1"/>
  <c r="D38" i="1"/>
  <c r="E38" i="1"/>
  <c r="F38" i="1"/>
  <c r="D39" i="1"/>
  <c r="E39" i="1"/>
  <c r="F39" i="1"/>
  <c r="E40" i="1"/>
  <c r="F40" i="1"/>
  <c r="F41" i="1"/>
  <c r="D42" i="1"/>
  <c r="E42" i="1"/>
  <c r="F42" i="1"/>
  <c r="D43" i="1"/>
  <c r="E43" i="1"/>
  <c r="F43" i="1"/>
  <c r="C44" i="1"/>
  <c r="H44" i="1"/>
  <c r="I44" i="1"/>
  <c r="J44" i="1"/>
  <c r="P44" i="1"/>
  <c r="O44" i="1"/>
  <c r="N44" i="1"/>
  <c r="M44" i="1"/>
  <c r="L44" i="1"/>
  <c r="K43" i="1"/>
  <c r="G43" i="1"/>
  <c r="H43" i="1"/>
  <c r="I43" i="1"/>
  <c r="J43" i="1"/>
  <c r="P43" i="1"/>
  <c r="O43" i="1"/>
  <c r="N43" i="1"/>
  <c r="M43" i="1"/>
  <c r="L43" i="1"/>
  <c r="K42" i="1"/>
  <c r="G42" i="1"/>
  <c r="H42" i="1"/>
  <c r="I42" i="1"/>
  <c r="J42" i="1"/>
  <c r="P42" i="1"/>
  <c r="O42" i="1"/>
  <c r="N42" i="1"/>
  <c r="M42" i="1"/>
  <c r="L42" i="1"/>
  <c r="K41" i="1"/>
  <c r="G41" i="1"/>
  <c r="H41" i="1"/>
  <c r="I41" i="1"/>
  <c r="J41" i="1"/>
  <c r="P41" i="1"/>
  <c r="O41" i="1"/>
  <c r="N41" i="1"/>
  <c r="M41" i="1"/>
  <c r="L41" i="1"/>
  <c r="K40" i="1"/>
  <c r="G40" i="1"/>
  <c r="H40" i="1"/>
  <c r="I40" i="1"/>
  <c r="J40" i="1"/>
  <c r="P40" i="1"/>
  <c r="O40" i="1"/>
  <c r="N40" i="1"/>
  <c r="M40" i="1"/>
  <c r="L40" i="1"/>
  <c r="K39" i="1"/>
  <c r="G39" i="1"/>
  <c r="H39" i="1"/>
  <c r="I39" i="1"/>
  <c r="J39" i="1"/>
  <c r="P39" i="1"/>
  <c r="O39" i="1"/>
  <c r="N39" i="1"/>
  <c r="M39" i="1"/>
  <c r="L39" i="1"/>
  <c r="K38" i="1"/>
  <c r="G38" i="1"/>
  <c r="H38" i="1"/>
  <c r="I38" i="1"/>
  <c r="J38" i="1"/>
  <c r="P38" i="1"/>
  <c r="O38" i="1"/>
  <c r="N38" i="1"/>
  <c r="M38" i="1"/>
  <c r="L38" i="1"/>
  <c r="K36" i="1"/>
  <c r="G36" i="1"/>
  <c r="B35" i="1"/>
  <c r="C35" i="1"/>
  <c r="D35" i="1"/>
  <c r="E35" i="1"/>
  <c r="B34" i="1"/>
  <c r="C34" i="1"/>
  <c r="B33" i="1"/>
  <c r="C33" i="1"/>
  <c r="B32" i="1"/>
  <c r="C32" i="1"/>
  <c r="D32" i="1"/>
  <c r="E32" i="1"/>
  <c r="F32" i="1"/>
  <c r="D33" i="1"/>
  <c r="E33" i="1"/>
  <c r="F33" i="1"/>
  <c r="D34" i="1"/>
  <c r="E34" i="1"/>
  <c r="F34" i="1"/>
  <c r="F35" i="1"/>
  <c r="C36" i="1"/>
  <c r="H36" i="1"/>
  <c r="I36" i="1"/>
  <c r="J36" i="1"/>
  <c r="P36" i="1"/>
  <c r="O36" i="1"/>
  <c r="N36" i="1"/>
  <c r="M36" i="1"/>
  <c r="L36" i="1"/>
  <c r="K35" i="1"/>
  <c r="G35" i="1"/>
  <c r="H35" i="1"/>
  <c r="I35" i="1"/>
  <c r="J35" i="1"/>
  <c r="P35" i="1"/>
  <c r="O35" i="1"/>
  <c r="N35" i="1"/>
  <c r="M35" i="1"/>
  <c r="L35" i="1"/>
  <c r="K34" i="1"/>
  <c r="G34" i="1"/>
  <c r="H34" i="1"/>
  <c r="I34" i="1"/>
  <c r="J34" i="1"/>
  <c r="P34" i="1"/>
  <c r="O34" i="1"/>
  <c r="N34" i="1"/>
  <c r="M34" i="1"/>
  <c r="L34" i="1"/>
  <c r="K33" i="1"/>
  <c r="G33" i="1"/>
  <c r="H33" i="1"/>
  <c r="I33" i="1"/>
  <c r="J33" i="1"/>
  <c r="P33" i="1"/>
  <c r="O33" i="1"/>
  <c r="N33" i="1"/>
  <c r="M33" i="1"/>
  <c r="L33" i="1"/>
  <c r="K32" i="1"/>
  <c r="G32" i="1"/>
  <c r="H32" i="1"/>
  <c r="I32" i="1"/>
  <c r="J32" i="1"/>
  <c r="P32" i="1"/>
  <c r="O32" i="1"/>
  <c r="N32" i="1"/>
  <c r="M32" i="1"/>
  <c r="L32" i="1"/>
  <c r="K30" i="1"/>
  <c r="G30" i="1"/>
  <c r="B29" i="1"/>
  <c r="C29" i="1"/>
  <c r="B28" i="1"/>
  <c r="C28" i="1"/>
  <c r="B27" i="1"/>
  <c r="C27" i="1"/>
  <c r="B26" i="1"/>
  <c r="C26" i="1"/>
  <c r="D26" i="1"/>
  <c r="B25" i="1"/>
  <c r="C25" i="1"/>
  <c r="B24" i="1"/>
  <c r="C24" i="1"/>
  <c r="D24" i="1"/>
  <c r="E24" i="1"/>
  <c r="F24" i="1"/>
  <c r="D25" i="1"/>
  <c r="E25" i="1"/>
  <c r="F25" i="1"/>
  <c r="E26" i="1"/>
  <c r="F26" i="1"/>
  <c r="D27" i="1"/>
  <c r="E27" i="1"/>
  <c r="F27" i="1"/>
  <c r="D28" i="1"/>
  <c r="E28" i="1"/>
  <c r="F28" i="1"/>
  <c r="D29" i="1"/>
  <c r="E29" i="1"/>
  <c r="F29" i="1"/>
  <c r="C30" i="1"/>
  <c r="H30" i="1"/>
  <c r="I30" i="1"/>
  <c r="J30" i="1"/>
  <c r="P30" i="1"/>
  <c r="O30" i="1"/>
  <c r="N30" i="1"/>
  <c r="M30" i="1"/>
  <c r="L30" i="1"/>
  <c r="K29" i="1"/>
  <c r="G29" i="1"/>
  <c r="H29" i="1"/>
  <c r="I29" i="1"/>
  <c r="J29" i="1"/>
  <c r="P29" i="1"/>
  <c r="O29" i="1"/>
  <c r="N29" i="1"/>
  <c r="M29" i="1"/>
  <c r="L29" i="1"/>
  <c r="K28" i="1"/>
  <c r="G28" i="1"/>
  <c r="H28" i="1"/>
  <c r="I28" i="1"/>
  <c r="J28" i="1"/>
  <c r="P28" i="1"/>
  <c r="O28" i="1"/>
  <c r="N28" i="1"/>
  <c r="M28" i="1"/>
  <c r="L28" i="1"/>
  <c r="K27" i="1"/>
  <c r="G27" i="1"/>
  <c r="H27" i="1"/>
  <c r="I27" i="1"/>
  <c r="J27" i="1"/>
  <c r="P27" i="1"/>
  <c r="O27" i="1"/>
  <c r="N27" i="1"/>
  <c r="M27" i="1"/>
  <c r="L27" i="1"/>
  <c r="K26" i="1"/>
  <c r="G26" i="1"/>
  <c r="H26" i="1"/>
  <c r="I26" i="1"/>
  <c r="J26" i="1"/>
  <c r="P26" i="1"/>
  <c r="O26" i="1"/>
  <c r="N26" i="1"/>
  <c r="M26" i="1"/>
  <c r="L26" i="1"/>
  <c r="K25" i="1"/>
  <c r="G25" i="1"/>
  <c r="H25" i="1"/>
  <c r="I25" i="1"/>
  <c r="J25" i="1"/>
  <c r="P25" i="1"/>
  <c r="O25" i="1"/>
  <c r="N25" i="1"/>
  <c r="M25" i="1"/>
  <c r="L25" i="1"/>
  <c r="K24" i="1"/>
  <c r="G24" i="1"/>
  <c r="H24" i="1"/>
  <c r="I24" i="1"/>
  <c r="J24" i="1"/>
  <c r="P24" i="1"/>
  <c r="O24" i="1"/>
  <c r="N24" i="1"/>
  <c r="M24" i="1"/>
  <c r="L24" i="1"/>
  <c r="CJ51" i="1"/>
  <c r="S51" i="1"/>
  <c r="T51" i="1"/>
  <c r="U51" i="1"/>
  <c r="V51" i="1"/>
  <c r="W51" i="1"/>
  <c r="X51" i="1"/>
  <c r="Y51" i="1"/>
  <c r="Z51" i="1"/>
  <c r="AA51" i="1"/>
  <c r="BP51" i="1"/>
  <c r="BQ51" i="1"/>
  <c r="AL51" i="1"/>
  <c r="AM51" i="1"/>
  <c r="AQ51" i="1"/>
  <c r="AS51" i="1"/>
  <c r="AT51" i="1"/>
  <c r="BZ51" i="1"/>
  <c r="AB51" i="1"/>
  <c r="AD51" i="1"/>
  <c r="AE51" i="1"/>
  <c r="AF51" i="1"/>
  <c r="AG51" i="1"/>
  <c r="AH51" i="1"/>
  <c r="AI51" i="1"/>
  <c r="AJ51" i="1"/>
  <c r="AK51" i="1"/>
  <c r="AV51" i="1"/>
  <c r="AW51" i="1"/>
  <c r="AY51" i="1"/>
  <c r="BC51" i="1"/>
  <c r="BE51" i="1"/>
  <c r="BF51" i="1"/>
  <c r="BG51" i="1"/>
  <c r="BI51" i="1"/>
  <c r="BN51" i="1"/>
  <c r="BO51" i="1"/>
  <c r="CE51" i="1"/>
  <c r="F50" i="1"/>
  <c r="B50" i="1"/>
  <c r="D50" i="1"/>
  <c r="E50" i="1"/>
  <c r="F44" i="1"/>
  <c r="B44" i="1"/>
  <c r="D44" i="1"/>
  <c r="E44" i="1"/>
  <c r="F36" i="1"/>
  <c r="B36" i="1"/>
  <c r="D36" i="1"/>
  <c r="E36" i="1"/>
  <c r="F30" i="1"/>
  <c r="B30" i="1"/>
  <c r="D30" i="1"/>
  <c r="E30" i="1"/>
  <c r="BU51" i="1"/>
  <c r="BV51" i="1"/>
  <c r="BW51" i="1"/>
  <c r="BX51" i="1"/>
  <c r="BY51" i="1"/>
</calcChain>
</file>

<file path=xl/sharedStrings.xml><?xml version="1.0" encoding="utf-8"?>
<sst xmlns="http://schemas.openxmlformats.org/spreadsheetml/2006/main" count="1113" uniqueCount="42">
  <si>
    <t>&lt;S&gt;</t>
  </si>
  <si>
    <t>&lt;E&gt;</t>
  </si>
  <si>
    <t>runs</t>
  </si>
  <si>
    <t>a</t>
  </si>
  <si>
    <t>dog</t>
  </si>
  <si>
    <t>man</t>
  </si>
  <si>
    <t>chases</t>
  </si>
  <si>
    <t>walks</t>
  </si>
  <si>
    <t>cat</t>
  </si>
  <si>
    <t>the</t>
  </si>
  <si>
    <t>Iteration 1</t>
  </si>
  <si>
    <t>Forward</t>
  </si>
  <si>
    <t>Backward</t>
  </si>
  <si>
    <t>TOTAL:</t>
  </si>
  <si>
    <t>Iteration 2</t>
  </si>
  <si>
    <t>Backward Normalized</t>
  </si>
  <si>
    <t>CHOSE</t>
  </si>
  <si>
    <t>A</t>
  </si>
  <si>
    <t>Z</t>
  </si>
  <si>
    <t>D</t>
  </si>
  <si>
    <t>N</t>
  </si>
  <si>
    <t>V</t>
  </si>
  <si>
    <t>Expected Emissions - From A</t>
  </si>
  <si>
    <t>Expected Emissions - From Z</t>
  </si>
  <si>
    <t>Expected Emissions - From D</t>
  </si>
  <si>
    <t>Expected Emissions - From N</t>
  </si>
  <si>
    <t>Expected Emissions - From V</t>
  </si>
  <si>
    <t>Expected Transitions - From A</t>
  </si>
  <si>
    <t>Expected Transitions - From Z</t>
  </si>
  <si>
    <t>Expected Transitions - From D</t>
  </si>
  <si>
    <t>Expected Transitions - From N</t>
  </si>
  <si>
    <t>Expected Transitions - From V</t>
  </si>
  <si>
    <t>PRIOR</t>
  </si>
  <si>
    <t>CONCENTRATION</t>
  </si>
  <si>
    <t>transition alpha</t>
  </si>
  <si>
    <t>emission alpha</t>
  </si>
  <si>
    <t>COUNTS w/ PRIOR</t>
  </si>
  <si>
    <t>Iteration 3</t>
  </si>
  <si>
    <t>Iteration 4</t>
  </si>
  <si>
    <t>Iteration 5</t>
  </si>
  <si>
    <t>Iteration 6</t>
  </si>
  <si>
    <t>This spreadsheet demonstrates the behavior of the Forward-Filter Backward-Sample (FFBS) algorithm for training a Hidden Markov Model (HMM).  The input to the algorithm is corpus of raw (untagged) sentences, initial emission and transition distributions, and a tag dictionary (contraints on the emissions).
Created by: Dan Garrette (dhg@cs.utexas.edu)
Version: Dec, 29, 2013
This is based on the EM spreadsheet created by Jason Eisner.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</si>
</sst>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b/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</borders>
  <cellStyleXfs count="3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164" fontId="0" fillId="0" borderId="4" xfId="0" applyNumberFormat="1" applyBorder="1"/>
    <xf numFmtId="164" fontId="0" fillId="0" borderId="0" xfId="0" applyNumberFormat="1" applyBorder="1"/>
    <xf numFmtId="0" fontId="1" fillId="0" borderId="4" xfId="0" applyNumberFormat="1" applyFont="1" applyBorder="1"/>
    <xf numFmtId="0" fontId="1" fillId="0" borderId="0" xfId="0" applyNumberFormat="1" applyFont="1" applyBorder="1"/>
    <xf numFmtId="0" fontId="1" fillId="0" borderId="5" xfId="0" applyNumberFormat="1" applyFont="1" applyBorder="1"/>
    <xf numFmtId="0" fontId="1" fillId="0" borderId="0" xfId="0" applyNumberFormat="1" applyFont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6" xfId="0" applyNumberFormat="1" applyFill="1" applyBorder="1"/>
    <xf numFmtId="0" fontId="0" fillId="0" borderId="7" xfId="0" applyNumberFormat="1" applyFill="1" applyBorder="1"/>
    <xf numFmtId="0" fontId="4" fillId="0" borderId="0" xfId="0" applyNumberFormat="1" applyFont="1"/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7" xfId="0" quotePrefix="1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0" fillId="0" borderId="0" xfId="0" applyNumberFormat="1" applyAlignment="1">
      <alignment horizontal="left" vertical="top" wrapText="1" shrinkToFit="1"/>
    </xf>
    <xf numFmtId="164" fontId="5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0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164" fontId="4" fillId="0" borderId="4" xfId="0" applyNumberFormat="1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Alignment="1">
      <alignment horizontal="center"/>
    </xf>
    <xf numFmtId="0" fontId="4" fillId="0" borderId="5" xfId="0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3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5"/>
  <sheetViews>
    <sheetView tabSelected="1" workbookViewId="0">
      <selection sqref="A1:P1"/>
    </sheetView>
  </sheetViews>
  <sheetFormatPr baseColWidth="10" defaultColWidth="9.6640625" defaultRowHeight="15" x14ac:dyDescent="0"/>
  <cols>
    <col min="1" max="1" width="9.6640625" style="9"/>
    <col min="2" max="11" width="8.5" style="9" customWidth="1"/>
    <col min="12" max="16" width="7.6640625" style="9" customWidth="1"/>
    <col min="17" max="17" width="7.83203125" style="9" customWidth="1"/>
    <col min="18" max="67" width="6.1640625" style="9" customWidth="1"/>
    <col min="68" max="92" width="5.5" style="9" customWidth="1"/>
    <col min="93" max="16384" width="9.6640625" style="9"/>
  </cols>
  <sheetData>
    <row r="1" spans="1:74" ht="123" customHeight="1">
      <c r="A1" s="29" t="s">
        <v>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5" spans="1:74" s="1" customFormat="1">
      <c r="B5" s="2" t="s">
        <v>10</v>
      </c>
      <c r="R5" s="15" t="s">
        <v>32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5" t="s">
        <v>33</v>
      </c>
      <c r="AE5" s="9"/>
      <c r="AF5" s="9"/>
    </row>
    <row r="6" spans="1:74" s="1" customFormat="1"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74" s="1" customFormat="1">
      <c r="C7" s="2" t="s">
        <v>17</v>
      </c>
      <c r="D7" s="2" t="s">
        <v>18</v>
      </c>
      <c r="E7" s="2" t="s">
        <v>19</v>
      </c>
      <c r="F7" s="2" t="s">
        <v>20</v>
      </c>
      <c r="G7" s="2" t="s">
        <v>21</v>
      </c>
      <c r="R7" s="9"/>
      <c r="S7" s="15" t="s">
        <v>17</v>
      </c>
      <c r="T7" s="15" t="s">
        <v>18</v>
      </c>
      <c r="U7" s="15" t="s">
        <v>19</v>
      </c>
      <c r="V7" s="15" t="s">
        <v>20</v>
      </c>
      <c r="W7" s="15" t="s">
        <v>21</v>
      </c>
      <c r="X7" s="9"/>
      <c r="Y7" s="9"/>
      <c r="Z7" s="9"/>
      <c r="AA7" s="9"/>
      <c r="AB7" s="9"/>
      <c r="AC7" s="15"/>
      <c r="AD7" s="15" t="s">
        <v>34</v>
      </c>
      <c r="AE7" s="15"/>
      <c r="AF7" s="15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s="1" customFormat="1">
      <c r="B8" s="2" t="s">
        <v>17</v>
      </c>
      <c r="E8" s="1">
        <v>0.7</v>
      </c>
      <c r="F8" s="1">
        <v>0.2</v>
      </c>
      <c r="G8" s="1">
        <v>0.1</v>
      </c>
      <c r="R8" s="15" t="s">
        <v>17</v>
      </c>
      <c r="S8" s="9"/>
      <c r="T8" s="9"/>
      <c r="U8" s="9">
        <v>0.7</v>
      </c>
      <c r="V8" s="9">
        <v>0.2</v>
      </c>
      <c r="W8" s="9">
        <v>0.1</v>
      </c>
      <c r="X8" s="9"/>
      <c r="Y8" s="9"/>
      <c r="Z8" s="9"/>
      <c r="AA8" s="9"/>
      <c r="AB8" s="9"/>
      <c r="AC8" s="9"/>
      <c r="AD8" s="9">
        <v>1</v>
      </c>
      <c r="AE8" s="9"/>
      <c r="AF8" s="9"/>
    </row>
    <row r="9" spans="1:74" s="1" customFormat="1">
      <c r="B9" s="2" t="s">
        <v>18</v>
      </c>
      <c r="R9" s="15" t="s">
        <v>18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74" s="1" customFormat="1">
      <c r="B10" s="2" t="s">
        <v>19</v>
      </c>
      <c r="D10" s="1">
        <v>0.1</v>
      </c>
      <c r="E10" s="1">
        <v>0.1</v>
      </c>
      <c r="F10" s="1">
        <v>0.7</v>
      </c>
      <c r="G10" s="1">
        <v>0.1</v>
      </c>
      <c r="R10" s="15" t="s">
        <v>19</v>
      </c>
      <c r="S10" s="9"/>
      <c r="T10" s="9">
        <v>0.1</v>
      </c>
      <c r="U10" s="9">
        <v>0.1</v>
      </c>
      <c r="V10" s="9">
        <v>0.7</v>
      </c>
      <c r="W10" s="9">
        <v>0.1</v>
      </c>
      <c r="X10" s="9"/>
      <c r="Y10" s="9"/>
      <c r="Z10" s="9"/>
      <c r="AA10" s="9"/>
      <c r="AB10" s="9"/>
      <c r="AC10" s="9"/>
      <c r="AD10" s="9"/>
      <c r="AE10" s="9"/>
      <c r="AF10" s="9"/>
    </row>
    <row r="11" spans="1:74" s="1" customFormat="1">
      <c r="B11" s="2" t="s">
        <v>20</v>
      </c>
      <c r="D11" s="1">
        <v>0.2</v>
      </c>
      <c r="E11" s="1">
        <v>0.1</v>
      </c>
      <c r="F11" s="1">
        <v>0.3</v>
      </c>
      <c r="G11" s="1">
        <v>0.4</v>
      </c>
      <c r="R11" s="15" t="s">
        <v>20</v>
      </c>
      <c r="S11" s="9"/>
      <c r="T11" s="9">
        <v>0.2</v>
      </c>
      <c r="U11" s="9">
        <v>0.1</v>
      </c>
      <c r="V11" s="9">
        <v>0.3</v>
      </c>
      <c r="W11" s="9">
        <v>0.4</v>
      </c>
      <c r="X11" s="9"/>
      <c r="Y11" s="9"/>
      <c r="Z11" s="9"/>
      <c r="AA11" s="9"/>
      <c r="AB11" s="9"/>
      <c r="AC11" s="9"/>
      <c r="AD11" s="9"/>
      <c r="AE11" s="9"/>
      <c r="AF11" s="9"/>
    </row>
    <row r="12" spans="1:74" s="1" customFormat="1">
      <c r="B12" s="2" t="s">
        <v>21</v>
      </c>
      <c r="D12" s="1">
        <v>0.4</v>
      </c>
      <c r="E12" s="1">
        <v>0.3</v>
      </c>
      <c r="F12" s="1">
        <v>0.2</v>
      </c>
      <c r="G12" s="1">
        <v>0.1</v>
      </c>
      <c r="R12" s="15" t="s">
        <v>21</v>
      </c>
      <c r="S12" s="9"/>
      <c r="T12" s="9">
        <v>0.4</v>
      </c>
      <c r="U12" s="9">
        <v>0.3</v>
      </c>
      <c r="V12" s="9">
        <v>0.2</v>
      </c>
      <c r="W12" s="9">
        <v>0.1</v>
      </c>
      <c r="X12" s="9"/>
      <c r="Y12" s="9"/>
      <c r="Z12" s="9"/>
      <c r="AA12" s="9"/>
      <c r="AB12" s="9"/>
      <c r="AC12" s="9"/>
      <c r="AD12" s="9"/>
      <c r="AE12" s="9"/>
      <c r="AF12" s="9"/>
    </row>
    <row r="13" spans="1:74" s="1" customFormat="1"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74" s="1" customFormat="1">
      <c r="C14" s="2" t="s">
        <v>0</v>
      </c>
      <c r="D14" s="2" t="s">
        <v>1</v>
      </c>
      <c r="E14" s="2" t="s">
        <v>2</v>
      </c>
      <c r="F14" s="2" t="s">
        <v>3</v>
      </c>
      <c r="G14" s="2" t="s">
        <v>4</v>
      </c>
      <c r="H14" s="2" t="s">
        <v>5</v>
      </c>
      <c r="I14" s="2" t="s">
        <v>6</v>
      </c>
      <c r="J14" s="2" t="s">
        <v>7</v>
      </c>
      <c r="K14" s="2" t="s">
        <v>8</v>
      </c>
      <c r="L14" s="2" t="s">
        <v>9</v>
      </c>
      <c r="R14" s="9"/>
      <c r="S14" s="15" t="s">
        <v>0</v>
      </c>
      <c r="T14" s="15" t="s">
        <v>1</v>
      </c>
      <c r="U14" s="15" t="s">
        <v>2</v>
      </c>
      <c r="V14" s="15" t="s">
        <v>3</v>
      </c>
      <c r="W14" s="15" t="s">
        <v>4</v>
      </c>
      <c r="X14" s="15" t="s">
        <v>5</v>
      </c>
      <c r="Y14" s="15" t="s">
        <v>6</v>
      </c>
      <c r="Z14" s="15" t="s">
        <v>7</v>
      </c>
      <c r="AA14" s="15" t="s">
        <v>8</v>
      </c>
      <c r="AB14" s="15" t="s">
        <v>9</v>
      </c>
      <c r="AC14" s="9"/>
      <c r="AD14" s="15" t="s">
        <v>35</v>
      </c>
      <c r="AE14" s="9"/>
      <c r="AF14" s="9"/>
    </row>
    <row r="15" spans="1:74" s="1" customFormat="1">
      <c r="B15" s="2" t="s">
        <v>17</v>
      </c>
      <c r="C15" s="1">
        <v>1</v>
      </c>
      <c r="R15" s="15" t="s">
        <v>17</v>
      </c>
      <c r="S15" s="9">
        <v>1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>
        <v>1</v>
      </c>
      <c r="AE15" s="9"/>
      <c r="AF15" s="9"/>
    </row>
    <row r="16" spans="1:74" s="1" customFormat="1">
      <c r="B16" s="2" t="s">
        <v>18</v>
      </c>
      <c r="D16" s="1">
        <v>1</v>
      </c>
      <c r="R16" s="15" t="s">
        <v>18</v>
      </c>
      <c r="S16" s="9"/>
      <c r="T16" s="9">
        <v>1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92" s="1" customFormat="1">
      <c r="B17" s="2" t="s">
        <v>19</v>
      </c>
      <c r="E17" s="1">
        <v>0.1</v>
      </c>
      <c r="F17" s="1">
        <v>0.3</v>
      </c>
      <c r="G17" s="1">
        <v>0.1</v>
      </c>
      <c r="I17" s="1">
        <v>0.1</v>
      </c>
      <c r="L17" s="1">
        <v>0.4</v>
      </c>
      <c r="R17" s="15" t="s">
        <v>19</v>
      </c>
      <c r="S17" s="9"/>
      <c r="T17" s="9"/>
      <c r="U17" s="9">
        <v>0.1</v>
      </c>
      <c r="V17" s="9">
        <v>0.3</v>
      </c>
      <c r="W17" s="9">
        <v>0.1</v>
      </c>
      <c r="X17" s="9"/>
      <c r="Y17" s="9">
        <v>0.1</v>
      </c>
      <c r="Z17" s="9"/>
      <c r="AA17" s="9"/>
      <c r="AB17" s="9">
        <v>0.4</v>
      </c>
      <c r="AC17" s="9"/>
      <c r="AD17" s="9"/>
      <c r="AE17" s="9"/>
      <c r="AF17" s="9"/>
    </row>
    <row r="18" spans="1:92" s="1" customFormat="1">
      <c r="B18" s="2" t="s">
        <v>20</v>
      </c>
      <c r="E18" s="1">
        <v>0.1</v>
      </c>
      <c r="G18" s="1">
        <v>0.2</v>
      </c>
      <c r="H18" s="1">
        <v>0.3</v>
      </c>
      <c r="I18" s="1">
        <v>0.2</v>
      </c>
      <c r="K18" s="1">
        <v>0.2</v>
      </c>
      <c r="R18" s="15" t="s">
        <v>20</v>
      </c>
      <c r="S18" s="9"/>
      <c r="T18" s="9"/>
      <c r="U18" s="9">
        <v>0.1</v>
      </c>
      <c r="V18" s="9"/>
      <c r="W18" s="9">
        <v>0.2</v>
      </c>
      <c r="X18" s="9">
        <v>0.3</v>
      </c>
      <c r="Y18" s="9">
        <v>0.2</v>
      </c>
      <c r="Z18" s="9"/>
      <c r="AA18" s="9">
        <v>0.2</v>
      </c>
      <c r="AB18" s="9"/>
      <c r="AC18" s="9"/>
      <c r="AD18" s="9"/>
      <c r="AE18" s="9"/>
      <c r="AF18" s="9"/>
    </row>
    <row r="19" spans="1:92" s="1" customFormat="1">
      <c r="B19" s="2" t="s">
        <v>21</v>
      </c>
      <c r="E19" s="1">
        <v>0.2</v>
      </c>
      <c r="G19" s="1">
        <v>0.1</v>
      </c>
      <c r="H19" s="1">
        <v>0.2</v>
      </c>
      <c r="I19" s="1">
        <v>0.3</v>
      </c>
      <c r="J19" s="1">
        <v>0.2</v>
      </c>
      <c r="R19" s="15" t="s">
        <v>21</v>
      </c>
      <c r="S19" s="9"/>
      <c r="T19" s="9"/>
      <c r="U19" s="9">
        <v>0.2</v>
      </c>
      <c r="V19" s="9"/>
      <c r="W19" s="9">
        <v>0.1</v>
      </c>
      <c r="X19" s="9">
        <v>0.2</v>
      </c>
      <c r="Y19" s="9">
        <v>0.3</v>
      </c>
      <c r="Z19" s="9">
        <v>0.2</v>
      </c>
      <c r="AA19" s="9"/>
      <c r="AB19" s="9"/>
      <c r="AC19" s="9"/>
      <c r="AD19" s="9"/>
      <c r="AE19" s="9"/>
      <c r="AF19" s="9"/>
    </row>
    <row r="20" spans="1:92" s="1" customFormat="1"/>
    <row r="21" spans="1:92" s="1" customFormat="1"/>
    <row r="22" spans="1:92">
      <c r="B22" s="26" t="s">
        <v>11</v>
      </c>
      <c r="C22" s="27"/>
      <c r="D22" s="27"/>
      <c r="E22" s="27"/>
      <c r="F22" s="28"/>
      <c r="G22" s="26" t="s">
        <v>12</v>
      </c>
      <c r="H22" s="27"/>
      <c r="I22" s="27"/>
      <c r="J22" s="27"/>
      <c r="K22" s="28"/>
      <c r="L22" s="26" t="s">
        <v>15</v>
      </c>
      <c r="M22" s="27"/>
      <c r="N22" s="27"/>
      <c r="O22" s="27"/>
      <c r="P22" s="28"/>
      <c r="Q22" s="21" t="s">
        <v>16</v>
      </c>
      <c r="R22" s="26" t="s">
        <v>22</v>
      </c>
      <c r="S22" s="27"/>
      <c r="T22" s="27"/>
      <c r="U22" s="27"/>
      <c r="V22" s="27"/>
      <c r="W22" s="27"/>
      <c r="X22" s="27"/>
      <c r="Y22" s="27"/>
      <c r="Z22" s="27"/>
      <c r="AA22" s="27"/>
      <c r="AB22" s="26" t="s">
        <v>23</v>
      </c>
      <c r="AC22" s="27"/>
      <c r="AD22" s="27"/>
      <c r="AE22" s="27"/>
      <c r="AF22" s="27"/>
      <c r="AG22" s="27"/>
      <c r="AH22" s="27"/>
      <c r="AI22" s="27"/>
      <c r="AJ22" s="27"/>
      <c r="AK22" s="27"/>
      <c r="AL22" s="26" t="s">
        <v>24</v>
      </c>
      <c r="AM22" s="27"/>
      <c r="AN22" s="27"/>
      <c r="AO22" s="27"/>
      <c r="AP22" s="27"/>
      <c r="AQ22" s="27"/>
      <c r="AR22" s="27"/>
      <c r="AS22" s="27"/>
      <c r="AT22" s="27"/>
      <c r="AU22" s="27"/>
      <c r="AV22" s="26" t="s">
        <v>25</v>
      </c>
      <c r="AW22" s="27"/>
      <c r="AX22" s="27"/>
      <c r="AY22" s="27"/>
      <c r="AZ22" s="27"/>
      <c r="BA22" s="27"/>
      <c r="BB22" s="27"/>
      <c r="BC22" s="27"/>
      <c r="BD22" s="27"/>
      <c r="BE22" s="27"/>
      <c r="BF22" s="26" t="s">
        <v>26</v>
      </c>
      <c r="BG22" s="27"/>
      <c r="BH22" s="27"/>
      <c r="BI22" s="27"/>
      <c r="BJ22" s="27"/>
      <c r="BK22" s="27"/>
      <c r="BL22" s="27"/>
      <c r="BM22" s="27"/>
      <c r="BN22" s="27"/>
      <c r="BO22" s="27"/>
      <c r="BP22" s="26" t="s">
        <v>27</v>
      </c>
      <c r="BQ22" s="27"/>
      <c r="BR22" s="27"/>
      <c r="BS22" s="27"/>
      <c r="BT22" s="27"/>
      <c r="BU22" s="26" t="s">
        <v>28</v>
      </c>
      <c r="BV22" s="27"/>
      <c r="BW22" s="27"/>
      <c r="BX22" s="27"/>
      <c r="BY22" s="27"/>
      <c r="BZ22" s="26" t="s">
        <v>29</v>
      </c>
      <c r="CA22" s="27"/>
      <c r="CB22" s="27"/>
      <c r="CC22" s="27"/>
      <c r="CD22" s="27"/>
      <c r="CE22" s="26" t="s">
        <v>30</v>
      </c>
      <c r="CF22" s="27"/>
      <c r="CG22" s="27"/>
      <c r="CH22" s="27"/>
      <c r="CI22" s="27"/>
      <c r="CJ22" s="26" t="s">
        <v>31</v>
      </c>
      <c r="CK22" s="27"/>
      <c r="CL22" s="27"/>
      <c r="CM22" s="27"/>
      <c r="CN22" s="28"/>
    </row>
    <row r="23" spans="1:92">
      <c r="B23" s="12" t="s">
        <v>17</v>
      </c>
      <c r="C23" s="13" t="s">
        <v>18</v>
      </c>
      <c r="D23" s="13" t="s">
        <v>19</v>
      </c>
      <c r="E23" s="13" t="s">
        <v>20</v>
      </c>
      <c r="F23" s="14" t="s">
        <v>21</v>
      </c>
      <c r="G23" s="12" t="s">
        <v>17</v>
      </c>
      <c r="H23" s="13" t="s">
        <v>18</v>
      </c>
      <c r="I23" s="13" t="s">
        <v>19</v>
      </c>
      <c r="J23" s="13" t="s">
        <v>20</v>
      </c>
      <c r="K23" s="14" t="s">
        <v>21</v>
      </c>
      <c r="L23" s="12" t="s">
        <v>17</v>
      </c>
      <c r="M23" s="13" t="s">
        <v>18</v>
      </c>
      <c r="N23" s="13" t="s">
        <v>19</v>
      </c>
      <c r="O23" s="13" t="s">
        <v>20</v>
      </c>
      <c r="P23" s="14" t="s">
        <v>21</v>
      </c>
      <c r="Q23" s="4"/>
      <c r="R23" s="10" t="s">
        <v>0</v>
      </c>
      <c r="S23" s="11" t="s">
        <v>1</v>
      </c>
      <c r="T23" s="11" t="s">
        <v>2</v>
      </c>
      <c r="U23" s="11" t="s">
        <v>3</v>
      </c>
      <c r="V23" s="11" t="s">
        <v>4</v>
      </c>
      <c r="W23" s="11" t="s">
        <v>5</v>
      </c>
      <c r="X23" s="11" t="s">
        <v>6</v>
      </c>
      <c r="Y23" s="11" t="s">
        <v>7</v>
      </c>
      <c r="Z23" s="11" t="s">
        <v>8</v>
      </c>
      <c r="AA23" s="11" t="s">
        <v>9</v>
      </c>
      <c r="AB23" s="10" t="s">
        <v>0</v>
      </c>
      <c r="AC23" s="11" t="s">
        <v>1</v>
      </c>
      <c r="AD23" s="11" t="s">
        <v>2</v>
      </c>
      <c r="AE23" s="11" t="s">
        <v>3</v>
      </c>
      <c r="AF23" s="11" t="s">
        <v>4</v>
      </c>
      <c r="AG23" s="11" t="s">
        <v>5</v>
      </c>
      <c r="AH23" s="11" t="s">
        <v>6</v>
      </c>
      <c r="AI23" s="11" t="s">
        <v>7</v>
      </c>
      <c r="AJ23" s="11" t="s">
        <v>8</v>
      </c>
      <c r="AK23" s="11" t="s">
        <v>9</v>
      </c>
      <c r="AL23" s="10" t="s">
        <v>0</v>
      </c>
      <c r="AM23" s="11" t="s">
        <v>1</v>
      </c>
      <c r="AN23" s="11" t="s">
        <v>2</v>
      </c>
      <c r="AO23" s="11" t="s">
        <v>3</v>
      </c>
      <c r="AP23" s="11" t="s">
        <v>4</v>
      </c>
      <c r="AQ23" s="11" t="s">
        <v>5</v>
      </c>
      <c r="AR23" s="11" t="s">
        <v>6</v>
      </c>
      <c r="AS23" s="11" t="s">
        <v>7</v>
      </c>
      <c r="AT23" s="11" t="s">
        <v>8</v>
      </c>
      <c r="AU23" s="11" t="s">
        <v>9</v>
      </c>
      <c r="AV23" s="10" t="s">
        <v>0</v>
      </c>
      <c r="AW23" s="11" t="s">
        <v>1</v>
      </c>
      <c r="AX23" s="11" t="s">
        <v>2</v>
      </c>
      <c r="AY23" s="11" t="s">
        <v>3</v>
      </c>
      <c r="AZ23" s="11" t="s">
        <v>4</v>
      </c>
      <c r="BA23" s="11" t="s">
        <v>5</v>
      </c>
      <c r="BB23" s="11" t="s">
        <v>6</v>
      </c>
      <c r="BC23" s="11" t="s">
        <v>7</v>
      </c>
      <c r="BD23" s="11" t="s">
        <v>8</v>
      </c>
      <c r="BE23" s="11" t="s">
        <v>9</v>
      </c>
      <c r="BF23" s="10" t="s">
        <v>0</v>
      </c>
      <c r="BG23" s="11" t="s">
        <v>1</v>
      </c>
      <c r="BH23" s="11" t="s">
        <v>2</v>
      </c>
      <c r="BI23" s="11" t="s">
        <v>3</v>
      </c>
      <c r="BJ23" s="11" t="s">
        <v>4</v>
      </c>
      <c r="BK23" s="11" t="s">
        <v>5</v>
      </c>
      <c r="BL23" s="11" t="s">
        <v>6</v>
      </c>
      <c r="BM23" s="11" t="s">
        <v>7</v>
      </c>
      <c r="BN23" s="11" t="s">
        <v>8</v>
      </c>
      <c r="BO23" s="11" t="s">
        <v>9</v>
      </c>
      <c r="BP23" s="12" t="s">
        <v>17</v>
      </c>
      <c r="BQ23" s="13" t="s">
        <v>18</v>
      </c>
      <c r="BR23" s="13" t="s">
        <v>19</v>
      </c>
      <c r="BS23" s="13" t="s">
        <v>20</v>
      </c>
      <c r="BT23" s="13" t="s">
        <v>21</v>
      </c>
      <c r="BU23" s="12" t="s">
        <v>17</v>
      </c>
      <c r="BV23" s="13" t="s">
        <v>18</v>
      </c>
      <c r="BW23" s="13" t="s">
        <v>19</v>
      </c>
      <c r="BX23" s="13" t="s">
        <v>20</v>
      </c>
      <c r="BY23" s="13" t="s">
        <v>21</v>
      </c>
      <c r="BZ23" s="12" t="s">
        <v>17</v>
      </c>
      <c r="CA23" s="13" t="s">
        <v>18</v>
      </c>
      <c r="CB23" s="13" t="s">
        <v>19</v>
      </c>
      <c r="CC23" s="13" t="s">
        <v>20</v>
      </c>
      <c r="CD23" s="13" t="s">
        <v>21</v>
      </c>
      <c r="CE23" s="12" t="s">
        <v>17</v>
      </c>
      <c r="CF23" s="13" t="s">
        <v>18</v>
      </c>
      <c r="CG23" s="13" t="s">
        <v>19</v>
      </c>
      <c r="CH23" s="13" t="s">
        <v>20</v>
      </c>
      <c r="CI23" s="13" t="s">
        <v>21</v>
      </c>
      <c r="CJ23" s="12" t="s">
        <v>17</v>
      </c>
      <c r="CK23" s="13" t="s">
        <v>18</v>
      </c>
      <c r="CL23" s="13" t="s">
        <v>19</v>
      </c>
      <c r="CM23" s="13" t="s">
        <v>20</v>
      </c>
      <c r="CN23" s="14" t="s">
        <v>21</v>
      </c>
    </row>
    <row r="24" spans="1:92">
      <c r="A24" s="15" t="s">
        <v>0</v>
      </c>
      <c r="B24" s="3">
        <f>IF(ISBLANK(HLOOKUP(A24,C14:L19,2,FALSE)),0,HLOOKUP(A24,C14:L19,2,FALSE))</f>
        <v>1</v>
      </c>
      <c r="C24" s="4">
        <f>IF(ISBLANK(HLOOKUP(A24,C14:L19,3,FALSE)),0,HLOOKUP(A24,C14:L19,3,FALSE))</f>
        <v>0</v>
      </c>
      <c r="D24" s="4">
        <f>IF(ISBLANK(HLOOKUP(A24,C14:L19,4,FALSE)),0,HLOOKUP(A24,C14:L19,4,FALSE))</f>
        <v>0</v>
      </c>
      <c r="E24" s="4">
        <f>IF(ISBLANK(HLOOKUP(A24,C14:L19,5,FALSE)),0,HLOOKUP(A24,C14:L19,5,FALSE))</f>
        <v>0</v>
      </c>
      <c r="F24" s="5">
        <f>IF(ISBLANK(HLOOKUP(A24,C14:L19,6,FALSE)),0,HLOOKUP(A24,C14:L19,6,FALSE))</f>
        <v>0</v>
      </c>
      <c r="G24" s="3">
        <f>IF(ISBLANK(HLOOKUP(A24,C14:L19,MATCH(G23,B7:B12,0),FALSE)),0,HLOOKUP(Q25,C7:G12,MATCH(G23,B7:B12,0),FALSE)*B24)</f>
        <v>0.7</v>
      </c>
      <c r="H24" s="4">
        <f>IF(ISBLANK(HLOOKUP(A24,C14:L19,MATCH(H23,B7:B12,0),FALSE)),0,HLOOKUP(Q25,C7:G12,MATCH(H23,B7:B12,0),FALSE)*C24)</f>
        <v>0</v>
      </c>
      <c r="I24" s="4">
        <f>IF(ISBLANK(HLOOKUP(A24,C14:L19,MATCH(I23,B7:B12,0),FALSE)),0,HLOOKUP(Q25,C7:G12,MATCH(I23,B7:B12,0),FALSE)*D24)</f>
        <v>0</v>
      </c>
      <c r="J24" s="4">
        <f>IF(ISBLANK(HLOOKUP(A24,C14:L19,MATCH(J23,B7:B12,0),FALSE)),0,HLOOKUP(Q25,C7:G12,MATCH(J23,B7:B12,0),FALSE)*E24)</f>
        <v>0</v>
      </c>
      <c r="K24" s="5">
        <f>IF(ISBLANK(HLOOKUP(A24,C14:L19,MATCH(K23,B7:B12,0),FALSE)),0,HLOOKUP(Q25,C7:G12,MATCH(K23,B7:B12,0),FALSE)*F24)</f>
        <v>0</v>
      </c>
      <c r="L24" s="3">
        <f t="shared" ref="L24:L30" si="0">G24/SUM(G24:K24)</f>
        <v>1</v>
      </c>
      <c r="M24" s="4">
        <f t="shared" ref="M24:M30" si="1">H24/SUM(G24:K24)</f>
        <v>0</v>
      </c>
      <c r="N24" s="4">
        <f t="shared" ref="N24:N30" si="2">I24/SUM(G24:K24)</f>
        <v>0</v>
      </c>
      <c r="O24" s="4">
        <f t="shared" ref="O24:O30" si="3">J24/SUM(G24:K24)</f>
        <v>0</v>
      </c>
      <c r="P24" s="5">
        <f t="shared" ref="P24:P30" si="4">K24/SUM(G24:K24)</f>
        <v>0</v>
      </c>
      <c r="Q24" s="23" t="s">
        <v>17</v>
      </c>
      <c r="R24" s="17">
        <f>IF(AND(R23=A24,Q24="A"),1,0)</f>
        <v>1</v>
      </c>
      <c r="S24" s="16">
        <f>IF(AND(S23=A24,Q24="A"),1,0)</f>
        <v>0</v>
      </c>
      <c r="T24" s="16">
        <f>IF(AND(T23=A24,Q24="A"),1,0)</f>
        <v>0</v>
      </c>
      <c r="U24" s="16">
        <f>IF(AND(U23=A24,Q24="A"),1,0)</f>
        <v>0</v>
      </c>
      <c r="V24" s="16">
        <f>IF(AND(V23=A24,Q24="A"),1,0)</f>
        <v>0</v>
      </c>
      <c r="W24" s="16">
        <f>IF(AND(W23=A24,Q24="A"),1,0)</f>
        <v>0</v>
      </c>
      <c r="X24" s="16">
        <f>IF(AND(X23=A24,Q24="A"),1,0)</f>
        <v>0</v>
      </c>
      <c r="Y24" s="16">
        <f>IF(AND(Y23=A24,Q24="A"),1,0)</f>
        <v>0</v>
      </c>
      <c r="Z24" s="16">
        <f>IF(AND(Z23=A24,Q24="A"),1,0)</f>
        <v>0</v>
      </c>
      <c r="AA24" s="16">
        <f>IF(AND(AA23=A24,Q24="A"),1,0)</f>
        <v>0</v>
      </c>
      <c r="AB24" s="17">
        <f>IF(AND(AB23=A24,Q24="Z"),1,0)</f>
        <v>0</v>
      </c>
      <c r="AC24" s="16">
        <f>IF(AND(AC23=A24,Q24="Z"),1,0)</f>
        <v>0</v>
      </c>
      <c r="AD24" s="16">
        <f>IF(AND(AD23=A24,Q24="Z"),1,0)</f>
        <v>0</v>
      </c>
      <c r="AE24" s="16">
        <f>IF(AND(AE23=A24,Q24="Z"),1,0)</f>
        <v>0</v>
      </c>
      <c r="AF24" s="16">
        <f>IF(AND(AF23=A24,Q24="Z"),1,0)</f>
        <v>0</v>
      </c>
      <c r="AG24" s="16">
        <f>IF(AND(AG23=A24,Q24="Z"),1,0)</f>
        <v>0</v>
      </c>
      <c r="AH24" s="16">
        <f>IF(AND(AH23=A24,Q24="Z"),1,0)</f>
        <v>0</v>
      </c>
      <c r="AI24" s="16">
        <f>IF(AND(AI23=A24,Q24="Z"),1,0)</f>
        <v>0</v>
      </c>
      <c r="AJ24" s="16">
        <f>IF(AND(AJ23=A24,Q24="Z"),1,0)</f>
        <v>0</v>
      </c>
      <c r="AK24" s="16">
        <f>IF(AND(AK23=A24,Q24="Z"),1,0)</f>
        <v>0</v>
      </c>
      <c r="AL24" s="17">
        <f>IF(AND(AL23=A24,Q24="D"),1,0)</f>
        <v>0</v>
      </c>
      <c r="AM24" s="16">
        <f>IF(AND(AM23=A24,Q24="D"),1,0)</f>
        <v>0</v>
      </c>
      <c r="AN24" s="16">
        <f>IF(AND(AN23=A24,Q24="D"),1,0)</f>
        <v>0</v>
      </c>
      <c r="AO24" s="16">
        <f>IF(AND(AO23=A24,Q24="D"),1,0)</f>
        <v>0</v>
      </c>
      <c r="AP24" s="16">
        <f>IF(AND(AP23=A24,Q24="D"),1,0)</f>
        <v>0</v>
      </c>
      <c r="AQ24" s="16">
        <f>IF(AND(AQ23=A24,Q24="D"),1,0)</f>
        <v>0</v>
      </c>
      <c r="AR24" s="16">
        <f>IF(AND(AR23=A24,Q24="D"),1,0)</f>
        <v>0</v>
      </c>
      <c r="AS24" s="16">
        <f>IF(AND(AS23=A24,Q24="D"),1,0)</f>
        <v>0</v>
      </c>
      <c r="AT24" s="16">
        <f>IF(AND(AT23=A24,Q24="D"),1,0)</f>
        <v>0</v>
      </c>
      <c r="AU24" s="16">
        <f>IF(AND(AU23=A24,Q24="D"),1,0)</f>
        <v>0</v>
      </c>
      <c r="AV24" s="17">
        <f>IF(AND(AV23=A24,Q24="N"),1,0)</f>
        <v>0</v>
      </c>
      <c r="AW24" s="16">
        <f>IF(AND(AW23=A24,Q24="N"),1,0)</f>
        <v>0</v>
      </c>
      <c r="AX24" s="16">
        <f>IF(AND(AX23=A24,Q24="N"),1,0)</f>
        <v>0</v>
      </c>
      <c r="AY24" s="16">
        <f>IF(AND(AY23=A24,Q24="N"),1,0)</f>
        <v>0</v>
      </c>
      <c r="AZ24" s="16">
        <f>IF(AND(AZ23=A24,Q24="N"),1,0)</f>
        <v>0</v>
      </c>
      <c r="BA24" s="16">
        <f>IF(AND(BA23=A24,Q24="N"),1,0)</f>
        <v>0</v>
      </c>
      <c r="BB24" s="16">
        <f>IF(AND(BB23=A24,Q24="N"),1,0)</f>
        <v>0</v>
      </c>
      <c r="BC24" s="16">
        <f>IF(AND(BC23=A24,Q24="N"),1,0)</f>
        <v>0</v>
      </c>
      <c r="BD24" s="16">
        <f>IF(AND(BD23=A24,Q24="N"),1,0)</f>
        <v>0</v>
      </c>
      <c r="BE24" s="16">
        <f>IF(AND(BE23=A24,Q24="N"),1,0)</f>
        <v>0</v>
      </c>
      <c r="BF24" s="17">
        <f>IF(AND(BF23=A24,Q24="V"),1,0)</f>
        <v>0</v>
      </c>
      <c r="BG24" s="16">
        <f>IF(AND(BG23=A24,Q24="V"),1,0)</f>
        <v>0</v>
      </c>
      <c r="BH24" s="16">
        <f>IF(AND(BH23=A24,Q24="V"),1,0)</f>
        <v>0</v>
      </c>
      <c r="BI24" s="16">
        <f>IF(AND(BI23=A24,Q24="V"),1,0)</f>
        <v>0</v>
      </c>
      <c r="BJ24" s="16">
        <f>IF(AND(BJ23=A24,Q24="V"),1,0)</f>
        <v>0</v>
      </c>
      <c r="BK24" s="16">
        <f>IF(AND(BK23=A24,Q24="V"),1,0)</f>
        <v>0</v>
      </c>
      <c r="BL24" s="16">
        <f>IF(AND(BL23=A24,Q24="V"),1,0)</f>
        <v>0</v>
      </c>
      <c r="BM24" s="16">
        <f>IF(AND(BM23=A24,Q24="V"),1,0)</f>
        <v>0</v>
      </c>
      <c r="BN24" s="16">
        <f>IF(AND(BN23=A24,Q24="V"),1,0)</f>
        <v>0</v>
      </c>
      <c r="BO24" s="16">
        <f>IF(AND(BO23=A24,Q24="V"),1,0)</f>
        <v>0</v>
      </c>
      <c r="BP24" s="3"/>
      <c r="BQ24" s="4"/>
      <c r="BR24" s="4"/>
      <c r="BS24" s="4"/>
      <c r="BT24" s="4"/>
      <c r="BU24" s="3"/>
      <c r="BV24" s="4"/>
      <c r="BW24" s="4"/>
      <c r="BX24" s="4"/>
      <c r="BY24" s="4"/>
      <c r="BZ24" s="3"/>
      <c r="CA24" s="4"/>
      <c r="CB24" s="4"/>
      <c r="CC24" s="4"/>
      <c r="CD24" s="4"/>
      <c r="CE24" s="3"/>
      <c r="CF24" s="4"/>
      <c r="CG24" s="4"/>
      <c r="CH24" s="4"/>
      <c r="CI24" s="4"/>
      <c r="CJ24" s="3"/>
      <c r="CK24" s="4"/>
      <c r="CL24" s="4"/>
      <c r="CM24" s="4"/>
      <c r="CN24" s="5"/>
    </row>
    <row r="25" spans="1:92">
      <c r="A25" s="15" t="s">
        <v>3</v>
      </c>
      <c r="B25" s="3">
        <f>IF(ISBLANK(HLOOKUP(A25,C14:L19,2,FALSE)),0,HLOOKUP(A25,C14:L19,2,FALSE) * (C8*B24+C9*C24+C10*D24+C11*E24+C12*F24))</f>
        <v>0</v>
      </c>
      <c r="C25" s="4">
        <f>IF(ISBLANK(HLOOKUP(A25,C14:L19,3,FALSE)),0,HLOOKUP(A25,C14:L19,3,FALSE) * (D8*B24+D9*C24+D10*D24+D11*E24+D12*F24))</f>
        <v>0</v>
      </c>
      <c r="D25" s="4">
        <f>IF(ISBLANK(HLOOKUP(A25,C14:L19,4,FALSE)),0,HLOOKUP(A25,C14:L19,4,FALSE) * (E8*B24+E9*C24+E10*D24+E11*E24+E12*F24))</f>
        <v>0.21</v>
      </c>
      <c r="E25" s="4">
        <f>IF(ISBLANK(HLOOKUP(A25,C14:L19,5,FALSE)),0,HLOOKUP(A25,C14:L19,5,FALSE) * (F8*B24+F9*C24+F10*D24+F11*E24+F12*F24))</f>
        <v>0</v>
      </c>
      <c r="F25" s="5">
        <f>IF(ISBLANK(HLOOKUP(A25,C14:L19,6,FALSE)),0,HLOOKUP(A25,C14:L19,6,FALSE) * (G8*B24+G9*C24+G10*D24+G11*E24+G12*F24))</f>
        <v>0</v>
      </c>
      <c r="G25" s="3">
        <f>IF(ISBLANK(HLOOKUP(A25,C14:L19,MATCH(G23,B7:B12,0),FALSE)),0,HLOOKUP(Q26,C7:G12,MATCH(G23,B7:B12,0),FALSE)*B25)</f>
        <v>0</v>
      </c>
      <c r="H25" s="4">
        <f>IF(ISBLANK(HLOOKUP(A25,C14:L19,MATCH(H23,B7:B12,0),FALSE)),0,HLOOKUP(Q26,C7:G12,MATCH(H23,B7:B12,0),FALSE)*C25)</f>
        <v>0</v>
      </c>
      <c r="I25" s="4">
        <f>IF(ISBLANK(HLOOKUP(A25,C14:L19,MATCH(I23,B7:B12,0),FALSE)),0,HLOOKUP(Q26,C7:G12,MATCH(I23,B7:B12,0),FALSE)*D25)</f>
        <v>0.14699999999999999</v>
      </c>
      <c r="J25" s="4">
        <f>IF(ISBLANK(HLOOKUP(A25,C14:L19,MATCH(J23,B7:B12,0),FALSE)),0,HLOOKUP(Q26,C7:G12,MATCH(J23,B7:B12,0),FALSE)*E25)</f>
        <v>0</v>
      </c>
      <c r="K25" s="5">
        <f>IF(ISBLANK(HLOOKUP(A25,C14:L19,MATCH(K23,B7:B12,0),FALSE)),0,HLOOKUP(Q26,C7:G12,MATCH(K23,B7:B12,0),FALSE)*F25)</f>
        <v>0</v>
      </c>
      <c r="L25" s="3">
        <f t="shared" si="0"/>
        <v>0</v>
      </c>
      <c r="M25" s="4">
        <f t="shared" si="1"/>
        <v>0</v>
      </c>
      <c r="N25" s="4">
        <f t="shared" si="2"/>
        <v>1</v>
      </c>
      <c r="O25" s="4">
        <f t="shared" si="3"/>
        <v>0</v>
      </c>
      <c r="P25" s="5">
        <f t="shared" si="4"/>
        <v>0</v>
      </c>
      <c r="Q25" s="23" t="s">
        <v>19</v>
      </c>
      <c r="R25" s="17">
        <f>IF(AND(R23=A25,Q25="A"),1,0)</f>
        <v>0</v>
      </c>
      <c r="S25" s="16">
        <f>IF(AND(S23=A25,Q25="A"),1,0)</f>
        <v>0</v>
      </c>
      <c r="T25" s="16">
        <f>IF(AND(T23=A25,Q25="A"),1,0)</f>
        <v>0</v>
      </c>
      <c r="U25" s="16">
        <f>IF(AND(U23=A25,Q25="A"),1,0)</f>
        <v>0</v>
      </c>
      <c r="V25" s="16">
        <f>IF(AND(V23=A25,Q25="A"),1,0)</f>
        <v>0</v>
      </c>
      <c r="W25" s="16">
        <f>IF(AND(W23=A25,Q25="A"),1,0)</f>
        <v>0</v>
      </c>
      <c r="X25" s="16">
        <f>IF(AND(X23=A25,Q25="A"),1,0)</f>
        <v>0</v>
      </c>
      <c r="Y25" s="16">
        <f>IF(AND(Y23=A25,Q25="A"),1,0)</f>
        <v>0</v>
      </c>
      <c r="Z25" s="16">
        <f>IF(AND(Z23=A25,Q25="A"),1,0)</f>
        <v>0</v>
      </c>
      <c r="AA25" s="16">
        <f>IF(AND(AA23=A25,Q25="A"),1,0)</f>
        <v>0</v>
      </c>
      <c r="AB25" s="17">
        <f>IF(AND(AB23=A25,Q25="Z"),1,0)</f>
        <v>0</v>
      </c>
      <c r="AC25" s="16">
        <f>IF(AND(AC23=A25,Q25="Z"),1,0)</f>
        <v>0</v>
      </c>
      <c r="AD25" s="16">
        <f>IF(AND(AD23=A25,Q25="Z"),1,0)</f>
        <v>0</v>
      </c>
      <c r="AE25" s="16">
        <f>IF(AND(AE23=A25,Q25="Z"),1,0)</f>
        <v>0</v>
      </c>
      <c r="AF25" s="16">
        <f>IF(AND(AF23=A25,Q25="Z"),1,0)</f>
        <v>0</v>
      </c>
      <c r="AG25" s="16">
        <f>IF(AND(AG23=A25,Q25="Z"),1,0)</f>
        <v>0</v>
      </c>
      <c r="AH25" s="16">
        <f>IF(AND(AH23=A25,Q25="Z"),1,0)</f>
        <v>0</v>
      </c>
      <c r="AI25" s="16">
        <f>IF(AND(AI23=A25,Q25="Z"),1,0)</f>
        <v>0</v>
      </c>
      <c r="AJ25" s="16">
        <f>IF(AND(AJ23=A25,Q25="Z"),1,0)</f>
        <v>0</v>
      </c>
      <c r="AK25" s="16">
        <f>IF(AND(AK23=A25,Q25="Z"),1,0)</f>
        <v>0</v>
      </c>
      <c r="AL25" s="17">
        <f>IF(AND(AL23=A25,Q25="D"),1,0)</f>
        <v>0</v>
      </c>
      <c r="AM25" s="16">
        <f>IF(AND(AM23=A25,Q25="D"),1,0)</f>
        <v>0</v>
      </c>
      <c r="AN25" s="16">
        <f>IF(AND(AN23=A25,Q25="D"),1,0)</f>
        <v>0</v>
      </c>
      <c r="AO25" s="16">
        <f>IF(AND(AO23=A25,Q25="D"),1,0)</f>
        <v>1</v>
      </c>
      <c r="AP25" s="16">
        <f>IF(AND(AP23=A25,Q25="D"),1,0)</f>
        <v>0</v>
      </c>
      <c r="AQ25" s="16">
        <f>IF(AND(AQ23=A25,Q25="D"),1,0)</f>
        <v>0</v>
      </c>
      <c r="AR25" s="16">
        <f>IF(AND(AR23=A25,Q25="D"),1,0)</f>
        <v>0</v>
      </c>
      <c r="AS25" s="16">
        <f>IF(AND(AS23=A25,Q25="D"),1,0)</f>
        <v>0</v>
      </c>
      <c r="AT25" s="16">
        <f>IF(AND(AT23=A25,Q25="D"),1,0)</f>
        <v>0</v>
      </c>
      <c r="AU25" s="16">
        <f>IF(AND(AU23=A25,Q25="D"),1,0)</f>
        <v>0</v>
      </c>
      <c r="AV25" s="17">
        <f>IF(AND(AV23=A25,Q25="N"),1,0)</f>
        <v>0</v>
      </c>
      <c r="AW25" s="16">
        <f>IF(AND(AW23=A25,Q25="N"),1,0)</f>
        <v>0</v>
      </c>
      <c r="AX25" s="16">
        <f>IF(AND(AX23=A25,Q25="N"),1,0)</f>
        <v>0</v>
      </c>
      <c r="AY25" s="16">
        <f>IF(AND(AY23=A25,Q25="N"),1,0)</f>
        <v>0</v>
      </c>
      <c r="AZ25" s="16">
        <f>IF(AND(AZ23=A25,Q25="N"),1,0)</f>
        <v>0</v>
      </c>
      <c r="BA25" s="16">
        <f>IF(AND(BA23=A25,Q25="N"),1,0)</f>
        <v>0</v>
      </c>
      <c r="BB25" s="16">
        <f>IF(AND(BB23=A25,Q25="N"),1,0)</f>
        <v>0</v>
      </c>
      <c r="BC25" s="16">
        <f>IF(AND(BC23=A25,Q25="N"),1,0)</f>
        <v>0</v>
      </c>
      <c r="BD25" s="16">
        <f>IF(AND(BD23=A25,Q25="N"),1,0)</f>
        <v>0</v>
      </c>
      <c r="BE25" s="16">
        <f>IF(AND(BE23=A25,Q25="N"),1,0)</f>
        <v>0</v>
      </c>
      <c r="BF25" s="17">
        <f>IF(AND(BF23=A25,Q25="V"),1,0)</f>
        <v>0</v>
      </c>
      <c r="BG25" s="16">
        <f>IF(AND(BG23=A25,Q25="V"),1,0)</f>
        <v>0</v>
      </c>
      <c r="BH25" s="16">
        <f>IF(AND(BH23=A25,Q25="V"),1,0)</f>
        <v>0</v>
      </c>
      <c r="BI25" s="16">
        <f>IF(AND(BI23=A25,Q25="V"),1,0)</f>
        <v>0</v>
      </c>
      <c r="BJ25" s="16">
        <f>IF(AND(BJ23=A25,Q25="V"),1,0)</f>
        <v>0</v>
      </c>
      <c r="BK25" s="16">
        <f>IF(AND(BK23=A25,Q25="V"),1,0)</f>
        <v>0</v>
      </c>
      <c r="BL25" s="16">
        <f>IF(AND(BL23=A25,Q25="V"),1,0)</f>
        <v>0</v>
      </c>
      <c r="BM25" s="16">
        <f>IF(AND(BM23=A25,Q25="V"),1,0)</f>
        <v>0</v>
      </c>
      <c r="BN25" s="16">
        <f>IF(AND(BN23=A25,Q25="V"),1,0)</f>
        <v>0</v>
      </c>
      <c r="BO25" s="16">
        <f>IF(AND(BO23=A25,Q25="V"),1,0)</f>
        <v>0</v>
      </c>
      <c r="BP25" s="3">
        <f>IF(AND(Q24="A",BP23=Q25),1,0)</f>
        <v>0</v>
      </c>
      <c r="BQ25" s="4">
        <f>IF(AND(Q24="A",BQ23=Q25),1,0)</f>
        <v>0</v>
      </c>
      <c r="BR25" s="4">
        <f>IF(AND(Q24="A",BR23=Q25),1,0)</f>
        <v>1</v>
      </c>
      <c r="BS25" s="4">
        <f>IF(AND(Q24="A",BS23=Q25),1,0)</f>
        <v>0</v>
      </c>
      <c r="BT25" s="4">
        <f>IF(AND(Q24="A",BT23=Q25),1,0)</f>
        <v>0</v>
      </c>
      <c r="BU25" s="3">
        <f>IF(AND(Q24="Z",BU23=Q25),1,0)</f>
        <v>0</v>
      </c>
      <c r="BV25" s="4">
        <f>IF(AND(Q24="Z",BV23=Q25),1,0)</f>
        <v>0</v>
      </c>
      <c r="BW25" s="4">
        <f>IF(AND(Q24="Z",BW23=Q25),1,0)</f>
        <v>0</v>
      </c>
      <c r="BX25" s="4">
        <f>IF(AND(Q24="Z",BX23=Q25),1,0)</f>
        <v>0</v>
      </c>
      <c r="BY25" s="4">
        <f>IF(AND(Q24="Z",BY23=Q25),1,0)</f>
        <v>0</v>
      </c>
      <c r="BZ25" s="3">
        <f>IF(AND(Q24="D",BZ23=Q25),1,0)</f>
        <v>0</v>
      </c>
      <c r="CA25" s="4">
        <f>IF(AND(Q24="D",CA23=Q25),1,0)</f>
        <v>0</v>
      </c>
      <c r="CB25" s="4">
        <f>IF(AND(Q24="D",CB23=Q25),1,0)</f>
        <v>0</v>
      </c>
      <c r="CC25" s="4">
        <f>IF(AND(Q24="D",CC23=Q25),1,0)</f>
        <v>0</v>
      </c>
      <c r="CD25" s="4">
        <f>IF(AND(Q24="D",CD23=Q25),1,0)</f>
        <v>0</v>
      </c>
      <c r="CE25" s="3">
        <f>IF(AND(Q24="N",CE23=Q25),1,0)</f>
        <v>0</v>
      </c>
      <c r="CF25" s="4">
        <f>IF(AND(Q24="N",CF23=Q25),1,0)</f>
        <v>0</v>
      </c>
      <c r="CG25" s="4">
        <f>IF(AND(Q24="N",CG23=Q25),1,0)</f>
        <v>0</v>
      </c>
      <c r="CH25" s="4">
        <f>IF(AND(Q24="N",CH23=Q25),1,0)</f>
        <v>0</v>
      </c>
      <c r="CI25" s="4">
        <f>IF(AND(Q24="N",CI23=Q25),1,0)</f>
        <v>0</v>
      </c>
      <c r="CJ25" s="3">
        <f>IF(AND(Q24="V",CJ23=Q25),1,0)</f>
        <v>0</v>
      </c>
      <c r="CK25" s="4">
        <f>IF(AND(Q24="V",CK23=Q25),1,0)</f>
        <v>0</v>
      </c>
      <c r="CL25" s="4">
        <f>IF(AND(Q24="V",CL23=Q25),1,0)</f>
        <v>0</v>
      </c>
      <c r="CM25" s="4">
        <f>IF(AND(Q24="V",CM23=Q25),1,0)</f>
        <v>0</v>
      </c>
      <c r="CN25" s="5">
        <f>IF(AND(Q24="V",CN23=Q25),1,0)</f>
        <v>0</v>
      </c>
    </row>
    <row r="26" spans="1:92">
      <c r="A26" s="15" t="s">
        <v>8</v>
      </c>
      <c r="B26" s="3">
        <f>IF(ISBLANK(HLOOKUP(A26,C14:L19,2,FALSE)),0,HLOOKUP(A26,C14:L19,2,FALSE) * (C8*B25+C9*C25+C10*D25+C11*E25+C12*F25))</f>
        <v>0</v>
      </c>
      <c r="C26" s="4">
        <f>IF(ISBLANK(HLOOKUP(A26,C14:L19,3,FALSE)),0,HLOOKUP(A26,C14:L19,3,FALSE) * (D8*B25+D9*C25+D10*D25+D11*E25+D12*F25))</f>
        <v>0</v>
      </c>
      <c r="D26" s="4">
        <f>IF(ISBLANK(HLOOKUP(A26,C14:L19,4,FALSE)),0,HLOOKUP(A26,C14:L19,4,FALSE) * (E8*B25+E9*C25+E10*D25+E11*E25+E12*F25))</f>
        <v>0</v>
      </c>
      <c r="E26" s="4">
        <f>IF(ISBLANK(HLOOKUP(A26,C14:L19,5,FALSE)),0,HLOOKUP(A26,C14:L19,5,FALSE) * (F8*B25+F9*C25+F10*D25+F11*E25+F12*F25))</f>
        <v>2.9399999999999999E-2</v>
      </c>
      <c r="F26" s="5">
        <f>IF(ISBLANK(HLOOKUP(A26,C14:L19,6,FALSE)),0,HLOOKUP(A26,C14:L19,6,FALSE) * (G8*B25+G9*C25+G10*D25+G11*E25+G12*F25))</f>
        <v>0</v>
      </c>
      <c r="G26" s="3">
        <f>IF(ISBLANK(HLOOKUP(A26,C14:L19,MATCH(G23,B7:B12,0),FALSE)),0,HLOOKUP(Q27,C7:G12,MATCH(G23,B7:B12,0),FALSE)*B26)</f>
        <v>0</v>
      </c>
      <c r="H26" s="4">
        <f>IF(ISBLANK(HLOOKUP(A26,C14:L19,MATCH(H23,B7:B12,0),FALSE)),0,HLOOKUP(Q27,C7:G12,MATCH(H23,B7:B12,0),FALSE)*C26)</f>
        <v>0</v>
      </c>
      <c r="I26" s="4">
        <f>IF(ISBLANK(HLOOKUP(A26,C14:L19,MATCH(I23,B7:B12,0),FALSE)),0,HLOOKUP(Q27,C7:G12,MATCH(I23,B7:B12,0),FALSE)*D26)</f>
        <v>0</v>
      </c>
      <c r="J26" s="4">
        <f>IF(ISBLANK(HLOOKUP(A26,C14:L19,MATCH(J23,B7:B12,0),FALSE)),0,HLOOKUP(Q27,C7:G12,MATCH(J23,B7:B12,0),FALSE)*E26)</f>
        <v>1.176E-2</v>
      </c>
      <c r="K26" s="5">
        <f>IF(ISBLANK(HLOOKUP(A26,C14:L19,MATCH(K23,B7:B12,0),FALSE)),0,HLOOKUP(Q27,C7:G12,MATCH(K23,B7:B12,0),FALSE)*F26)</f>
        <v>0</v>
      </c>
      <c r="L26" s="3">
        <f t="shared" si="0"/>
        <v>0</v>
      </c>
      <c r="M26" s="4">
        <f t="shared" si="1"/>
        <v>0</v>
      </c>
      <c r="N26" s="4">
        <f t="shared" si="2"/>
        <v>0</v>
      </c>
      <c r="O26" s="4">
        <f t="shared" si="3"/>
        <v>1</v>
      </c>
      <c r="P26" s="5">
        <f t="shared" si="4"/>
        <v>0</v>
      </c>
      <c r="Q26" s="23" t="s">
        <v>20</v>
      </c>
      <c r="R26" s="17">
        <f>IF(AND(R23=A26,Q26="A"),1,0)</f>
        <v>0</v>
      </c>
      <c r="S26" s="16">
        <f>IF(AND(S23=A26,Q26="A"),1,0)</f>
        <v>0</v>
      </c>
      <c r="T26" s="16">
        <f>IF(AND(T23=A26,Q26="A"),1,0)</f>
        <v>0</v>
      </c>
      <c r="U26" s="16">
        <f>IF(AND(U23=A26,Q26="A"),1,0)</f>
        <v>0</v>
      </c>
      <c r="V26" s="16">
        <f>IF(AND(V23=A26,Q26="A"),1,0)</f>
        <v>0</v>
      </c>
      <c r="W26" s="16">
        <f>IF(AND(W23=A26,Q26="A"),1,0)</f>
        <v>0</v>
      </c>
      <c r="X26" s="16">
        <f>IF(AND(X23=A26,Q26="A"),1,0)</f>
        <v>0</v>
      </c>
      <c r="Y26" s="16">
        <f>IF(AND(Y23=A26,Q26="A"),1,0)</f>
        <v>0</v>
      </c>
      <c r="Z26" s="16">
        <f>IF(AND(Z23=A26,Q26="A"),1,0)</f>
        <v>0</v>
      </c>
      <c r="AA26" s="16">
        <f>IF(AND(AA23=A26,Q26="A"),1,0)</f>
        <v>0</v>
      </c>
      <c r="AB26" s="17">
        <f>IF(AND(AB23=A26,Q26="Z"),1,0)</f>
        <v>0</v>
      </c>
      <c r="AC26" s="16">
        <f>IF(AND(AC23=A26,Q26="Z"),1,0)</f>
        <v>0</v>
      </c>
      <c r="AD26" s="16">
        <f>IF(AND(AD23=A26,Q26="Z"),1,0)</f>
        <v>0</v>
      </c>
      <c r="AE26" s="16">
        <f>IF(AND(AE23=A26,Q26="Z"),1,0)</f>
        <v>0</v>
      </c>
      <c r="AF26" s="16">
        <f>IF(AND(AF23=A26,Q26="Z"),1,0)</f>
        <v>0</v>
      </c>
      <c r="AG26" s="16">
        <f>IF(AND(AG23=A26,Q26="Z"),1,0)</f>
        <v>0</v>
      </c>
      <c r="AH26" s="16">
        <f>IF(AND(AH23=A26,Q26="Z"),1,0)</f>
        <v>0</v>
      </c>
      <c r="AI26" s="16">
        <f>IF(AND(AI23=A26,Q26="Z"),1,0)</f>
        <v>0</v>
      </c>
      <c r="AJ26" s="16">
        <f>IF(AND(AJ23=A26,Q26="Z"),1,0)</f>
        <v>0</v>
      </c>
      <c r="AK26" s="16">
        <f>IF(AND(AK23=A26,Q26="Z"),1,0)</f>
        <v>0</v>
      </c>
      <c r="AL26" s="17">
        <f>IF(AND(AL23=A26,Q26="D"),1,0)</f>
        <v>0</v>
      </c>
      <c r="AM26" s="16">
        <f>IF(AND(AM23=A26,Q26="D"),1,0)</f>
        <v>0</v>
      </c>
      <c r="AN26" s="16">
        <f>IF(AND(AN23=A26,Q26="D"),1,0)</f>
        <v>0</v>
      </c>
      <c r="AO26" s="16">
        <f>IF(AND(AO23=A26,Q26="D"),1,0)</f>
        <v>0</v>
      </c>
      <c r="AP26" s="16">
        <f>IF(AND(AP23=A26,Q26="D"),1,0)</f>
        <v>0</v>
      </c>
      <c r="AQ26" s="16">
        <f>IF(AND(AQ23=A26,Q26="D"),1,0)</f>
        <v>0</v>
      </c>
      <c r="AR26" s="16">
        <f>IF(AND(AR23=A26,Q26="D"),1,0)</f>
        <v>0</v>
      </c>
      <c r="AS26" s="16">
        <f>IF(AND(AS23=A26,Q26="D"),1,0)</f>
        <v>0</v>
      </c>
      <c r="AT26" s="16">
        <f>IF(AND(AT23=A26,Q26="D"),1,0)</f>
        <v>0</v>
      </c>
      <c r="AU26" s="16">
        <f>IF(AND(AU23=A26,Q26="D"),1,0)</f>
        <v>0</v>
      </c>
      <c r="AV26" s="17">
        <f>IF(AND(AV23=A26,Q26="N"),1,0)</f>
        <v>0</v>
      </c>
      <c r="AW26" s="16">
        <f>IF(AND(AW23=A26,Q26="N"),1,0)</f>
        <v>0</v>
      </c>
      <c r="AX26" s="16">
        <f>IF(AND(AX23=A26,Q26="N"),1,0)</f>
        <v>0</v>
      </c>
      <c r="AY26" s="16">
        <f>IF(AND(AY23=A26,Q26="N"),1,0)</f>
        <v>0</v>
      </c>
      <c r="AZ26" s="16">
        <f>IF(AND(AZ23=A26,Q26="N"),1,0)</f>
        <v>0</v>
      </c>
      <c r="BA26" s="16">
        <f>IF(AND(BA23=A26,Q26="N"),1,0)</f>
        <v>0</v>
      </c>
      <c r="BB26" s="16">
        <f>IF(AND(BB23=A26,Q26="N"),1,0)</f>
        <v>0</v>
      </c>
      <c r="BC26" s="16">
        <f>IF(AND(BC23=A26,Q26="N"),1,0)</f>
        <v>0</v>
      </c>
      <c r="BD26" s="16">
        <f>IF(AND(BD23=A26,Q26="N"),1,0)</f>
        <v>1</v>
      </c>
      <c r="BE26" s="16">
        <f>IF(AND(BE23=A26,Q26="N"),1,0)</f>
        <v>0</v>
      </c>
      <c r="BF26" s="17">
        <f>IF(AND(BF23=A26,Q26="V"),1,0)</f>
        <v>0</v>
      </c>
      <c r="BG26" s="16">
        <f>IF(AND(BG23=A26,Q26="V"),1,0)</f>
        <v>0</v>
      </c>
      <c r="BH26" s="16">
        <f>IF(AND(BH23=A26,Q26="V"),1,0)</f>
        <v>0</v>
      </c>
      <c r="BI26" s="16">
        <f>IF(AND(BI23=A26,Q26="V"),1,0)</f>
        <v>0</v>
      </c>
      <c r="BJ26" s="16">
        <f>IF(AND(BJ23=A26,Q26="V"),1,0)</f>
        <v>0</v>
      </c>
      <c r="BK26" s="16">
        <f>IF(AND(BK23=A26,Q26="V"),1,0)</f>
        <v>0</v>
      </c>
      <c r="BL26" s="16">
        <f>IF(AND(BL23=A26,Q26="V"),1,0)</f>
        <v>0</v>
      </c>
      <c r="BM26" s="16">
        <f>IF(AND(BM23=A26,Q26="V"),1,0)</f>
        <v>0</v>
      </c>
      <c r="BN26" s="16">
        <f>IF(AND(BN23=A26,Q26="V"),1,0)</f>
        <v>0</v>
      </c>
      <c r="BO26" s="16">
        <f>IF(AND(BO23=A26,Q26="V"),1,0)</f>
        <v>0</v>
      </c>
      <c r="BP26" s="3">
        <f>IF(AND(Q25="A",BP23=Q26),1,0)</f>
        <v>0</v>
      </c>
      <c r="BQ26" s="4">
        <f>IF(AND(Q25="A",BQ23=Q26),1,0)</f>
        <v>0</v>
      </c>
      <c r="BR26" s="4">
        <f>IF(AND(Q25="A",BR23=Q26),1,0)</f>
        <v>0</v>
      </c>
      <c r="BS26" s="4">
        <f>IF(AND(Q25="A",BS23=Q26),1,0)</f>
        <v>0</v>
      </c>
      <c r="BT26" s="4">
        <f>IF(AND(Q25="A",BT23=Q26),1,0)</f>
        <v>0</v>
      </c>
      <c r="BU26" s="3">
        <f>IF(AND(Q25="Z",BU23=Q26),1,0)</f>
        <v>0</v>
      </c>
      <c r="BV26" s="4">
        <f>IF(AND(Q25="Z",BV23=Q26),1,0)</f>
        <v>0</v>
      </c>
      <c r="BW26" s="4">
        <f>IF(AND(Q25="Z",BW23=Q26),1,0)</f>
        <v>0</v>
      </c>
      <c r="BX26" s="4">
        <f>IF(AND(Q25="Z",BX23=Q26),1,0)</f>
        <v>0</v>
      </c>
      <c r="BY26" s="4">
        <f>IF(AND(Q25="Z",BY23=Q26),1,0)</f>
        <v>0</v>
      </c>
      <c r="BZ26" s="3">
        <f>IF(AND(Q25="D",BZ23=Q26),1,0)</f>
        <v>0</v>
      </c>
      <c r="CA26" s="4">
        <f>IF(AND(Q25="D",CA23=Q26),1,0)</f>
        <v>0</v>
      </c>
      <c r="CB26" s="4">
        <f>IF(AND(Q25="D",CB23=Q26),1,0)</f>
        <v>0</v>
      </c>
      <c r="CC26" s="4">
        <f>IF(AND(Q25="D",CC23=Q26),1,0)</f>
        <v>1</v>
      </c>
      <c r="CD26" s="4">
        <f>IF(AND(Q25="D",CD23=Q26),1,0)</f>
        <v>0</v>
      </c>
      <c r="CE26" s="3">
        <f>IF(AND(Q25="N",CE23=Q26),1,0)</f>
        <v>0</v>
      </c>
      <c r="CF26" s="4">
        <f>IF(AND(Q25="N",CF23=Q26),1,0)</f>
        <v>0</v>
      </c>
      <c r="CG26" s="4">
        <f>IF(AND(Q25="N",CG23=Q26),1,0)</f>
        <v>0</v>
      </c>
      <c r="CH26" s="4">
        <f>IF(AND(Q25="N",CH23=Q26),1,0)</f>
        <v>0</v>
      </c>
      <c r="CI26" s="4">
        <f>IF(AND(Q25="N",CI23=Q26),1,0)</f>
        <v>0</v>
      </c>
      <c r="CJ26" s="3">
        <f>IF(AND(Q25="V",CJ23=Q26),1,0)</f>
        <v>0</v>
      </c>
      <c r="CK26" s="4">
        <f>IF(AND(Q25="V",CK23=Q26),1,0)</f>
        <v>0</v>
      </c>
      <c r="CL26" s="4">
        <f>IF(AND(Q25="V",CL23=Q26),1,0)</f>
        <v>0</v>
      </c>
      <c r="CM26" s="4">
        <f>IF(AND(Q25="V",CM23=Q26),1,0)</f>
        <v>0</v>
      </c>
      <c r="CN26" s="5">
        <f>IF(AND(Q25="V",CN23=Q26),1,0)</f>
        <v>0</v>
      </c>
    </row>
    <row r="27" spans="1:92">
      <c r="A27" s="15" t="s">
        <v>6</v>
      </c>
      <c r="B27" s="3">
        <f>IF(ISBLANK(HLOOKUP(A27,C14:L19,2,FALSE)),0,HLOOKUP(A27,C14:L19,2,FALSE) * (C8*B26+C9*C26+C10*D26+C11*E26+C12*F26))</f>
        <v>0</v>
      </c>
      <c r="C27" s="4">
        <f>IF(ISBLANK(HLOOKUP(A27,C14:L19,3,FALSE)),0,HLOOKUP(A27,C14:L19,3,FALSE) * (D8*B26+D9*C26+D10*D26+D11*E26+D12*F26))</f>
        <v>0</v>
      </c>
      <c r="D27" s="4">
        <f>IF(ISBLANK(HLOOKUP(A27,C14:L19,4,FALSE)),0,HLOOKUP(A27,C14:L19,4,FALSE) * (E8*B26+E9*C26+E10*D26+E11*E26+E12*F26))</f>
        <v>2.9399999999999999E-4</v>
      </c>
      <c r="E27" s="4">
        <f>IF(ISBLANK(HLOOKUP(A27,C14:L19,5,FALSE)),0,HLOOKUP(A27,C14:L19,5,FALSE) * (F8*B26+F9*C26+F10*D26+F11*E26+F12*F26))</f>
        <v>1.7639999999999999E-3</v>
      </c>
      <c r="F27" s="5">
        <f>IF(ISBLANK(HLOOKUP(A27,C14:L19,6,FALSE)),0,HLOOKUP(A27,C14:L19,6,FALSE) * (G8*B26+G9*C26+G10*D26+G11*E26+G12*F26))</f>
        <v>3.5279999999999999E-3</v>
      </c>
      <c r="G27" s="3">
        <f>IF(ISBLANK(HLOOKUP(A27,C14:L19,MATCH(G23,B7:B12,0),FALSE)),0,HLOOKUP(Q28,C7:G12,MATCH(G23,B7:B12,0),FALSE)*B27)</f>
        <v>0</v>
      </c>
      <c r="H27" s="4">
        <f>IF(ISBLANK(HLOOKUP(A27,C14:L19,MATCH(H23,B7:B12,0),FALSE)),0,HLOOKUP(Q28,C7:G12,MATCH(H23,B7:B12,0),FALSE)*C27)</f>
        <v>0</v>
      </c>
      <c r="I27" s="4">
        <f>IF(ISBLANK(HLOOKUP(A27,C14:L19,MATCH(I23,B7:B12,0),FALSE)),0,HLOOKUP(Q28,C7:G12,MATCH(I23,B7:B12,0),FALSE)*D27)</f>
        <v>2.94E-5</v>
      </c>
      <c r="J27" s="4">
        <f>IF(ISBLANK(HLOOKUP(A27,C14:L19,MATCH(J23,B7:B12,0),FALSE)),0,HLOOKUP(Q28,C7:G12,MATCH(J23,B7:B12,0),FALSE)*E27)</f>
        <v>1.7640000000000001E-4</v>
      </c>
      <c r="K27" s="5">
        <f>IF(ISBLANK(HLOOKUP(A27,C14:L19,MATCH(K23,B7:B12,0),FALSE)),0,HLOOKUP(Q28,C7:G12,MATCH(K23,B7:B12,0),FALSE)*F27)</f>
        <v>1.0583999999999999E-3</v>
      </c>
      <c r="L27" s="3">
        <f t="shared" si="0"/>
        <v>0</v>
      </c>
      <c r="M27" s="4">
        <f t="shared" si="1"/>
        <v>0</v>
      </c>
      <c r="N27" s="4">
        <f t="shared" si="2"/>
        <v>2.3255813953488372E-2</v>
      </c>
      <c r="O27" s="4">
        <f t="shared" si="3"/>
        <v>0.13953488372093023</v>
      </c>
      <c r="P27" s="5">
        <f t="shared" si="4"/>
        <v>0.83720930232558133</v>
      </c>
      <c r="Q27" s="23" t="s">
        <v>21</v>
      </c>
      <c r="R27" s="17">
        <f>IF(AND(R23=A27,Q27="A"),1,0)</f>
        <v>0</v>
      </c>
      <c r="S27" s="16">
        <f>IF(AND(S23=A27,Q27="A"),1,0)</f>
        <v>0</v>
      </c>
      <c r="T27" s="16">
        <f>IF(AND(T23=A27,Q27="A"),1,0)</f>
        <v>0</v>
      </c>
      <c r="U27" s="16">
        <f>IF(AND(U23=A27,Q27="A"),1,0)</f>
        <v>0</v>
      </c>
      <c r="V27" s="16">
        <f>IF(AND(V23=A27,Q27="A"),1,0)</f>
        <v>0</v>
      </c>
      <c r="W27" s="16">
        <f>IF(AND(W23=A27,Q27="A"),1,0)</f>
        <v>0</v>
      </c>
      <c r="X27" s="16">
        <f>IF(AND(X23=A27,Q27="A"),1,0)</f>
        <v>0</v>
      </c>
      <c r="Y27" s="16">
        <f>IF(AND(Y23=A27,Q27="A"),1,0)</f>
        <v>0</v>
      </c>
      <c r="Z27" s="16">
        <f>IF(AND(Z23=A27,Q27="A"),1,0)</f>
        <v>0</v>
      </c>
      <c r="AA27" s="16">
        <f>IF(AND(AA23=A27,Q27="A"),1,0)</f>
        <v>0</v>
      </c>
      <c r="AB27" s="17">
        <f>IF(AND(AB23=A27,Q27="Z"),1,0)</f>
        <v>0</v>
      </c>
      <c r="AC27" s="16">
        <f>IF(AND(AC23=A27,Q27="Z"),1,0)</f>
        <v>0</v>
      </c>
      <c r="AD27" s="16">
        <f>IF(AND(AD23=A27,Q27="Z"),1,0)</f>
        <v>0</v>
      </c>
      <c r="AE27" s="16">
        <f>IF(AND(AE23=A27,Q27="Z"),1,0)</f>
        <v>0</v>
      </c>
      <c r="AF27" s="16">
        <f>IF(AND(AF23=A27,Q27="Z"),1,0)</f>
        <v>0</v>
      </c>
      <c r="AG27" s="16">
        <f>IF(AND(AG23=A27,Q27="Z"),1,0)</f>
        <v>0</v>
      </c>
      <c r="AH27" s="16">
        <f>IF(AND(AH23=A27,Q27="Z"),1,0)</f>
        <v>0</v>
      </c>
      <c r="AI27" s="16">
        <f>IF(AND(AI23=A27,Q27="Z"),1,0)</f>
        <v>0</v>
      </c>
      <c r="AJ27" s="16">
        <f>IF(AND(AJ23=A27,Q27="Z"),1,0)</f>
        <v>0</v>
      </c>
      <c r="AK27" s="16">
        <f>IF(AND(AK23=A27,Q27="Z"),1,0)</f>
        <v>0</v>
      </c>
      <c r="AL27" s="17">
        <f>IF(AND(AL23=A27,Q27="D"),1,0)</f>
        <v>0</v>
      </c>
      <c r="AM27" s="16">
        <f>IF(AND(AM23=A27,Q27="D"),1,0)</f>
        <v>0</v>
      </c>
      <c r="AN27" s="16">
        <f>IF(AND(AN23=A27,Q27="D"),1,0)</f>
        <v>0</v>
      </c>
      <c r="AO27" s="16">
        <f>IF(AND(AO23=A27,Q27="D"),1,0)</f>
        <v>0</v>
      </c>
      <c r="AP27" s="16">
        <f>IF(AND(AP23=A27,Q27="D"),1,0)</f>
        <v>0</v>
      </c>
      <c r="AQ27" s="16">
        <f>IF(AND(AQ23=A27,Q27="D"),1,0)</f>
        <v>0</v>
      </c>
      <c r="AR27" s="16">
        <f>IF(AND(AR23=A27,Q27="D"),1,0)</f>
        <v>0</v>
      </c>
      <c r="AS27" s="16">
        <f>IF(AND(AS23=A27,Q27="D"),1,0)</f>
        <v>0</v>
      </c>
      <c r="AT27" s="16">
        <f>IF(AND(AT23=A27,Q27="D"),1,0)</f>
        <v>0</v>
      </c>
      <c r="AU27" s="16">
        <f>IF(AND(AU23=A27,Q27="D"),1,0)</f>
        <v>0</v>
      </c>
      <c r="AV27" s="17">
        <f>IF(AND(AV23=A27,Q27="N"),1,0)</f>
        <v>0</v>
      </c>
      <c r="AW27" s="16">
        <f>IF(AND(AW23=A27,Q27="N"),1,0)</f>
        <v>0</v>
      </c>
      <c r="AX27" s="16">
        <f>IF(AND(AX23=A27,Q27="N"),1,0)</f>
        <v>0</v>
      </c>
      <c r="AY27" s="16">
        <f>IF(AND(AY23=A27,Q27="N"),1,0)</f>
        <v>0</v>
      </c>
      <c r="AZ27" s="16">
        <f>IF(AND(AZ23=A27,Q27="N"),1,0)</f>
        <v>0</v>
      </c>
      <c r="BA27" s="16">
        <f>IF(AND(BA23=A27,Q27="N"),1,0)</f>
        <v>0</v>
      </c>
      <c r="BB27" s="16">
        <f>IF(AND(BB23=A27,Q27="N"),1,0)</f>
        <v>0</v>
      </c>
      <c r="BC27" s="16">
        <f>IF(AND(BC23=A27,Q27="N"),1,0)</f>
        <v>0</v>
      </c>
      <c r="BD27" s="16">
        <f>IF(AND(BD23=A27,Q27="N"),1,0)</f>
        <v>0</v>
      </c>
      <c r="BE27" s="16">
        <f>IF(AND(BE23=A27,Q27="N"),1,0)</f>
        <v>0</v>
      </c>
      <c r="BF27" s="17">
        <f>IF(AND(BF23=A27,Q27="V"),1,0)</f>
        <v>0</v>
      </c>
      <c r="BG27" s="16">
        <f>IF(AND(BG23=A27,Q27="V"),1,0)</f>
        <v>0</v>
      </c>
      <c r="BH27" s="16">
        <f>IF(AND(BH23=A27,Q27="V"),1,0)</f>
        <v>0</v>
      </c>
      <c r="BI27" s="16">
        <f>IF(AND(BI23=A27,Q27="V"),1,0)</f>
        <v>0</v>
      </c>
      <c r="BJ27" s="16">
        <f>IF(AND(BJ23=A27,Q27="V"),1,0)</f>
        <v>0</v>
      </c>
      <c r="BK27" s="16">
        <f>IF(AND(BK23=A27,Q27="V"),1,0)</f>
        <v>0</v>
      </c>
      <c r="BL27" s="16">
        <f>IF(AND(BL23=A27,Q27="V"),1,0)</f>
        <v>1</v>
      </c>
      <c r="BM27" s="16">
        <f>IF(AND(BM23=A27,Q27="V"),1,0)</f>
        <v>0</v>
      </c>
      <c r="BN27" s="16">
        <f>IF(AND(BN23=A27,Q27="V"),1,0)</f>
        <v>0</v>
      </c>
      <c r="BO27" s="16">
        <f>IF(AND(BO23=A27,Q27="V"),1,0)</f>
        <v>0</v>
      </c>
      <c r="BP27" s="3">
        <f>IF(AND(Q26="A",BP23=Q27),1,0)</f>
        <v>0</v>
      </c>
      <c r="BQ27" s="4">
        <f>IF(AND(Q26="A",BQ23=Q27),1,0)</f>
        <v>0</v>
      </c>
      <c r="BR27" s="4">
        <f>IF(AND(Q26="A",BR23=Q27),1,0)</f>
        <v>0</v>
      </c>
      <c r="BS27" s="4">
        <f>IF(AND(Q26="A",BS23=Q27),1,0)</f>
        <v>0</v>
      </c>
      <c r="BT27" s="4">
        <f>IF(AND(Q26="A",BT23=Q27),1,0)</f>
        <v>0</v>
      </c>
      <c r="BU27" s="3">
        <f>IF(AND(Q26="Z",BU23=Q27),1,0)</f>
        <v>0</v>
      </c>
      <c r="BV27" s="4">
        <f>IF(AND(Q26="Z",BV23=Q27),1,0)</f>
        <v>0</v>
      </c>
      <c r="BW27" s="4">
        <f>IF(AND(Q26="Z",BW23=Q27),1,0)</f>
        <v>0</v>
      </c>
      <c r="BX27" s="4">
        <f>IF(AND(Q26="Z",BX23=Q27),1,0)</f>
        <v>0</v>
      </c>
      <c r="BY27" s="4">
        <f>IF(AND(Q26="Z",BY23=Q27),1,0)</f>
        <v>0</v>
      </c>
      <c r="BZ27" s="3">
        <f>IF(AND(Q26="D",BZ23=Q27),1,0)</f>
        <v>0</v>
      </c>
      <c r="CA27" s="4">
        <f>IF(AND(Q26="D",CA23=Q27),1,0)</f>
        <v>0</v>
      </c>
      <c r="CB27" s="4">
        <f>IF(AND(Q26="D",CB23=Q27),1,0)</f>
        <v>0</v>
      </c>
      <c r="CC27" s="4">
        <f>IF(AND(Q26="D",CC23=Q27),1,0)</f>
        <v>0</v>
      </c>
      <c r="CD27" s="4">
        <f>IF(AND(Q26="D",CD23=Q27),1,0)</f>
        <v>0</v>
      </c>
      <c r="CE27" s="3">
        <f>IF(AND(Q26="N",CE23=Q27),1,0)</f>
        <v>0</v>
      </c>
      <c r="CF27" s="4">
        <f>IF(AND(Q26="N",CF23=Q27),1,0)</f>
        <v>0</v>
      </c>
      <c r="CG27" s="4">
        <f>IF(AND(Q26="N",CG23=Q27),1,0)</f>
        <v>0</v>
      </c>
      <c r="CH27" s="4">
        <f>IF(AND(Q26="N",CH23=Q27),1,0)</f>
        <v>0</v>
      </c>
      <c r="CI27" s="4">
        <f>IF(AND(Q26="N",CI23=Q27),1,0)</f>
        <v>1</v>
      </c>
      <c r="CJ27" s="3">
        <f>IF(AND(Q26="V",CJ23=Q27),1,0)</f>
        <v>0</v>
      </c>
      <c r="CK27" s="4">
        <f>IF(AND(Q26="V",CK23=Q27),1,0)</f>
        <v>0</v>
      </c>
      <c r="CL27" s="4">
        <f>IF(AND(Q26="V",CL23=Q27),1,0)</f>
        <v>0</v>
      </c>
      <c r="CM27" s="4">
        <f>IF(AND(Q26="V",CM23=Q27),1,0)</f>
        <v>0</v>
      </c>
      <c r="CN27" s="5">
        <f>IF(AND(Q26="V",CN23=Q27),1,0)</f>
        <v>0</v>
      </c>
    </row>
    <row r="28" spans="1:92">
      <c r="A28" s="15" t="s">
        <v>9</v>
      </c>
      <c r="B28" s="3">
        <f>IF(ISBLANK(HLOOKUP(A28,C14:L19,2,FALSE)),0,HLOOKUP(A28,C14:L19,2,FALSE) * (C8*B27+C9*C27+C10*D27+C11*E27+C12*F27))</f>
        <v>0</v>
      </c>
      <c r="C28" s="4">
        <f>IF(ISBLANK(HLOOKUP(A28,C14:L19,3,FALSE)),0,HLOOKUP(A28,C14:L19,3,FALSE) * (D8*B27+D9*C27+D10*D27+D11*E27+D12*F27))</f>
        <v>0</v>
      </c>
      <c r="D28" s="4">
        <f>IF(ISBLANK(HLOOKUP(A28,C14:L19,4,FALSE)),0,HLOOKUP(A28,C14:L19,4,FALSE) * (E8*B27+E9*C27+E10*D27+E11*E27+E12*F27))</f>
        <v>5.0568E-4</v>
      </c>
      <c r="E28" s="4">
        <f>IF(ISBLANK(HLOOKUP(A28,C14:L19,5,FALSE)),0,HLOOKUP(A28,C14:L19,5,FALSE) * (F8*B27+F9*C27+F10*D27+F11*E27+F12*F27))</f>
        <v>0</v>
      </c>
      <c r="F28" s="5">
        <f>IF(ISBLANK(HLOOKUP(A28,C14:L19,6,FALSE)),0,HLOOKUP(A28,C14:L19,6,FALSE) * (G8*B27+G9*C27+G10*D27+G11*E27+G12*F27))</f>
        <v>0</v>
      </c>
      <c r="G28" s="3">
        <f>IF(ISBLANK(HLOOKUP(A28,C14:L19,MATCH(G23,B7:B12,0),FALSE)),0,HLOOKUP(Q29,C7:G12,MATCH(G23,B7:B12,0),FALSE)*B28)</f>
        <v>0</v>
      </c>
      <c r="H28" s="4">
        <f>IF(ISBLANK(HLOOKUP(A28,C14:L19,MATCH(H23,B7:B12,0),FALSE)),0,HLOOKUP(Q29,C7:G12,MATCH(H23,B7:B12,0),FALSE)*C28)</f>
        <v>0</v>
      </c>
      <c r="I28" s="4">
        <f>IF(ISBLANK(HLOOKUP(A28,C14:L19,MATCH(I23,B7:B12,0),FALSE)),0,HLOOKUP(Q29,C7:G12,MATCH(I23,B7:B12,0),FALSE)*D28)</f>
        <v>3.5397599999999999E-4</v>
      </c>
      <c r="J28" s="4">
        <f>IF(ISBLANK(HLOOKUP(A28,C14:L19,MATCH(J23,B7:B12,0),FALSE)),0,HLOOKUP(Q29,C7:G12,MATCH(J23,B7:B12,0),FALSE)*E28)</f>
        <v>0</v>
      </c>
      <c r="K28" s="5">
        <f>IF(ISBLANK(HLOOKUP(A28,C14:L19,MATCH(K23,B7:B12,0),FALSE)),0,HLOOKUP(Q29,C7:G12,MATCH(K23,B7:B12,0),FALSE)*F28)</f>
        <v>0</v>
      </c>
      <c r="L28" s="3">
        <f t="shared" si="0"/>
        <v>0</v>
      </c>
      <c r="M28" s="4">
        <f t="shared" si="1"/>
        <v>0</v>
      </c>
      <c r="N28" s="4">
        <f t="shared" si="2"/>
        <v>1</v>
      </c>
      <c r="O28" s="4">
        <f t="shared" si="3"/>
        <v>0</v>
      </c>
      <c r="P28" s="5">
        <f t="shared" si="4"/>
        <v>0</v>
      </c>
      <c r="Q28" s="23" t="s">
        <v>19</v>
      </c>
      <c r="R28" s="17">
        <f>IF(AND(R23=A28,Q28="A"),1,0)</f>
        <v>0</v>
      </c>
      <c r="S28" s="16">
        <f>IF(AND(S23=A28,Q28="A"),1,0)</f>
        <v>0</v>
      </c>
      <c r="T28" s="16">
        <f>IF(AND(T23=A28,Q28="A"),1,0)</f>
        <v>0</v>
      </c>
      <c r="U28" s="16">
        <f>IF(AND(U23=A28,Q28="A"),1,0)</f>
        <v>0</v>
      </c>
      <c r="V28" s="16">
        <f>IF(AND(V23=A28,Q28="A"),1,0)</f>
        <v>0</v>
      </c>
      <c r="W28" s="16">
        <f>IF(AND(W23=A28,Q28="A"),1,0)</f>
        <v>0</v>
      </c>
      <c r="X28" s="16">
        <f>IF(AND(X23=A28,Q28="A"),1,0)</f>
        <v>0</v>
      </c>
      <c r="Y28" s="16">
        <f>IF(AND(Y23=A28,Q28="A"),1,0)</f>
        <v>0</v>
      </c>
      <c r="Z28" s="16">
        <f>IF(AND(Z23=A28,Q28="A"),1,0)</f>
        <v>0</v>
      </c>
      <c r="AA28" s="16">
        <f>IF(AND(AA23=A28,Q28="A"),1,0)</f>
        <v>0</v>
      </c>
      <c r="AB28" s="17">
        <f>IF(AND(AB23=A28,Q28="Z"),1,0)</f>
        <v>0</v>
      </c>
      <c r="AC28" s="16">
        <f>IF(AND(AC23=A28,Q28="Z"),1,0)</f>
        <v>0</v>
      </c>
      <c r="AD28" s="16">
        <f>IF(AND(AD23=A28,Q28="Z"),1,0)</f>
        <v>0</v>
      </c>
      <c r="AE28" s="16">
        <f>IF(AND(AE23=A28,Q28="Z"),1,0)</f>
        <v>0</v>
      </c>
      <c r="AF28" s="16">
        <f>IF(AND(AF23=A28,Q28="Z"),1,0)</f>
        <v>0</v>
      </c>
      <c r="AG28" s="16">
        <f>IF(AND(AG23=A28,Q28="Z"),1,0)</f>
        <v>0</v>
      </c>
      <c r="AH28" s="16">
        <f>IF(AND(AH23=A28,Q28="Z"),1,0)</f>
        <v>0</v>
      </c>
      <c r="AI28" s="16">
        <f>IF(AND(AI23=A28,Q28="Z"),1,0)</f>
        <v>0</v>
      </c>
      <c r="AJ28" s="16">
        <f>IF(AND(AJ23=A28,Q28="Z"),1,0)</f>
        <v>0</v>
      </c>
      <c r="AK28" s="16">
        <f>IF(AND(AK23=A28,Q28="Z"),1,0)</f>
        <v>0</v>
      </c>
      <c r="AL28" s="17">
        <f>IF(AND(AL23=A28,Q28="D"),1,0)</f>
        <v>0</v>
      </c>
      <c r="AM28" s="16">
        <f>IF(AND(AM23=A28,Q28="D"),1,0)</f>
        <v>0</v>
      </c>
      <c r="AN28" s="16">
        <f>IF(AND(AN23=A28,Q28="D"),1,0)</f>
        <v>0</v>
      </c>
      <c r="AO28" s="16">
        <f>IF(AND(AO23=A28,Q28="D"),1,0)</f>
        <v>0</v>
      </c>
      <c r="AP28" s="16">
        <f>IF(AND(AP23=A28,Q28="D"),1,0)</f>
        <v>0</v>
      </c>
      <c r="AQ28" s="16">
        <f>IF(AND(AQ23=A28,Q28="D"),1,0)</f>
        <v>0</v>
      </c>
      <c r="AR28" s="16">
        <f>IF(AND(AR23=A28,Q28="D"),1,0)</f>
        <v>0</v>
      </c>
      <c r="AS28" s="16">
        <f>IF(AND(AS23=A28,Q28="D"),1,0)</f>
        <v>0</v>
      </c>
      <c r="AT28" s="16">
        <f>IF(AND(AT23=A28,Q28="D"),1,0)</f>
        <v>0</v>
      </c>
      <c r="AU28" s="16">
        <f>IF(AND(AU23=A28,Q28="D"),1,0)</f>
        <v>1</v>
      </c>
      <c r="AV28" s="17">
        <f>IF(AND(AV23=A28,Q28="N"),1,0)</f>
        <v>0</v>
      </c>
      <c r="AW28" s="16">
        <f>IF(AND(AW23=A28,Q28="N"),1,0)</f>
        <v>0</v>
      </c>
      <c r="AX28" s="16">
        <f>IF(AND(AX23=A28,Q28="N"),1,0)</f>
        <v>0</v>
      </c>
      <c r="AY28" s="16">
        <f>IF(AND(AY23=A28,Q28="N"),1,0)</f>
        <v>0</v>
      </c>
      <c r="AZ28" s="16">
        <f>IF(AND(AZ23=A28,Q28="N"),1,0)</f>
        <v>0</v>
      </c>
      <c r="BA28" s="16">
        <f>IF(AND(BA23=A28,Q28="N"),1,0)</f>
        <v>0</v>
      </c>
      <c r="BB28" s="16">
        <f>IF(AND(BB23=A28,Q28="N"),1,0)</f>
        <v>0</v>
      </c>
      <c r="BC28" s="16">
        <f>IF(AND(BC23=A28,Q28="N"),1,0)</f>
        <v>0</v>
      </c>
      <c r="BD28" s="16">
        <f>IF(AND(BD23=A28,Q28="N"),1,0)</f>
        <v>0</v>
      </c>
      <c r="BE28" s="16">
        <f>IF(AND(BE23=A28,Q28="N"),1,0)</f>
        <v>0</v>
      </c>
      <c r="BF28" s="17">
        <f>IF(AND(BF23=A28,Q28="V"),1,0)</f>
        <v>0</v>
      </c>
      <c r="BG28" s="16">
        <f>IF(AND(BG23=A28,Q28="V"),1,0)</f>
        <v>0</v>
      </c>
      <c r="BH28" s="16">
        <f>IF(AND(BH23=A28,Q28="V"),1,0)</f>
        <v>0</v>
      </c>
      <c r="BI28" s="16">
        <f>IF(AND(BI23=A28,Q28="V"),1,0)</f>
        <v>0</v>
      </c>
      <c r="BJ28" s="16">
        <f>IF(AND(BJ23=A28,Q28="V"),1,0)</f>
        <v>0</v>
      </c>
      <c r="BK28" s="16">
        <f>IF(AND(BK23=A28,Q28="V"),1,0)</f>
        <v>0</v>
      </c>
      <c r="BL28" s="16">
        <f>IF(AND(BL23=A28,Q28="V"),1,0)</f>
        <v>0</v>
      </c>
      <c r="BM28" s="16">
        <f>IF(AND(BM23=A28,Q28="V"),1,0)</f>
        <v>0</v>
      </c>
      <c r="BN28" s="16">
        <f>IF(AND(BN23=A28,Q28="V"),1,0)</f>
        <v>0</v>
      </c>
      <c r="BO28" s="16">
        <f>IF(AND(BO23=A28,Q28="V"),1,0)</f>
        <v>0</v>
      </c>
      <c r="BP28" s="3">
        <f>IF(AND(Q27="A",BP23=Q28),1,0)</f>
        <v>0</v>
      </c>
      <c r="BQ28" s="4">
        <f>IF(AND(Q27="A",BQ23=Q28),1,0)</f>
        <v>0</v>
      </c>
      <c r="BR28" s="4">
        <f>IF(AND(Q27="A",BR23=Q28),1,0)</f>
        <v>0</v>
      </c>
      <c r="BS28" s="4">
        <f>IF(AND(Q27="A",BS23=Q28),1,0)</f>
        <v>0</v>
      </c>
      <c r="BT28" s="4">
        <f>IF(AND(Q27="A",BT23=Q28),1,0)</f>
        <v>0</v>
      </c>
      <c r="BU28" s="3">
        <f>IF(AND(Q27="Z",BU23=Q28),1,0)</f>
        <v>0</v>
      </c>
      <c r="BV28" s="4">
        <f>IF(AND(Q27="Z",BV23=Q28),1,0)</f>
        <v>0</v>
      </c>
      <c r="BW28" s="4">
        <f>IF(AND(Q27="Z",BW23=Q28),1,0)</f>
        <v>0</v>
      </c>
      <c r="BX28" s="4">
        <f>IF(AND(Q27="Z",BX23=Q28),1,0)</f>
        <v>0</v>
      </c>
      <c r="BY28" s="4">
        <f>IF(AND(Q27="Z",BY23=Q28),1,0)</f>
        <v>0</v>
      </c>
      <c r="BZ28" s="3">
        <f>IF(AND(Q27="D",BZ23=Q28),1,0)</f>
        <v>0</v>
      </c>
      <c r="CA28" s="4">
        <f>IF(AND(Q27="D",CA23=Q28),1,0)</f>
        <v>0</v>
      </c>
      <c r="CB28" s="4">
        <f>IF(AND(Q27="D",CB23=Q28),1,0)</f>
        <v>0</v>
      </c>
      <c r="CC28" s="4">
        <f>IF(AND(Q27="D",CC23=Q28),1,0)</f>
        <v>0</v>
      </c>
      <c r="CD28" s="4">
        <f>IF(AND(Q27="D",CD23=Q28),1,0)</f>
        <v>0</v>
      </c>
      <c r="CE28" s="3">
        <f>IF(AND(Q27="N",CE23=Q28),1,0)</f>
        <v>0</v>
      </c>
      <c r="CF28" s="4">
        <f>IF(AND(Q27="N",CF23=Q28),1,0)</f>
        <v>0</v>
      </c>
      <c r="CG28" s="4">
        <f>IF(AND(Q27="N",CG23=Q28),1,0)</f>
        <v>0</v>
      </c>
      <c r="CH28" s="4">
        <f>IF(AND(Q27="N",CH23=Q28),1,0)</f>
        <v>0</v>
      </c>
      <c r="CI28" s="4">
        <f>IF(AND(Q27="N",CI23=Q28),1,0)</f>
        <v>0</v>
      </c>
      <c r="CJ28" s="3">
        <f>IF(AND(Q27="V",CJ23=Q28),1,0)</f>
        <v>0</v>
      </c>
      <c r="CK28" s="4">
        <f>IF(AND(Q27="V",CK23=Q28),1,0)</f>
        <v>0</v>
      </c>
      <c r="CL28" s="4">
        <f>IF(AND(Q27="V",CL23=Q28),1,0)</f>
        <v>1</v>
      </c>
      <c r="CM28" s="4">
        <f>IF(AND(Q27="V",CM23=Q28),1,0)</f>
        <v>0</v>
      </c>
      <c r="CN28" s="5">
        <f>IF(AND(Q27="V",CN23=Q28),1,0)</f>
        <v>0</v>
      </c>
    </row>
    <row r="29" spans="1:92">
      <c r="A29" s="15" t="s">
        <v>4</v>
      </c>
      <c r="B29" s="3">
        <f>IF(ISBLANK(HLOOKUP(A29,C14:L19,2,FALSE)),0,HLOOKUP(A29,C14:L19,2,FALSE) * (C8*B28+C9*C28+C10*D28+C11*E28+C12*F28))</f>
        <v>0</v>
      </c>
      <c r="C29" s="4">
        <f>IF(ISBLANK(HLOOKUP(A29,C14:L19,3,FALSE)),0,HLOOKUP(A29,C14:L19,3,FALSE) * (D8*B28+D9*C28+D10*D28+D11*E28+D12*F28))</f>
        <v>0</v>
      </c>
      <c r="D29" s="4">
        <f>IF(ISBLANK(HLOOKUP(A29,C14:L19,4,FALSE)),0,HLOOKUP(A29,C14:L19,4,FALSE) * (E8*B28+E9*C28+E10*D28+E11*E28+E12*F28))</f>
        <v>5.0568000000000004E-6</v>
      </c>
      <c r="E29" s="4">
        <f>IF(ISBLANK(HLOOKUP(A29,C14:L19,5,FALSE)),0,HLOOKUP(A29,C14:L19,5,FALSE) * (F8*B28+F9*C28+F10*D28+F11*E28+F12*F28))</f>
        <v>7.0795200000000003E-5</v>
      </c>
      <c r="F29" s="5">
        <f>IF(ISBLANK(HLOOKUP(A29,C14:L19,6,FALSE)),0,HLOOKUP(A29,C14:L19,6,FALSE) * (G8*B28+G9*C28+G10*D28+G11*E28+G12*F28))</f>
        <v>5.0568000000000004E-6</v>
      </c>
      <c r="G29" s="3">
        <f>IF(ISBLANK(HLOOKUP(A29,C14:L19,MATCH(G23,B7:B12,0),FALSE)),0,HLOOKUP(Q30,C7:G12,MATCH(G23,B7:B12,0),FALSE)*B29)</f>
        <v>0</v>
      </c>
      <c r="H29" s="4">
        <f>IF(ISBLANK(HLOOKUP(A29,C14:L19,MATCH(H23,B7:B12,0),FALSE)),0,HLOOKUP(Q30,C7:G12,MATCH(H23,B7:B12,0),FALSE)*C29)</f>
        <v>0</v>
      </c>
      <c r="I29" s="4">
        <f>IF(ISBLANK(HLOOKUP(A29,C14:L19,MATCH(I23,B7:B12,0),FALSE)),0,HLOOKUP(Q30,C7:G12,MATCH(I23,B7:B12,0),FALSE)*D29)</f>
        <v>5.0568000000000007E-7</v>
      </c>
      <c r="J29" s="4">
        <f>IF(ISBLANK(HLOOKUP(A29,C14:L19,MATCH(J23,B7:B12,0),FALSE)),0,HLOOKUP(Q30,C7:G12,MATCH(J23,B7:B12,0),FALSE)*E29)</f>
        <v>1.4159040000000001E-5</v>
      </c>
      <c r="K29" s="5">
        <f>IF(ISBLANK(HLOOKUP(A29,C14:L19,MATCH(K23,B7:B12,0),FALSE)),0,HLOOKUP(Q30,C7:G12,MATCH(K23,B7:B12,0),FALSE)*F29)</f>
        <v>2.0227200000000003E-6</v>
      </c>
      <c r="L29" s="3">
        <f t="shared" si="0"/>
        <v>0</v>
      </c>
      <c r="M29" s="4">
        <f t="shared" si="1"/>
        <v>0</v>
      </c>
      <c r="N29" s="4">
        <f t="shared" si="2"/>
        <v>3.0303030303030304E-2</v>
      </c>
      <c r="O29" s="4">
        <f t="shared" si="3"/>
        <v>0.8484848484848484</v>
      </c>
      <c r="P29" s="5">
        <f t="shared" si="4"/>
        <v>0.12121212121212122</v>
      </c>
      <c r="Q29" s="23" t="s">
        <v>20</v>
      </c>
      <c r="R29" s="17">
        <f>IF(AND(R23=A29,Q29="A"),1,0)</f>
        <v>0</v>
      </c>
      <c r="S29" s="16">
        <f>IF(AND(S23=A29,Q29="A"),1,0)</f>
        <v>0</v>
      </c>
      <c r="T29" s="16">
        <f>IF(AND(T23=A29,Q29="A"),1,0)</f>
        <v>0</v>
      </c>
      <c r="U29" s="16">
        <f>IF(AND(U23=A29,Q29="A"),1,0)</f>
        <v>0</v>
      </c>
      <c r="V29" s="16">
        <f>IF(AND(V23=A29,Q29="A"),1,0)</f>
        <v>0</v>
      </c>
      <c r="W29" s="16">
        <f>IF(AND(W23=A29,Q29="A"),1,0)</f>
        <v>0</v>
      </c>
      <c r="X29" s="16">
        <f>IF(AND(X23=A29,Q29="A"),1,0)</f>
        <v>0</v>
      </c>
      <c r="Y29" s="16">
        <f>IF(AND(Y23=A29,Q29="A"),1,0)</f>
        <v>0</v>
      </c>
      <c r="Z29" s="16">
        <f>IF(AND(Z23=A29,Q29="A"),1,0)</f>
        <v>0</v>
      </c>
      <c r="AA29" s="16">
        <f>IF(AND(AA23=A29,Q29="A"),1,0)</f>
        <v>0</v>
      </c>
      <c r="AB29" s="17">
        <f>IF(AND(AB23=A29,Q29="Z"),1,0)</f>
        <v>0</v>
      </c>
      <c r="AC29" s="16">
        <f>IF(AND(AC23=A29,Q29="Z"),1,0)</f>
        <v>0</v>
      </c>
      <c r="AD29" s="16">
        <f>IF(AND(AD23=A29,Q29="Z"),1,0)</f>
        <v>0</v>
      </c>
      <c r="AE29" s="16">
        <f>IF(AND(AE23=A29,Q29="Z"),1,0)</f>
        <v>0</v>
      </c>
      <c r="AF29" s="16">
        <f>IF(AND(AF23=A29,Q29="Z"),1,0)</f>
        <v>0</v>
      </c>
      <c r="AG29" s="16">
        <f>IF(AND(AG23=A29,Q29="Z"),1,0)</f>
        <v>0</v>
      </c>
      <c r="AH29" s="16">
        <f>IF(AND(AH23=A29,Q29="Z"),1,0)</f>
        <v>0</v>
      </c>
      <c r="AI29" s="16">
        <f>IF(AND(AI23=A29,Q29="Z"),1,0)</f>
        <v>0</v>
      </c>
      <c r="AJ29" s="16">
        <f>IF(AND(AJ23=A29,Q29="Z"),1,0)</f>
        <v>0</v>
      </c>
      <c r="AK29" s="16">
        <f>IF(AND(AK23=A29,Q29="Z"),1,0)</f>
        <v>0</v>
      </c>
      <c r="AL29" s="17">
        <f>IF(AND(AL23=A29,Q29="D"),1,0)</f>
        <v>0</v>
      </c>
      <c r="AM29" s="16">
        <f>IF(AND(AM23=A29,Q29="D"),1,0)</f>
        <v>0</v>
      </c>
      <c r="AN29" s="16">
        <f>IF(AND(AN23=A29,Q29="D"),1,0)</f>
        <v>0</v>
      </c>
      <c r="AO29" s="16">
        <f>IF(AND(AO23=A29,Q29="D"),1,0)</f>
        <v>0</v>
      </c>
      <c r="AP29" s="16">
        <f>IF(AND(AP23=A29,Q29="D"),1,0)</f>
        <v>0</v>
      </c>
      <c r="AQ29" s="16">
        <f>IF(AND(AQ23=A29,Q29="D"),1,0)</f>
        <v>0</v>
      </c>
      <c r="AR29" s="16">
        <f>IF(AND(AR23=A29,Q29="D"),1,0)</f>
        <v>0</v>
      </c>
      <c r="AS29" s="16">
        <f>IF(AND(AS23=A29,Q29="D"),1,0)</f>
        <v>0</v>
      </c>
      <c r="AT29" s="16">
        <f>IF(AND(AT23=A29,Q29="D"),1,0)</f>
        <v>0</v>
      </c>
      <c r="AU29" s="16">
        <f>IF(AND(AU23=A29,Q29="D"),1,0)</f>
        <v>0</v>
      </c>
      <c r="AV29" s="17">
        <f>IF(AND(AV23=A29,Q29="N"),1,0)</f>
        <v>0</v>
      </c>
      <c r="AW29" s="16">
        <f>IF(AND(AW23=A29,Q29="N"),1,0)</f>
        <v>0</v>
      </c>
      <c r="AX29" s="16">
        <f>IF(AND(AX23=A29,Q29="N"),1,0)</f>
        <v>0</v>
      </c>
      <c r="AY29" s="16">
        <f>IF(AND(AY23=A29,Q29="N"),1,0)</f>
        <v>0</v>
      </c>
      <c r="AZ29" s="16">
        <f>IF(AND(AZ23=A29,Q29="N"),1,0)</f>
        <v>1</v>
      </c>
      <c r="BA29" s="16">
        <f>IF(AND(BA23=A29,Q29="N"),1,0)</f>
        <v>0</v>
      </c>
      <c r="BB29" s="16">
        <f>IF(AND(BB23=A29,Q29="N"),1,0)</f>
        <v>0</v>
      </c>
      <c r="BC29" s="16">
        <f>IF(AND(BC23=A29,Q29="N"),1,0)</f>
        <v>0</v>
      </c>
      <c r="BD29" s="16">
        <f>IF(AND(BD23=A29,Q29="N"),1,0)</f>
        <v>0</v>
      </c>
      <c r="BE29" s="16">
        <f>IF(AND(BE23=A29,Q29="N"),1,0)</f>
        <v>0</v>
      </c>
      <c r="BF29" s="17">
        <f>IF(AND(BF23=A29,Q29="V"),1,0)</f>
        <v>0</v>
      </c>
      <c r="BG29" s="16">
        <f>IF(AND(BG23=A29,Q29="V"),1,0)</f>
        <v>0</v>
      </c>
      <c r="BH29" s="16">
        <f>IF(AND(BH23=A29,Q29="V"),1,0)</f>
        <v>0</v>
      </c>
      <c r="BI29" s="16">
        <f>IF(AND(BI23=A29,Q29="V"),1,0)</f>
        <v>0</v>
      </c>
      <c r="BJ29" s="16">
        <f>IF(AND(BJ23=A29,Q29="V"),1,0)</f>
        <v>0</v>
      </c>
      <c r="BK29" s="16">
        <f>IF(AND(BK23=A29,Q29="V"),1,0)</f>
        <v>0</v>
      </c>
      <c r="BL29" s="16">
        <f>IF(AND(BL23=A29,Q29="V"),1,0)</f>
        <v>0</v>
      </c>
      <c r="BM29" s="16">
        <f>IF(AND(BM23=A29,Q29="V"),1,0)</f>
        <v>0</v>
      </c>
      <c r="BN29" s="16">
        <f>IF(AND(BN23=A29,Q29="V"),1,0)</f>
        <v>0</v>
      </c>
      <c r="BO29" s="16">
        <f>IF(AND(BO23=A29,Q29="V"),1,0)</f>
        <v>0</v>
      </c>
      <c r="BP29" s="3">
        <f>IF(AND(Q28="A",BP23=Q29),1,0)</f>
        <v>0</v>
      </c>
      <c r="BQ29" s="4">
        <f>IF(AND(Q28="A",BQ23=Q29),1,0)</f>
        <v>0</v>
      </c>
      <c r="BR29" s="4">
        <f>IF(AND(Q28="A",BR23=Q29),1,0)</f>
        <v>0</v>
      </c>
      <c r="BS29" s="4">
        <f>IF(AND(Q28="A",BS23=Q29),1,0)</f>
        <v>0</v>
      </c>
      <c r="BT29" s="4">
        <f>IF(AND(Q28="A",BT23=Q29),1,0)</f>
        <v>0</v>
      </c>
      <c r="BU29" s="3">
        <f>IF(AND(Q28="Z",BU23=Q29),1,0)</f>
        <v>0</v>
      </c>
      <c r="BV29" s="4">
        <f>IF(AND(Q28="Z",BV23=Q29),1,0)</f>
        <v>0</v>
      </c>
      <c r="BW29" s="4">
        <f>IF(AND(Q28="Z",BW23=Q29),1,0)</f>
        <v>0</v>
      </c>
      <c r="BX29" s="4">
        <f>IF(AND(Q28="Z",BX23=Q29),1,0)</f>
        <v>0</v>
      </c>
      <c r="BY29" s="4">
        <f>IF(AND(Q28="Z",BY23=Q29),1,0)</f>
        <v>0</v>
      </c>
      <c r="BZ29" s="3">
        <f>IF(AND(Q28="D",BZ23=Q29),1,0)</f>
        <v>0</v>
      </c>
      <c r="CA29" s="4">
        <f>IF(AND(Q28="D",CA23=Q29),1,0)</f>
        <v>0</v>
      </c>
      <c r="CB29" s="4">
        <f>IF(AND(Q28="D",CB23=Q29),1,0)</f>
        <v>0</v>
      </c>
      <c r="CC29" s="4">
        <f>IF(AND(Q28="D",CC23=Q29),1,0)</f>
        <v>1</v>
      </c>
      <c r="CD29" s="4">
        <f>IF(AND(Q28="D",CD23=Q29),1,0)</f>
        <v>0</v>
      </c>
      <c r="CE29" s="3">
        <f>IF(AND(Q28="N",CE23=Q29),1,0)</f>
        <v>0</v>
      </c>
      <c r="CF29" s="4">
        <f>IF(AND(Q28="N",CF23=Q29),1,0)</f>
        <v>0</v>
      </c>
      <c r="CG29" s="4">
        <f>IF(AND(Q28="N",CG23=Q29),1,0)</f>
        <v>0</v>
      </c>
      <c r="CH29" s="4">
        <f>IF(AND(Q28="N",CH23=Q29),1,0)</f>
        <v>0</v>
      </c>
      <c r="CI29" s="4">
        <f>IF(AND(Q28="N",CI23=Q29),1,0)</f>
        <v>0</v>
      </c>
      <c r="CJ29" s="3">
        <f>IF(AND(Q28="V",CJ23=Q29),1,0)</f>
        <v>0</v>
      </c>
      <c r="CK29" s="4">
        <f>IF(AND(Q28="V",CK23=Q29),1,0)</f>
        <v>0</v>
      </c>
      <c r="CL29" s="4">
        <f>IF(AND(Q28="V",CL23=Q29),1,0)</f>
        <v>0</v>
      </c>
      <c r="CM29" s="4">
        <f>IF(AND(Q28="V",CM23=Q29),1,0)</f>
        <v>0</v>
      </c>
      <c r="CN29" s="5">
        <f>IF(AND(Q28="V",CN23=Q29),1,0)</f>
        <v>0</v>
      </c>
    </row>
    <row r="30" spans="1:92">
      <c r="A30" s="15" t="s">
        <v>1</v>
      </c>
      <c r="B30" s="3">
        <f>IF(ISBLANK(HLOOKUP(A30,C14:L19,2,FALSE)),0,HLOOKUP(A30,C14:L19,2,FALSE) * (C8*B29+C9*C29+C10*D29+C11*E29+C12*F29))</f>
        <v>0</v>
      </c>
      <c r="C30" s="4">
        <f>IF(ISBLANK(HLOOKUP(A30,C14:L19,3,FALSE)),0,HLOOKUP(A30,C14:L19,3,FALSE) * (D8*B29+D9*C29+D10*D29+D11*E29+D12*F29))</f>
        <v>1.6687440000000002E-5</v>
      </c>
      <c r="D30" s="4">
        <f>IF(ISBLANK(HLOOKUP(A30,C14:L19,4,FALSE)),0,HLOOKUP(A30,C14:L19,4,FALSE) * (E8*B29+E9*C29+E10*D29+E11*E29+E12*F29))</f>
        <v>0</v>
      </c>
      <c r="E30" s="4">
        <f>IF(ISBLANK(HLOOKUP(A30,C14:L19,5,FALSE)),0,HLOOKUP(A30,C14:L19,5,FALSE) * (F8*B29+F9*C29+F10*D29+F11*E29+F12*F29))</f>
        <v>0</v>
      </c>
      <c r="F30" s="5">
        <f>IF(ISBLANK(HLOOKUP(A30,C14:L19,6,FALSE)),0,HLOOKUP(A30,C14:L19,6,FALSE) * (G8*B29+G9*C29+G10*D29+G11*E29+G12*F29))</f>
        <v>0</v>
      </c>
      <c r="G30" s="3">
        <f>IF(ISBLANK(HLOOKUP(A30,C14:L19,MATCH(G23,B7:B12,0),FALSE)),0,B30)</f>
        <v>0</v>
      </c>
      <c r="H30" s="4">
        <f>IF(ISBLANK(HLOOKUP(A30,C14:L19,MATCH(H23,B7:B12,0),FALSE)),0,C30)</f>
        <v>1.6687440000000002E-5</v>
      </c>
      <c r="I30" s="4">
        <f>IF(ISBLANK(HLOOKUP(A30,C14:L19,MATCH(I23,B7:B12,0),FALSE)),0,D30)</f>
        <v>0</v>
      </c>
      <c r="J30" s="4">
        <f>IF(ISBLANK(HLOOKUP(A30,C14:L19,MATCH(J23,B7:B12,0),FALSE)),0,E30)</f>
        <v>0</v>
      </c>
      <c r="K30" s="5">
        <f>IF(ISBLANK(HLOOKUP(A30,C14:L19,MATCH(K23,B7:B12,0),FALSE)),0,F30)</f>
        <v>0</v>
      </c>
      <c r="L30" s="3">
        <f t="shared" si="0"/>
        <v>0</v>
      </c>
      <c r="M30" s="4">
        <f t="shared" si="1"/>
        <v>1</v>
      </c>
      <c r="N30" s="4">
        <f t="shared" si="2"/>
        <v>0</v>
      </c>
      <c r="O30" s="4">
        <f t="shared" si="3"/>
        <v>0</v>
      </c>
      <c r="P30" s="5">
        <f t="shared" si="4"/>
        <v>0</v>
      </c>
      <c r="Q30" s="23" t="s">
        <v>18</v>
      </c>
      <c r="R30" s="17">
        <f>IF(AND(R23=A30,Q30="A"),1,0)</f>
        <v>0</v>
      </c>
      <c r="S30" s="16">
        <f>IF(AND(S23=A30,Q30="A"),1,0)</f>
        <v>0</v>
      </c>
      <c r="T30" s="16">
        <f>IF(AND(T23=A30,Q30="A"),1,0)</f>
        <v>0</v>
      </c>
      <c r="U30" s="16">
        <f>IF(AND(U23=A30,Q30="A"),1,0)</f>
        <v>0</v>
      </c>
      <c r="V30" s="16">
        <f>IF(AND(V23=A30,Q30="A"),1,0)</f>
        <v>0</v>
      </c>
      <c r="W30" s="16">
        <f>IF(AND(W23=A30,Q30="A"),1,0)</f>
        <v>0</v>
      </c>
      <c r="X30" s="16">
        <f>IF(AND(X23=A30,Q30="A"),1,0)</f>
        <v>0</v>
      </c>
      <c r="Y30" s="16">
        <f>IF(AND(Y23=A30,Q30="A"),1,0)</f>
        <v>0</v>
      </c>
      <c r="Z30" s="16">
        <f>IF(AND(Z23=A30,Q30="A"),1,0)</f>
        <v>0</v>
      </c>
      <c r="AA30" s="16">
        <f>IF(AND(AA23=A30,Q30="A"),1,0)</f>
        <v>0</v>
      </c>
      <c r="AB30" s="17">
        <f>IF(AND(AB23=A30,Q30="Z"),1,0)</f>
        <v>0</v>
      </c>
      <c r="AC30" s="16">
        <f>IF(AND(AC23=A30,Q30="Z"),1,0)</f>
        <v>1</v>
      </c>
      <c r="AD30" s="16">
        <f>IF(AND(AD23=A30,Q30="Z"),1,0)</f>
        <v>0</v>
      </c>
      <c r="AE30" s="16">
        <f>IF(AND(AE23=A30,Q30="Z"),1,0)</f>
        <v>0</v>
      </c>
      <c r="AF30" s="16">
        <f>IF(AND(AF23=A30,Q30="Z"),1,0)</f>
        <v>0</v>
      </c>
      <c r="AG30" s="16">
        <f>IF(AND(AG23=A30,Q30="Z"),1,0)</f>
        <v>0</v>
      </c>
      <c r="AH30" s="16">
        <f>IF(AND(AH23=A30,Q30="Z"),1,0)</f>
        <v>0</v>
      </c>
      <c r="AI30" s="16">
        <f>IF(AND(AI23=A30,Q30="Z"),1,0)</f>
        <v>0</v>
      </c>
      <c r="AJ30" s="16">
        <f>IF(AND(AJ23=A30,Q30="Z"),1,0)</f>
        <v>0</v>
      </c>
      <c r="AK30" s="16">
        <f>IF(AND(AK23=A30,Q30="Z"),1,0)</f>
        <v>0</v>
      </c>
      <c r="AL30" s="17">
        <f>IF(AND(AL23=A30,Q30="D"),1,0)</f>
        <v>0</v>
      </c>
      <c r="AM30" s="16">
        <f>IF(AND(AM23=A30,Q30="D"),1,0)</f>
        <v>0</v>
      </c>
      <c r="AN30" s="16">
        <f>IF(AND(AN23=A30,Q30="D"),1,0)</f>
        <v>0</v>
      </c>
      <c r="AO30" s="16">
        <f>IF(AND(AO23=A30,Q30="D"),1,0)</f>
        <v>0</v>
      </c>
      <c r="AP30" s="16">
        <f>IF(AND(AP23=A30,Q30="D"),1,0)</f>
        <v>0</v>
      </c>
      <c r="AQ30" s="16">
        <f>IF(AND(AQ23=A30,Q30="D"),1,0)</f>
        <v>0</v>
      </c>
      <c r="AR30" s="16">
        <f>IF(AND(AR23=A30,Q30="D"),1,0)</f>
        <v>0</v>
      </c>
      <c r="AS30" s="16">
        <f>IF(AND(AS23=A30,Q30="D"),1,0)</f>
        <v>0</v>
      </c>
      <c r="AT30" s="16">
        <f>IF(AND(AT23=A30,Q30="D"),1,0)</f>
        <v>0</v>
      </c>
      <c r="AU30" s="16">
        <f>IF(AND(AU23=A30,Q30="D"),1,0)</f>
        <v>0</v>
      </c>
      <c r="AV30" s="17">
        <f>IF(AND(AV23=A30,Q30="N"),1,0)</f>
        <v>0</v>
      </c>
      <c r="AW30" s="16">
        <f>IF(AND(AW23=A30,Q30="N"),1,0)</f>
        <v>0</v>
      </c>
      <c r="AX30" s="16">
        <f>IF(AND(AX23=A30,Q30="N"),1,0)</f>
        <v>0</v>
      </c>
      <c r="AY30" s="16">
        <f>IF(AND(AY23=A30,Q30="N"),1,0)</f>
        <v>0</v>
      </c>
      <c r="AZ30" s="16">
        <f>IF(AND(AZ23=A30,Q30="N"),1,0)</f>
        <v>0</v>
      </c>
      <c r="BA30" s="16">
        <f>IF(AND(BA23=A30,Q30="N"),1,0)</f>
        <v>0</v>
      </c>
      <c r="BB30" s="16">
        <f>IF(AND(BB23=A30,Q30="N"),1,0)</f>
        <v>0</v>
      </c>
      <c r="BC30" s="16">
        <f>IF(AND(BC23=A30,Q30="N"),1,0)</f>
        <v>0</v>
      </c>
      <c r="BD30" s="16">
        <f>IF(AND(BD23=A30,Q30="N"),1,0)</f>
        <v>0</v>
      </c>
      <c r="BE30" s="16">
        <f>IF(AND(BE23=A30,Q30="N"),1,0)</f>
        <v>0</v>
      </c>
      <c r="BF30" s="17">
        <f>IF(AND(BF23=A30,Q30="V"),1,0)</f>
        <v>0</v>
      </c>
      <c r="BG30" s="16">
        <f>IF(AND(BG23=A30,Q30="V"),1,0)</f>
        <v>0</v>
      </c>
      <c r="BH30" s="16">
        <f>IF(AND(BH23=A30,Q30="V"),1,0)</f>
        <v>0</v>
      </c>
      <c r="BI30" s="16">
        <f>IF(AND(BI23=A30,Q30="V"),1,0)</f>
        <v>0</v>
      </c>
      <c r="BJ30" s="16">
        <f>IF(AND(BJ23=A30,Q30="V"),1,0)</f>
        <v>0</v>
      </c>
      <c r="BK30" s="16">
        <f>IF(AND(BK23=A30,Q30="V"),1,0)</f>
        <v>0</v>
      </c>
      <c r="BL30" s="16">
        <f>IF(AND(BL23=A30,Q30="V"),1,0)</f>
        <v>0</v>
      </c>
      <c r="BM30" s="16">
        <f>IF(AND(BM23=A30,Q30="V"),1,0)</f>
        <v>0</v>
      </c>
      <c r="BN30" s="16">
        <f>IF(AND(BN23=A30,Q30="V"),1,0)</f>
        <v>0</v>
      </c>
      <c r="BO30" s="16">
        <f>IF(AND(BO23=A30,Q30="V"),1,0)</f>
        <v>0</v>
      </c>
      <c r="BP30" s="3">
        <f>IF(AND(Q29="A",BP23=Q30),1,0)</f>
        <v>0</v>
      </c>
      <c r="BQ30" s="4">
        <f>IF(AND(Q29="A",BQ23=Q30),1,0)</f>
        <v>0</v>
      </c>
      <c r="BR30" s="4">
        <f>IF(AND(Q29="A",BR23=Q30),1,0)</f>
        <v>0</v>
      </c>
      <c r="BS30" s="4">
        <f>IF(AND(Q29="A",BS23=Q30),1,0)</f>
        <v>0</v>
      </c>
      <c r="BT30" s="4">
        <f>IF(AND(Q29="A",BT23=Q30),1,0)</f>
        <v>0</v>
      </c>
      <c r="BU30" s="3">
        <f>IF(AND(Q29="Z",BU23=Q30),1,0)</f>
        <v>0</v>
      </c>
      <c r="BV30" s="4">
        <f>IF(AND(Q29="Z",BV23=Q30),1,0)</f>
        <v>0</v>
      </c>
      <c r="BW30" s="4">
        <f>IF(AND(Q29="Z",BW23=Q30),1,0)</f>
        <v>0</v>
      </c>
      <c r="BX30" s="4">
        <f>IF(AND(Q29="Z",BX23=Q30),1,0)</f>
        <v>0</v>
      </c>
      <c r="BY30" s="4">
        <f>IF(AND(Q29="Z",BY23=Q30),1,0)</f>
        <v>0</v>
      </c>
      <c r="BZ30" s="3">
        <f>IF(AND(Q29="D",BZ23=Q30),1,0)</f>
        <v>0</v>
      </c>
      <c r="CA30" s="4">
        <f>IF(AND(Q29="D",CA23=Q30),1,0)</f>
        <v>0</v>
      </c>
      <c r="CB30" s="4">
        <f>IF(AND(Q29="D",CB23=Q30),1,0)</f>
        <v>0</v>
      </c>
      <c r="CC30" s="4">
        <f>IF(AND(Q29="D",CC23=Q30),1,0)</f>
        <v>0</v>
      </c>
      <c r="CD30" s="4">
        <f>IF(AND(Q29="D",CD23=Q30),1,0)</f>
        <v>0</v>
      </c>
      <c r="CE30" s="3">
        <f>IF(AND(Q29="N",CE23=Q30),1,0)</f>
        <v>0</v>
      </c>
      <c r="CF30" s="4">
        <f>IF(AND(Q29="N",CF23=Q30),1,0)</f>
        <v>1</v>
      </c>
      <c r="CG30" s="4">
        <f>IF(AND(Q29="N",CG23=Q30),1,0)</f>
        <v>0</v>
      </c>
      <c r="CH30" s="4">
        <f>IF(AND(Q29="N",CH23=Q30),1,0)</f>
        <v>0</v>
      </c>
      <c r="CI30" s="4">
        <f>IF(AND(Q29="N",CI23=Q30),1,0)</f>
        <v>0</v>
      </c>
      <c r="CJ30" s="3">
        <f>IF(AND(Q29="V",CJ23=Q30),1,0)</f>
        <v>0</v>
      </c>
      <c r="CK30" s="4">
        <f>IF(AND(Q29="V",CK23=Q30),1,0)</f>
        <v>0</v>
      </c>
      <c r="CL30" s="4">
        <f>IF(AND(Q29="V",CL23=Q30),1,0)</f>
        <v>0</v>
      </c>
      <c r="CM30" s="4">
        <f>IF(AND(Q29="V",CM23=Q30),1,0)</f>
        <v>0</v>
      </c>
      <c r="CN30" s="5">
        <f>IF(AND(Q29="V",CN23=Q30),1,0)</f>
        <v>0</v>
      </c>
    </row>
    <row r="31" spans="1:92">
      <c r="A31" s="15"/>
      <c r="B31" s="3"/>
      <c r="C31" s="4"/>
      <c r="D31" s="4"/>
      <c r="E31" s="4"/>
      <c r="F31" s="5"/>
      <c r="G31" s="3"/>
      <c r="H31" s="4"/>
      <c r="I31" s="4"/>
      <c r="J31" s="4"/>
      <c r="K31" s="5"/>
      <c r="L31" s="3"/>
      <c r="M31" s="4"/>
      <c r="N31" s="4"/>
      <c r="O31" s="4"/>
      <c r="P31" s="5"/>
      <c r="Q31" s="24"/>
      <c r="R31" s="17"/>
      <c r="S31" s="16"/>
      <c r="T31" s="16"/>
      <c r="U31" s="16"/>
      <c r="V31" s="16"/>
      <c r="W31" s="16"/>
      <c r="X31" s="16"/>
      <c r="Y31" s="16"/>
      <c r="Z31" s="16"/>
      <c r="AA31" s="16"/>
      <c r="AB31" s="17"/>
      <c r="AC31" s="16"/>
      <c r="AD31" s="16"/>
      <c r="AE31" s="16"/>
      <c r="AF31" s="16"/>
      <c r="AG31" s="16"/>
      <c r="AH31" s="16"/>
      <c r="AI31" s="16"/>
      <c r="AJ31" s="16"/>
      <c r="AK31" s="16"/>
      <c r="AL31" s="17"/>
      <c r="AM31" s="16"/>
      <c r="AN31" s="16"/>
      <c r="AO31" s="16"/>
      <c r="AP31" s="16"/>
      <c r="AQ31" s="16"/>
      <c r="AR31" s="16"/>
      <c r="AS31" s="16"/>
      <c r="AT31" s="16"/>
      <c r="AU31" s="16"/>
      <c r="AV31" s="17"/>
      <c r="AW31" s="16"/>
      <c r="AX31" s="16"/>
      <c r="AY31" s="16"/>
      <c r="AZ31" s="16"/>
      <c r="BA31" s="16"/>
      <c r="BB31" s="16"/>
      <c r="BC31" s="16"/>
      <c r="BD31" s="16"/>
      <c r="BE31" s="16"/>
      <c r="BF31" s="17"/>
      <c r="BG31" s="16"/>
      <c r="BH31" s="16"/>
      <c r="BI31" s="16"/>
      <c r="BJ31" s="16"/>
      <c r="BK31" s="16"/>
      <c r="BL31" s="16"/>
      <c r="BM31" s="16"/>
      <c r="BN31" s="16"/>
      <c r="BO31" s="16"/>
      <c r="BP31" s="3"/>
      <c r="BQ31" s="4"/>
      <c r="BR31" s="4"/>
      <c r="BS31" s="4"/>
      <c r="BT31" s="4"/>
      <c r="BU31" s="3"/>
      <c r="BV31" s="4"/>
      <c r="BW31" s="4"/>
      <c r="BX31" s="4"/>
      <c r="BY31" s="4"/>
      <c r="BZ31" s="3"/>
      <c r="CA31" s="4"/>
      <c r="CB31" s="4"/>
      <c r="CC31" s="4"/>
      <c r="CD31" s="4"/>
      <c r="CE31" s="3"/>
      <c r="CF31" s="4"/>
      <c r="CG31" s="4"/>
      <c r="CH31" s="4"/>
      <c r="CI31" s="4"/>
      <c r="CJ31" s="3"/>
      <c r="CK31" s="4"/>
      <c r="CL31" s="4"/>
      <c r="CM31" s="4"/>
      <c r="CN31" s="5"/>
    </row>
    <row r="32" spans="1:92">
      <c r="A32" s="15" t="s">
        <v>0</v>
      </c>
      <c r="B32" s="3">
        <f>IF(ISBLANK(HLOOKUP(A32,C14:L19,2,FALSE)),0,HLOOKUP(A32,C14:L19,2,FALSE))</f>
        <v>1</v>
      </c>
      <c r="C32" s="4">
        <f>IF(ISBLANK(HLOOKUP(A32,C14:L19,3,FALSE)),0,HLOOKUP(A32,C14:L19,3,FALSE))</f>
        <v>0</v>
      </c>
      <c r="D32" s="4">
        <f>IF(ISBLANK(HLOOKUP(A32,C14:L19,4,FALSE)),0,HLOOKUP(A32,C14:L19,4,FALSE))</f>
        <v>0</v>
      </c>
      <c r="E32" s="4">
        <f>IF(ISBLANK(HLOOKUP(A32,C14:L19,5,FALSE)),0,HLOOKUP(A32,C14:L19,5,FALSE))</f>
        <v>0</v>
      </c>
      <c r="F32" s="5">
        <f>IF(ISBLANK(HLOOKUP(A32,C14:L19,6,FALSE)),0,HLOOKUP(A32,C14:L19,6,FALSE))</f>
        <v>0</v>
      </c>
      <c r="G32" s="3">
        <f>IF(ISBLANK(HLOOKUP(A32,C14:L19,MATCH(G23,B7:B12,0),FALSE)),0,HLOOKUP(Q33,C7:G12,MATCH(G23,B7:B12,0),FALSE)*B32)</f>
        <v>0.7</v>
      </c>
      <c r="H32" s="4">
        <f>IF(ISBLANK(HLOOKUP(A32,C14:L19,MATCH(H23,B7:B12,0),FALSE)),0,HLOOKUP(Q33,C7:G12,MATCH(H23,B7:B12,0),FALSE)*C32)</f>
        <v>0</v>
      </c>
      <c r="I32" s="4">
        <f>IF(ISBLANK(HLOOKUP(A32,C14:L19,MATCH(I23,B7:B12,0),FALSE)),0,HLOOKUP(Q33,C7:G12,MATCH(I23,B7:B12,0),FALSE)*D32)</f>
        <v>0</v>
      </c>
      <c r="J32" s="4">
        <f>IF(ISBLANK(HLOOKUP(A32,C14:L19,MATCH(J23,B7:B12,0),FALSE)),0,HLOOKUP(Q33,C7:G12,MATCH(J23,B7:B12,0),FALSE)*E32)</f>
        <v>0</v>
      </c>
      <c r="K32" s="5">
        <f>IF(ISBLANK(HLOOKUP(A32,C14:L19,MATCH(K23,B7:B12,0),FALSE)),0,HLOOKUP(Q33,C7:G12,MATCH(K23,B7:B12,0),FALSE)*F32)</f>
        <v>0</v>
      </c>
      <c r="L32" s="3">
        <f>G32/SUM(G32:K32)</f>
        <v>1</v>
      </c>
      <c r="M32" s="4">
        <f>H32/SUM(G32:K32)</f>
        <v>0</v>
      </c>
      <c r="N32" s="4">
        <f>I32/SUM(G32:K32)</f>
        <v>0</v>
      </c>
      <c r="O32" s="4">
        <f>J32/SUM(G32:K32)</f>
        <v>0</v>
      </c>
      <c r="P32" s="5">
        <f>K32/SUM(G32:K32)</f>
        <v>0</v>
      </c>
      <c r="Q32" s="23" t="s">
        <v>17</v>
      </c>
      <c r="R32" s="17">
        <f>IF(AND(R23=A32,Q32="A"),1,0)</f>
        <v>1</v>
      </c>
      <c r="S32" s="16">
        <f>IF(AND(S23=A32,Q32="A"),1,0)</f>
        <v>0</v>
      </c>
      <c r="T32" s="16">
        <f>IF(AND(T23=A32,Q32="A"),1,0)</f>
        <v>0</v>
      </c>
      <c r="U32" s="16">
        <f>IF(AND(U23=A32,Q32="A"),1,0)</f>
        <v>0</v>
      </c>
      <c r="V32" s="16">
        <f>IF(AND(V23=A32,Q32="A"),1,0)</f>
        <v>0</v>
      </c>
      <c r="W32" s="16">
        <f>IF(AND(W23=A32,Q32="A"),1,0)</f>
        <v>0</v>
      </c>
      <c r="X32" s="16">
        <f>IF(AND(X23=A32,Q32="A"),1,0)</f>
        <v>0</v>
      </c>
      <c r="Y32" s="16">
        <f>IF(AND(Y23=A32,Q32="A"),1,0)</f>
        <v>0</v>
      </c>
      <c r="Z32" s="16">
        <f>IF(AND(Z23=A32,Q32="A"),1,0)</f>
        <v>0</v>
      </c>
      <c r="AA32" s="16">
        <f>IF(AND(AA23=A32,Q32="A"),1,0)</f>
        <v>0</v>
      </c>
      <c r="AB32" s="17">
        <f>IF(AND(AB23=A32,Q32="Z"),1,0)</f>
        <v>0</v>
      </c>
      <c r="AC32" s="16">
        <f>IF(AND(AC23=A32,Q32="Z"),1,0)</f>
        <v>0</v>
      </c>
      <c r="AD32" s="16">
        <f>IF(AND(AD23=A32,Q32="Z"),1,0)</f>
        <v>0</v>
      </c>
      <c r="AE32" s="16">
        <f>IF(AND(AE23=A32,Q32="Z"),1,0)</f>
        <v>0</v>
      </c>
      <c r="AF32" s="16">
        <f>IF(AND(AF23=A32,Q32="Z"),1,0)</f>
        <v>0</v>
      </c>
      <c r="AG32" s="16">
        <f>IF(AND(AG23=A32,Q32="Z"),1,0)</f>
        <v>0</v>
      </c>
      <c r="AH32" s="16">
        <f>IF(AND(AH23=A32,Q32="Z"),1,0)</f>
        <v>0</v>
      </c>
      <c r="AI32" s="16">
        <f>IF(AND(AI23=A32,Q32="Z"),1,0)</f>
        <v>0</v>
      </c>
      <c r="AJ32" s="16">
        <f>IF(AND(AJ23=A32,Q32="Z"),1,0)</f>
        <v>0</v>
      </c>
      <c r="AK32" s="16">
        <f>IF(AND(AK23=A32,Q32="Z"),1,0)</f>
        <v>0</v>
      </c>
      <c r="AL32" s="17">
        <f>IF(AND(AL23=A32,Q32="D"),1,0)</f>
        <v>0</v>
      </c>
      <c r="AM32" s="16">
        <f>IF(AND(AM23=A32,Q32="D"),1,0)</f>
        <v>0</v>
      </c>
      <c r="AN32" s="16">
        <f>IF(AND(AN23=A32,Q32="D"),1,0)</f>
        <v>0</v>
      </c>
      <c r="AO32" s="16">
        <f>IF(AND(AO23=A32,Q32="D"),1,0)</f>
        <v>0</v>
      </c>
      <c r="AP32" s="16">
        <f>IF(AND(AP23=A32,Q32="D"),1,0)</f>
        <v>0</v>
      </c>
      <c r="AQ32" s="16">
        <f>IF(AND(AQ23=A32,Q32="D"),1,0)</f>
        <v>0</v>
      </c>
      <c r="AR32" s="16">
        <f>IF(AND(AR23=A32,Q32="D"),1,0)</f>
        <v>0</v>
      </c>
      <c r="AS32" s="16">
        <f>IF(AND(AS23=A32,Q32="D"),1,0)</f>
        <v>0</v>
      </c>
      <c r="AT32" s="16">
        <f>IF(AND(AT23=A32,Q32="D"),1,0)</f>
        <v>0</v>
      </c>
      <c r="AU32" s="16">
        <f>IF(AND(AU23=A32,Q32="D"),1,0)</f>
        <v>0</v>
      </c>
      <c r="AV32" s="17">
        <f>IF(AND(AV23=A32,Q32="N"),1,0)</f>
        <v>0</v>
      </c>
      <c r="AW32" s="16">
        <f>IF(AND(AW23=A32,Q32="N"),1,0)</f>
        <v>0</v>
      </c>
      <c r="AX32" s="16">
        <f>IF(AND(AX23=A32,Q32="N"),1,0)</f>
        <v>0</v>
      </c>
      <c r="AY32" s="16">
        <f>IF(AND(AY23=A32,Q32="N"),1,0)</f>
        <v>0</v>
      </c>
      <c r="AZ32" s="16">
        <f>IF(AND(AZ23=A32,Q32="N"),1,0)</f>
        <v>0</v>
      </c>
      <c r="BA32" s="16">
        <f>IF(AND(BA23=A32,Q32="N"),1,0)</f>
        <v>0</v>
      </c>
      <c r="BB32" s="16">
        <f>IF(AND(BB23=A32,Q32="N"),1,0)</f>
        <v>0</v>
      </c>
      <c r="BC32" s="16">
        <f>IF(AND(BC23=A32,Q32="N"),1,0)</f>
        <v>0</v>
      </c>
      <c r="BD32" s="16">
        <f>IF(AND(BD23=A32,Q32="N"),1,0)</f>
        <v>0</v>
      </c>
      <c r="BE32" s="16">
        <f>IF(AND(BE23=A32,Q32="N"),1,0)</f>
        <v>0</v>
      </c>
      <c r="BF32" s="17">
        <f>IF(AND(BF23=A32,Q32="V"),1,0)</f>
        <v>0</v>
      </c>
      <c r="BG32" s="16">
        <f>IF(AND(BG23=A32,Q32="V"),1,0)</f>
        <v>0</v>
      </c>
      <c r="BH32" s="16">
        <f>IF(AND(BH23=A32,Q32="V"),1,0)</f>
        <v>0</v>
      </c>
      <c r="BI32" s="16">
        <f>IF(AND(BI23=A32,Q32="V"),1,0)</f>
        <v>0</v>
      </c>
      <c r="BJ32" s="16">
        <f>IF(AND(BJ23=A32,Q32="V"),1,0)</f>
        <v>0</v>
      </c>
      <c r="BK32" s="16">
        <f>IF(AND(BK23=A32,Q32="V"),1,0)</f>
        <v>0</v>
      </c>
      <c r="BL32" s="16">
        <f>IF(AND(BL23=A32,Q32="V"),1,0)</f>
        <v>0</v>
      </c>
      <c r="BM32" s="16">
        <f>IF(AND(BM23=A32,Q32="V"),1,0)</f>
        <v>0</v>
      </c>
      <c r="BN32" s="16">
        <f>IF(AND(BN23=A32,Q32="V"),1,0)</f>
        <v>0</v>
      </c>
      <c r="BO32" s="16">
        <f>IF(AND(BO23=A32,Q32="V"),1,0)</f>
        <v>0</v>
      </c>
      <c r="BP32" s="3"/>
      <c r="BQ32" s="4"/>
      <c r="BR32" s="4"/>
      <c r="BS32" s="4"/>
      <c r="BT32" s="4"/>
      <c r="BU32" s="3"/>
      <c r="BV32" s="4"/>
      <c r="BW32" s="4"/>
      <c r="BX32" s="4"/>
      <c r="BY32" s="4"/>
      <c r="BZ32" s="3"/>
      <c r="CA32" s="4"/>
      <c r="CB32" s="4"/>
      <c r="CC32" s="4"/>
      <c r="CD32" s="4"/>
      <c r="CE32" s="3"/>
      <c r="CF32" s="4"/>
      <c r="CG32" s="4"/>
      <c r="CH32" s="4"/>
      <c r="CI32" s="4"/>
      <c r="CJ32" s="3"/>
      <c r="CK32" s="4"/>
      <c r="CL32" s="4"/>
      <c r="CM32" s="4"/>
      <c r="CN32" s="5"/>
    </row>
    <row r="33" spans="1:92">
      <c r="A33" s="15" t="s">
        <v>9</v>
      </c>
      <c r="B33" s="3">
        <f>IF(ISBLANK(HLOOKUP(A33,C14:L19,2,FALSE)),0,HLOOKUP(A33,C14:L19,2,FALSE) * (C8*B32+C9*C32+C10*D32+C11*E32+C12*F32))</f>
        <v>0</v>
      </c>
      <c r="C33" s="4">
        <f>IF(ISBLANK(HLOOKUP(A33,C14:L19,3,FALSE)),0,HLOOKUP(A33,C14:L19,3,FALSE) * (D8*B32+D9*C32+D10*D32+D11*E32+D12*F32))</f>
        <v>0</v>
      </c>
      <c r="D33" s="4">
        <f>IF(ISBLANK(HLOOKUP(A33,C14:L19,4,FALSE)),0,HLOOKUP(A33,C14:L19,4,FALSE) * (E8*B32+E9*C32+E10*D32+E11*E32+E12*F32))</f>
        <v>0.27999999999999997</v>
      </c>
      <c r="E33" s="4">
        <f>IF(ISBLANK(HLOOKUP(A33,C14:L19,5,FALSE)),0,HLOOKUP(A33,C14:L19,5,FALSE) * (F8*B32+F9*C32+F10*D32+F11*E32+F12*F32))</f>
        <v>0</v>
      </c>
      <c r="F33" s="5">
        <f>IF(ISBLANK(HLOOKUP(A33,C14:L19,6,FALSE)),0,HLOOKUP(A33,C14:L19,6,FALSE) * (G8*B32+G9*C32+G10*D32+G11*E32+G12*F32))</f>
        <v>0</v>
      </c>
      <c r="G33" s="3">
        <f>IF(ISBLANK(HLOOKUP(A33,C14:L19,MATCH(G23,B7:B12,0),FALSE)),0,HLOOKUP(Q34,C7:G12,MATCH(G23,B7:B12,0),FALSE)*B33)</f>
        <v>0</v>
      </c>
      <c r="H33" s="4">
        <f>IF(ISBLANK(HLOOKUP(A33,C14:L19,MATCH(H23,B7:B12,0),FALSE)),0,HLOOKUP(Q34,C7:G12,MATCH(H23,B7:B12,0),FALSE)*C33)</f>
        <v>0</v>
      </c>
      <c r="I33" s="4">
        <f>IF(ISBLANK(HLOOKUP(A33,C14:L19,MATCH(I23,B7:B12,0),FALSE)),0,HLOOKUP(Q34,C7:G12,MATCH(I23,B7:B12,0),FALSE)*D33)</f>
        <v>0.19599999999999998</v>
      </c>
      <c r="J33" s="4">
        <f>IF(ISBLANK(HLOOKUP(A33,C14:L19,MATCH(J23,B7:B12,0),FALSE)),0,HLOOKUP(Q34,C7:G12,MATCH(J23,B7:B12,0),FALSE)*E33)</f>
        <v>0</v>
      </c>
      <c r="K33" s="5">
        <f>IF(ISBLANK(HLOOKUP(A33,C14:L19,MATCH(K23,B7:B12,0),FALSE)),0,HLOOKUP(Q34,C7:G12,MATCH(K23,B7:B12,0),FALSE)*F33)</f>
        <v>0</v>
      </c>
      <c r="L33" s="3">
        <f>G33/SUM(G33:K33)</f>
        <v>0</v>
      </c>
      <c r="M33" s="4">
        <f>H33/SUM(G33:K33)</f>
        <v>0</v>
      </c>
      <c r="N33" s="4">
        <f>I33/SUM(G33:K33)</f>
        <v>1</v>
      </c>
      <c r="O33" s="4">
        <f>J33/SUM(G33:K33)</f>
        <v>0</v>
      </c>
      <c r="P33" s="5">
        <f>K33/SUM(G33:K33)</f>
        <v>0</v>
      </c>
      <c r="Q33" s="23" t="s">
        <v>19</v>
      </c>
      <c r="R33" s="17">
        <f>IF(AND(R23=A33,Q33="A"),1,0)</f>
        <v>0</v>
      </c>
      <c r="S33" s="16">
        <f>IF(AND(S23=A33,Q33="A"),1,0)</f>
        <v>0</v>
      </c>
      <c r="T33" s="16">
        <f>IF(AND(T23=A33,Q33="A"),1,0)</f>
        <v>0</v>
      </c>
      <c r="U33" s="16">
        <f>IF(AND(U23=A33,Q33="A"),1,0)</f>
        <v>0</v>
      </c>
      <c r="V33" s="16">
        <f>IF(AND(V23=A33,Q33="A"),1,0)</f>
        <v>0</v>
      </c>
      <c r="W33" s="16">
        <f>IF(AND(W23=A33,Q33="A"),1,0)</f>
        <v>0</v>
      </c>
      <c r="X33" s="16">
        <f>IF(AND(X23=A33,Q33="A"),1,0)</f>
        <v>0</v>
      </c>
      <c r="Y33" s="16">
        <f>IF(AND(Y23=A33,Q33="A"),1,0)</f>
        <v>0</v>
      </c>
      <c r="Z33" s="16">
        <f>IF(AND(Z23=A33,Q33="A"),1,0)</f>
        <v>0</v>
      </c>
      <c r="AA33" s="16">
        <f>IF(AND(AA23=A33,Q33="A"),1,0)</f>
        <v>0</v>
      </c>
      <c r="AB33" s="17">
        <f>IF(AND(AB23=A33,Q33="Z"),1,0)</f>
        <v>0</v>
      </c>
      <c r="AC33" s="16">
        <f>IF(AND(AC23=A33,Q33="Z"),1,0)</f>
        <v>0</v>
      </c>
      <c r="AD33" s="16">
        <f>IF(AND(AD23=A33,Q33="Z"),1,0)</f>
        <v>0</v>
      </c>
      <c r="AE33" s="16">
        <f>IF(AND(AE23=A33,Q33="Z"),1,0)</f>
        <v>0</v>
      </c>
      <c r="AF33" s="16">
        <f>IF(AND(AF23=A33,Q33="Z"),1,0)</f>
        <v>0</v>
      </c>
      <c r="AG33" s="16">
        <f>IF(AND(AG23=A33,Q33="Z"),1,0)</f>
        <v>0</v>
      </c>
      <c r="AH33" s="16">
        <f>IF(AND(AH23=A33,Q33="Z"),1,0)</f>
        <v>0</v>
      </c>
      <c r="AI33" s="16">
        <f>IF(AND(AI23=A33,Q33="Z"),1,0)</f>
        <v>0</v>
      </c>
      <c r="AJ33" s="16">
        <f>IF(AND(AJ23=A33,Q33="Z"),1,0)</f>
        <v>0</v>
      </c>
      <c r="AK33" s="16">
        <f>IF(AND(AK23=A33,Q33="Z"),1,0)</f>
        <v>0</v>
      </c>
      <c r="AL33" s="17">
        <f>IF(AND(AL23=A33,Q33="D"),1,0)</f>
        <v>0</v>
      </c>
      <c r="AM33" s="16">
        <f>IF(AND(AM23=A33,Q33="D"),1,0)</f>
        <v>0</v>
      </c>
      <c r="AN33" s="16">
        <f>IF(AND(AN23=A33,Q33="D"),1,0)</f>
        <v>0</v>
      </c>
      <c r="AO33" s="16">
        <f>IF(AND(AO23=A33,Q33="D"),1,0)</f>
        <v>0</v>
      </c>
      <c r="AP33" s="16">
        <f>IF(AND(AP23=A33,Q33="D"),1,0)</f>
        <v>0</v>
      </c>
      <c r="AQ33" s="16">
        <f>IF(AND(AQ23=A33,Q33="D"),1,0)</f>
        <v>0</v>
      </c>
      <c r="AR33" s="16">
        <f>IF(AND(AR23=A33,Q33="D"),1,0)</f>
        <v>0</v>
      </c>
      <c r="AS33" s="16">
        <f>IF(AND(AS23=A33,Q33="D"),1,0)</f>
        <v>0</v>
      </c>
      <c r="AT33" s="16">
        <f>IF(AND(AT23=A33,Q33="D"),1,0)</f>
        <v>0</v>
      </c>
      <c r="AU33" s="16">
        <f>IF(AND(AU23=A33,Q33="D"),1,0)</f>
        <v>1</v>
      </c>
      <c r="AV33" s="17">
        <f>IF(AND(AV23=A33,Q33="N"),1,0)</f>
        <v>0</v>
      </c>
      <c r="AW33" s="16">
        <f>IF(AND(AW23=A33,Q33="N"),1,0)</f>
        <v>0</v>
      </c>
      <c r="AX33" s="16">
        <f>IF(AND(AX23=A33,Q33="N"),1,0)</f>
        <v>0</v>
      </c>
      <c r="AY33" s="16">
        <f>IF(AND(AY23=A33,Q33="N"),1,0)</f>
        <v>0</v>
      </c>
      <c r="AZ33" s="16">
        <f>IF(AND(AZ23=A33,Q33="N"),1,0)</f>
        <v>0</v>
      </c>
      <c r="BA33" s="16">
        <f>IF(AND(BA23=A33,Q33="N"),1,0)</f>
        <v>0</v>
      </c>
      <c r="BB33" s="16">
        <f>IF(AND(BB23=A33,Q33="N"),1,0)</f>
        <v>0</v>
      </c>
      <c r="BC33" s="16">
        <f>IF(AND(BC23=A33,Q33="N"),1,0)</f>
        <v>0</v>
      </c>
      <c r="BD33" s="16">
        <f>IF(AND(BD23=A33,Q33="N"),1,0)</f>
        <v>0</v>
      </c>
      <c r="BE33" s="16">
        <f>IF(AND(BE23=A33,Q33="N"),1,0)</f>
        <v>0</v>
      </c>
      <c r="BF33" s="17">
        <f>IF(AND(BF23=A33,Q33="V"),1,0)</f>
        <v>0</v>
      </c>
      <c r="BG33" s="16">
        <f>IF(AND(BG23=A33,Q33="V"),1,0)</f>
        <v>0</v>
      </c>
      <c r="BH33" s="16">
        <f>IF(AND(BH23=A33,Q33="V"),1,0)</f>
        <v>0</v>
      </c>
      <c r="BI33" s="16">
        <f>IF(AND(BI23=A33,Q33="V"),1,0)</f>
        <v>0</v>
      </c>
      <c r="BJ33" s="16">
        <f>IF(AND(BJ23=A33,Q33="V"),1,0)</f>
        <v>0</v>
      </c>
      <c r="BK33" s="16">
        <f>IF(AND(BK23=A33,Q33="V"),1,0)</f>
        <v>0</v>
      </c>
      <c r="BL33" s="16">
        <f>IF(AND(BL23=A33,Q33="V"),1,0)</f>
        <v>0</v>
      </c>
      <c r="BM33" s="16">
        <f>IF(AND(BM23=A33,Q33="V"),1,0)</f>
        <v>0</v>
      </c>
      <c r="BN33" s="16">
        <f>IF(AND(BN23=A33,Q33="V"),1,0)</f>
        <v>0</v>
      </c>
      <c r="BO33" s="16">
        <f>IF(AND(BO23=A33,Q33="V"),1,0)</f>
        <v>0</v>
      </c>
      <c r="BP33" s="3">
        <f>IF(AND(Q32="A",BP23=Q33),1,0)</f>
        <v>0</v>
      </c>
      <c r="BQ33" s="4">
        <f>IF(AND(Q32="A",BQ23=Q33),1,0)</f>
        <v>0</v>
      </c>
      <c r="BR33" s="4">
        <f>IF(AND(Q32="A",BR23=Q33),1,0)</f>
        <v>1</v>
      </c>
      <c r="BS33" s="4">
        <f>IF(AND(Q32="A",BS23=Q33),1,0)</f>
        <v>0</v>
      </c>
      <c r="BT33" s="4">
        <f>IF(AND(Q32="A",BT23=Q33),1,0)</f>
        <v>0</v>
      </c>
      <c r="BU33" s="3">
        <f>IF(AND(Q32="Z",BU23=Q33),1,0)</f>
        <v>0</v>
      </c>
      <c r="BV33" s="4">
        <f>IF(AND(Q32="Z",BV23=Q33),1,0)</f>
        <v>0</v>
      </c>
      <c r="BW33" s="4">
        <f>IF(AND(Q32="Z",BW23=Q33),1,0)</f>
        <v>0</v>
      </c>
      <c r="BX33" s="4">
        <f>IF(AND(Q32="Z",BX23=Q33),1,0)</f>
        <v>0</v>
      </c>
      <c r="BY33" s="4">
        <f>IF(AND(Q32="Z",BY23=Q33),1,0)</f>
        <v>0</v>
      </c>
      <c r="BZ33" s="3">
        <f>IF(AND(Q32="D",BZ23=Q33),1,0)</f>
        <v>0</v>
      </c>
      <c r="CA33" s="4">
        <f>IF(AND(Q32="D",CA23=Q33),1,0)</f>
        <v>0</v>
      </c>
      <c r="CB33" s="4">
        <f>IF(AND(Q32="D",CB23=Q33),1,0)</f>
        <v>0</v>
      </c>
      <c r="CC33" s="4">
        <f>IF(AND(Q32="D",CC23=Q33),1,0)</f>
        <v>0</v>
      </c>
      <c r="CD33" s="4">
        <f>IF(AND(Q32="D",CD23=Q33),1,0)</f>
        <v>0</v>
      </c>
      <c r="CE33" s="3">
        <f>IF(AND(Q32="N",CE23=Q33),1,0)</f>
        <v>0</v>
      </c>
      <c r="CF33" s="4">
        <f>IF(AND(Q32="N",CF23=Q33),1,0)</f>
        <v>0</v>
      </c>
      <c r="CG33" s="4">
        <f>IF(AND(Q32="N",CG23=Q33),1,0)</f>
        <v>0</v>
      </c>
      <c r="CH33" s="4">
        <f>IF(AND(Q32="N",CH23=Q33),1,0)</f>
        <v>0</v>
      </c>
      <c r="CI33" s="4">
        <f>IF(AND(Q32="N",CI23=Q33),1,0)</f>
        <v>0</v>
      </c>
      <c r="CJ33" s="3">
        <f>IF(AND(Q32="V",CJ23=Q33),1,0)</f>
        <v>0</v>
      </c>
      <c r="CK33" s="4">
        <f>IF(AND(Q32="V",CK23=Q33),1,0)</f>
        <v>0</v>
      </c>
      <c r="CL33" s="4">
        <f>IF(AND(Q32="V",CL23=Q33),1,0)</f>
        <v>0</v>
      </c>
      <c r="CM33" s="4">
        <f>IF(AND(Q32="V",CM23=Q33),1,0)</f>
        <v>0</v>
      </c>
      <c r="CN33" s="5">
        <f>IF(AND(Q32="V",CN23=Q33),1,0)</f>
        <v>0</v>
      </c>
    </row>
    <row r="34" spans="1:92">
      <c r="A34" s="15" t="s">
        <v>4</v>
      </c>
      <c r="B34" s="3">
        <f>IF(ISBLANK(HLOOKUP(A34,C14:L19,2,FALSE)),0,HLOOKUP(A34,C14:L19,2,FALSE) * (C8*B33+C9*C33+C10*D33+C11*E33+C12*F33))</f>
        <v>0</v>
      </c>
      <c r="C34" s="4">
        <f>IF(ISBLANK(HLOOKUP(A34,C14:L19,3,FALSE)),0,HLOOKUP(A34,C14:L19,3,FALSE) * (D8*B33+D9*C33+D10*D33+D11*E33+D12*F33))</f>
        <v>0</v>
      </c>
      <c r="D34" s="4">
        <f>IF(ISBLANK(HLOOKUP(A34,C14:L19,4,FALSE)),0,HLOOKUP(A34,C14:L19,4,FALSE) * (E8*B33+E9*C33+E10*D33+E11*E33+E12*F33))</f>
        <v>2.8E-3</v>
      </c>
      <c r="E34" s="4">
        <f>IF(ISBLANK(HLOOKUP(A34,C14:L19,5,FALSE)),0,HLOOKUP(A34,C14:L19,5,FALSE) * (F8*B33+F9*C33+F10*D33+F11*E33+F12*F33))</f>
        <v>3.9199999999999999E-2</v>
      </c>
      <c r="F34" s="5">
        <f>IF(ISBLANK(HLOOKUP(A34,C14:L19,6,FALSE)),0,HLOOKUP(A34,C14:L19,6,FALSE) * (G8*B33+G9*C33+G10*D33+G11*E33+G12*F33))</f>
        <v>2.8E-3</v>
      </c>
      <c r="G34" s="3">
        <f>IF(ISBLANK(HLOOKUP(A34,C14:L19,MATCH(G23,B7:B12,0),FALSE)),0,HLOOKUP(Q35,C7:G12,MATCH(G23,B7:B12,0),FALSE)*B34)</f>
        <v>0</v>
      </c>
      <c r="H34" s="4">
        <f>IF(ISBLANK(HLOOKUP(A34,C14:L19,MATCH(H23,B7:B12,0),FALSE)),0,HLOOKUP(Q35,C7:G12,MATCH(H23,B7:B12,0),FALSE)*C34)</f>
        <v>0</v>
      </c>
      <c r="I34" s="4">
        <f>IF(ISBLANK(HLOOKUP(A34,C14:L19,MATCH(I23,B7:B12,0),FALSE)),0,HLOOKUP(Q35,C7:G12,MATCH(I23,B7:B12,0),FALSE)*D34)</f>
        <v>2.8000000000000003E-4</v>
      </c>
      <c r="J34" s="4">
        <f>IF(ISBLANK(HLOOKUP(A34,C14:L19,MATCH(J23,B7:B12,0),FALSE)),0,HLOOKUP(Q35,C7:G12,MATCH(J23,B7:B12,0),FALSE)*E34)</f>
        <v>1.5679999999999999E-2</v>
      </c>
      <c r="K34" s="5">
        <f>IF(ISBLANK(HLOOKUP(A34,C14:L19,MATCH(K23,B7:B12,0),FALSE)),0,HLOOKUP(Q35,C7:G12,MATCH(K23,B7:B12,0),FALSE)*F34)</f>
        <v>2.8000000000000003E-4</v>
      </c>
      <c r="L34" s="3">
        <f>G34/SUM(G34:K34)</f>
        <v>0</v>
      </c>
      <c r="M34" s="4">
        <f>H34/SUM(G34:K34)</f>
        <v>0</v>
      </c>
      <c r="N34" s="4">
        <f>I34/SUM(G34:K34)</f>
        <v>1.7241379310344831E-2</v>
      </c>
      <c r="O34" s="4">
        <f>J34/SUM(G34:K34)</f>
        <v>0.9655172413793105</v>
      </c>
      <c r="P34" s="5">
        <f>K34/SUM(G34:K34)</f>
        <v>1.7241379310344831E-2</v>
      </c>
      <c r="Q34" s="23" t="s">
        <v>20</v>
      </c>
      <c r="R34" s="17">
        <f>IF(AND(R23=A34,Q34="A"),1,0)</f>
        <v>0</v>
      </c>
      <c r="S34" s="16">
        <f>IF(AND(S23=A34,Q34="A"),1,0)</f>
        <v>0</v>
      </c>
      <c r="T34" s="16">
        <f>IF(AND(T23=A34,Q34="A"),1,0)</f>
        <v>0</v>
      </c>
      <c r="U34" s="16">
        <f>IF(AND(U23=A34,Q34="A"),1,0)</f>
        <v>0</v>
      </c>
      <c r="V34" s="16">
        <f>IF(AND(V23=A34,Q34="A"),1,0)</f>
        <v>0</v>
      </c>
      <c r="W34" s="16">
        <f>IF(AND(W23=A34,Q34="A"),1,0)</f>
        <v>0</v>
      </c>
      <c r="X34" s="16">
        <f>IF(AND(X23=A34,Q34="A"),1,0)</f>
        <v>0</v>
      </c>
      <c r="Y34" s="16">
        <f>IF(AND(Y23=A34,Q34="A"),1,0)</f>
        <v>0</v>
      </c>
      <c r="Z34" s="16">
        <f>IF(AND(Z23=A34,Q34="A"),1,0)</f>
        <v>0</v>
      </c>
      <c r="AA34" s="16">
        <f>IF(AND(AA23=A34,Q34="A"),1,0)</f>
        <v>0</v>
      </c>
      <c r="AB34" s="17">
        <f>IF(AND(AB23=A34,Q34="Z"),1,0)</f>
        <v>0</v>
      </c>
      <c r="AC34" s="16">
        <f>IF(AND(AC23=A34,Q34="Z"),1,0)</f>
        <v>0</v>
      </c>
      <c r="AD34" s="16">
        <f>IF(AND(AD23=A34,Q34="Z"),1,0)</f>
        <v>0</v>
      </c>
      <c r="AE34" s="16">
        <f>IF(AND(AE23=A34,Q34="Z"),1,0)</f>
        <v>0</v>
      </c>
      <c r="AF34" s="16">
        <f>IF(AND(AF23=A34,Q34="Z"),1,0)</f>
        <v>0</v>
      </c>
      <c r="AG34" s="16">
        <f>IF(AND(AG23=A34,Q34="Z"),1,0)</f>
        <v>0</v>
      </c>
      <c r="AH34" s="16">
        <f>IF(AND(AH23=A34,Q34="Z"),1,0)</f>
        <v>0</v>
      </c>
      <c r="AI34" s="16">
        <f>IF(AND(AI23=A34,Q34="Z"),1,0)</f>
        <v>0</v>
      </c>
      <c r="AJ34" s="16">
        <f>IF(AND(AJ23=A34,Q34="Z"),1,0)</f>
        <v>0</v>
      </c>
      <c r="AK34" s="16">
        <f>IF(AND(AK23=A34,Q34="Z"),1,0)</f>
        <v>0</v>
      </c>
      <c r="AL34" s="17">
        <f>IF(AND(AL23=A34,Q34="D"),1,0)</f>
        <v>0</v>
      </c>
      <c r="AM34" s="16">
        <f>IF(AND(AM23=A34,Q34="D"),1,0)</f>
        <v>0</v>
      </c>
      <c r="AN34" s="16">
        <f>IF(AND(AN23=A34,Q34="D"),1,0)</f>
        <v>0</v>
      </c>
      <c r="AO34" s="16">
        <f>IF(AND(AO23=A34,Q34="D"),1,0)</f>
        <v>0</v>
      </c>
      <c r="AP34" s="16">
        <f>IF(AND(AP23=A34,Q34="D"),1,0)</f>
        <v>0</v>
      </c>
      <c r="AQ34" s="16">
        <f>IF(AND(AQ23=A34,Q34="D"),1,0)</f>
        <v>0</v>
      </c>
      <c r="AR34" s="16">
        <f>IF(AND(AR23=A34,Q34="D"),1,0)</f>
        <v>0</v>
      </c>
      <c r="AS34" s="16">
        <f>IF(AND(AS23=A34,Q34="D"),1,0)</f>
        <v>0</v>
      </c>
      <c r="AT34" s="16">
        <f>IF(AND(AT23=A34,Q34="D"),1,0)</f>
        <v>0</v>
      </c>
      <c r="AU34" s="16">
        <f>IF(AND(AU23=A34,Q34="D"),1,0)</f>
        <v>0</v>
      </c>
      <c r="AV34" s="17">
        <f>IF(AND(AV23=A34,Q34="N"),1,0)</f>
        <v>0</v>
      </c>
      <c r="AW34" s="16">
        <f>IF(AND(AW23=A34,Q34="N"),1,0)</f>
        <v>0</v>
      </c>
      <c r="AX34" s="16">
        <f>IF(AND(AX23=A34,Q34="N"),1,0)</f>
        <v>0</v>
      </c>
      <c r="AY34" s="16">
        <f>IF(AND(AY23=A34,Q34="N"),1,0)</f>
        <v>0</v>
      </c>
      <c r="AZ34" s="16">
        <f>IF(AND(AZ23=A34,Q34="N"),1,0)</f>
        <v>1</v>
      </c>
      <c r="BA34" s="16">
        <f>IF(AND(BA23=A34,Q34="N"),1,0)</f>
        <v>0</v>
      </c>
      <c r="BB34" s="16">
        <f>IF(AND(BB23=A34,Q34="N"),1,0)</f>
        <v>0</v>
      </c>
      <c r="BC34" s="16">
        <f>IF(AND(BC23=A34,Q34="N"),1,0)</f>
        <v>0</v>
      </c>
      <c r="BD34" s="16">
        <f>IF(AND(BD23=A34,Q34="N"),1,0)</f>
        <v>0</v>
      </c>
      <c r="BE34" s="16">
        <f>IF(AND(BE23=A34,Q34="N"),1,0)</f>
        <v>0</v>
      </c>
      <c r="BF34" s="17">
        <f>IF(AND(BF23=A34,Q34="V"),1,0)</f>
        <v>0</v>
      </c>
      <c r="BG34" s="16">
        <f>IF(AND(BG23=A34,Q34="V"),1,0)</f>
        <v>0</v>
      </c>
      <c r="BH34" s="16">
        <f>IF(AND(BH23=A34,Q34="V"),1,0)</f>
        <v>0</v>
      </c>
      <c r="BI34" s="16">
        <f>IF(AND(BI23=A34,Q34="V"),1,0)</f>
        <v>0</v>
      </c>
      <c r="BJ34" s="16">
        <f>IF(AND(BJ23=A34,Q34="V"),1,0)</f>
        <v>0</v>
      </c>
      <c r="BK34" s="16">
        <f>IF(AND(BK23=A34,Q34="V"),1,0)</f>
        <v>0</v>
      </c>
      <c r="BL34" s="16">
        <f>IF(AND(BL23=A34,Q34="V"),1,0)</f>
        <v>0</v>
      </c>
      <c r="BM34" s="16">
        <f>IF(AND(BM23=A34,Q34="V"),1,0)</f>
        <v>0</v>
      </c>
      <c r="BN34" s="16">
        <f>IF(AND(BN23=A34,Q34="V"),1,0)</f>
        <v>0</v>
      </c>
      <c r="BO34" s="16">
        <f>IF(AND(BO23=A34,Q34="V"),1,0)</f>
        <v>0</v>
      </c>
      <c r="BP34" s="3">
        <f>IF(AND(Q33="A",BP23=Q34),1,0)</f>
        <v>0</v>
      </c>
      <c r="BQ34" s="4">
        <f>IF(AND(Q33="A",BQ23=Q34),1,0)</f>
        <v>0</v>
      </c>
      <c r="BR34" s="4">
        <f>IF(AND(Q33="A",BR23=Q34),1,0)</f>
        <v>0</v>
      </c>
      <c r="BS34" s="4">
        <f>IF(AND(Q33="A",BS23=Q34),1,0)</f>
        <v>0</v>
      </c>
      <c r="BT34" s="4">
        <f>IF(AND(Q33="A",BT23=Q34),1,0)</f>
        <v>0</v>
      </c>
      <c r="BU34" s="3">
        <f>IF(AND(Q33="Z",BU23=Q34),1,0)</f>
        <v>0</v>
      </c>
      <c r="BV34" s="4">
        <f>IF(AND(Q33="Z",BV23=Q34),1,0)</f>
        <v>0</v>
      </c>
      <c r="BW34" s="4">
        <f>IF(AND(Q33="Z",BW23=Q34),1,0)</f>
        <v>0</v>
      </c>
      <c r="BX34" s="4">
        <f>IF(AND(Q33="Z",BX23=Q34),1,0)</f>
        <v>0</v>
      </c>
      <c r="BY34" s="4">
        <f>IF(AND(Q33="Z",BY23=Q34),1,0)</f>
        <v>0</v>
      </c>
      <c r="BZ34" s="3">
        <f>IF(AND(Q33="D",BZ23=Q34),1,0)</f>
        <v>0</v>
      </c>
      <c r="CA34" s="4">
        <f>IF(AND(Q33="D",CA23=Q34),1,0)</f>
        <v>0</v>
      </c>
      <c r="CB34" s="4">
        <f>IF(AND(Q33="D",CB23=Q34),1,0)</f>
        <v>0</v>
      </c>
      <c r="CC34" s="4">
        <f>IF(AND(Q33="D",CC23=Q34),1,0)</f>
        <v>1</v>
      </c>
      <c r="CD34" s="4">
        <f>IF(AND(Q33="D",CD23=Q34),1,0)</f>
        <v>0</v>
      </c>
      <c r="CE34" s="3">
        <f>IF(AND(Q33="N",CE23=Q34),1,0)</f>
        <v>0</v>
      </c>
      <c r="CF34" s="4">
        <f>IF(AND(Q33="N",CF23=Q34),1,0)</f>
        <v>0</v>
      </c>
      <c r="CG34" s="4">
        <f>IF(AND(Q33="N",CG23=Q34),1,0)</f>
        <v>0</v>
      </c>
      <c r="CH34" s="4">
        <f>IF(AND(Q33="N",CH23=Q34),1,0)</f>
        <v>0</v>
      </c>
      <c r="CI34" s="4">
        <f>IF(AND(Q33="N",CI23=Q34),1,0)</f>
        <v>0</v>
      </c>
      <c r="CJ34" s="3">
        <f>IF(AND(Q33="V",CJ23=Q34),1,0)</f>
        <v>0</v>
      </c>
      <c r="CK34" s="4">
        <f>IF(AND(Q33="V",CK23=Q34),1,0)</f>
        <v>0</v>
      </c>
      <c r="CL34" s="4">
        <f>IF(AND(Q33="V",CL23=Q34),1,0)</f>
        <v>0</v>
      </c>
      <c r="CM34" s="4">
        <f>IF(AND(Q33="V",CM23=Q34),1,0)</f>
        <v>0</v>
      </c>
      <c r="CN34" s="5">
        <f>IF(AND(Q33="V",CN23=Q34),1,0)</f>
        <v>0</v>
      </c>
    </row>
    <row r="35" spans="1:92">
      <c r="A35" s="15" t="s">
        <v>7</v>
      </c>
      <c r="B35" s="3">
        <f>IF(ISBLANK(HLOOKUP(A35,C14:L19,2,FALSE)),0,HLOOKUP(A35,C14:L19,2,FALSE) * (C8*B34+C9*C34+C10*D34+C11*E34+C12*F34))</f>
        <v>0</v>
      </c>
      <c r="C35" s="4">
        <f>IF(ISBLANK(HLOOKUP(A35,C14:L19,3,FALSE)),0,HLOOKUP(A35,C14:L19,3,FALSE) * (D8*B34+D9*C34+D10*D34+D11*E34+D12*F34))</f>
        <v>0</v>
      </c>
      <c r="D35" s="4">
        <f>IF(ISBLANK(HLOOKUP(A35,C14:L19,4,FALSE)),0,HLOOKUP(A35,C14:L19,4,FALSE) * (E8*B34+E9*C34+E10*D34+E11*E34+E12*F34))</f>
        <v>0</v>
      </c>
      <c r="E35" s="4">
        <f>IF(ISBLANK(HLOOKUP(A35,C14:L19,5,FALSE)),0,HLOOKUP(A35,C14:L19,5,FALSE) * (F8*B34+F9*C34+F10*D34+F11*E34+F12*F34))</f>
        <v>0</v>
      </c>
      <c r="F35" s="5">
        <f>IF(ISBLANK(HLOOKUP(A35,C14:L19,6,FALSE)),0,HLOOKUP(A35,C14:L19,6,FALSE) * (G8*B34+G9*C34+G10*D34+G11*E34+G12*F34))</f>
        <v>3.2479999999999996E-3</v>
      </c>
      <c r="G35" s="3">
        <f>IF(ISBLANK(HLOOKUP(A35,C14:L19,MATCH(G23,B7:B12,0),FALSE)),0,HLOOKUP(Q36,C7:G12,MATCH(G23,B7:B12,0),FALSE)*B35)</f>
        <v>0</v>
      </c>
      <c r="H35" s="4">
        <f>IF(ISBLANK(HLOOKUP(A35,C14:L19,MATCH(H23,B7:B12,0),FALSE)),0,HLOOKUP(Q36,C7:G12,MATCH(H23,B7:B12,0),FALSE)*C35)</f>
        <v>0</v>
      </c>
      <c r="I35" s="4">
        <f>IF(ISBLANK(HLOOKUP(A35,C14:L19,MATCH(I23,B7:B12,0),FALSE)),0,HLOOKUP(Q36,C7:G12,MATCH(I23,B7:B12,0),FALSE)*D35)</f>
        <v>0</v>
      </c>
      <c r="J35" s="4">
        <f>IF(ISBLANK(HLOOKUP(A35,C14:L19,MATCH(J23,B7:B12,0),FALSE)),0,HLOOKUP(Q36,C7:G12,MATCH(J23,B7:B12,0),FALSE)*E35)</f>
        <v>0</v>
      </c>
      <c r="K35" s="5">
        <f>IF(ISBLANK(HLOOKUP(A35,C14:L19,MATCH(K23,B7:B12,0),FALSE)),0,HLOOKUP(Q36,C7:G12,MATCH(K23,B7:B12,0),FALSE)*F35)</f>
        <v>1.2991999999999999E-3</v>
      </c>
      <c r="L35" s="3">
        <f>G35/SUM(G35:K35)</f>
        <v>0</v>
      </c>
      <c r="M35" s="4">
        <f>H35/SUM(G35:K35)</f>
        <v>0</v>
      </c>
      <c r="N35" s="4">
        <f>I35/SUM(G35:K35)</f>
        <v>0</v>
      </c>
      <c r="O35" s="4">
        <f>J35/SUM(G35:K35)</f>
        <v>0</v>
      </c>
      <c r="P35" s="5">
        <f>K35/SUM(G35:K35)</f>
        <v>1</v>
      </c>
      <c r="Q35" s="23" t="s">
        <v>21</v>
      </c>
      <c r="R35" s="17">
        <f>IF(AND(R23=A35,Q35="A"),1,0)</f>
        <v>0</v>
      </c>
      <c r="S35" s="16">
        <f>IF(AND(S23=A35,Q35="A"),1,0)</f>
        <v>0</v>
      </c>
      <c r="T35" s="16">
        <f>IF(AND(T23=A35,Q35="A"),1,0)</f>
        <v>0</v>
      </c>
      <c r="U35" s="16">
        <f>IF(AND(U23=A35,Q35="A"),1,0)</f>
        <v>0</v>
      </c>
      <c r="V35" s="16">
        <f>IF(AND(V23=A35,Q35="A"),1,0)</f>
        <v>0</v>
      </c>
      <c r="W35" s="16">
        <f>IF(AND(W23=A35,Q35="A"),1,0)</f>
        <v>0</v>
      </c>
      <c r="X35" s="16">
        <f>IF(AND(X23=A35,Q35="A"),1,0)</f>
        <v>0</v>
      </c>
      <c r="Y35" s="16">
        <f>IF(AND(Y23=A35,Q35="A"),1,0)</f>
        <v>0</v>
      </c>
      <c r="Z35" s="16">
        <f>IF(AND(Z23=A35,Q35="A"),1,0)</f>
        <v>0</v>
      </c>
      <c r="AA35" s="16">
        <f>IF(AND(AA23=A35,Q35="A"),1,0)</f>
        <v>0</v>
      </c>
      <c r="AB35" s="17">
        <f>IF(AND(AB23=A35,Q35="Z"),1,0)</f>
        <v>0</v>
      </c>
      <c r="AC35" s="16">
        <f>IF(AND(AC23=A35,Q35="Z"),1,0)</f>
        <v>0</v>
      </c>
      <c r="AD35" s="16">
        <f>IF(AND(AD23=A35,Q35="Z"),1,0)</f>
        <v>0</v>
      </c>
      <c r="AE35" s="16">
        <f>IF(AND(AE23=A35,Q35="Z"),1,0)</f>
        <v>0</v>
      </c>
      <c r="AF35" s="16">
        <f>IF(AND(AF23=A35,Q35="Z"),1,0)</f>
        <v>0</v>
      </c>
      <c r="AG35" s="16">
        <f>IF(AND(AG23=A35,Q35="Z"),1,0)</f>
        <v>0</v>
      </c>
      <c r="AH35" s="16">
        <f>IF(AND(AH23=A35,Q35="Z"),1,0)</f>
        <v>0</v>
      </c>
      <c r="AI35" s="16">
        <f>IF(AND(AI23=A35,Q35="Z"),1,0)</f>
        <v>0</v>
      </c>
      <c r="AJ35" s="16">
        <f>IF(AND(AJ23=A35,Q35="Z"),1,0)</f>
        <v>0</v>
      </c>
      <c r="AK35" s="16">
        <f>IF(AND(AK23=A35,Q35="Z"),1,0)</f>
        <v>0</v>
      </c>
      <c r="AL35" s="17">
        <f>IF(AND(AL23=A35,Q35="D"),1,0)</f>
        <v>0</v>
      </c>
      <c r="AM35" s="16">
        <f>IF(AND(AM23=A35,Q35="D"),1,0)</f>
        <v>0</v>
      </c>
      <c r="AN35" s="16">
        <f>IF(AND(AN23=A35,Q35="D"),1,0)</f>
        <v>0</v>
      </c>
      <c r="AO35" s="16">
        <f>IF(AND(AO23=A35,Q35="D"),1,0)</f>
        <v>0</v>
      </c>
      <c r="AP35" s="16">
        <f>IF(AND(AP23=A35,Q35="D"),1,0)</f>
        <v>0</v>
      </c>
      <c r="AQ35" s="16">
        <f>IF(AND(AQ23=A35,Q35="D"),1,0)</f>
        <v>0</v>
      </c>
      <c r="AR35" s="16">
        <f>IF(AND(AR23=A35,Q35="D"),1,0)</f>
        <v>0</v>
      </c>
      <c r="AS35" s="16">
        <f>IF(AND(AS23=A35,Q35="D"),1,0)</f>
        <v>0</v>
      </c>
      <c r="AT35" s="16">
        <f>IF(AND(AT23=A35,Q35="D"),1,0)</f>
        <v>0</v>
      </c>
      <c r="AU35" s="16">
        <f>IF(AND(AU23=A35,Q35="D"),1,0)</f>
        <v>0</v>
      </c>
      <c r="AV35" s="17">
        <f>IF(AND(AV23=A35,Q35="N"),1,0)</f>
        <v>0</v>
      </c>
      <c r="AW35" s="16">
        <f>IF(AND(AW23=A35,Q35="N"),1,0)</f>
        <v>0</v>
      </c>
      <c r="AX35" s="16">
        <f>IF(AND(AX23=A35,Q35="N"),1,0)</f>
        <v>0</v>
      </c>
      <c r="AY35" s="16">
        <f>IF(AND(AY23=A35,Q35="N"),1,0)</f>
        <v>0</v>
      </c>
      <c r="AZ35" s="16">
        <f>IF(AND(AZ23=A35,Q35="N"),1,0)</f>
        <v>0</v>
      </c>
      <c r="BA35" s="16">
        <f>IF(AND(BA23=A35,Q35="N"),1,0)</f>
        <v>0</v>
      </c>
      <c r="BB35" s="16">
        <f>IF(AND(BB23=A35,Q35="N"),1,0)</f>
        <v>0</v>
      </c>
      <c r="BC35" s="16">
        <f>IF(AND(BC23=A35,Q35="N"),1,0)</f>
        <v>0</v>
      </c>
      <c r="BD35" s="16">
        <f>IF(AND(BD23=A35,Q35="N"),1,0)</f>
        <v>0</v>
      </c>
      <c r="BE35" s="16">
        <f>IF(AND(BE23=A35,Q35="N"),1,0)</f>
        <v>0</v>
      </c>
      <c r="BF35" s="17">
        <f>IF(AND(BF23=A35,Q35="V"),1,0)</f>
        <v>0</v>
      </c>
      <c r="BG35" s="16">
        <f>IF(AND(BG23=A35,Q35="V"),1,0)</f>
        <v>0</v>
      </c>
      <c r="BH35" s="16">
        <f>IF(AND(BH23=A35,Q35="V"),1,0)</f>
        <v>0</v>
      </c>
      <c r="BI35" s="16">
        <f>IF(AND(BI23=A35,Q35="V"),1,0)</f>
        <v>0</v>
      </c>
      <c r="BJ35" s="16">
        <f>IF(AND(BJ23=A35,Q35="V"),1,0)</f>
        <v>0</v>
      </c>
      <c r="BK35" s="16">
        <f>IF(AND(BK23=A35,Q35="V"),1,0)</f>
        <v>0</v>
      </c>
      <c r="BL35" s="16">
        <f>IF(AND(BL23=A35,Q35="V"),1,0)</f>
        <v>0</v>
      </c>
      <c r="BM35" s="16">
        <f>IF(AND(BM23=A35,Q35="V"),1,0)</f>
        <v>1</v>
      </c>
      <c r="BN35" s="16">
        <f>IF(AND(BN23=A35,Q35="V"),1,0)</f>
        <v>0</v>
      </c>
      <c r="BO35" s="16">
        <f>IF(AND(BO23=A35,Q35="V"),1,0)</f>
        <v>0</v>
      </c>
      <c r="BP35" s="3">
        <f>IF(AND(Q34="A",BP23=Q35),1,0)</f>
        <v>0</v>
      </c>
      <c r="BQ35" s="4">
        <f>IF(AND(Q34="A",BQ23=Q35),1,0)</f>
        <v>0</v>
      </c>
      <c r="BR35" s="4">
        <f>IF(AND(Q34="A",BR23=Q35),1,0)</f>
        <v>0</v>
      </c>
      <c r="BS35" s="4">
        <f>IF(AND(Q34="A",BS23=Q35),1,0)</f>
        <v>0</v>
      </c>
      <c r="BT35" s="4">
        <f>IF(AND(Q34="A",BT23=Q35),1,0)</f>
        <v>0</v>
      </c>
      <c r="BU35" s="3">
        <f>IF(AND(Q34="Z",BU23=Q35),1,0)</f>
        <v>0</v>
      </c>
      <c r="BV35" s="4">
        <f>IF(AND(Q34="Z",BV23=Q35),1,0)</f>
        <v>0</v>
      </c>
      <c r="BW35" s="4">
        <f>IF(AND(Q34="Z",BW23=Q35),1,0)</f>
        <v>0</v>
      </c>
      <c r="BX35" s="4">
        <f>IF(AND(Q34="Z",BX23=Q35),1,0)</f>
        <v>0</v>
      </c>
      <c r="BY35" s="4">
        <f>IF(AND(Q34="Z",BY23=Q35),1,0)</f>
        <v>0</v>
      </c>
      <c r="BZ35" s="3">
        <f>IF(AND(Q34="D",BZ23=Q35),1,0)</f>
        <v>0</v>
      </c>
      <c r="CA35" s="4">
        <f>IF(AND(Q34="D",CA23=Q35),1,0)</f>
        <v>0</v>
      </c>
      <c r="CB35" s="4">
        <f>IF(AND(Q34="D",CB23=Q35),1,0)</f>
        <v>0</v>
      </c>
      <c r="CC35" s="4">
        <f>IF(AND(Q34="D",CC23=Q35),1,0)</f>
        <v>0</v>
      </c>
      <c r="CD35" s="4">
        <f>IF(AND(Q34="D",CD23=Q35),1,0)</f>
        <v>0</v>
      </c>
      <c r="CE35" s="3">
        <f>IF(AND(Q34="N",CE23=Q35),1,0)</f>
        <v>0</v>
      </c>
      <c r="CF35" s="4">
        <f>IF(AND(Q34="N",CF23=Q35),1,0)</f>
        <v>0</v>
      </c>
      <c r="CG35" s="4">
        <f>IF(AND(Q34="N",CG23=Q35),1,0)</f>
        <v>0</v>
      </c>
      <c r="CH35" s="4">
        <f>IF(AND(Q34="N",CH23=Q35),1,0)</f>
        <v>0</v>
      </c>
      <c r="CI35" s="4">
        <f>IF(AND(Q34="N",CI23=Q35),1,0)</f>
        <v>1</v>
      </c>
      <c r="CJ35" s="3">
        <f>IF(AND(Q34="V",CJ23=Q35),1,0)</f>
        <v>0</v>
      </c>
      <c r="CK35" s="4">
        <f>IF(AND(Q34="V",CK23=Q35),1,0)</f>
        <v>0</v>
      </c>
      <c r="CL35" s="4">
        <f>IF(AND(Q34="V",CL23=Q35),1,0)</f>
        <v>0</v>
      </c>
      <c r="CM35" s="4">
        <f>IF(AND(Q34="V",CM23=Q35),1,0)</f>
        <v>0</v>
      </c>
      <c r="CN35" s="5">
        <f>IF(AND(Q34="V",CN23=Q35),1,0)</f>
        <v>0</v>
      </c>
    </row>
    <row r="36" spans="1:92">
      <c r="A36" s="15" t="s">
        <v>1</v>
      </c>
      <c r="B36" s="3">
        <f>IF(ISBLANK(HLOOKUP(A36,C14:L19,2,FALSE)),0,HLOOKUP(A36,C14:L19,2,FALSE) * (C8*B35+C9*C35+C10*D35+C11*E35+C12*F35))</f>
        <v>0</v>
      </c>
      <c r="C36" s="4">
        <f>IF(ISBLANK(HLOOKUP(A36,C14:L19,3,FALSE)),0,HLOOKUP(A36,C14:L19,3,FALSE) * (D8*B35+D9*C35+D10*D35+D11*E35+D12*F35))</f>
        <v>1.2991999999999999E-3</v>
      </c>
      <c r="D36" s="4">
        <f>IF(ISBLANK(HLOOKUP(A36,C14:L19,4,FALSE)),0,HLOOKUP(A36,C14:L19,4,FALSE) * (E8*B35+E9*C35+E10*D35+E11*E35+E12*F35))</f>
        <v>0</v>
      </c>
      <c r="E36" s="4">
        <f>IF(ISBLANK(HLOOKUP(A36,C14:L19,5,FALSE)),0,HLOOKUP(A36,C14:L19,5,FALSE) * (F8*B35+F9*C35+F10*D35+F11*E35+F12*F35))</f>
        <v>0</v>
      </c>
      <c r="F36" s="5">
        <f>IF(ISBLANK(HLOOKUP(A36,C14:L19,6,FALSE)),0,HLOOKUP(A36,C14:L19,6,FALSE) * (G8*B35+G9*C35+G10*D35+G11*E35+G12*F35))</f>
        <v>0</v>
      </c>
      <c r="G36" s="3">
        <f>IF(ISBLANK(HLOOKUP(A36,C14:L19,MATCH(G23,B7:B12,0),FALSE)),0,B36)</f>
        <v>0</v>
      </c>
      <c r="H36" s="4">
        <f>IF(ISBLANK(HLOOKUP(A36,C14:L19,MATCH(H23,B7:B12,0),FALSE)),0,C36)</f>
        <v>1.2991999999999999E-3</v>
      </c>
      <c r="I36" s="4">
        <f>IF(ISBLANK(HLOOKUP(A36,C14:L19,MATCH(I23,B7:B12,0),FALSE)),0,D36)</f>
        <v>0</v>
      </c>
      <c r="J36" s="4">
        <f>IF(ISBLANK(HLOOKUP(A36,C14:L19,MATCH(J23,B7:B12,0),FALSE)),0,E36)</f>
        <v>0</v>
      </c>
      <c r="K36" s="5">
        <f>IF(ISBLANK(HLOOKUP(A36,C14:L19,MATCH(K23,B7:B12,0),FALSE)),0,F36)</f>
        <v>0</v>
      </c>
      <c r="L36" s="3">
        <f>G36/SUM(G36:K36)</f>
        <v>0</v>
      </c>
      <c r="M36" s="4">
        <f>H36/SUM(G36:K36)</f>
        <v>1</v>
      </c>
      <c r="N36" s="4">
        <f>I36/SUM(G36:K36)</f>
        <v>0</v>
      </c>
      <c r="O36" s="4">
        <f>J36/SUM(G36:K36)</f>
        <v>0</v>
      </c>
      <c r="P36" s="5">
        <f>K36/SUM(G36:K36)</f>
        <v>0</v>
      </c>
      <c r="Q36" s="23" t="s">
        <v>18</v>
      </c>
      <c r="R36" s="17">
        <f>IF(AND(R23=A36,Q36="A"),1,0)</f>
        <v>0</v>
      </c>
      <c r="S36" s="16">
        <f>IF(AND(S23=A36,Q36="A"),1,0)</f>
        <v>0</v>
      </c>
      <c r="T36" s="16">
        <f>IF(AND(T23=A36,Q36="A"),1,0)</f>
        <v>0</v>
      </c>
      <c r="U36" s="16">
        <f>IF(AND(U23=A36,Q36="A"),1,0)</f>
        <v>0</v>
      </c>
      <c r="V36" s="16">
        <f>IF(AND(V23=A36,Q36="A"),1,0)</f>
        <v>0</v>
      </c>
      <c r="W36" s="16">
        <f>IF(AND(W23=A36,Q36="A"),1,0)</f>
        <v>0</v>
      </c>
      <c r="X36" s="16">
        <f>IF(AND(X23=A36,Q36="A"),1,0)</f>
        <v>0</v>
      </c>
      <c r="Y36" s="16">
        <f>IF(AND(Y23=A36,Q36="A"),1,0)</f>
        <v>0</v>
      </c>
      <c r="Z36" s="16">
        <f>IF(AND(Z23=A36,Q36="A"),1,0)</f>
        <v>0</v>
      </c>
      <c r="AA36" s="16">
        <f>IF(AND(AA23=A36,Q36="A"),1,0)</f>
        <v>0</v>
      </c>
      <c r="AB36" s="17">
        <f>IF(AND(AB23=A36,Q36="Z"),1,0)</f>
        <v>0</v>
      </c>
      <c r="AC36" s="16">
        <f>IF(AND(AC23=A36,Q36="Z"),1,0)</f>
        <v>1</v>
      </c>
      <c r="AD36" s="16">
        <f>IF(AND(AD23=A36,Q36="Z"),1,0)</f>
        <v>0</v>
      </c>
      <c r="AE36" s="16">
        <f>IF(AND(AE23=A36,Q36="Z"),1,0)</f>
        <v>0</v>
      </c>
      <c r="AF36" s="16">
        <f>IF(AND(AF23=A36,Q36="Z"),1,0)</f>
        <v>0</v>
      </c>
      <c r="AG36" s="16">
        <f>IF(AND(AG23=A36,Q36="Z"),1,0)</f>
        <v>0</v>
      </c>
      <c r="AH36" s="16">
        <f>IF(AND(AH23=A36,Q36="Z"),1,0)</f>
        <v>0</v>
      </c>
      <c r="AI36" s="16">
        <f>IF(AND(AI23=A36,Q36="Z"),1,0)</f>
        <v>0</v>
      </c>
      <c r="AJ36" s="16">
        <f>IF(AND(AJ23=A36,Q36="Z"),1,0)</f>
        <v>0</v>
      </c>
      <c r="AK36" s="16">
        <f>IF(AND(AK23=A36,Q36="Z"),1,0)</f>
        <v>0</v>
      </c>
      <c r="AL36" s="17">
        <f>IF(AND(AL23=A36,Q36="D"),1,0)</f>
        <v>0</v>
      </c>
      <c r="AM36" s="16">
        <f>IF(AND(AM23=A36,Q36="D"),1,0)</f>
        <v>0</v>
      </c>
      <c r="AN36" s="16">
        <f>IF(AND(AN23=A36,Q36="D"),1,0)</f>
        <v>0</v>
      </c>
      <c r="AO36" s="16">
        <f>IF(AND(AO23=A36,Q36="D"),1,0)</f>
        <v>0</v>
      </c>
      <c r="AP36" s="16">
        <f>IF(AND(AP23=A36,Q36="D"),1,0)</f>
        <v>0</v>
      </c>
      <c r="AQ36" s="16">
        <f>IF(AND(AQ23=A36,Q36="D"),1,0)</f>
        <v>0</v>
      </c>
      <c r="AR36" s="16">
        <f>IF(AND(AR23=A36,Q36="D"),1,0)</f>
        <v>0</v>
      </c>
      <c r="AS36" s="16">
        <f>IF(AND(AS23=A36,Q36="D"),1,0)</f>
        <v>0</v>
      </c>
      <c r="AT36" s="16">
        <f>IF(AND(AT23=A36,Q36="D"),1,0)</f>
        <v>0</v>
      </c>
      <c r="AU36" s="16">
        <f>IF(AND(AU23=A36,Q36="D"),1,0)</f>
        <v>0</v>
      </c>
      <c r="AV36" s="17">
        <f>IF(AND(AV23=A36,Q36="N"),1,0)</f>
        <v>0</v>
      </c>
      <c r="AW36" s="16">
        <f>IF(AND(AW23=A36,Q36="N"),1,0)</f>
        <v>0</v>
      </c>
      <c r="AX36" s="16">
        <f>IF(AND(AX23=A36,Q36="N"),1,0)</f>
        <v>0</v>
      </c>
      <c r="AY36" s="16">
        <f>IF(AND(AY23=A36,Q36="N"),1,0)</f>
        <v>0</v>
      </c>
      <c r="AZ36" s="16">
        <f>IF(AND(AZ23=A36,Q36="N"),1,0)</f>
        <v>0</v>
      </c>
      <c r="BA36" s="16">
        <f>IF(AND(BA23=A36,Q36="N"),1,0)</f>
        <v>0</v>
      </c>
      <c r="BB36" s="16">
        <f>IF(AND(BB23=A36,Q36="N"),1,0)</f>
        <v>0</v>
      </c>
      <c r="BC36" s="16">
        <f>IF(AND(BC23=A36,Q36="N"),1,0)</f>
        <v>0</v>
      </c>
      <c r="BD36" s="16">
        <f>IF(AND(BD23=A36,Q36="N"),1,0)</f>
        <v>0</v>
      </c>
      <c r="BE36" s="16">
        <f>IF(AND(BE23=A36,Q36="N"),1,0)</f>
        <v>0</v>
      </c>
      <c r="BF36" s="17">
        <f>IF(AND(BF23=A36,Q36="V"),1,0)</f>
        <v>0</v>
      </c>
      <c r="BG36" s="16">
        <f>IF(AND(BG23=A36,Q36="V"),1,0)</f>
        <v>0</v>
      </c>
      <c r="BH36" s="16">
        <f>IF(AND(BH23=A36,Q36="V"),1,0)</f>
        <v>0</v>
      </c>
      <c r="BI36" s="16">
        <f>IF(AND(BI23=A36,Q36="V"),1,0)</f>
        <v>0</v>
      </c>
      <c r="BJ36" s="16">
        <f>IF(AND(BJ23=A36,Q36="V"),1,0)</f>
        <v>0</v>
      </c>
      <c r="BK36" s="16">
        <f>IF(AND(BK23=A36,Q36="V"),1,0)</f>
        <v>0</v>
      </c>
      <c r="BL36" s="16">
        <f>IF(AND(BL23=A36,Q36="V"),1,0)</f>
        <v>0</v>
      </c>
      <c r="BM36" s="16">
        <f>IF(AND(BM23=A36,Q36="V"),1,0)</f>
        <v>0</v>
      </c>
      <c r="BN36" s="16">
        <f>IF(AND(BN23=A36,Q36="V"),1,0)</f>
        <v>0</v>
      </c>
      <c r="BO36" s="16">
        <f>IF(AND(BO23=A36,Q36="V"),1,0)</f>
        <v>0</v>
      </c>
      <c r="BP36" s="3">
        <f>IF(AND(Q35="A",BP23=Q36),1,0)</f>
        <v>0</v>
      </c>
      <c r="BQ36" s="4">
        <f>IF(AND(Q35="A",BQ23=Q36),1,0)</f>
        <v>0</v>
      </c>
      <c r="BR36" s="4">
        <f>IF(AND(Q35="A",BR23=Q36),1,0)</f>
        <v>0</v>
      </c>
      <c r="BS36" s="4">
        <f>IF(AND(Q35="A",BS23=Q36),1,0)</f>
        <v>0</v>
      </c>
      <c r="BT36" s="4">
        <f>IF(AND(Q35="A",BT23=Q36),1,0)</f>
        <v>0</v>
      </c>
      <c r="BU36" s="3">
        <f>IF(AND(Q35="Z",BU23=Q36),1,0)</f>
        <v>0</v>
      </c>
      <c r="BV36" s="4">
        <f>IF(AND(Q35="Z",BV23=Q36),1,0)</f>
        <v>0</v>
      </c>
      <c r="BW36" s="4">
        <f>IF(AND(Q35="Z",BW23=Q36),1,0)</f>
        <v>0</v>
      </c>
      <c r="BX36" s="4">
        <f>IF(AND(Q35="Z",BX23=Q36),1,0)</f>
        <v>0</v>
      </c>
      <c r="BY36" s="4">
        <f>IF(AND(Q35="Z",BY23=Q36),1,0)</f>
        <v>0</v>
      </c>
      <c r="BZ36" s="3">
        <f>IF(AND(Q35="D",BZ23=Q36),1,0)</f>
        <v>0</v>
      </c>
      <c r="CA36" s="4">
        <f>IF(AND(Q35="D",CA23=Q36),1,0)</f>
        <v>0</v>
      </c>
      <c r="CB36" s="4">
        <f>IF(AND(Q35="D",CB23=Q36),1,0)</f>
        <v>0</v>
      </c>
      <c r="CC36" s="4">
        <f>IF(AND(Q35="D",CC23=Q36),1,0)</f>
        <v>0</v>
      </c>
      <c r="CD36" s="4">
        <f>IF(AND(Q35="D",CD23=Q36),1,0)</f>
        <v>0</v>
      </c>
      <c r="CE36" s="3">
        <f>IF(AND(Q35="N",CE23=Q36),1,0)</f>
        <v>0</v>
      </c>
      <c r="CF36" s="4">
        <f>IF(AND(Q35="N",CF23=Q36),1,0)</f>
        <v>0</v>
      </c>
      <c r="CG36" s="4">
        <f>IF(AND(Q35="N",CG23=Q36),1,0)</f>
        <v>0</v>
      </c>
      <c r="CH36" s="4">
        <f>IF(AND(Q35="N",CH23=Q36),1,0)</f>
        <v>0</v>
      </c>
      <c r="CI36" s="4">
        <f>IF(AND(Q35="N",CI23=Q36),1,0)</f>
        <v>0</v>
      </c>
      <c r="CJ36" s="3">
        <f>IF(AND(Q35="V",CJ23=Q36),1,0)</f>
        <v>0</v>
      </c>
      <c r="CK36" s="4">
        <f>IF(AND(Q35="V",CK23=Q36),1,0)</f>
        <v>1</v>
      </c>
      <c r="CL36" s="4">
        <f>IF(AND(Q35="V",CL23=Q36),1,0)</f>
        <v>0</v>
      </c>
      <c r="CM36" s="4">
        <f>IF(AND(Q35="V",CM23=Q36),1,0)</f>
        <v>0</v>
      </c>
      <c r="CN36" s="5">
        <f>IF(AND(Q35="V",CN23=Q36),1,0)</f>
        <v>0</v>
      </c>
    </row>
    <row r="37" spans="1:92">
      <c r="A37" s="15"/>
      <c r="B37" s="3"/>
      <c r="C37" s="4"/>
      <c r="D37" s="4"/>
      <c r="E37" s="4"/>
      <c r="F37" s="5"/>
      <c r="G37" s="3"/>
      <c r="H37" s="4"/>
      <c r="I37" s="4"/>
      <c r="J37" s="4"/>
      <c r="K37" s="5"/>
      <c r="L37" s="3"/>
      <c r="M37" s="4"/>
      <c r="N37" s="4"/>
      <c r="O37" s="4"/>
      <c r="P37" s="5"/>
      <c r="Q37" s="24"/>
      <c r="R37" s="17"/>
      <c r="S37" s="16"/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6"/>
      <c r="AG37" s="16"/>
      <c r="AH37" s="16"/>
      <c r="AI37" s="16"/>
      <c r="AJ37" s="16"/>
      <c r="AK37" s="16"/>
      <c r="AL37" s="17"/>
      <c r="AM37" s="16"/>
      <c r="AN37" s="16"/>
      <c r="AO37" s="16"/>
      <c r="AP37" s="16"/>
      <c r="AQ37" s="16"/>
      <c r="AR37" s="16"/>
      <c r="AS37" s="16"/>
      <c r="AT37" s="16"/>
      <c r="AU37" s="16"/>
      <c r="AV37" s="17"/>
      <c r="AW37" s="16"/>
      <c r="AX37" s="16"/>
      <c r="AY37" s="16"/>
      <c r="AZ37" s="16"/>
      <c r="BA37" s="16"/>
      <c r="BB37" s="16"/>
      <c r="BC37" s="16"/>
      <c r="BD37" s="16"/>
      <c r="BE37" s="16"/>
      <c r="BF37" s="17"/>
      <c r="BG37" s="16"/>
      <c r="BH37" s="16"/>
      <c r="BI37" s="16"/>
      <c r="BJ37" s="16"/>
      <c r="BK37" s="16"/>
      <c r="BL37" s="16"/>
      <c r="BM37" s="16"/>
      <c r="BN37" s="16"/>
      <c r="BO37" s="16"/>
      <c r="BP37" s="3"/>
      <c r="BQ37" s="4"/>
      <c r="BR37" s="4"/>
      <c r="BS37" s="4"/>
      <c r="BT37" s="4"/>
      <c r="BU37" s="3"/>
      <c r="BV37" s="4"/>
      <c r="BW37" s="4"/>
      <c r="BX37" s="4"/>
      <c r="BY37" s="4"/>
      <c r="BZ37" s="3"/>
      <c r="CA37" s="4"/>
      <c r="CB37" s="4"/>
      <c r="CC37" s="4"/>
      <c r="CD37" s="4"/>
      <c r="CE37" s="3"/>
      <c r="CF37" s="4"/>
      <c r="CG37" s="4"/>
      <c r="CH37" s="4"/>
      <c r="CI37" s="4"/>
      <c r="CJ37" s="3"/>
      <c r="CK37" s="4"/>
      <c r="CL37" s="4"/>
      <c r="CM37" s="4"/>
      <c r="CN37" s="5"/>
    </row>
    <row r="38" spans="1:92">
      <c r="A38" s="15" t="s">
        <v>0</v>
      </c>
      <c r="B38" s="3">
        <f>IF(ISBLANK(HLOOKUP(A38,C14:L19,2,FALSE)),0,HLOOKUP(A38,C14:L19,2,FALSE))</f>
        <v>1</v>
      </c>
      <c r="C38" s="4">
        <f>IF(ISBLANK(HLOOKUP(A38,C14:L19,3,FALSE)),0,HLOOKUP(A38,C14:L19,3,FALSE))</f>
        <v>0</v>
      </c>
      <c r="D38" s="4">
        <f>IF(ISBLANK(HLOOKUP(A38,C14:L19,4,FALSE)),0,HLOOKUP(A38,C14:L19,4,FALSE))</f>
        <v>0</v>
      </c>
      <c r="E38" s="4">
        <f>IF(ISBLANK(HLOOKUP(A38,C14:L19,5,FALSE)),0,HLOOKUP(A38,C14:L19,5,FALSE))</f>
        <v>0</v>
      </c>
      <c r="F38" s="5">
        <f>IF(ISBLANK(HLOOKUP(A38,C14:L19,6,FALSE)),0,HLOOKUP(A38,C14:L19,6,FALSE))</f>
        <v>0</v>
      </c>
      <c r="G38" s="3">
        <f>IF(ISBLANK(HLOOKUP(A38,C14:L19,MATCH(G23,B7:B12,0),FALSE)),0,HLOOKUP(Q39,C7:G12,MATCH(G23,B7:B12,0),FALSE)*B38)</f>
        <v>0.7</v>
      </c>
      <c r="H38" s="4">
        <f>IF(ISBLANK(HLOOKUP(A38,C14:L19,MATCH(H23,B7:B12,0),FALSE)),0,HLOOKUP(Q39,C7:G12,MATCH(H23,B7:B12,0),FALSE)*C38)</f>
        <v>0</v>
      </c>
      <c r="I38" s="4">
        <f>IF(ISBLANK(HLOOKUP(A38,C14:L19,MATCH(I23,B7:B12,0),FALSE)),0,HLOOKUP(Q39,C7:G12,MATCH(I23,B7:B12,0),FALSE)*D38)</f>
        <v>0</v>
      </c>
      <c r="J38" s="4">
        <f>IF(ISBLANK(HLOOKUP(A38,C14:L19,MATCH(J23,B7:B12,0),FALSE)),0,HLOOKUP(Q39,C7:G12,MATCH(J23,B7:B12,0),FALSE)*E38)</f>
        <v>0</v>
      </c>
      <c r="K38" s="5">
        <f>IF(ISBLANK(HLOOKUP(A38,C14:L19,MATCH(K23,B7:B12,0),FALSE)),0,HLOOKUP(Q39,C7:G12,MATCH(K23,B7:B12,0),FALSE)*F38)</f>
        <v>0</v>
      </c>
      <c r="L38" s="3">
        <f t="shared" ref="L38:L44" si="5">G38/SUM(G38:K38)</f>
        <v>1</v>
      </c>
      <c r="M38" s="4">
        <f t="shared" ref="M38:M44" si="6">H38/SUM(G38:K38)</f>
        <v>0</v>
      </c>
      <c r="N38" s="4">
        <f t="shared" ref="N38:N44" si="7">I38/SUM(G38:K38)</f>
        <v>0</v>
      </c>
      <c r="O38" s="4">
        <f t="shared" ref="O38:O44" si="8">J38/SUM(G38:K38)</f>
        <v>0</v>
      </c>
      <c r="P38" s="5">
        <f t="shared" ref="P38:P44" si="9">K38/SUM(G38:K38)</f>
        <v>0</v>
      </c>
      <c r="Q38" s="23" t="s">
        <v>17</v>
      </c>
      <c r="R38" s="17">
        <f>IF(AND(R23=A38,Q38="A"),1,0)</f>
        <v>1</v>
      </c>
      <c r="S38" s="16">
        <f>IF(AND(S23=A38,Q38="A"),1,0)</f>
        <v>0</v>
      </c>
      <c r="T38" s="16">
        <f>IF(AND(T23=A38,Q38="A"),1,0)</f>
        <v>0</v>
      </c>
      <c r="U38" s="16">
        <f>IF(AND(U23=A38,Q38="A"),1,0)</f>
        <v>0</v>
      </c>
      <c r="V38" s="16">
        <f>IF(AND(V23=A38,Q38="A"),1,0)</f>
        <v>0</v>
      </c>
      <c r="W38" s="16">
        <f>IF(AND(W23=A38,Q38="A"),1,0)</f>
        <v>0</v>
      </c>
      <c r="X38" s="16">
        <f>IF(AND(X23=A38,Q38="A"),1,0)</f>
        <v>0</v>
      </c>
      <c r="Y38" s="16">
        <f>IF(AND(Y23=A38,Q38="A"),1,0)</f>
        <v>0</v>
      </c>
      <c r="Z38" s="16">
        <f>IF(AND(Z23=A38,Q38="A"),1,0)</f>
        <v>0</v>
      </c>
      <c r="AA38" s="16">
        <f>IF(AND(AA23=A38,Q38="A"),1,0)</f>
        <v>0</v>
      </c>
      <c r="AB38" s="17">
        <f>IF(AND(AB23=A38,Q38="Z"),1,0)</f>
        <v>0</v>
      </c>
      <c r="AC38" s="16">
        <f>IF(AND(AC23=A38,Q38="Z"),1,0)</f>
        <v>0</v>
      </c>
      <c r="AD38" s="16">
        <f>IF(AND(AD23=A38,Q38="Z"),1,0)</f>
        <v>0</v>
      </c>
      <c r="AE38" s="16">
        <f>IF(AND(AE23=A38,Q38="Z"),1,0)</f>
        <v>0</v>
      </c>
      <c r="AF38" s="16">
        <f>IF(AND(AF23=A38,Q38="Z"),1,0)</f>
        <v>0</v>
      </c>
      <c r="AG38" s="16">
        <f>IF(AND(AG23=A38,Q38="Z"),1,0)</f>
        <v>0</v>
      </c>
      <c r="AH38" s="16">
        <f>IF(AND(AH23=A38,Q38="Z"),1,0)</f>
        <v>0</v>
      </c>
      <c r="AI38" s="16">
        <f>IF(AND(AI23=A38,Q38="Z"),1,0)</f>
        <v>0</v>
      </c>
      <c r="AJ38" s="16">
        <f>IF(AND(AJ23=A38,Q38="Z"),1,0)</f>
        <v>0</v>
      </c>
      <c r="AK38" s="16">
        <f>IF(AND(AK23=A38,Q38="Z"),1,0)</f>
        <v>0</v>
      </c>
      <c r="AL38" s="17">
        <f>IF(AND(AL23=A38,Q38="D"),1,0)</f>
        <v>0</v>
      </c>
      <c r="AM38" s="16">
        <f>IF(AND(AM23=A38,Q38="D"),1,0)</f>
        <v>0</v>
      </c>
      <c r="AN38" s="16">
        <f>IF(AND(AN23=A38,Q38="D"),1,0)</f>
        <v>0</v>
      </c>
      <c r="AO38" s="16">
        <f>IF(AND(AO23=A38,Q38="D"),1,0)</f>
        <v>0</v>
      </c>
      <c r="AP38" s="16">
        <f>IF(AND(AP23=A38,Q38="D"),1,0)</f>
        <v>0</v>
      </c>
      <c r="AQ38" s="16">
        <f>IF(AND(AQ23=A38,Q38="D"),1,0)</f>
        <v>0</v>
      </c>
      <c r="AR38" s="16">
        <f>IF(AND(AR23=A38,Q38="D"),1,0)</f>
        <v>0</v>
      </c>
      <c r="AS38" s="16">
        <f>IF(AND(AS23=A38,Q38="D"),1,0)</f>
        <v>0</v>
      </c>
      <c r="AT38" s="16">
        <f>IF(AND(AT23=A38,Q38="D"),1,0)</f>
        <v>0</v>
      </c>
      <c r="AU38" s="16">
        <f>IF(AND(AU23=A38,Q38="D"),1,0)</f>
        <v>0</v>
      </c>
      <c r="AV38" s="17">
        <f>IF(AND(AV23=A38,Q38="N"),1,0)</f>
        <v>0</v>
      </c>
      <c r="AW38" s="16">
        <f>IF(AND(AW23=A38,Q38="N"),1,0)</f>
        <v>0</v>
      </c>
      <c r="AX38" s="16">
        <f>IF(AND(AX23=A38,Q38="N"),1,0)</f>
        <v>0</v>
      </c>
      <c r="AY38" s="16">
        <f>IF(AND(AY23=A38,Q38="N"),1,0)</f>
        <v>0</v>
      </c>
      <c r="AZ38" s="16">
        <f>IF(AND(AZ23=A38,Q38="N"),1,0)</f>
        <v>0</v>
      </c>
      <c r="BA38" s="16">
        <f>IF(AND(BA23=A38,Q38="N"),1,0)</f>
        <v>0</v>
      </c>
      <c r="BB38" s="16">
        <f>IF(AND(BB23=A38,Q38="N"),1,0)</f>
        <v>0</v>
      </c>
      <c r="BC38" s="16">
        <f>IF(AND(BC23=A38,Q38="N"),1,0)</f>
        <v>0</v>
      </c>
      <c r="BD38" s="16">
        <f>IF(AND(BD23=A38,Q38="N"),1,0)</f>
        <v>0</v>
      </c>
      <c r="BE38" s="16">
        <f>IF(AND(BE23=A38,Q38="N"),1,0)</f>
        <v>0</v>
      </c>
      <c r="BF38" s="17">
        <f>IF(AND(BF23=A38,Q38="V"),1,0)</f>
        <v>0</v>
      </c>
      <c r="BG38" s="16">
        <f>IF(AND(BG23=A38,Q38="V"),1,0)</f>
        <v>0</v>
      </c>
      <c r="BH38" s="16">
        <f>IF(AND(BH23=A38,Q38="V"),1,0)</f>
        <v>0</v>
      </c>
      <c r="BI38" s="16">
        <f>IF(AND(BI23=A38,Q38="V"),1,0)</f>
        <v>0</v>
      </c>
      <c r="BJ38" s="16">
        <f>IF(AND(BJ23=A38,Q38="V"),1,0)</f>
        <v>0</v>
      </c>
      <c r="BK38" s="16">
        <f>IF(AND(BK23=A38,Q38="V"),1,0)</f>
        <v>0</v>
      </c>
      <c r="BL38" s="16">
        <f>IF(AND(BL23=A38,Q38="V"),1,0)</f>
        <v>0</v>
      </c>
      <c r="BM38" s="16">
        <f>IF(AND(BM23=A38,Q38="V"),1,0)</f>
        <v>0</v>
      </c>
      <c r="BN38" s="16">
        <f>IF(AND(BN23=A38,Q38="V"),1,0)</f>
        <v>0</v>
      </c>
      <c r="BO38" s="16">
        <f>IF(AND(BO23=A38,Q38="V"),1,0)</f>
        <v>0</v>
      </c>
      <c r="BP38" s="3"/>
      <c r="BQ38" s="4"/>
      <c r="BR38" s="4"/>
      <c r="BS38" s="4"/>
      <c r="BT38" s="4"/>
      <c r="BU38" s="3"/>
      <c r="BV38" s="4"/>
      <c r="BW38" s="4"/>
      <c r="BX38" s="4"/>
      <c r="BY38" s="4"/>
      <c r="BZ38" s="3"/>
      <c r="CA38" s="4"/>
      <c r="CB38" s="4"/>
      <c r="CC38" s="4"/>
      <c r="CD38" s="4"/>
      <c r="CE38" s="3"/>
      <c r="CF38" s="4"/>
      <c r="CG38" s="4"/>
      <c r="CH38" s="4"/>
      <c r="CI38" s="4"/>
      <c r="CJ38" s="3"/>
      <c r="CK38" s="4"/>
      <c r="CL38" s="4"/>
      <c r="CM38" s="4"/>
      <c r="CN38" s="5"/>
    </row>
    <row r="39" spans="1:92">
      <c r="A39" s="15" t="s">
        <v>9</v>
      </c>
      <c r="B39" s="3">
        <f>IF(ISBLANK(HLOOKUP(A39,C14:L19,2,FALSE)),0,HLOOKUP(A39,C14:L19,2,FALSE) * (C8*B38+C9*C38+C10*D38+C11*E38+C12*F38))</f>
        <v>0</v>
      </c>
      <c r="C39" s="4">
        <f>IF(ISBLANK(HLOOKUP(A39,C14:L19,3,FALSE)),0,HLOOKUP(A39,C14:L19,3,FALSE) * (D8*B38+D9*C38+D10*D38+D11*E38+D12*F38))</f>
        <v>0</v>
      </c>
      <c r="D39" s="4">
        <f>IF(ISBLANK(HLOOKUP(A39,C14:L19,4,FALSE)),0,HLOOKUP(A39,C14:L19,4,FALSE) * (E8*B38+E9*C38+E10*D38+E11*E38+E12*F38))</f>
        <v>0.27999999999999997</v>
      </c>
      <c r="E39" s="4">
        <f>IF(ISBLANK(HLOOKUP(A39,C14:L19,5,FALSE)),0,HLOOKUP(A39,C14:L19,5,FALSE) * (F8*B38+F9*C38+F10*D38+F11*E38+F12*F38))</f>
        <v>0</v>
      </c>
      <c r="F39" s="5">
        <f>IF(ISBLANK(HLOOKUP(A39,C14:L19,6,FALSE)),0,HLOOKUP(A39,C14:L19,6,FALSE) * (G8*B38+G9*C38+G10*D38+G11*E38+G12*F38))</f>
        <v>0</v>
      </c>
      <c r="G39" s="3">
        <f>IF(ISBLANK(HLOOKUP(A39,C14:L19,MATCH(G23,B7:B12,0),FALSE)),0,HLOOKUP(Q40,C7:G12,MATCH(G23,B7:B12,0),FALSE)*B39)</f>
        <v>0</v>
      </c>
      <c r="H39" s="4">
        <f>IF(ISBLANK(HLOOKUP(A39,C14:L19,MATCH(H23,B7:B12,0),FALSE)),0,HLOOKUP(Q40,C7:G12,MATCH(H23,B7:B12,0),FALSE)*C39)</f>
        <v>0</v>
      </c>
      <c r="I39" s="4">
        <f>IF(ISBLANK(HLOOKUP(A39,C14:L19,MATCH(I23,B7:B12,0),FALSE)),0,HLOOKUP(Q40,C7:G12,MATCH(I23,B7:B12,0),FALSE)*D39)</f>
        <v>0.19599999999999998</v>
      </c>
      <c r="J39" s="4">
        <f>IF(ISBLANK(HLOOKUP(A39,C14:L19,MATCH(J23,B7:B12,0),FALSE)),0,HLOOKUP(Q40,C7:G12,MATCH(J23,B7:B12,0),FALSE)*E39)</f>
        <v>0</v>
      </c>
      <c r="K39" s="5">
        <f>IF(ISBLANK(HLOOKUP(A39,C14:L19,MATCH(K23,B7:B12,0),FALSE)),0,HLOOKUP(Q40,C7:G12,MATCH(K23,B7:B12,0),FALSE)*F39)</f>
        <v>0</v>
      </c>
      <c r="L39" s="3">
        <f t="shared" si="5"/>
        <v>0</v>
      </c>
      <c r="M39" s="4">
        <f t="shared" si="6"/>
        <v>0</v>
      </c>
      <c r="N39" s="4">
        <f t="shared" si="7"/>
        <v>1</v>
      </c>
      <c r="O39" s="4">
        <f t="shared" si="8"/>
        <v>0</v>
      </c>
      <c r="P39" s="5">
        <f t="shared" si="9"/>
        <v>0</v>
      </c>
      <c r="Q39" s="23" t="s">
        <v>19</v>
      </c>
      <c r="R39" s="17">
        <f>IF(AND(R23=A39,Q39="A"),1,0)</f>
        <v>0</v>
      </c>
      <c r="S39" s="16">
        <f>IF(AND(S23=A39,Q39="A"),1,0)</f>
        <v>0</v>
      </c>
      <c r="T39" s="16">
        <f>IF(AND(T23=A39,Q39="A"),1,0)</f>
        <v>0</v>
      </c>
      <c r="U39" s="16">
        <f>IF(AND(U23=A39,Q39="A"),1,0)</f>
        <v>0</v>
      </c>
      <c r="V39" s="16">
        <f>IF(AND(V23=A39,Q39="A"),1,0)</f>
        <v>0</v>
      </c>
      <c r="W39" s="16">
        <f>IF(AND(W23=A39,Q39="A"),1,0)</f>
        <v>0</v>
      </c>
      <c r="X39" s="16">
        <f>IF(AND(X23=A39,Q39="A"),1,0)</f>
        <v>0</v>
      </c>
      <c r="Y39" s="16">
        <f>IF(AND(Y23=A39,Q39="A"),1,0)</f>
        <v>0</v>
      </c>
      <c r="Z39" s="16">
        <f>IF(AND(Z23=A39,Q39="A"),1,0)</f>
        <v>0</v>
      </c>
      <c r="AA39" s="16">
        <f>IF(AND(AA23=A39,Q39="A"),1,0)</f>
        <v>0</v>
      </c>
      <c r="AB39" s="17">
        <f>IF(AND(AB23=A39,Q39="Z"),1,0)</f>
        <v>0</v>
      </c>
      <c r="AC39" s="16">
        <f>IF(AND(AC23=A39,Q39="Z"),1,0)</f>
        <v>0</v>
      </c>
      <c r="AD39" s="16">
        <f>IF(AND(AD23=A39,Q39="Z"),1,0)</f>
        <v>0</v>
      </c>
      <c r="AE39" s="16">
        <f>IF(AND(AE23=A39,Q39="Z"),1,0)</f>
        <v>0</v>
      </c>
      <c r="AF39" s="16">
        <f>IF(AND(AF23=A39,Q39="Z"),1,0)</f>
        <v>0</v>
      </c>
      <c r="AG39" s="16">
        <f>IF(AND(AG23=A39,Q39="Z"),1,0)</f>
        <v>0</v>
      </c>
      <c r="AH39" s="16">
        <f>IF(AND(AH23=A39,Q39="Z"),1,0)</f>
        <v>0</v>
      </c>
      <c r="AI39" s="16">
        <f>IF(AND(AI23=A39,Q39="Z"),1,0)</f>
        <v>0</v>
      </c>
      <c r="AJ39" s="16">
        <f>IF(AND(AJ23=A39,Q39="Z"),1,0)</f>
        <v>0</v>
      </c>
      <c r="AK39" s="16">
        <f>IF(AND(AK23=A39,Q39="Z"),1,0)</f>
        <v>0</v>
      </c>
      <c r="AL39" s="17">
        <f>IF(AND(AL23=A39,Q39="D"),1,0)</f>
        <v>0</v>
      </c>
      <c r="AM39" s="16">
        <f>IF(AND(AM23=A39,Q39="D"),1,0)</f>
        <v>0</v>
      </c>
      <c r="AN39" s="16">
        <f>IF(AND(AN23=A39,Q39="D"),1,0)</f>
        <v>0</v>
      </c>
      <c r="AO39" s="16">
        <f>IF(AND(AO23=A39,Q39="D"),1,0)</f>
        <v>0</v>
      </c>
      <c r="AP39" s="16">
        <f>IF(AND(AP23=A39,Q39="D"),1,0)</f>
        <v>0</v>
      </c>
      <c r="AQ39" s="16">
        <f>IF(AND(AQ23=A39,Q39="D"),1,0)</f>
        <v>0</v>
      </c>
      <c r="AR39" s="16">
        <f>IF(AND(AR23=A39,Q39="D"),1,0)</f>
        <v>0</v>
      </c>
      <c r="AS39" s="16">
        <f>IF(AND(AS23=A39,Q39="D"),1,0)</f>
        <v>0</v>
      </c>
      <c r="AT39" s="16">
        <f>IF(AND(AT23=A39,Q39="D"),1,0)</f>
        <v>0</v>
      </c>
      <c r="AU39" s="16">
        <f>IF(AND(AU23=A39,Q39="D"),1,0)</f>
        <v>1</v>
      </c>
      <c r="AV39" s="17">
        <f>IF(AND(AV23=A39,Q39="N"),1,0)</f>
        <v>0</v>
      </c>
      <c r="AW39" s="16">
        <f>IF(AND(AW23=A39,Q39="N"),1,0)</f>
        <v>0</v>
      </c>
      <c r="AX39" s="16">
        <f>IF(AND(AX23=A39,Q39="N"),1,0)</f>
        <v>0</v>
      </c>
      <c r="AY39" s="16">
        <f>IF(AND(AY23=A39,Q39="N"),1,0)</f>
        <v>0</v>
      </c>
      <c r="AZ39" s="16">
        <f>IF(AND(AZ23=A39,Q39="N"),1,0)</f>
        <v>0</v>
      </c>
      <c r="BA39" s="16">
        <f>IF(AND(BA23=A39,Q39="N"),1,0)</f>
        <v>0</v>
      </c>
      <c r="BB39" s="16">
        <f>IF(AND(BB23=A39,Q39="N"),1,0)</f>
        <v>0</v>
      </c>
      <c r="BC39" s="16">
        <f>IF(AND(BC23=A39,Q39="N"),1,0)</f>
        <v>0</v>
      </c>
      <c r="BD39" s="16">
        <f>IF(AND(BD23=A39,Q39="N"),1,0)</f>
        <v>0</v>
      </c>
      <c r="BE39" s="16">
        <f>IF(AND(BE23=A39,Q39="N"),1,0)</f>
        <v>0</v>
      </c>
      <c r="BF39" s="17">
        <f>IF(AND(BF23=A39,Q39="V"),1,0)</f>
        <v>0</v>
      </c>
      <c r="BG39" s="16">
        <f>IF(AND(BG23=A39,Q39="V"),1,0)</f>
        <v>0</v>
      </c>
      <c r="BH39" s="16">
        <f>IF(AND(BH23=A39,Q39="V"),1,0)</f>
        <v>0</v>
      </c>
      <c r="BI39" s="16">
        <f>IF(AND(BI23=A39,Q39="V"),1,0)</f>
        <v>0</v>
      </c>
      <c r="BJ39" s="16">
        <f>IF(AND(BJ23=A39,Q39="V"),1,0)</f>
        <v>0</v>
      </c>
      <c r="BK39" s="16">
        <f>IF(AND(BK23=A39,Q39="V"),1,0)</f>
        <v>0</v>
      </c>
      <c r="BL39" s="16">
        <f>IF(AND(BL23=A39,Q39="V"),1,0)</f>
        <v>0</v>
      </c>
      <c r="BM39" s="16">
        <f>IF(AND(BM23=A39,Q39="V"),1,0)</f>
        <v>0</v>
      </c>
      <c r="BN39" s="16">
        <f>IF(AND(BN23=A39,Q39="V"),1,0)</f>
        <v>0</v>
      </c>
      <c r="BO39" s="16">
        <f>IF(AND(BO23=A39,Q39="V"),1,0)</f>
        <v>0</v>
      </c>
      <c r="BP39" s="3">
        <f>IF(AND(Q38="A",BP23=Q39),1,0)</f>
        <v>0</v>
      </c>
      <c r="BQ39" s="4">
        <f>IF(AND(Q38="A",BQ23=Q39),1,0)</f>
        <v>0</v>
      </c>
      <c r="BR39" s="4">
        <f>IF(AND(Q38="A",BR23=Q39),1,0)</f>
        <v>1</v>
      </c>
      <c r="BS39" s="4">
        <f>IF(AND(Q38="A",BS23=Q39),1,0)</f>
        <v>0</v>
      </c>
      <c r="BT39" s="4">
        <f>IF(AND(Q38="A",BT23=Q39),1,0)</f>
        <v>0</v>
      </c>
      <c r="BU39" s="3">
        <f>IF(AND(Q38="Z",BU23=Q39),1,0)</f>
        <v>0</v>
      </c>
      <c r="BV39" s="4">
        <f>IF(AND(Q38="Z",BV23=Q39),1,0)</f>
        <v>0</v>
      </c>
      <c r="BW39" s="4">
        <f>IF(AND(Q38="Z",BW23=Q39),1,0)</f>
        <v>0</v>
      </c>
      <c r="BX39" s="4">
        <f>IF(AND(Q38="Z",BX23=Q39),1,0)</f>
        <v>0</v>
      </c>
      <c r="BY39" s="4">
        <f>IF(AND(Q38="Z",BY23=Q39),1,0)</f>
        <v>0</v>
      </c>
      <c r="BZ39" s="3">
        <f>IF(AND(Q38="D",BZ23=Q39),1,0)</f>
        <v>0</v>
      </c>
      <c r="CA39" s="4">
        <f>IF(AND(Q38="D",CA23=Q39),1,0)</f>
        <v>0</v>
      </c>
      <c r="CB39" s="4">
        <f>IF(AND(Q38="D",CB23=Q39),1,0)</f>
        <v>0</v>
      </c>
      <c r="CC39" s="4">
        <f>IF(AND(Q38="D",CC23=Q39),1,0)</f>
        <v>0</v>
      </c>
      <c r="CD39" s="4">
        <f>IF(AND(Q38="D",CD23=Q39),1,0)</f>
        <v>0</v>
      </c>
      <c r="CE39" s="3">
        <f>IF(AND(Q38="N",CE23=Q39),1,0)</f>
        <v>0</v>
      </c>
      <c r="CF39" s="4">
        <f>IF(AND(Q38="N",CF23=Q39),1,0)</f>
        <v>0</v>
      </c>
      <c r="CG39" s="4">
        <f>IF(AND(Q38="N",CG23=Q39),1,0)</f>
        <v>0</v>
      </c>
      <c r="CH39" s="4">
        <f>IF(AND(Q38="N",CH23=Q39),1,0)</f>
        <v>0</v>
      </c>
      <c r="CI39" s="4">
        <f>IF(AND(Q38="N",CI23=Q39),1,0)</f>
        <v>0</v>
      </c>
      <c r="CJ39" s="3">
        <f>IF(AND(Q38="V",CJ23=Q39),1,0)</f>
        <v>0</v>
      </c>
      <c r="CK39" s="4">
        <f>IF(AND(Q38="V",CK23=Q39),1,0)</f>
        <v>0</v>
      </c>
      <c r="CL39" s="4">
        <f>IF(AND(Q38="V",CL23=Q39),1,0)</f>
        <v>0</v>
      </c>
      <c r="CM39" s="4">
        <f>IF(AND(Q38="V",CM23=Q39),1,0)</f>
        <v>0</v>
      </c>
      <c r="CN39" s="5">
        <f>IF(AND(Q38="V",CN23=Q39),1,0)</f>
        <v>0</v>
      </c>
    </row>
    <row r="40" spans="1:92">
      <c r="A40" s="15" t="s">
        <v>5</v>
      </c>
      <c r="B40" s="3">
        <f>IF(ISBLANK(HLOOKUP(A40,C14:L19,2,FALSE)),0,HLOOKUP(A40,C14:L19,2,FALSE) * (C8*B39+C9*C39+C10*D39+C11*E39+C12*F39))</f>
        <v>0</v>
      </c>
      <c r="C40" s="4">
        <f>IF(ISBLANK(HLOOKUP(A40,C14:L19,3,FALSE)),0,HLOOKUP(A40,C14:L19,3,FALSE) * (D8*B39+D9*C39+D10*D39+D11*E39+D12*F39))</f>
        <v>0</v>
      </c>
      <c r="D40" s="4">
        <f>IF(ISBLANK(HLOOKUP(A40,C14:L19,4,FALSE)),0,HLOOKUP(A40,C14:L19,4,FALSE) * (E8*B39+E9*C39+E10*D39+E11*E39+E12*F39))</f>
        <v>0</v>
      </c>
      <c r="E40" s="4">
        <f>IF(ISBLANK(HLOOKUP(A40,C14:L19,5,FALSE)),0,HLOOKUP(A40,C14:L19,5,FALSE) * (F8*B39+F9*C39+F10*D39+F11*E39+F12*F39))</f>
        <v>5.8799999999999991E-2</v>
      </c>
      <c r="F40" s="5">
        <f>IF(ISBLANK(HLOOKUP(A40,C14:L19,6,FALSE)),0,HLOOKUP(A40,C14:L19,6,FALSE) * (G8*B39+G9*C39+G10*D39+G11*E39+G12*F39))</f>
        <v>5.5999999999999999E-3</v>
      </c>
      <c r="G40" s="3">
        <f>IF(ISBLANK(HLOOKUP(A40,C14:L19,MATCH(G23,B7:B12,0),FALSE)),0,HLOOKUP(Q41,C7:G12,MATCH(G23,B7:B12,0),FALSE)*B40)</f>
        <v>0</v>
      </c>
      <c r="H40" s="4">
        <f>IF(ISBLANK(HLOOKUP(A40,C14:L19,MATCH(H23,B7:B12,0),FALSE)),0,HLOOKUP(Q41,C7:G12,MATCH(H23,B7:B12,0),FALSE)*C40)</f>
        <v>0</v>
      </c>
      <c r="I40" s="4">
        <f>IF(ISBLANK(HLOOKUP(A40,C14:L19,MATCH(I23,B7:B12,0),FALSE)),0,HLOOKUP(Q41,C7:G12,MATCH(I23,B7:B12,0),FALSE)*D40)</f>
        <v>0</v>
      </c>
      <c r="J40" s="4">
        <f>IF(ISBLANK(HLOOKUP(A40,C14:L19,MATCH(J23,B7:B12,0),FALSE)),0,HLOOKUP(Q41,C7:G12,MATCH(J23,B7:B12,0),FALSE)*E40)</f>
        <v>2.3519999999999999E-2</v>
      </c>
      <c r="K40" s="5">
        <f>IF(ISBLANK(HLOOKUP(A40,C14:L19,MATCH(K23,B7:B12,0),FALSE)),0,HLOOKUP(Q41,C7:G12,MATCH(K23,B7:B12,0),FALSE)*F40)</f>
        <v>5.6000000000000006E-4</v>
      </c>
      <c r="L40" s="3">
        <f t="shared" si="5"/>
        <v>0</v>
      </c>
      <c r="M40" s="4">
        <f t="shared" si="6"/>
        <v>0</v>
      </c>
      <c r="N40" s="4">
        <f t="shared" si="7"/>
        <v>0</v>
      </c>
      <c r="O40" s="4">
        <f t="shared" si="8"/>
        <v>0.97674418604651159</v>
      </c>
      <c r="P40" s="5">
        <f t="shared" si="9"/>
        <v>2.3255813953488375E-2</v>
      </c>
      <c r="Q40" s="23" t="s">
        <v>20</v>
      </c>
      <c r="R40" s="17">
        <f>IF(AND(R23=A40,Q40="A"),1,0)</f>
        <v>0</v>
      </c>
      <c r="S40" s="16">
        <f>IF(AND(S23=A40,Q40="A"),1,0)</f>
        <v>0</v>
      </c>
      <c r="T40" s="16">
        <f>IF(AND(T23=A40,Q40="A"),1,0)</f>
        <v>0</v>
      </c>
      <c r="U40" s="16">
        <f>IF(AND(U23=A40,Q40="A"),1,0)</f>
        <v>0</v>
      </c>
      <c r="V40" s="16">
        <f>IF(AND(V23=A40,Q40="A"),1,0)</f>
        <v>0</v>
      </c>
      <c r="W40" s="16">
        <f>IF(AND(W23=A40,Q40="A"),1,0)</f>
        <v>0</v>
      </c>
      <c r="X40" s="16">
        <f>IF(AND(X23=A40,Q40="A"),1,0)</f>
        <v>0</v>
      </c>
      <c r="Y40" s="16">
        <f>IF(AND(Y23=A40,Q40="A"),1,0)</f>
        <v>0</v>
      </c>
      <c r="Z40" s="16">
        <f>IF(AND(Z23=A40,Q40="A"),1,0)</f>
        <v>0</v>
      </c>
      <c r="AA40" s="16">
        <f>IF(AND(AA23=A40,Q40="A"),1,0)</f>
        <v>0</v>
      </c>
      <c r="AB40" s="17">
        <f>IF(AND(AB23=A40,Q40="Z"),1,0)</f>
        <v>0</v>
      </c>
      <c r="AC40" s="16">
        <f>IF(AND(AC23=A40,Q40="Z"),1,0)</f>
        <v>0</v>
      </c>
      <c r="AD40" s="16">
        <f>IF(AND(AD23=A40,Q40="Z"),1,0)</f>
        <v>0</v>
      </c>
      <c r="AE40" s="16">
        <f>IF(AND(AE23=A40,Q40="Z"),1,0)</f>
        <v>0</v>
      </c>
      <c r="AF40" s="16">
        <f>IF(AND(AF23=A40,Q40="Z"),1,0)</f>
        <v>0</v>
      </c>
      <c r="AG40" s="16">
        <f>IF(AND(AG23=A40,Q40="Z"),1,0)</f>
        <v>0</v>
      </c>
      <c r="AH40" s="16">
        <f>IF(AND(AH23=A40,Q40="Z"),1,0)</f>
        <v>0</v>
      </c>
      <c r="AI40" s="16">
        <f>IF(AND(AI23=A40,Q40="Z"),1,0)</f>
        <v>0</v>
      </c>
      <c r="AJ40" s="16">
        <f>IF(AND(AJ23=A40,Q40="Z"),1,0)</f>
        <v>0</v>
      </c>
      <c r="AK40" s="16">
        <f>IF(AND(AK23=A40,Q40="Z"),1,0)</f>
        <v>0</v>
      </c>
      <c r="AL40" s="17">
        <f>IF(AND(AL23=A40,Q40="D"),1,0)</f>
        <v>0</v>
      </c>
      <c r="AM40" s="16">
        <f>IF(AND(AM23=A40,Q40="D"),1,0)</f>
        <v>0</v>
      </c>
      <c r="AN40" s="16">
        <f>IF(AND(AN23=A40,Q40="D"),1,0)</f>
        <v>0</v>
      </c>
      <c r="AO40" s="16">
        <f>IF(AND(AO23=A40,Q40="D"),1,0)</f>
        <v>0</v>
      </c>
      <c r="AP40" s="16">
        <f>IF(AND(AP23=A40,Q40="D"),1,0)</f>
        <v>0</v>
      </c>
      <c r="AQ40" s="16">
        <f>IF(AND(AQ23=A40,Q40="D"),1,0)</f>
        <v>0</v>
      </c>
      <c r="AR40" s="16">
        <f>IF(AND(AR23=A40,Q40="D"),1,0)</f>
        <v>0</v>
      </c>
      <c r="AS40" s="16">
        <f>IF(AND(AS23=A40,Q40="D"),1,0)</f>
        <v>0</v>
      </c>
      <c r="AT40" s="16">
        <f>IF(AND(AT23=A40,Q40="D"),1,0)</f>
        <v>0</v>
      </c>
      <c r="AU40" s="16">
        <f>IF(AND(AU23=A40,Q40="D"),1,0)</f>
        <v>0</v>
      </c>
      <c r="AV40" s="17">
        <f>IF(AND(AV23=A40,Q40="N"),1,0)</f>
        <v>0</v>
      </c>
      <c r="AW40" s="16">
        <f>IF(AND(AW23=A40,Q40="N"),1,0)</f>
        <v>0</v>
      </c>
      <c r="AX40" s="16">
        <f>IF(AND(AX23=A40,Q40="N"),1,0)</f>
        <v>0</v>
      </c>
      <c r="AY40" s="16">
        <f>IF(AND(AY23=A40,Q40="N"),1,0)</f>
        <v>0</v>
      </c>
      <c r="AZ40" s="16">
        <f>IF(AND(AZ23=A40,Q40="N"),1,0)</f>
        <v>0</v>
      </c>
      <c r="BA40" s="16">
        <f>IF(AND(BA23=A40,Q40="N"),1,0)</f>
        <v>1</v>
      </c>
      <c r="BB40" s="16">
        <f>IF(AND(BB23=A40,Q40="N"),1,0)</f>
        <v>0</v>
      </c>
      <c r="BC40" s="16">
        <f>IF(AND(BC23=A40,Q40="N"),1,0)</f>
        <v>0</v>
      </c>
      <c r="BD40" s="16">
        <f>IF(AND(BD23=A40,Q40="N"),1,0)</f>
        <v>0</v>
      </c>
      <c r="BE40" s="16">
        <f>IF(AND(BE23=A40,Q40="N"),1,0)</f>
        <v>0</v>
      </c>
      <c r="BF40" s="17">
        <f>IF(AND(BF23=A40,Q40="V"),1,0)</f>
        <v>0</v>
      </c>
      <c r="BG40" s="16">
        <f>IF(AND(BG23=A40,Q40="V"),1,0)</f>
        <v>0</v>
      </c>
      <c r="BH40" s="16">
        <f>IF(AND(BH23=A40,Q40="V"),1,0)</f>
        <v>0</v>
      </c>
      <c r="BI40" s="16">
        <f>IF(AND(BI23=A40,Q40="V"),1,0)</f>
        <v>0</v>
      </c>
      <c r="BJ40" s="16">
        <f>IF(AND(BJ23=A40,Q40="V"),1,0)</f>
        <v>0</v>
      </c>
      <c r="BK40" s="16">
        <f>IF(AND(BK23=A40,Q40="V"),1,0)</f>
        <v>0</v>
      </c>
      <c r="BL40" s="16">
        <f>IF(AND(BL23=A40,Q40="V"),1,0)</f>
        <v>0</v>
      </c>
      <c r="BM40" s="16">
        <f>IF(AND(BM23=A40,Q40="V"),1,0)</f>
        <v>0</v>
      </c>
      <c r="BN40" s="16">
        <f>IF(AND(BN23=A40,Q40="V"),1,0)</f>
        <v>0</v>
      </c>
      <c r="BO40" s="16">
        <f>IF(AND(BO23=A40,Q40="V"),1,0)</f>
        <v>0</v>
      </c>
      <c r="BP40" s="3">
        <f>IF(AND(Q39="A",BP23=Q40),1,0)</f>
        <v>0</v>
      </c>
      <c r="BQ40" s="4">
        <f>IF(AND(Q39="A",BQ23=Q40),1,0)</f>
        <v>0</v>
      </c>
      <c r="BR40" s="4">
        <f>IF(AND(Q39="A",BR23=Q40),1,0)</f>
        <v>0</v>
      </c>
      <c r="BS40" s="4">
        <f>IF(AND(Q39="A",BS23=Q40),1,0)</f>
        <v>0</v>
      </c>
      <c r="BT40" s="4">
        <f>IF(AND(Q39="A",BT23=Q40),1,0)</f>
        <v>0</v>
      </c>
      <c r="BU40" s="3">
        <f>IF(AND(Q39="Z",BU23=Q40),1,0)</f>
        <v>0</v>
      </c>
      <c r="BV40" s="4">
        <f>IF(AND(Q39="Z",BV23=Q40),1,0)</f>
        <v>0</v>
      </c>
      <c r="BW40" s="4">
        <f>IF(AND(Q39="Z",BW23=Q40),1,0)</f>
        <v>0</v>
      </c>
      <c r="BX40" s="4">
        <f>IF(AND(Q39="Z",BX23=Q40),1,0)</f>
        <v>0</v>
      </c>
      <c r="BY40" s="4">
        <f>IF(AND(Q39="Z",BY23=Q40),1,0)</f>
        <v>0</v>
      </c>
      <c r="BZ40" s="3">
        <f>IF(AND(Q39="D",BZ23=Q40),1,0)</f>
        <v>0</v>
      </c>
      <c r="CA40" s="4">
        <f>IF(AND(Q39="D",CA23=Q40),1,0)</f>
        <v>0</v>
      </c>
      <c r="CB40" s="4">
        <f>IF(AND(Q39="D",CB23=Q40),1,0)</f>
        <v>0</v>
      </c>
      <c r="CC40" s="4">
        <f>IF(AND(Q39="D",CC23=Q40),1,0)</f>
        <v>1</v>
      </c>
      <c r="CD40" s="4">
        <f>IF(AND(Q39="D",CD23=Q40),1,0)</f>
        <v>0</v>
      </c>
      <c r="CE40" s="3">
        <f>IF(AND(Q39="N",CE23=Q40),1,0)</f>
        <v>0</v>
      </c>
      <c r="CF40" s="4">
        <f>IF(AND(Q39="N",CF23=Q40),1,0)</f>
        <v>0</v>
      </c>
      <c r="CG40" s="4">
        <f>IF(AND(Q39="N",CG23=Q40),1,0)</f>
        <v>0</v>
      </c>
      <c r="CH40" s="4">
        <f>IF(AND(Q39="N",CH23=Q40),1,0)</f>
        <v>0</v>
      </c>
      <c r="CI40" s="4">
        <f>IF(AND(Q39="N",CI23=Q40),1,0)</f>
        <v>0</v>
      </c>
      <c r="CJ40" s="3">
        <f>IF(AND(Q39="V",CJ23=Q40),1,0)</f>
        <v>0</v>
      </c>
      <c r="CK40" s="4">
        <f>IF(AND(Q39="V",CK23=Q40),1,0)</f>
        <v>0</v>
      </c>
      <c r="CL40" s="4">
        <f>IF(AND(Q39="V",CL23=Q40),1,0)</f>
        <v>0</v>
      </c>
      <c r="CM40" s="4">
        <f>IF(AND(Q39="V",CM23=Q40),1,0)</f>
        <v>0</v>
      </c>
      <c r="CN40" s="5">
        <f>IF(AND(Q39="V",CN23=Q40),1,0)</f>
        <v>0</v>
      </c>
    </row>
    <row r="41" spans="1:92">
      <c r="A41" s="15" t="s">
        <v>7</v>
      </c>
      <c r="B41" s="3">
        <f>IF(ISBLANK(HLOOKUP(A41,C14:L19,2,FALSE)),0,HLOOKUP(A41,C14:L19,2,FALSE) * (C8*B40+C9*C40+C10*D40+C11*E40+C12*F40))</f>
        <v>0</v>
      </c>
      <c r="C41" s="4">
        <f>IF(ISBLANK(HLOOKUP(A41,C14:L19,3,FALSE)),0,HLOOKUP(A41,C14:L19,3,FALSE) * (D8*B40+D9*C40+D10*D40+D11*E40+D12*F40))</f>
        <v>0</v>
      </c>
      <c r="D41" s="4">
        <f>IF(ISBLANK(HLOOKUP(A41,C14:L19,4,FALSE)),0,HLOOKUP(A41,C14:L19,4,FALSE) * (E8*B40+E9*C40+E10*D40+E11*E40+E12*F40))</f>
        <v>0</v>
      </c>
      <c r="E41" s="4">
        <f>IF(ISBLANK(HLOOKUP(A41,C14:L19,5,FALSE)),0,HLOOKUP(A41,C14:L19,5,FALSE) * (F8*B40+F9*C40+F10*D40+F11*E40+F12*F40))</f>
        <v>0</v>
      </c>
      <c r="F41" s="5">
        <f>IF(ISBLANK(HLOOKUP(A41,C14:L19,6,FALSE)),0,HLOOKUP(A41,C14:L19,6,FALSE) * (G8*B40+G9*C40+G10*D40+G11*E40+G12*F40))</f>
        <v>4.8160000000000008E-3</v>
      </c>
      <c r="G41" s="3">
        <f>IF(ISBLANK(HLOOKUP(A41,C14:L19,MATCH(G23,B7:B12,0),FALSE)),0,HLOOKUP(Q42,C7:G12,MATCH(G23,B7:B12,0),FALSE)*B41)</f>
        <v>0</v>
      </c>
      <c r="H41" s="4">
        <f>IF(ISBLANK(HLOOKUP(A41,C14:L19,MATCH(H23,B7:B12,0),FALSE)),0,HLOOKUP(Q42,C7:G12,MATCH(H23,B7:B12,0),FALSE)*C41)</f>
        <v>0</v>
      </c>
      <c r="I41" s="4">
        <f>IF(ISBLANK(HLOOKUP(A41,C14:L19,MATCH(I23,B7:B12,0),FALSE)),0,HLOOKUP(Q42,C7:G12,MATCH(I23,B7:B12,0),FALSE)*D41)</f>
        <v>0</v>
      </c>
      <c r="J41" s="4">
        <f>IF(ISBLANK(HLOOKUP(A41,C14:L19,MATCH(J23,B7:B12,0),FALSE)),0,HLOOKUP(Q42,C7:G12,MATCH(J23,B7:B12,0),FALSE)*E41)</f>
        <v>0</v>
      </c>
      <c r="K41" s="5">
        <f>IF(ISBLANK(HLOOKUP(A41,C14:L19,MATCH(K23,B7:B12,0),FALSE)),0,HLOOKUP(Q42,C7:G12,MATCH(K23,B7:B12,0),FALSE)*F41)</f>
        <v>1.4448000000000002E-3</v>
      </c>
      <c r="L41" s="3">
        <f t="shared" si="5"/>
        <v>0</v>
      </c>
      <c r="M41" s="4">
        <f t="shared" si="6"/>
        <v>0</v>
      </c>
      <c r="N41" s="4">
        <f t="shared" si="7"/>
        <v>0</v>
      </c>
      <c r="O41" s="4">
        <f t="shared" si="8"/>
        <v>0</v>
      </c>
      <c r="P41" s="5">
        <f t="shared" si="9"/>
        <v>1</v>
      </c>
      <c r="Q41" s="23" t="s">
        <v>21</v>
      </c>
      <c r="R41" s="17">
        <f>IF(AND(R23=A41,Q41="A"),1,0)</f>
        <v>0</v>
      </c>
      <c r="S41" s="16">
        <f>IF(AND(S23=A41,Q41="A"),1,0)</f>
        <v>0</v>
      </c>
      <c r="T41" s="16">
        <f>IF(AND(T23=A41,Q41="A"),1,0)</f>
        <v>0</v>
      </c>
      <c r="U41" s="16">
        <f>IF(AND(U23=A41,Q41="A"),1,0)</f>
        <v>0</v>
      </c>
      <c r="V41" s="16">
        <f>IF(AND(V23=A41,Q41="A"),1,0)</f>
        <v>0</v>
      </c>
      <c r="W41" s="16">
        <f>IF(AND(W23=A41,Q41="A"),1,0)</f>
        <v>0</v>
      </c>
      <c r="X41" s="16">
        <f>IF(AND(X23=A41,Q41="A"),1,0)</f>
        <v>0</v>
      </c>
      <c r="Y41" s="16">
        <f>IF(AND(Y23=A41,Q41="A"),1,0)</f>
        <v>0</v>
      </c>
      <c r="Z41" s="16">
        <f>IF(AND(Z23=A41,Q41="A"),1,0)</f>
        <v>0</v>
      </c>
      <c r="AA41" s="16">
        <f>IF(AND(AA23=A41,Q41="A"),1,0)</f>
        <v>0</v>
      </c>
      <c r="AB41" s="17">
        <f>IF(AND(AB23=A41,Q41="Z"),1,0)</f>
        <v>0</v>
      </c>
      <c r="AC41" s="16">
        <f>IF(AND(AC23=A41,Q41="Z"),1,0)</f>
        <v>0</v>
      </c>
      <c r="AD41" s="16">
        <f>IF(AND(AD23=A41,Q41="Z"),1,0)</f>
        <v>0</v>
      </c>
      <c r="AE41" s="16">
        <f>IF(AND(AE23=A41,Q41="Z"),1,0)</f>
        <v>0</v>
      </c>
      <c r="AF41" s="16">
        <f>IF(AND(AF23=A41,Q41="Z"),1,0)</f>
        <v>0</v>
      </c>
      <c r="AG41" s="16">
        <f>IF(AND(AG23=A41,Q41="Z"),1,0)</f>
        <v>0</v>
      </c>
      <c r="AH41" s="16">
        <f>IF(AND(AH23=A41,Q41="Z"),1,0)</f>
        <v>0</v>
      </c>
      <c r="AI41" s="16">
        <f>IF(AND(AI23=A41,Q41="Z"),1,0)</f>
        <v>0</v>
      </c>
      <c r="AJ41" s="16">
        <f>IF(AND(AJ23=A41,Q41="Z"),1,0)</f>
        <v>0</v>
      </c>
      <c r="AK41" s="16">
        <f>IF(AND(AK23=A41,Q41="Z"),1,0)</f>
        <v>0</v>
      </c>
      <c r="AL41" s="17">
        <f>IF(AND(AL23=A41,Q41="D"),1,0)</f>
        <v>0</v>
      </c>
      <c r="AM41" s="16">
        <f>IF(AND(AM23=A41,Q41="D"),1,0)</f>
        <v>0</v>
      </c>
      <c r="AN41" s="16">
        <f>IF(AND(AN23=A41,Q41="D"),1,0)</f>
        <v>0</v>
      </c>
      <c r="AO41" s="16">
        <f>IF(AND(AO23=A41,Q41="D"),1,0)</f>
        <v>0</v>
      </c>
      <c r="AP41" s="16">
        <f>IF(AND(AP23=A41,Q41="D"),1,0)</f>
        <v>0</v>
      </c>
      <c r="AQ41" s="16">
        <f>IF(AND(AQ23=A41,Q41="D"),1,0)</f>
        <v>0</v>
      </c>
      <c r="AR41" s="16">
        <f>IF(AND(AR23=A41,Q41="D"),1,0)</f>
        <v>0</v>
      </c>
      <c r="AS41" s="16">
        <f>IF(AND(AS23=A41,Q41="D"),1,0)</f>
        <v>0</v>
      </c>
      <c r="AT41" s="16">
        <f>IF(AND(AT23=A41,Q41="D"),1,0)</f>
        <v>0</v>
      </c>
      <c r="AU41" s="16">
        <f>IF(AND(AU23=A41,Q41="D"),1,0)</f>
        <v>0</v>
      </c>
      <c r="AV41" s="17">
        <f>IF(AND(AV23=A41,Q41="N"),1,0)</f>
        <v>0</v>
      </c>
      <c r="AW41" s="16">
        <f>IF(AND(AW23=A41,Q41="N"),1,0)</f>
        <v>0</v>
      </c>
      <c r="AX41" s="16">
        <f>IF(AND(AX23=A41,Q41="N"),1,0)</f>
        <v>0</v>
      </c>
      <c r="AY41" s="16">
        <f>IF(AND(AY23=A41,Q41="N"),1,0)</f>
        <v>0</v>
      </c>
      <c r="AZ41" s="16">
        <f>IF(AND(AZ23=A41,Q41="N"),1,0)</f>
        <v>0</v>
      </c>
      <c r="BA41" s="16">
        <f>IF(AND(BA23=A41,Q41="N"),1,0)</f>
        <v>0</v>
      </c>
      <c r="BB41" s="16">
        <f>IF(AND(BB23=A41,Q41="N"),1,0)</f>
        <v>0</v>
      </c>
      <c r="BC41" s="16">
        <f>IF(AND(BC23=A41,Q41="N"),1,0)</f>
        <v>0</v>
      </c>
      <c r="BD41" s="16">
        <f>IF(AND(BD23=A41,Q41="N"),1,0)</f>
        <v>0</v>
      </c>
      <c r="BE41" s="16">
        <f>IF(AND(BE23=A41,Q41="N"),1,0)</f>
        <v>0</v>
      </c>
      <c r="BF41" s="17">
        <f>IF(AND(BF23=A41,Q41="V"),1,0)</f>
        <v>0</v>
      </c>
      <c r="BG41" s="16">
        <f>IF(AND(BG23=A41,Q41="V"),1,0)</f>
        <v>0</v>
      </c>
      <c r="BH41" s="16">
        <f>IF(AND(BH23=A41,Q41="V"),1,0)</f>
        <v>0</v>
      </c>
      <c r="BI41" s="16">
        <f>IF(AND(BI23=A41,Q41="V"),1,0)</f>
        <v>0</v>
      </c>
      <c r="BJ41" s="16">
        <f>IF(AND(BJ23=A41,Q41="V"),1,0)</f>
        <v>0</v>
      </c>
      <c r="BK41" s="16">
        <f>IF(AND(BK23=A41,Q41="V"),1,0)</f>
        <v>0</v>
      </c>
      <c r="BL41" s="16">
        <f>IF(AND(BL23=A41,Q41="V"),1,0)</f>
        <v>0</v>
      </c>
      <c r="BM41" s="16">
        <f>IF(AND(BM23=A41,Q41="V"),1,0)</f>
        <v>1</v>
      </c>
      <c r="BN41" s="16">
        <f>IF(AND(BN23=A41,Q41="V"),1,0)</f>
        <v>0</v>
      </c>
      <c r="BO41" s="16">
        <f>IF(AND(BO23=A41,Q41="V"),1,0)</f>
        <v>0</v>
      </c>
      <c r="BP41" s="3">
        <f>IF(AND(Q40="A",BP23=Q41),1,0)</f>
        <v>0</v>
      </c>
      <c r="BQ41" s="4">
        <f>IF(AND(Q40="A",BQ23=Q41),1,0)</f>
        <v>0</v>
      </c>
      <c r="BR41" s="4">
        <f>IF(AND(Q40="A",BR23=Q41),1,0)</f>
        <v>0</v>
      </c>
      <c r="BS41" s="4">
        <f>IF(AND(Q40="A",BS23=Q41),1,0)</f>
        <v>0</v>
      </c>
      <c r="BT41" s="4">
        <f>IF(AND(Q40="A",BT23=Q41),1,0)</f>
        <v>0</v>
      </c>
      <c r="BU41" s="3">
        <f>IF(AND(Q40="Z",BU23=Q41),1,0)</f>
        <v>0</v>
      </c>
      <c r="BV41" s="4">
        <f>IF(AND(Q40="Z",BV23=Q41),1,0)</f>
        <v>0</v>
      </c>
      <c r="BW41" s="4">
        <f>IF(AND(Q40="Z",BW23=Q41),1,0)</f>
        <v>0</v>
      </c>
      <c r="BX41" s="4">
        <f>IF(AND(Q40="Z",BX23=Q41),1,0)</f>
        <v>0</v>
      </c>
      <c r="BY41" s="4">
        <f>IF(AND(Q40="Z",BY23=Q41),1,0)</f>
        <v>0</v>
      </c>
      <c r="BZ41" s="3">
        <f>IF(AND(Q40="D",BZ23=Q41),1,0)</f>
        <v>0</v>
      </c>
      <c r="CA41" s="4">
        <f>IF(AND(Q40="D",CA23=Q41),1,0)</f>
        <v>0</v>
      </c>
      <c r="CB41" s="4">
        <f>IF(AND(Q40="D",CB23=Q41),1,0)</f>
        <v>0</v>
      </c>
      <c r="CC41" s="4">
        <f>IF(AND(Q40="D",CC23=Q41),1,0)</f>
        <v>0</v>
      </c>
      <c r="CD41" s="4">
        <f>IF(AND(Q40="D",CD23=Q41),1,0)</f>
        <v>0</v>
      </c>
      <c r="CE41" s="3">
        <f>IF(AND(Q40="N",CE23=Q41),1,0)</f>
        <v>0</v>
      </c>
      <c r="CF41" s="4">
        <f>IF(AND(Q40="N",CF23=Q41),1,0)</f>
        <v>0</v>
      </c>
      <c r="CG41" s="4">
        <f>IF(AND(Q40="N",CG23=Q41),1,0)</f>
        <v>0</v>
      </c>
      <c r="CH41" s="4">
        <f>IF(AND(Q40="N",CH23=Q41),1,0)</f>
        <v>0</v>
      </c>
      <c r="CI41" s="4">
        <f>IF(AND(Q40="N",CI23=Q41),1,0)</f>
        <v>1</v>
      </c>
      <c r="CJ41" s="3">
        <f>IF(AND(Q40="V",CJ23=Q41),1,0)</f>
        <v>0</v>
      </c>
      <c r="CK41" s="4">
        <f>IF(AND(Q40="V",CK23=Q41),1,0)</f>
        <v>0</v>
      </c>
      <c r="CL41" s="4">
        <f>IF(AND(Q40="V",CL23=Q41),1,0)</f>
        <v>0</v>
      </c>
      <c r="CM41" s="4">
        <f>IF(AND(Q40="V",CM23=Q41),1,0)</f>
        <v>0</v>
      </c>
      <c r="CN41" s="5">
        <f>IF(AND(Q40="V",CN23=Q41),1,0)</f>
        <v>0</v>
      </c>
    </row>
    <row r="42" spans="1:92">
      <c r="A42" s="15" t="s">
        <v>9</v>
      </c>
      <c r="B42" s="3">
        <f>IF(ISBLANK(HLOOKUP(A42,C14:L19,2,FALSE)),0,HLOOKUP(A42,C14:L19,2,FALSE) * (C8*B41+C9*C41+C10*D41+C11*E41+C12*F41))</f>
        <v>0</v>
      </c>
      <c r="C42" s="4">
        <f>IF(ISBLANK(HLOOKUP(A42,C14:L19,3,FALSE)),0,HLOOKUP(A42,C14:L19,3,FALSE) * (D8*B41+D9*C41+D10*D41+D11*E41+D12*F41))</f>
        <v>0</v>
      </c>
      <c r="D42" s="4">
        <f>IF(ISBLANK(HLOOKUP(A42,C14:L19,4,FALSE)),0,HLOOKUP(A42,C14:L19,4,FALSE) * (E8*B41+E9*C41+E10*D41+E11*E41+E12*F41))</f>
        <v>5.779200000000001E-4</v>
      </c>
      <c r="E42" s="4">
        <f>IF(ISBLANK(HLOOKUP(A42,C14:L19,5,FALSE)),0,HLOOKUP(A42,C14:L19,5,FALSE) * (F8*B41+F9*C41+F10*D41+F11*E41+F12*F41))</f>
        <v>0</v>
      </c>
      <c r="F42" s="5">
        <f>IF(ISBLANK(HLOOKUP(A42,C14:L19,6,FALSE)),0,HLOOKUP(A42,C14:L19,6,FALSE) * (G8*B41+G9*C41+G10*D41+G11*E41+G12*F41))</f>
        <v>0</v>
      </c>
      <c r="G42" s="3">
        <f>IF(ISBLANK(HLOOKUP(A42,C14:L19,MATCH(G23,B7:B12,0),FALSE)),0,HLOOKUP(Q43,C7:G12,MATCH(G23,B7:B12,0),FALSE)*B42)</f>
        <v>0</v>
      </c>
      <c r="H42" s="4">
        <f>IF(ISBLANK(HLOOKUP(A42,C14:L19,MATCH(H23,B7:B12,0),FALSE)),0,HLOOKUP(Q43,C7:G12,MATCH(H23,B7:B12,0),FALSE)*C42)</f>
        <v>0</v>
      </c>
      <c r="I42" s="4">
        <f>IF(ISBLANK(HLOOKUP(A42,C14:L19,MATCH(I23,B7:B12,0),FALSE)),0,HLOOKUP(Q43,C7:G12,MATCH(I23,B7:B12,0),FALSE)*D42)</f>
        <v>5.7792000000000012E-5</v>
      </c>
      <c r="J42" s="4">
        <f>IF(ISBLANK(HLOOKUP(A42,C14:L19,MATCH(J23,B7:B12,0),FALSE)),0,HLOOKUP(Q43,C7:G12,MATCH(J23,B7:B12,0),FALSE)*E42)</f>
        <v>0</v>
      </c>
      <c r="K42" s="5">
        <f>IF(ISBLANK(HLOOKUP(A42,C14:L19,MATCH(K23,B7:B12,0),FALSE)),0,HLOOKUP(Q43,C7:G12,MATCH(K23,B7:B12,0),FALSE)*F42)</f>
        <v>0</v>
      </c>
      <c r="L42" s="3">
        <f t="shared" si="5"/>
        <v>0</v>
      </c>
      <c r="M42" s="4">
        <f t="shared" si="6"/>
        <v>0</v>
      </c>
      <c r="N42" s="4">
        <f t="shared" si="7"/>
        <v>1</v>
      </c>
      <c r="O42" s="4">
        <f t="shared" si="8"/>
        <v>0</v>
      </c>
      <c r="P42" s="5">
        <f t="shared" si="9"/>
        <v>0</v>
      </c>
      <c r="Q42" s="23" t="s">
        <v>19</v>
      </c>
      <c r="R42" s="17">
        <f>IF(AND(R23=A42,Q42="A"),1,0)</f>
        <v>0</v>
      </c>
      <c r="S42" s="16">
        <f>IF(AND(S23=A42,Q42="A"),1,0)</f>
        <v>0</v>
      </c>
      <c r="T42" s="16">
        <f>IF(AND(T23=A42,Q42="A"),1,0)</f>
        <v>0</v>
      </c>
      <c r="U42" s="16">
        <f>IF(AND(U23=A42,Q42="A"),1,0)</f>
        <v>0</v>
      </c>
      <c r="V42" s="16">
        <f>IF(AND(V23=A42,Q42="A"),1,0)</f>
        <v>0</v>
      </c>
      <c r="W42" s="16">
        <f>IF(AND(W23=A42,Q42="A"),1,0)</f>
        <v>0</v>
      </c>
      <c r="X42" s="16">
        <f>IF(AND(X23=A42,Q42="A"),1,0)</f>
        <v>0</v>
      </c>
      <c r="Y42" s="16">
        <f>IF(AND(Y23=A42,Q42="A"),1,0)</f>
        <v>0</v>
      </c>
      <c r="Z42" s="16">
        <f>IF(AND(Z23=A42,Q42="A"),1,0)</f>
        <v>0</v>
      </c>
      <c r="AA42" s="16">
        <f>IF(AND(AA23=A42,Q42="A"),1,0)</f>
        <v>0</v>
      </c>
      <c r="AB42" s="17">
        <f>IF(AND(AB23=A42,Q42="Z"),1,0)</f>
        <v>0</v>
      </c>
      <c r="AC42" s="16">
        <f>IF(AND(AC23=A42,Q42="Z"),1,0)</f>
        <v>0</v>
      </c>
      <c r="AD42" s="16">
        <f>IF(AND(AD23=A42,Q42="Z"),1,0)</f>
        <v>0</v>
      </c>
      <c r="AE42" s="16">
        <f>IF(AND(AE23=A42,Q42="Z"),1,0)</f>
        <v>0</v>
      </c>
      <c r="AF42" s="16">
        <f>IF(AND(AF23=A42,Q42="Z"),1,0)</f>
        <v>0</v>
      </c>
      <c r="AG42" s="16">
        <f>IF(AND(AG23=A42,Q42="Z"),1,0)</f>
        <v>0</v>
      </c>
      <c r="AH42" s="16">
        <f>IF(AND(AH23=A42,Q42="Z"),1,0)</f>
        <v>0</v>
      </c>
      <c r="AI42" s="16">
        <f>IF(AND(AI23=A42,Q42="Z"),1,0)</f>
        <v>0</v>
      </c>
      <c r="AJ42" s="16">
        <f>IF(AND(AJ23=A42,Q42="Z"),1,0)</f>
        <v>0</v>
      </c>
      <c r="AK42" s="16">
        <f>IF(AND(AK23=A42,Q42="Z"),1,0)</f>
        <v>0</v>
      </c>
      <c r="AL42" s="17">
        <f>IF(AND(AL23=A42,Q42="D"),1,0)</f>
        <v>0</v>
      </c>
      <c r="AM42" s="16">
        <f>IF(AND(AM23=A42,Q42="D"),1,0)</f>
        <v>0</v>
      </c>
      <c r="AN42" s="16">
        <f>IF(AND(AN23=A42,Q42="D"),1,0)</f>
        <v>0</v>
      </c>
      <c r="AO42" s="16">
        <f>IF(AND(AO23=A42,Q42="D"),1,0)</f>
        <v>0</v>
      </c>
      <c r="AP42" s="16">
        <f>IF(AND(AP23=A42,Q42="D"),1,0)</f>
        <v>0</v>
      </c>
      <c r="AQ42" s="16">
        <f>IF(AND(AQ23=A42,Q42="D"),1,0)</f>
        <v>0</v>
      </c>
      <c r="AR42" s="16">
        <f>IF(AND(AR23=A42,Q42="D"),1,0)</f>
        <v>0</v>
      </c>
      <c r="AS42" s="16">
        <f>IF(AND(AS23=A42,Q42="D"),1,0)</f>
        <v>0</v>
      </c>
      <c r="AT42" s="16">
        <f>IF(AND(AT23=A42,Q42="D"),1,0)</f>
        <v>0</v>
      </c>
      <c r="AU42" s="16">
        <f>IF(AND(AU23=A42,Q42="D"),1,0)</f>
        <v>1</v>
      </c>
      <c r="AV42" s="17">
        <f>IF(AND(AV23=A42,Q42="N"),1,0)</f>
        <v>0</v>
      </c>
      <c r="AW42" s="16">
        <f>IF(AND(AW23=A42,Q42="N"),1,0)</f>
        <v>0</v>
      </c>
      <c r="AX42" s="16">
        <f>IF(AND(AX23=A42,Q42="N"),1,0)</f>
        <v>0</v>
      </c>
      <c r="AY42" s="16">
        <f>IF(AND(AY23=A42,Q42="N"),1,0)</f>
        <v>0</v>
      </c>
      <c r="AZ42" s="16">
        <f>IF(AND(AZ23=A42,Q42="N"),1,0)</f>
        <v>0</v>
      </c>
      <c r="BA42" s="16">
        <f>IF(AND(BA23=A42,Q42="N"),1,0)</f>
        <v>0</v>
      </c>
      <c r="BB42" s="16">
        <f>IF(AND(BB23=A42,Q42="N"),1,0)</f>
        <v>0</v>
      </c>
      <c r="BC42" s="16">
        <f>IF(AND(BC23=A42,Q42="N"),1,0)</f>
        <v>0</v>
      </c>
      <c r="BD42" s="16">
        <f>IF(AND(BD23=A42,Q42="N"),1,0)</f>
        <v>0</v>
      </c>
      <c r="BE42" s="16">
        <f>IF(AND(BE23=A42,Q42="N"),1,0)</f>
        <v>0</v>
      </c>
      <c r="BF42" s="17">
        <f>IF(AND(BF23=A42,Q42="V"),1,0)</f>
        <v>0</v>
      </c>
      <c r="BG42" s="16">
        <f>IF(AND(BG23=A42,Q42="V"),1,0)</f>
        <v>0</v>
      </c>
      <c r="BH42" s="16">
        <f>IF(AND(BH23=A42,Q42="V"),1,0)</f>
        <v>0</v>
      </c>
      <c r="BI42" s="16">
        <f>IF(AND(BI23=A42,Q42="V"),1,0)</f>
        <v>0</v>
      </c>
      <c r="BJ42" s="16">
        <f>IF(AND(BJ23=A42,Q42="V"),1,0)</f>
        <v>0</v>
      </c>
      <c r="BK42" s="16">
        <f>IF(AND(BK23=A42,Q42="V"),1,0)</f>
        <v>0</v>
      </c>
      <c r="BL42" s="16">
        <f>IF(AND(BL23=A42,Q42="V"),1,0)</f>
        <v>0</v>
      </c>
      <c r="BM42" s="16">
        <f>IF(AND(BM23=A42,Q42="V"),1,0)</f>
        <v>0</v>
      </c>
      <c r="BN42" s="16">
        <f>IF(AND(BN23=A42,Q42="V"),1,0)</f>
        <v>0</v>
      </c>
      <c r="BO42" s="16">
        <f>IF(AND(BO23=A42,Q42="V"),1,0)</f>
        <v>0</v>
      </c>
      <c r="BP42" s="3">
        <f>IF(AND(Q41="A",BP23=Q42),1,0)</f>
        <v>0</v>
      </c>
      <c r="BQ42" s="4">
        <f>IF(AND(Q41="A",BQ23=Q42),1,0)</f>
        <v>0</v>
      </c>
      <c r="BR42" s="4">
        <f>IF(AND(Q41="A",BR23=Q42),1,0)</f>
        <v>0</v>
      </c>
      <c r="BS42" s="4">
        <f>IF(AND(Q41="A",BS23=Q42),1,0)</f>
        <v>0</v>
      </c>
      <c r="BT42" s="4">
        <f>IF(AND(Q41="A",BT23=Q42),1,0)</f>
        <v>0</v>
      </c>
      <c r="BU42" s="3">
        <f>IF(AND(Q41="Z",BU23=Q42),1,0)</f>
        <v>0</v>
      </c>
      <c r="BV42" s="4">
        <f>IF(AND(Q41="Z",BV23=Q42),1,0)</f>
        <v>0</v>
      </c>
      <c r="BW42" s="4">
        <f>IF(AND(Q41="Z",BW23=Q42),1,0)</f>
        <v>0</v>
      </c>
      <c r="BX42" s="4">
        <f>IF(AND(Q41="Z",BX23=Q42),1,0)</f>
        <v>0</v>
      </c>
      <c r="BY42" s="4">
        <f>IF(AND(Q41="Z",BY23=Q42),1,0)</f>
        <v>0</v>
      </c>
      <c r="BZ42" s="3">
        <f>IF(AND(Q41="D",BZ23=Q42),1,0)</f>
        <v>0</v>
      </c>
      <c r="CA42" s="4">
        <f>IF(AND(Q41="D",CA23=Q42),1,0)</f>
        <v>0</v>
      </c>
      <c r="CB42" s="4">
        <f>IF(AND(Q41="D",CB23=Q42),1,0)</f>
        <v>0</v>
      </c>
      <c r="CC42" s="4">
        <f>IF(AND(Q41="D",CC23=Q42),1,0)</f>
        <v>0</v>
      </c>
      <c r="CD42" s="4">
        <f>IF(AND(Q41="D",CD23=Q42),1,0)</f>
        <v>0</v>
      </c>
      <c r="CE42" s="3">
        <f>IF(AND(Q41="N",CE23=Q42),1,0)</f>
        <v>0</v>
      </c>
      <c r="CF42" s="4">
        <f>IF(AND(Q41="N",CF23=Q42),1,0)</f>
        <v>0</v>
      </c>
      <c r="CG42" s="4">
        <f>IF(AND(Q41="N",CG23=Q42),1,0)</f>
        <v>0</v>
      </c>
      <c r="CH42" s="4">
        <f>IF(AND(Q41="N",CH23=Q42),1,0)</f>
        <v>0</v>
      </c>
      <c r="CI42" s="4">
        <f>IF(AND(Q41="N",CI23=Q42),1,0)</f>
        <v>0</v>
      </c>
      <c r="CJ42" s="3">
        <f>IF(AND(Q41="V",CJ23=Q42),1,0)</f>
        <v>0</v>
      </c>
      <c r="CK42" s="4">
        <f>IF(AND(Q41="V",CK23=Q42),1,0)</f>
        <v>0</v>
      </c>
      <c r="CL42" s="4">
        <f>IF(AND(Q41="V",CL23=Q42),1,0)</f>
        <v>1</v>
      </c>
      <c r="CM42" s="4">
        <f>IF(AND(Q41="V",CM23=Q42),1,0)</f>
        <v>0</v>
      </c>
      <c r="CN42" s="5">
        <f>IF(AND(Q41="V",CN23=Q42),1,0)</f>
        <v>0</v>
      </c>
    </row>
    <row r="43" spans="1:92">
      <c r="A43" s="15" t="s">
        <v>4</v>
      </c>
      <c r="B43" s="3">
        <f>IF(ISBLANK(HLOOKUP(A43,C14:L19,2,FALSE)),0,HLOOKUP(A43,C14:L19,2,FALSE) * (C8*B42+C9*C42+C10*D42+C11*E42+C12*F42))</f>
        <v>0</v>
      </c>
      <c r="C43" s="4">
        <f>IF(ISBLANK(HLOOKUP(A43,C14:L19,3,FALSE)),0,HLOOKUP(A43,C14:L19,3,FALSE) * (D8*B42+D9*C42+D10*D42+D11*E42+D12*F42))</f>
        <v>0</v>
      </c>
      <c r="D43" s="4">
        <f>IF(ISBLANK(HLOOKUP(A43,C14:L19,4,FALSE)),0,HLOOKUP(A43,C14:L19,4,FALSE) * (E8*B42+E9*C42+E10*D42+E11*E42+E12*F42))</f>
        <v>5.7792000000000014E-6</v>
      </c>
      <c r="E43" s="4">
        <f>IF(ISBLANK(HLOOKUP(A43,C14:L19,5,FALSE)),0,HLOOKUP(A43,C14:L19,5,FALSE) * (F8*B42+F9*C42+F10*D42+F11*E42+F12*F42))</f>
        <v>8.0908800000000021E-5</v>
      </c>
      <c r="F43" s="5">
        <f>IF(ISBLANK(HLOOKUP(A43,C14:L19,6,FALSE)),0,HLOOKUP(A43,C14:L19,6,FALSE) * (G8*B42+G9*C42+G10*D42+G11*E42+G12*F42))</f>
        <v>5.7792000000000014E-6</v>
      </c>
      <c r="G43" s="3">
        <f>IF(ISBLANK(HLOOKUP(A43,C14:L19,MATCH(G23,B7:B12,0),FALSE)),0,HLOOKUP(Q44,C7:G12,MATCH(G23,B7:B12,0),FALSE)*B43)</f>
        <v>0</v>
      </c>
      <c r="H43" s="4">
        <f>IF(ISBLANK(HLOOKUP(A43,C14:L19,MATCH(H23,B7:B12,0),FALSE)),0,HLOOKUP(Q44,C7:G12,MATCH(H23,B7:B12,0),FALSE)*C43)</f>
        <v>0</v>
      </c>
      <c r="I43" s="4">
        <f>IF(ISBLANK(HLOOKUP(A43,C14:L19,MATCH(I23,B7:B12,0),FALSE)),0,HLOOKUP(Q44,C7:G12,MATCH(I23,B7:B12,0),FALSE)*D43)</f>
        <v>5.7792000000000014E-7</v>
      </c>
      <c r="J43" s="4">
        <f>IF(ISBLANK(HLOOKUP(A43,C14:L19,MATCH(J23,B7:B12,0),FALSE)),0,HLOOKUP(Q44,C7:G12,MATCH(J23,B7:B12,0),FALSE)*E43)</f>
        <v>1.6181760000000005E-5</v>
      </c>
      <c r="K43" s="5">
        <f>IF(ISBLANK(HLOOKUP(A43,C14:L19,MATCH(K23,B7:B12,0),FALSE)),0,HLOOKUP(Q44,C7:G12,MATCH(K23,B7:B12,0),FALSE)*F43)</f>
        <v>2.3116800000000005E-6</v>
      </c>
      <c r="L43" s="3">
        <f t="shared" si="5"/>
        <v>0</v>
      </c>
      <c r="M43" s="4">
        <f t="shared" si="6"/>
        <v>0</v>
      </c>
      <c r="N43" s="4">
        <f t="shared" si="7"/>
        <v>3.03030303030303E-2</v>
      </c>
      <c r="O43" s="4">
        <f t="shared" si="8"/>
        <v>0.84848484848484851</v>
      </c>
      <c r="P43" s="5">
        <f t="shared" si="9"/>
        <v>0.1212121212121212</v>
      </c>
      <c r="Q43" s="23" t="s">
        <v>21</v>
      </c>
      <c r="R43" s="17">
        <f>IF(AND(R23=A43,Q43="A"),1,0)</f>
        <v>0</v>
      </c>
      <c r="S43" s="16">
        <f>IF(AND(S23=A43,Q43="A"),1,0)</f>
        <v>0</v>
      </c>
      <c r="T43" s="16">
        <f>IF(AND(T23=A43,Q43="A"),1,0)</f>
        <v>0</v>
      </c>
      <c r="U43" s="16">
        <f>IF(AND(U23=A43,Q43="A"),1,0)</f>
        <v>0</v>
      </c>
      <c r="V43" s="16">
        <f>IF(AND(V23=A43,Q43="A"),1,0)</f>
        <v>0</v>
      </c>
      <c r="W43" s="16">
        <f>IF(AND(W23=A43,Q43="A"),1,0)</f>
        <v>0</v>
      </c>
      <c r="X43" s="16">
        <f>IF(AND(X23=A43,Q43="A"),1,0)</f>
        <v>0</v>
      </c>
      <c r="Y43" s="16">
        <f>IF(AND(Y23=A43,Q43="A"),1,0)</f>
        <v>0</v>
      </c>
      <c r="Z43" s="16">
        <f>IF(AND(Z23=A43,Q43="A"),1,0)</f>
        <v>0</v>
      </c>
      <c r="AA43" s="16">
        <f>IF(AND(AA23=A43,Q43="A"),1,0)</f>
        <v>0</v>
      </c>
      <c r="AB43" s="17">
        <f>IF(AND(AB23=A43,Q43="Z"),1,0)</f>
        <v>0</v>
      </c>
      <c r="AC43" s="16">
        <f>IF(AND(AC23=A43,Q43="Z"),1,0)</f>
        <v>0</v>
      </c>
      <c r="AD43" s="16">
        <f>IF(AND(AD23=A43,Q43="Z"),1,0)</f>
        <v>0</v>
      </c>
      <c r="AE43" s="16">
        <f>IF(AND(AE23=A43,Q43="Z"),1,0)</f>
        <v>0</v>
      </c>
      <c r="AF43" s="16">
        <f>IF(AND(AF23=A43,Q43="Z"),1,0)</f>
        <v>0</v>
      </c>
      <c r="AG43" s="16">
        <f>IF(AND(AG23=A43,Q43="Z"),1,0)</f>
        <v>0</v>
      </c>
      <c r="AH43" s="16">
        <f>IF(AND(AH23=A43,Q43="Z"),1,0)</f>
        <v>0</v>
      </c>
      <c r="AI43" s="16">
        <f>IF(AND(AI23=A43,Q43="Z"),1,0)</f>
        <v>0</v>
      </c>
      <c r="AJ43" s="16">
        <f>IF(AND(AJ23=A43,Q43="Z"),1,0)</f>
        <v>0</v>
      </c>
      <c r="AK43" s="16">
        <f>IF(AND(AK23=A43,Q43="Z"),1,0)</f>
        <v>0</v>
      </c>
      <c r="AL43" s="17">
        <f>IF(AND(AL23=A43,Q43="D"),1,0)</f>
        <v>0</v>
      </c>
      <c r="AM43" s="16">
        <f>IF(AND(AM23=A43,Q43="D"),1,0)</f>
        <v>0</v>
      </c>
      <c r="AN43" s="16">
        <f>IF(AND(AN23=A43,Q43="D"),1,0)</f>
        <v>0</v>
      </c>
      <c r="AO43" s="16">
        <f>IF(AND(AO23=A43,Q43="D"),1,0)</f>
        <v>0</v>
      </c>
      <c r="AP43" s="16">
        <f>IF(AND(AP23=A43,Q43="D"),1,0)</f>
        <v>0</v>
      </c>
      <c r="AQ43" s="16">
        <f>IF(AND(AQ23=A43,Q43="D"),1,0)</f>
        <v>0</v>
      </c>
      <c r="AR43" s="16">
        <f>IF(AND(AR23=A43,Q43="D"),1,0)</f>
        <v>0</v>
      </c>
      <c r="AS43" s="16">
        <f>IF(AND(AS23=A43,Q43="D"),1,0)</f>
        <v>0</v>
      </c>
      <c r="AT43" s="16">
        <f>IF(AND(AT23=A43,Q43="D"),1,0)</f>
        <v>0</v>
      </c>
      <c r="AU43" s="16">
        <f>IF(AND(AU23=A43,Q43="D"),1,0)</f>
        <v>0</v>
      </c>
      <c r="AV43" s="17">
        <f>IF(AND(AV23=A43,Q43="N"),1,0)</f>
        <v>0</v>
      </c>
      <c r="AW43" s="16">
        <f>IF(AND(AW23=A43,Q43="N"),1,0)</f>
        <v>0</v>
      </c>
      <c r="AX43" s="16">
        <f>IF(AND(AX23=A43,Q43="N"),1,0)</f>
        <v>0</v>
      </c>
      <c r="AY43" s="16">
        <f>IF(AND(AY23=A43,Q43="N"),1,0)</f>
        <v>0</v>
      </c>
      <c r="AZ43" s="16">
        <f>IF(AND(AZ23=A43,Q43="N"),1,0)</f>
        <v>0</v>
      </c>
      <c r="BA43" s="16">
        <f>IF(AND(BA23=A43,Q43="N"),1,0)</f>
        <v>0</v>
      </c>
      <c r="BB43" s="16">
        <f>IF(AND(BB23=A43,Q43="N"),1,0)</f>
        <v>0</v>
      </c>
      <c r="BC43" s="16">
        <f>IF(AND(BC23=A43,Q43="N"),1,0)</f>
        <v>0</v>
      </c>
      <c r="BD43" s="16">
        <f>IF(AND(BD23=A43,Q43="N"),1,0)</f>
        <v>0</v>
      </c>
      <c r="BE43" s="16">
        <f>IF(AND(BE23=A43,Q43="N"),1,0)</f>
        <v>0</v>
      </c>
      <c r="BF43" s="17">
        <f>IF(AND(BF23=A43,Q43="V"),1,0)</f>
        <v>0</v>
      </c>
      <c r="BG43" s="16">
        <f>IF(AND(BG23=A43,Q43="V"),1,0)</f>
        <v>0</v>
      </c>
      <c r="BH43" s="16">
        <f>IF(AND(BH23=A43,Q43="V"),1,0)</f>
        <v>0</v>
      </c>
      <c r="BI43" s="16">
        <f>IF(AND(BI23=A43,Q43="V"),1,0)</f>
        <v>0</v>
      </c>
      <c r="BJ43" s="16">
        <f>IF(AND(BJ23=A43,Q43="V"),1,0)</f>
        <v>1</v>
      </c>
      <c r="BK43" s="16">
        <f>IF(AND(BK23=A43,Q43="V"),1,0)</f>
        <v>0</v>
      </c>
      <c r="BL43" s="16">
        <f>IF(AND(BL23=A43,Q43="V"),1,0)</f>
        <v>0</v>
      </c>
      <c r="BM43" s="16">
        <f>IF(AND(BM23=A43,Q43="V"),1,0)</f>
        <v>0</v>
      </c>
      <c r="BN43" s="16">
        <f>IF(AND(BN23=A43,Q43="V"),1,0)</f>
        <v>0</v>
      </c>
      <c r="BO43" s="16">
        <f>IF(AND(BO23=A43,Q43="V"),1,0)</f>
        <v>0</v>
      </c>
      <c r="BP43" s="3">
        <f>IF(AND(Q42="A",BP23=Q43),1,0)</f>
        <v>0</v>
      </c>
      <c r="BQ43" s="4">
        <f>IF(AND(Q42="A",BQ23=Q43),1,0)</f>
        <v>0</v>
      </c>
      <c r="BR43" s="4">
        <f>IF(AND(Q42="A",BR23=Q43),1,0)</f>
        <v>0</v>
      </c>
      <c r="BS43" s="4">
        <f>IF(AND(Q42="A",BS23=Q43),1,0)</f>
        <v>0</v>
      </c>
      <c r="BT43" s="4">
        <f>IF(AND(Q42="A",BT23=Q43),1,0)</f>
        <v>0</v>
      </c>
      <c r="BU43" s="3">
        <f>IF(AND(Q42="Z",BU23=Q43),1,0)</f>
        <v>0</v>
      </c>
      <c r="BV43" s="4">
        <f>IF(AND(Q42="Z",BV23=Q43),1,0)</f>
        <v>0</v>
      </c>
      <c r="BW43" s="4">
        <f>IF(AND(Q42="Z",BW23=Q43),1,0)</f>
        <v>0</v>
      </c>
      <c r="BX43" s="4">
        <f>IF(AND(Q42="Z",BX23=Q43),1,0)</f>
        <v>0</v>
      </c>
      <c r="BY43" s="4">
        <f>IF(AND(Q42="Z",BY23=Q43),1,0)</f>
        <v>0</v>
      </c>
      <c r="BZ43" s="3">
        <f>IF(AND(Q42="D",BZ23=Q43),1,0)</f>
        <v>0</v>
      </c>
      <c r="CA43" s="4">
        <f>IF(AND(Q42="D",CA23=Q43),1,0)</f>
        <v>0</v>
      </c>
      <c r="CB43" s="4">
        <f>IF(AND(Q42="D",CB23=Q43),1,0)</f>
        <v>0</v>
      </c>
      <c r="CC43" s="4">
        <f>IF(AND(Q42="D",CC23=Q43),1,0)</f>
        <v>0</v>
      </c>
      <c r="CD43" s="4">
        <f>IF(AND(Q42="D",CD23=Q43),1,0)</f>
        <v>1</v>
      </c>
      <c r="CE43" s="3">
        <f>IF(AND(Q42="N",CE23=Q43),1,0)</f>
        <v>0</v>
      </c>
      <c r="CF43" s="4">
        <f>IF(AND(Q42="N",CF23=Q43),1,0)</f>
        <v>0</v>
      </c>
      <c r="CG43" s="4">
        <f>IF(AND(Q42="N",CG23=Q43),1,0)</f>
        <v>0</v>
      </c>
      <c r="CH43" s="4">
        <f>IF(AND(Q42="N",CH23=Q43),1,0)</f>
        <v>0</v>
      </c>
      <c r="CI43" s="4">
        <f>IF(AND(Q42="N",CI23=Q43),1,0)</f>
        <v>0</v>
      </c>
      <c r="CJ43" s="3">
        <f>IF(AND(Q42="V",CJ23=Q43),1,0)</f>
        <v>0</v>
      </c>
      <c r="CK43" s="4">
        <f>IF(AND(Q42="V",CK23=Q43),1,0)</f>
        <v>0</v>
      </c>
      <c r="CL43" s="4">
        <f>IF(AND(Q42="V",CL23=Q43),1,0)</f>
        <v>0</v>
      </c>
      <c r="CM43" s="4">
        <f>IF(AND(Q42="V",CM23=Q43),1,0)</f>
        <v>0</v>
      </c>
      <c r="CN43" s="5">
        <f>IF(AND(Q42="V",CN23=Q43),1,0)</f>
        <v>0</v>
      </c>
    </row>
    <row r="44" spans="1:92">
      <c r="A44" s="15" t="s">
        <v>1</v>
      </c>
      <c r="B44" s="3">
        <f>IF(ISBLANK(HLOOKUP(A44,C14:L19,2,FALSE)),0,HLOOKUP(A44,C14:L19,2,FALSE) * (C8*B43+C9*C43+C10*D43+C11*E43+C12*F43))</f>
        <v>0</v>
      </c>
      <c r="C44" s="4">
        <f>IF(ISBLANK(HLOOKUP(A44,C14:L19,3,FALSE)),0,HLOOKUP(A44,C14:L19,3,FALSE) * (D8*B43+D9*C43+D10*D43+D11*E43+D12*F43))</f>
        <v>1.9071360000000006E-5</v>
      </c>
      <c r="D44" s="4">
        <f>IF(ISBLANK(HLOOKUP(A44,C14:L19,4,FALSE)),0,HLOOKUP(A44,C14:L19,4,FALSE) * (E8*B43+E9*C43+E10*D43+E11*E43+E12*F43))</f>
        <v>0</v>
      </c>
      <c r="E44" s="4">
        <f>IF(ISBLANK(HLOOKUP(A44,C14:L19,5,FALSE)),0,HLOOKUP(A44,C14:L19,5,FALSE) * (F8*B43+F9*C43+F10*D43+F11*E43+F12*F43))</f>
        <v>0</v>
      </c>
      <c r="F44" s="5">
        <f>IF(ISBLANK(HLOOKUP(A44,C14:L19,6,FALSE)),0,HLOOKUP(A44,C14:L19,6,FALSE) * (G8*B43+G9*C43+G10*D43+G11*E43+G12*F43))</f>
        <v>0</v>
      </c>
      <c r="G44" s="3">
        <f>IF(ISBLANK(HLOOKUP(A44,C14:L19,MATCH(G23,B7:B12,0),FALSE)),0,B44)</f>
        <v>0</v>
      </c>
      <c r="H44" s="4">
        <f>IF(ISBLANK(HLOOKUP(A44,C14:L19,MATCH(H23,B7:B12,0),FALSE)),0,C44)</f>
        <v>1.9071360000000006E-5</v>
      </c>
      <c r="I44" s="4">
        <f>IF(ISBLANK(HLOOKUP(A44,C14:L19,MATCH(I23,B7:B12,0),FALSE)),0,D44)</f>
        <v>0</v>
      </c>
      <c r="J44" s="4">
        <f>IF(ISBLANK(HLOOKUP(A44,C14:L19,MATCH(J23,B7:B12,0),FALSE)),0,E44)</f>
        <v>0</v>
      </c>
      <c r="K44" s="5">
        <f>IF(ISBLANK(HLOOKUP(A44,C14:L19,MATCH(K23,B7:B12,0),FALSE)),0,F44)</f>
        <v>0</v>
      </c>
      <c r="L44" s="3">
        <f t="shared" si="5"/>
        <v>0</v>
      </c>
      <c r="M44" s="4">
        <f t="shared" si="6"/>
        <v>1</v>
      </c>
      <c r="N44" s="4">
        <f t="shared" si="7"/>
        <v>0</v>
      </c>
      <c r="O44" s="4">
        <f t="shared" si="8"/>
        <v>0</v>
      </c>
      <c r="P44" s="5">
        <f t="shared" si="9"/>
        <v>0</v>
      </c>
      <c r="Q44" s="23" t="s">
        <v>18</v>
      </c>
      <c r="R44" s="17">
        <f>IF(AND(R23=A44,Q44="A"),1,0)</f>
        <v>0</v>
      </c>
      <c r="S44" s="16">
        <f>IF(AND(S23=A44,Q44="A"),1,0)</f>
        <v>0</v>
      </c>
      <c r="T44" s="16">
        <f>IF(AND(T23=A44,Q44="A"),1,0)</f>
        <v>0</v>
      </c>
      <c r="U44" s="16">
        <f>IF(AND(U23=A44,Q44="A"),1,0)</f>
        <v>0</v>
      </c>
      <c r="V44" s="16">
        <f>IF(AND(V23=A44,Q44="A"),1,0)</f>
        <v>0</v>
      </c>
      <c r="W44" s="16">
        <f>IF(AND(W23=A44,Q44="A"),1,0)</f>
        <v>0</v>
      </c>
      <c r="X44" s="16">
        <f>IF(AND(X23=A44,Q44="A"),1,0)</f>
        <v>0</v>
      </c>
      <c r="Y44" s="16">
        <f>IF(AND(Y23=A44,Q44="A"),1,0)</f>
        <v>0</v>
      </c>
      <c r="Z44" s="16">
        <f>IF(AND(Z23=A44,Q44="A"),1,0)</f>
        <v>0</v>
      </c>
      <c r="AA44" s="16">
        <f>IF(AND(AA23=A44,Q44="A"),1,0)</f>
        <v>0</v>
      </c>
      <c r="AB44" s="17">
        <f>IF(AND(AB23=A44,Q44="Z"),1,0)</f>
        <v>0</v>
      </c>
      <c r="AC44" s="16">
        <f>IF(AND(AC23=A44,Q44="Z"),1,0)</f>
        <v>1</v>
      </c>
      <c r="AD44" s="16">
        <f>IF(AND(AD23=A44,Q44="Z"),1,0)</f>
        <v>0</v>
      </c>
      <c r="AE44" s="16">
        <f>IF(AND(AE23=A44,Q44="Z"),1,0)</f>
        <v>0</v>
      </c>
      <c r="AF44" s="16">
        <f>IF(AND(AF23=A44,Q44="Z"),1,0)</f>
        <v>0</v>
      </c>
      <c r="AG44" s="16">
        <f>IF(AND(AG23=A44,Q44="Z"),1,0)</f>
        <v>0</v>
      </c>
      <c r="AH44" s="16">
        <f>IF(AND(AH23=A44,Q44="Z"),1,0)</f>
        <v>0</v>
      </c>
      <c r="AI44" s="16">
        <f>IF(AND(AI23=A44,Q44="Z"),1,0)</f>
        <v>0</v>
      </c>
      <c r="AJ44" s="16">
        <f>IF(AND(AJ23=A44,Q44="Z"),1,0)</f>
        <v>0</v>
      </c>
      <c r="AK44" s="16">
        <f>IF(AND(AK23=A44,Q44="Z"),1,0)</f>
        <v>0</v>
      </c>
      <c r="AL44" s="17">
        <f>IF(AND(AL23=A44,Q44="D"),1,0)</f>
        <v>0</v>
      </c>
      <c r="AM44" s="16">
        <f>IF(AND(AM23=A44,Q44="D"),1,0)</f>
        <v>0</v>
      </c>
      <c r="AN44" s="16">
        <f>IF(AND(AN23=A44,Q44="D"),1,0)</f>
        <v>0</v>
      </c>
      <c r="AO44" s="16">
        <f>IF(AND(AO23=A44,Q44="D"),1,0)</f>
        <v>0</v>
      </c>
      <c r="AP44" s="16">
        <f>IF(AND(AP23=A44,Q44="D"),1,0)</f>
        <v>0</v>
      </c>
      <c r="AQ44" s="16">
        <f>IF(AND(AQ23=A44,Q44="D"),1,0)</f>
        <v>0</v>
      </c>
      <c r="AR44" s="16">
        <f>IF(AND(AR23=A44,Q44="D"),1,0)</f>
        <v>0</v>
      </c>
      <c r="AS44" s="16">
        <f>IF(AND(AS23=A44,Q44="D"),1,0)</f>
        <v>0</v>
      </c>
      <c r="AT44" s="16">
        <f>IF(AND(AT23=A44,Q44="D"),1,0)</f>
        <v>0</v>
      </c>
      <c r="AU44" s="16">
        <f>IF(AND(AU23=A44,Q44="D"),1,0)</f>
        <v>0</v>
      </c>
      <c r="AV44" s="17">
        <f>IF(AND(AV23=A44,Q44="N"),1,0)</f>
        <v>0</v>
      </c>
      <c r="AW44" s="16">
        <f>IF(AND(AW23=A44,Q44="N"),1,0)</f>
        <v>0</v>
      </c>
      <c r="AX44" s="16">
        <f>IF(AND(AX23=A44,Q44="N"),1,0)</f>
        <v>0</v>
      </c>
      <c r="AY44" s="16">
        <f>IF(AND(AY23=A44,Q44="N"),1,0)</f>
        <v>0</v>
      </c>
      <c r="AZ44" s="16">
        <f>IF(AND(AZ23=A44,Q44="N"),1,0)</f>
        <v>0</v>
      </c>
      <c r="BA44" s="16">
        <f>IF(AND(BA23=A44,Q44="N"),1,0)</f>
        <v>0</v>
      </c>
      <c r="BB44" s="16">
        <f>IF(AND(BB23=A44,Q44="N"),1,0)</f>
        <v>0</v>
      </c>
      <c r="BC44" s="16">
        <f>IF(AND(BC23=A44,Q44="N"),1,0)</f>
        <v>0</v>
      </c>
      <c r="BD44" s="16">
        <f>IF(AND(BD23=A44,Q44="N"),1,0)</f>
        <v>0</v>
      </c>
      <c r="BE44" s="16">
        <f>IF(AND(BE23=A44,Q44="N"),1,0)</f>
        <v>0</v>
      </c>
      <c r="BF44" s="17">
        <f>IF(AND(BF23=A44,Q44="V"),1,0)</f>
        <v>0</v>
      </c>
      <c r="BG44" s="16">
        <f>IF(AND(BG23=A44,Q44="V"),1,0)</f>
        <v>0</v>
      </c>
      <c r="BH44" s="16">
        <f>IF(AND(BH23=A44,Q44="V"),1,0)</f>
        <v>0</v>
      </c>
      <c r="BI44" s="16">
        <f>IF(AND(BI23=A44,Q44="V"),1,0)</f>
        <v>0</v>
      </c>
      <c r="BJ44" s="16">
        <f>IF(AND(BJ23=A44,Q44="V"),1,0)</f>
        <v>0</v>
      </c>
      <c r="BK44" s="16">
        <f>IF(AND(BK23=A44,Q44="V"),1,0)</f>
        <v>0</v>
      </c>
      <c r="BL44" s="16">
        <f>IF(AND(BL23=A44,Q44="V"),1,0)</f>
        <v>0</v>
      </c>
      <c r="BM44" s="16">
        <f>IF(AND(BM23=A44,Q44="V"),1,0)</f>
        <v>0</v>
      </c>
      <c r="BN44" s="16">
        <f>IF(AND(BN23=A44,Q44="V"),1,0)</f>
        <v>0</v>
      </c>
      <c r="BO44" s="16">
        <f>IF(AND(BO23=A44,Q44="V"),1,0)</f>
        <v>0</v>
      </c>
      <c r="BP44" s="3">
        <f>IF(AND(Q43="A",BP23=Q44),1,0)</f>
        <v>0</v>
      </c>
      <c r="BQ44" s="4">
        <f>IF(AND(Q43="A",BQ23=Q44),1,0)</f>
        <v>0</v>
      </c>
      <c r="BR44" s="4">
        <f>IF(AND(Q43="A",BR23=Q44),1,0)</f>
        <v>0</v>
      </c>
      <c r="BS44" s="4">
        <f>IF(AND(Q43="A",BS23=Q44),1,0)</f>
        <v>0</v>
      </c>
      <c r="BT44" s="4">
        <f>IF(AND(Q43="A",BT23=Q44),1,0)</f>
        <v>0</v>
      </c>
      <c r="BU44" s="3">
        <f>IF(AND(Q43="Z",BU23=Q44),1,0)</f>
        <v>0</v>
      </c>
      <c r="BV44" s="4">
        <f>IF(AND(Q43="Z",BV23=Q44),1,0)</f>
        <v>0</v>
      </c>
      <c r="BW44" s="4">
        <f>IF(AND(Q43="Z",BW23=Q44),1,0)</f>
        <v>0</v>
      </c>
      <c r="BX44" s="4">
        <f>IF(AND(Q43="Z",BX23=Q44),1,0)</f>
        <v>0</v>
      </c>
      <c r="BY44" s="4">
        <f>IF(AND(Q43="Z",BY23=Q44),1,0)</f>
        <v>0</v>
      </c>
      <c r="BZ44" s="3">
        <f>IF(AND(Q43="D",BZ23=Q44),1,0)</f>
        <v>0</v>
      </c>
      <c r="CA44" s="4">
        <f>IF(AND(Q43="D",CA23=Q44),1,0)</f>
        <v>0</v>
      </c>
      <c r="CB44" s="4">
        <f>IF(AND(Q43="D",CB23=Q44),1,0)</f>
        <v>0</v>
      </c>
      <c r="CC44" s="4">
        <f>IF(AND(Q43="D",CC23=Q44),1,0)</f>
        <v>0</v>
      </c>
      <c r="CD44" s="4">
        <f>IF(AND(Q43="D",CD23=Q44),1,0)</f>
        <v>0</v>
      </c>
      <c r="CE44" s="3">
        <f>IF(AND(Q43="N",CE23=Q44),1,0)</f>
        <v>0</v>
      </c>
      <c r="CF44" s="4">
        <f>IF(AND(Q43="N",CF23=Q44),1,0)</f>
        <v>0</v>
      </c>
      <c r="CG44" s="4">
        <f>IF(AND(Q43="N",CG23=Q44),1,0)</f>
        <v>0</v>
      </c>
      <c r="CH44" s="4">
        <f>IF(AND(Q43="N",CH23=Q44),1,0)</f>
        <v>0</v>
      </c>
      <c r="CI44" s="4">
        <f>IF(AND(Q43="N",CI23=Q44),1,0)</f>
        <v>0</v>
      </c>
      <c r="CJ44" s="3">
        <f>IF(AND(Q43="V",CJ23=Q44),1,0)</f>
        <v>0</v>
      </c>
      <c r="CK44" s="4">
        <f>IF(AND(Q43="V",CK23=Q44),1,0)</f>
        <v>1</v>
      </c>
      <c r="CL44" s="4">
        <f>IF(AND(Q43="V",CL23=Q44),1,0)</f>
        <v>0</v>
      </c>
      <c r="CM44" s="4">
        <f>IF(AND(Q43="V",CM23=Q44),1,0)</f>
        <v>0</v>
      </c>
      <c r="CN44" s="5">
        <f>IF(AND(Q43="V",CN23=Q44),1,0)</f>
        <v>0</v>
      </c>
    </row>
    <row r="45" spans="1:92">
      <c r="A45" s="15"/>
      <c r="B45" s="3"/>
      <c r="C45" s="4"/>
      <c r="D45" s="4"/>
      <c r="E45" s="4"/>
      <c r="F45" s="5"/>
      <c r="G45" s="3"/>
      <c r="H45" s="4"/>
      <c r="I45" s="4"/>
      <c r="J45" s="4"/>
      <c r="K45" s="5"/>
      <c r="L45" s="3"/>
      <c r="M45" s="4"/>
      <c r="N45" s="4"/>
      <c r="O45" s="4"/>
      <c r="P45" s="5"/>
      <c r="Q45" s="24"/>
      <c r="R45" s="17"/>
      <c r="S45" s="16"/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6"/>
      <c r="AG45" s="16"/>
      <c r="AH45" s="16"/>
      <c r="AI45" s="16"/>
      <c r="AJ45" s="16"/>
      <c r="AK45" s="16"/>
      <c r="AL45" s="17"/>
      <c r="AM45" s="16"/>
      <c r="AN45" s="16"/>
      <c r="AO45" s="16"/>
      <c r="AP45" s="16"/>
      <c r="AQ45" s="16"/>
      <c r="AR45" s="16"/>
      <c r="AS45" s="16"/>
      <c r="AT45" s="16"/>
      <c r="AU45" s="16"/>
      <c r="AV45" s="17"/>
      <c r="AW45" s="16"/>
      <c r="AX45" s="16"/>
      <c r="AY45" s="16"/>
      <c r="AZ45" s="16"/>
      <c r="BA45" s="16"/>
      <c r="BB45" s="16"/>
      <c r="BC45" s="16"/>
      <c r="BD45" s="16"/>
      <c r="BE45" s="16"/>
      <c r="BF45" s="17"/>
      <c r="BG45" s="16"/>
      <c r="BH45" s="16"/>
      <c r="BI45" s="16"/>
      <c r="BJ45" s="16"/>
      <c r="BK45" s="16"/>
      <c r="BL45" s="16"/>
      <c r="BM45" s="16"/>
      <c r="BN45" s="16"/>
      <c r="BO45" s="16"/>
      <c r="BP45" s="3"/>
      <c r="BQ45" s="4"/>
      <c r="BR45" s="4"/>
      <c r="BS45" s="4"/>
      <c r="BT45" s="4"/>
      <c r="BU45" s="3"/>
      <c r="BV45" s="4"/>
      <c r="BW45" s="4"/>
      <c r="BX45" s="4"/>
      <c r="BY45" s="4"/>
      <c r="BZ45" s="3"/>
      <c r="CA45" s="4"/>
      <c r="CB45" s="4"/>
      <c r="CC45" s="4"/>
      <c r="CD45" s="4"/>
      <c r="CE45" s="3"/>
      <c r="CF45" s="4"/>
      <c r="CG45" s="4"/>
      <c r="CH45" s="4"/>
      <c r="CI45" s="4"/>
      <c r="CJ45" s="3"/>
      <c r="CK45" s="4"/>
      <c r="CL45" s="4"/>
      <c r="CM45" s="4"/>
      <c r="CN45" s="5"/>
    </row>
    <row r="46" spans="1:92">
      <c r="A46" s="15" t="s">
        <v>0</v>
      </c>
      <c r="B46" s="3">
        <f>IF(ISBLANK(HLOOKUP(A46,C14:L19,2,FALSE)),0,HLOOKUP(A46,C14:L19,2,FALSE))</f>
        <v>1</v>
      </c>
      <c r="C46" s="4">
        <f>IF(ISBLANK(HLOOKUP(A46,C14:L19,3,FALSE)),0,HLOOKUP(A46,C14:L19,3,FALSE))</f>
        <v>0</v>
      </c>
      <c r="D46" s="4">
        <f>IF(ISBLANK(HLOOKUP(A46,C14:L19,4,FALSE)),0,HLOOKUP(A46,C14:L19,4,FALSE))</f>
        <v>0</v>
      </c>
      <c r="E46" s="4">
        <f>IF(ISBLANK(HLOOKUP(A46,C14:L19,5,FALSE)),0,HLOOKUP(A46,C14:L19,5,FALSE))</f>
        <v>0</v>
      </c>
      <c r="F46" s="5">
        <f>IF(ISBLANK(HLOOKUP(A46,C14:L19,6,FALSE)),0,HLOOKUP(A46,C14:L19,6,FALSE))</f>
        <v>0</v>
      </c>
      <c r="G46" s="3">
        <f>IF(ISBLANK(HLOOKUP(A46,C14:L19,MATCH(G23,B7:B12,0),FALSE)),0,HLOOKUP(Q47,C7:G12,MATCH(G23,B7:B12,0),FALSE)*B46)</f>
        <v>0.7</v>
      </c>
      <c r="H46" s="4">
        <f>IF(ISBLANK(HLOOKUP(A46,C14:L19,MATCH(H23,B7:B12,0),FALSE)),0,HLOOKUP(Q47,C7:G12,MATCH(H23,B7:B12,0),FALSE)*C46)</f>
        <v>0</v>
      </c>
      <c r="I46" s="4">
        <f>IF(ISBLANK(HLOOKUP(A46,C14:L19,MATCH(I23,B7:B12,0),FALSE)),0,HLOOKUP(Q47,C7:G12,MATCH(I23,B7:B12,0),FALSE)*D46)</f>
        <v>0</v>
      </c>
      <c r="J46" s="4">
        <f>IF(ISBLANK(HLOOKUP(A46,C14:L19,MATCH(J23,B7:B12,0),FALSE)),0,HLOOKUP(Q47,C7:G12,MATCH(J23,B7:B12,0),FALSE)*E46)</f>
        <v>0</v>
      </c>
      <c r="K46" s="5">
        <f>IF(ISBLANK(HLOOKUP(A46,C14:L19,MATCH(K23,B7:B12,0),FALSE)),0,HLOOKUP(Q47,C7:G12,MATCH(K23,B7:B12,0),FALSE)*F46)</f>
        <v>0</v>
      </c>
      <c r="L46" s="3">
        <f>G46/SUM(G46:K46)</f>
        <v>1</v>
      </c>
      <c r="M46" s="4">
        <f>H46/SUM(G46:K46)</f>
        <v>0</v>
      </c>
      <c r="N46" s="4">
        <f>I46/SUM(G46:K46)</f>
        <v>0</v>
      </c>
      <c r="O46" s="4">
        <f>J46/SUM(G46:K46)</f>
        <v>0</v>
      </c>
      <c r="P46" s="5">
        <f>K46/SUM(G46:K46)</f>
        <v>0</v>
      </c>
      <c r="Q46" s="23" t="s">
        <v>17</v>
      </c>
      <c r="R46" s="17">
        <f>IF(AND(R23=A46,Q46="A"),1,0)</f>
        <v>1</v>
      </c>
      <c r="S46" s="16">
        <f>IF(AND(S23=A46,Q46="A"),1,0)</f>
        <v>0</v>
      </c>
      <c r="T46" s="16">
        <f>IF(AND(T23=A46,Q46="A"),1,0)</f>
        <v>0</v>
      </c>
      <c r="U46" s="16">
        <f>IF(AND(U23=A46,Q46="A"),1,0)</f>
        <v>0</v>
      </c>
      <c r="V46" s="16">
        <f>IF(AND(V23=A46,Q46="A"),1,0)</f>
        <v>0</v>
      </c>
      <c r="W46" s="16">
        <f>IF(AND(W23=A46,Q46="A"),1,0)</f>
        <v>0</v>
      </c>
      <c r="X46" s="16">
        <f>IF(AND(X23=A46,Q46="A"),1,0)</f>
        <v>0</v>
      </c>
      <c r="Y46" s="16">
        <f>IF(AND(Y23=A46,Q46="A"),1,0)</f>
        <v>0</v>
      </c>
      <c r="Z46" s="16">
        <f>IF(AND(Z23=A46,Q46="A"),1,0)</f>
        <v>0</v>
      </c>
      <c r="AA46" s="16">
        <f>IF(AND(AA23=A46,Q46="A"),1,0)</f>
        <v>0</v>
      </c>
      <c r="AB46" s="17">
        <f>IF(AND(AB23=A46,Q46="Z"),1,0)</f>
        <v>0</v>
      </c>
      <c r="AC46" s="16">
        <f>IF(AND(AC23=A46,Q46="Z"),1,0)</f>
        <v>0</v>
      </c>
      <c r="AD46" s="16">
        <f>IF(AND(AD23=A46,Q46="Z"),1,0)</f>
        <v>0</v>
      </c>
      <c r="AE46" s="16">
        <f>IF(AND(AE23=A46,Q46="Z"),1,0)</f>
        <v>0</v>
      </c>
      <c r="AF46" s="16">
        <f>IF(AND(AF23=A46,Q46="Z"),1,0)</f>
        <v>0</v>
      </c>
      <c r="AG46" s="16">
        <f>IF(AND(AG23=A46,Q46="Z"),1,0)</f>
        <v>0</v>
      </c>
      <c r="AH46" s="16">
        <f>IF(AND(AH23=A46,Q46="Z"),1,0)</f>
        <v>0</v>
      </c>
      <c r="AI46" s="16">
        <f>IF(AND(AI23=A46,Q46="Z"),1,0)</f>
        <v>0</v>
      </c>
      <c r="AJ46" s="16">
        <f>IF(AND(AJ23=A46,Q46="Z"),1,0)</f>
        <v>0</v>
      </c>
      <c r="AK46" s="16">
        <f>IF(AND(AK23=A46,Q46="Z"),1,0)</f>
        <v>0</v>
      </c>
      <c r="AL46" s="17">
        <f>IF(AND(AL23=A46,Q46="D"),1,0)</f>
        <v>0</v>
      </c>
      <c r="AM46" s="16">
        <f>IF(AND(AM23=A46,Q46="D"),1,0)</f>
        <v>0</v>
      </c>
      <c r="AN46" s="16">
        <f>IF(AND(AN23=A46,Q46="D"),1,0)</f>
        <v>0</v>
      </c>
      <c r="AO46" s="16">
        <f>IF(AND(AO23=A46,Q46="D"),1,0)</f>
        <v>0</v>
      </c>
      <c r="AP46" s="16">
        <f>IF(AND(AP23=A46,Q46="D"),1,0)</f>
        <v>0</v>
      </c>
      <c r="AQ46" s="16">
        <f>IF(AND(AQ23=A46,Q46="D"),1,0)</f>
        <v>0</v>
      </c>
      <c r="AR46" s="16">
        <f>IF(AND(AR23=A46,Q46="D"),1,0)</f>
        <v>0</v>
      </c>
      <c r="AS46" s="16">
        <f>IF(AND(AS23=A46,Q46="D"),1,0)</f>
        <v>0</v>
      </c>
      <c r="AT46" s="16">
        <f>IF(AND(AT23=A46,Q46="D"),1,0)</f>
        <v>0</v>
      </c>
      <c r="AU46" s="16">
        <f>IF(AND(AU23=A46,Q46="D"),1,0)</f>
        <v>0</v>
      </c>
      <c r="AV46" s="17">
        <f>IF(AND(AV23=A46,Q46="N"),1,0)</f>
        <v>0</v>
      </c>
      <c r="AW46" s="16">
        <f>IF(AND(AW23=A46,Q46="N"),1,0)</f>
        <v>0</v>
      </c>
      <c r="AX46" s="16">
        <f>IF(AND(AX23=A46,Q46="N"),1,0)</f>
        <v>0</v>
      </c>
      <c r="AY46" s="16">
        <f>IF(AND(AY23=A46,Q46="N"),1,0)</f>
        <v>0</v>
      </c>
      <c r="AZ46" s="16">
        <f>IF(AND(AZ23=A46,Q46="N"),1,0)</f>
        <v>0</v>
      </c>
      <c r="BA46" s="16">
        <f>IF(AND(BA23=A46,Q46="N"),1,0)</f>
        <v>0</v>
      </c>
      <c r="BB46" s="16">
        <f>IF(AND(BB23=A46,Q46="N"),1,0)</f>
        <v>0</v>
      </c>
      <c r="BC46" s="16">
        <f>IF(AND(BC23=A46,Q46="N"),1,0)</f>
        <v>0</v>
      </c>
      <c r="BD46" s="16">
        <f>IF(AND(BD23=A46,Q46="N"),1,0)</f>
        <v>0</v>
      </c>
      <c r="BE46" s="16">
        <f>IF(AND(BE23=A46,Q46="N"),1,0)</f>
        <v>0</v>
      </c>
      <c r="BF46" s="17">
        <f>IF(AND(BF23=A46,Q46="V"),1,0)</f>
        <v>0</v>
      </c>
      <c r="BG46" s="16">
        <f>IF(AND(BG23=A46,Q46="V"),1,0)</f>
        <v>0</v>
      </c>
      <c r="BH46" s="16">
        <f>IF(AND(BH23=A46,Q46="V"),1,0)</f>
        <v>0</v>
      </c>
      <c r="BI46" s="16">
        <f>IF(AND(BI23=A46,Q46="V"),1,0)</f>
        <v>0</v>
      </c>
      <c r="BJ46" s="16">
        <f>IF(AND(BJ23=A46,Q46="V"),1,0)</f>
        <v>0</v>
      </c>
      <c r="BK46" s="16">
        <f>IF(AND(BK23=A46,Q46="V"),1,0)</f>
        <v>0</v>
      </c>
      <c r="BL46" s="16">
        <f>IF(AND(BL23=A46,Q46="V"),1,0)</f>
        <v>0</v>
      </c>
      <c r="BM46" s="16">
        <f>IF(AND(BM23=A46,Q46="V"),1,0)</f>
        <v>0</v>
      </c>
      <c r="BN46" s="16">
        <f>IF(AND(BN23=A46,Q46="V"),1,0)</f>
        <v>0</v>
      </c>
      <c r="BO46" s="16">
        <f>IF(AND(BO23=A46,Q46="V"),1,0)</f>
        <v>0</v>
      </c>
      <c r="BP46" s="3"/>
      <c r="BQ46" s="4"/>
      <c r="BR46" s="4"/>
      <c r="BS46" s="4"/>
      <c r="BT46" s="4"/>
      <c r="BU46" s="3"/>
      <c r="BV46" s="4"/>
      <c r="BW46" s="4"/>
      <c r="BX46" s="4"/>
      <c r="BY46" s="4"/>
      <c r="BZ46" s="3"/>
      <c r="CA46" s="4"/>
      <c r="CB46" s="4"/>
      <c r="CC46" s="4"/>
      <c r="CD46" s="4"/>
      <c r="CE46" s="3"/>
      <c r="CF46" s="4"/>
      <c r="CG46" s="4"/>
      <c r="CH46" s="4"/>
      <c r="CI46" s="4"/>
      <c r="CJ46" s="3"/>
      <c r="CK46" s="4"/>
      <c r="CL46" s="4"/>
      <c r="CM46" s="4"/>
      <c r="CN46" s="5"/>
    </row>
    <row r="47" spans="1:92">
      <c r="A47" s="15" t="s">
        <v>9</v>
      </c>
      <c r="B47" s="3">
        <f>IF(ISBLANK(HLOOKUP(A47,C14:L19,2,FALSE)),0,HLOOKUP(A47,C14:L19,2,FALSE) * (C8*B46+C9*C46+C10*D46+C11*E46+C12*F46))</f>
        <v>0</v>
      </c>
      <c r="C47" s="4">
        <f>IF(ISBLANK(HLOOKUP(A47,C14:L19,3,FALSE)),0,HLOOKUP(A47,C14:L19,3,FALSE) * (D8*B46+D9*C46+D10*D46+D11*E46+D12*F46))</f>
        <v>0</v>
      </c>
      <c r="D47" s="4">
        <f>IF(ISBLANK(HLOOKUP(A47,C14:L19,4,FALSE)),0,HLOOKUP(A47,C14:L19,4,FALSE) * (E8*B46+E9*C46+E10*D46+E11*E46+E12*F46))</f>
        <v>0.27999999999999997</v>
      </c>
      <c r="E47" s="4">
        <f>IF(ISBLANK(HLOOKUP(A47,C14:L19,5,FALSE)),0,HLOOKUP(A47,C14:L19,5,FALSE) * (F8*B46+F9*C46+F10*D46+F11*E46+F12*F46))</f>
        <v>0</v>
      </c>
      <c r="F47" s="5">
        <f>IF(ISBLANK(HLOOKUP(A47,C14:L19,6,FALSE)),0,HLOOKUP(A47,C14:L19,6,FALSE) * (G8*B46+G9*C46+G10*D46+G11*E46+G12*F46))</f>
        <v>0</v>
      </c>
      <c r="G47" s="3">
        <f>IF(ISBLANK(HLOOKUP(A47,C14:L19,MATCH(G23,B7:B12,0),FALSE)),0,HLOOKUP(Q48,C7:G12,MATCH(G23,B7:B12,0),FALSE)*B47)</f>
        <v>0</v>
      </c>
      <c r="H47" s="4">
        <f>IF(ISBLANK(HLOOKUP(A47,C14:L19,MATCH(H23,B7:B12,0),FALSE)),0,HLOOKUP(Q48,C7:G12,MATCH(H23,B7:B12,0),FALSE)*C47)</f>
        <v>0</v>
      </c>
      <c r="I47" s="4">
        <f>IF(ISBLANK(HLOOKUP(A47,C14:L19,MATCH(I23,B7:B12,0),FALSE)),0,HLOOKUP(Q48,C7:G12,MATCH(I23,B7:B12,0),FALSE)*D47)</f>
        <v>0.19599999999999998</v>
      </c>
      <c r="J47" s="4">
        <f>IF(ISBLANK(HLOOKUP(A47,C14:L19,MATCH(J23,B7:B12,0),FALSE)),0,HLOOKUP(Q48,C7:G12,MATCH(J23,B7:B12,0),FALSE)*E47)</f>
        <v>0</v>
      </c>
      <c r="K47" s="5">
        <f>IF(ISBLANK(HLOOKUP(A47,C14:L19,MATCH(K23,B7:B12,0),FALSE)),0,HLOOKUP(Q48,C7:G12,MATCH(K23,B7:B12,0),FALSE)*F47)</f>
        <v>0</v>
      </c>
      <c r="L47" s="3">
        <f>G47/SUM(G47:K47)</f>
        <v>0</v>
      </c>
      <c r="M47" s="4">
        <f>H47/SUM(G47:K47)</f>
        <v>0</v>
      </c>
      <c r="N47" s="4">
        <f>I47/SUM(G47:K47)</f>
        <v>1</v>
      </c>
      <c r="O47" s="4">
        <f>J47/SUM(G47:K47)</f>
        <v>0</v>
      </c>
      <c r="P47" s="5">
        <f>K47/SUM(G47:K47)</f>
        <v>0</v>
      </c>
      <c r="Q47" s="23" t="s">
        <v>19</v>
      </c>
      <c r="R47" s="17">
        <f>IF(AND(R23=A47,Q47="A"),1,0)</f>
        <v>0</v>
      </c>
      <c r="S47" s="16">
        <f>IF(AND(S23=A47,Q47="A"),1,0)</f>
        <v>0</v>
      </c>
      <c r="T47" s="16">
        <f>IF(AND(T23=A47,Q47="A"),1,0)</f>
        <v>0</v>
      </c>
      <c r="U47" s="16">
        <f>IF(AND(U23=A47,Q47="A"),1,0)</f>
        <v>0</v>
      </c>
      <c r="V47" s="16">
        <f>IF(AND(V23=A47,Q47="A"),1,0)</f>
        <v>0</v>
      </c>
      <c r="W47" s="16">
        <f>IF(AND(W23=A47,Q47="A"),1,0)</f>
        <v>0</v>
      </c>
      <c r="X47" s="16">
        <f>IF(AND(X23=A47,Q47="A"),1,0)</f>
        <v>0</v>
      </c>
      <c r="Y47" s="16">
        <f>IF(AND(Y23=A47,Q47="A"),1,0)</f>
        <v>0</v>
      </c>
      <c r="Z47" s="16">
        <f>IF(AND(Z23=A47,Q47="A"),1,0)</f>
        <v>0</v>
      </c>
      <c r="AA47" s="16">
        <f>IF(AND(AA23=A47,Q47="A"),1,0)</f>
        <v>0</v>
      </c>
      <c r="AB47" s="17">
        <f>IF(AND(AB23=A47,Q47="Z"),1,0)</f>
        <v>0</v>
      </c>
      <c r="AC47" s="16">
        <f>IF(AND(AC23=A47,Q47="Z"),1,0)</f>
        <v>0</v>
      </c>
      <c r="AD47" s="16">
        <f>IF(AND(AD23=A47,Q47="Z"),1,0)</f>
        <v>0</v>
      </c>
      <c r="AE47" s="16">
        <f>IF(AND(AE23=A47,Q47="Z"),1,0)</f>
        <v>0</v>
      </c>
      <c r="AF47" s="16">
        <f>IF(AND(AF23=A47,Q47="Z"),1,0)</f>
        <v>0</v>
      </c>
      <c r="AG47" s="16">
        <f>IF(AND(AG23=A47,Q47="Z"),1,0)</f>
        <v>0</v>
      </c>
      <c r="AH47" s="16">
        <f>IF(AND(AH23=A47,Q47="Z"),1,0)</f>
        <v>0</v>
      </c>
      <c r="AI47" s="16">
        <f>IF(AND(AI23=A47,Q47="Z"),1,0)</f>
        <v>0</v>
      </c>
      <c r="AJ47" s="16">
        <f>IF(AND(AJ23=A47,Q47="Z"),1,0)</f>
        <v>0</v>
      </c>
      <c r="AK47" s="16">
        <f>IF(AND(AK23=A47,Q47="Z"),1,0)</f>
        <v>0</v>
      </c>
      <c r="AL47" s="17">
        <f>IF(AND(AL23=A47,Q47="D"),1,0)</f>
        <v>0</v>
      </c>
      <c r="AM47" s="16">
        <f>IF(AND(AM23=A47,Q47="D"),1,0)</f>
        <v>0</v>
      </c>
      <c r="AN47" s="16">
        <f>IF(AND(AN23=A47,Q47="D"),1,0)</f>
        <v>0</v>
      </c>
      <c r="AO47" s="16">
        <f>IF(AND(AO23=A47,Q47="D"),1,0)</f>
        <v>0</v>
      </c>
      <c r="AP47" s="16">
        <f>IF(AND(AP23=A47,Q47="D"),1,0)</f>
        <v>0</v>
      </c>
      <c r="AQ47" s="16">
        <f>IF(AND(AQ23=A47,Q47="D"),1,0)</f>
        <v>0</v>
      </c>
      <c r="AR47" s="16">
        <f>IF(AND(AR23=A47,Q47="D"),1,0)</f>
        <v>0</v>
      </c>
      <c r="AS47" s="16">
        <f>IF(AND(AS23=A47,Q47="D"),1,0)</f>
        <v>0</v>
      </c>
      <c r="AT47" s="16">
        <f>IF(AND(AT23=A47,Q47="D"),1,0)</f>
        <v>0</v>
      </c>
      <c r="AU47" s="16">
        <f>IF(AND(AU23=A47,Q47="D"),1,0)</f>
        <v>1</v>
      </c>
      <c r="AV47" s="17">
        <f>IF(AND(AV23=A47,Q47="N"),1,0)</f>
        <v>0</v>
      </c>
      <c r="AW47" s="16">
        <f>IF(AND(AW23=A47,Q47="N"),1,0)</f>
        <v>0</v>
      </c>
      <c r="AX47" s="16">
        <f>IF(AND(AX23=A47,Q47="N"),1,0)</f>
        <v>0</v>
      </c>
      <c r="AY47" s="16">
        <f>IF(AND(AY23=A47,Q47="N"),1,0)</f>
        <v>0</v>
      </c>
      <c r="AZ47" s="16">
        <f>IF(AND(AZ23=A47,Q47="N"),1,0)</f>
        <v>0</v>
      </c>
      <c r="BA47" s="16">
        <f>IF(AND(BA23=A47,Q47="N"),1,0)</f>
        <v>0</v>
      </c>
      <c r="BB47" s="16">
        <f>IF(AND(BB23=A47,Q47="N"),1,0)</f>
        <v>0</v>
      </c>
      <c r="BC47" s="16">
        <f>IF(AND(BC23=A47,Q47="N"),1,0)</f>
        <v>0</v>
      </c>
      <c r="BD47" s="16">
        <f>IF(AND(BD23=A47,Q47="N"),1,0)</f>
        <v>0</v>
      </c>
      <c r="BE47" s="16">
        <f>IF(AND(BE23=A47,Q47="N"),1,0)</f>
        <v>0</v>
      </c>
      <c r="BF47" s="17">
        <f>IF(AND(BF23=A47,Q47="V"),1,0)</f>
        <v>0</v>
      </c>
      <c r="BG47" s="16">
        <f>IF(AND(BG23=A47,Q47="V"),1,0)</f>
        <v>0</v>
      </c>
      <c r="BH47" s="16">
        <f>IF(AND(BH23=A47,Q47="V"),1,0)</f>
        <v>0</v>
      </c>
      <c r="BI47" s="16">
        <f>IF(AND(BI23=A47,Q47="V"),1,0)</f>
        <v>0</v>
      </c>
      <c r="BJ47" s="16">
        <f>IF(AND(BJ23=A47,Q47="V"),1,0)</f>
        <v>0</v>
      </c>
      <c r="BK47" s="16">
        <f>IF(AND(BK23=A47,Q47="V"),1,0)</f>
        <v>0</v>
      </c>
      <c r="BL47" s="16">
        <f>IF(AND(BL23=A47,Q47="V"),1,0)</f>
        <v>0</v>
      </c>
      <c r="BM47" s="16">
        <f>IF(AND(BM23=A47,Q47="V"),1,0)</f>
        <v>0</v>
      </c>
      <c r="BN47" s="16">
        <f>IF(AND(BN23=A47,Q47="V"),1,0)</f>
        <v>0</v>
      </c>
      <c r="BO47" s="16">
        <f>IF(AND(BO23=A47,Q47="V"),1,0)</f>
        <v>0</v>
      </c>
      <c r="BP47" s="3">
        <f>IF(AND(Q46="A",BP23=Q47),1,0)</f>
        <v>0</v>
      </c>
      <c r="BQ47" s="4">
        <f>IF(AND(Q46="A",BQ23=Q47),1,0)</f>
        <v>0</v>
      </c>
      <c r="BR47" s="4">
        <f>IF(AND(Q46="A",BR23=Q47),1,0)</f>
        <v>1</v>
      </c>
      <c r="BS47" s="4">
        <f>IF(AND(Q46="A",BS23=Q47),1,0)</f>
        <v>0</v>
      </c>
      <c r="BT47" s="4">
        <f>IF(AND(Q46="A",BT23=Q47),1,0)</f>
        <v>0</v>
      </c>
      <c r="BU47" s="3">
        <f>IF(AND(Q46="Z",BU23=Q47),1,0)</f>
        <v>0</v>
      </c>
      <c r="BV47" s="4">
        <f>IF(AND(Q46="Z",BV23=Q47),1,0)</f>
        <v>0</v>
      </c>
      <c r="BW47" s="4">
        <f>IF(AND(Q46="Z",BW23=Q47),1,0)</f>
        <v>0</v>
      </c>
      <c r="BX47" s="4">
        <f>IF(AND(Q46="Z",BX23=Q47),1,0)</f>
        <v>0</v>
      </c>
      <c r="BY47" s="4">
        <f>IF(AND(Q46="Z",BY23=Q47),1,0)</f>
        <v>0</v>
      </c>
      <c r="BZ47" s="3">
        <f>IF(AND(Q46="D",BZ23=Q47),1,0)</f>
        <v>0</v>
      </c>
      <c r="CA47" s="4">
        <f>IF(AND(Q46="D",CA23=Q47),1,0)</f>
        <v>0</v>
      </c>
      <c r="CB47" s="4">
        <f>IF(AND(Q46="D",CB23=Q47),1,0)</f>
        <v>0</v>
      </c>
      <c r="CC47" s="4">
        <f>IF(AND(Q46="D",CC23=Q47),1,0)</f>
        <v>0</v>
      </c>
      <c r="CD47" s="4">
        <f>IF(AND(Q46="D",CD23=Q47),1,0)</f>
        <v>0</v>
      </c>
      <c r="CE47" s="3">
        <f>IF(AND(Q46="N",CE23=Q47),1,0)</f>
        <v>0</v>
      </c>
      <c r="CF47" s="4">
        <f>IF(AND(Q46="N",CF23=Q47),1,0)</f>
        <v>0</v>
      </c>
      <c r="CG47" s="4">
        <f>IF(AND(Q46="N",CG23=Q47),1,0)</f>
        <v>0</v>
      </c>
      <c r="CH47" s="4">
        <f>IF(AND(Q46="N",CH23=Q47),1,0)</f>
        <v>0</v>
      </c>
      <c r="CI47" s="4">
        <f>IF(AND(Q46="N",CI23=Q47),1,0)</f>
        <v>0</v>
      </c>
      <c r="CJ47" s="3">
        <f>IF(AND(Q46="V",CJ23=Q47),1,0)</f>
        <v>0</v>
      </c>
      <c r="CK47" s="4">
        <f>IF(AND(Q46="V",CK23=Q47),1,0)</f>
        <v>0</v>
      </c>
      <c r="CL47" s="4">
        <f>IF(AND(Q46="V",CL23=Q47),1,0)</f>
        <v>0</v>
      </c>
      <c r="CM47" s="4">
        <f>IF(AND(Q46="V",CM23=Q47),1,0)</f>
        <v>0</v>
      </c>
      <c r="CN47" s="5">
        <f>IF(AND(Q46="V",CN23=Q47),1,0)</f>
        <v>0</v>
      </c>
    </row>
    <row r="48" spans="1:92">
      <c r="A48" s="15" t="s">
        <v>5</v>
      </c>
      <c r="B48" s="3">
        <f>IF(ISBLANK(HLOOKUP(A48,C14:L19,2,FALSE)),0,HLOOKUP(A48,C14:L19,2,FALSE) * (C8*B47+C9*C47+C10*D47+C11*E47+C12*F47))</f>
        <v>0</v>
      </c>
      <c r="C48" s="4">
        <f>IF(ISBLANK(HLOOKUP(A48,C14:L19,3,FALSE)),0,HLOOKUP(A48,C14:L19,3,FALSE) * (D8*B47+D9*C47+D10*D47+D11*E47+D12*F47))</f>
        <v>0</v>
      </c>
      <c r="D48" s="4">
        <f>IF(ISBLANK(HLOOKUP(A48,C14:L19,4,FALSE)),0,HLOOKUP(A48,C14:L19,4,FALSE) * (E8*B47+E9*C47+E10*D47+E11*E47+E12*F47))</f>
        <v>0</v>
      </c>
      <c r="E48" s="4">
        <f>IF(ISBLANK(HLOOKUP(A48,C14:L19,5,FALSE)),0,HLOOKUP(A48,C14:L19,5,FALSE) * (F8*B47+F9*C47+F10*D47+F11*E47+F12*F47))</f>
        <v>5.8799999999999991E-2</v>
      </c>
      <c r="F48" s="5">
        <f>IF(ISBLANK(HLOOKUP(A48,C14:L19,6,FALSE)),0,HLOOKUP(A48,C14:L19,6,FALSE) * (G8*B47+G9*C47+G10*D47+G11*E47+G12*F47))</f>
        <v>5.5999999999999999E-3</v>
      </c>
      <c r="G48" s="3">
        <f>IF(ISBLANK(HLOOKUP(A48,C14:L19,MATCH(G23,B7:B12,0),FALSE)),0,HLOOKUP(Q49,C7:G12,MATCH(G23,B7:B12,0),FALSE)*B48)</f>
        <v>0</v>
      </c>
      <c r="H48" s="4">
        <f>IF(ISBLANK(HLOOKUP(A48,C14:L19,MATCH(H23,B7:B12,0),FALSE)),0,HLOOKUP(Q49,C7:G12,MATCH(H23,B7:B12,0),FALSE)*C48)</f>
        <v>0</v>
      </c>
      <c r="I48" s="4">
        <f>IF(ISBLANK(HLOOKUP(A48,C14:L19,MATCH(I23,B7:B12,0),FALSE)),0,HLOOKUP(Q49,C7:G12,MATCH(I23,B7:B12,0),FALSE)*D48)</f>
        <v>0</v>
      </c>
      <c r="J48" s="4">
        <f>IF(ISBLANK(HLOOKUP(A48,C14:L19,MATCH(J23,B7:B12,0),FALSE)),0,HLOOKUP(Q49,C7:G12,MATCH(J23,B7:B12,0),FALSE)*E48)</f>
        <v>2.3519999999999999E-2</v>
      </c>
      <c r="K48" s="5">
        <f>IF(ISBLANK(HLOOKUP(A48,C14:L19,MATCH(K23,B7:B12,0),FALSE)),0,HLOOKUP(Q49,C7:G12,MATCH(K23,B7:B12,0),FALSE)*F48)</f>
        <v>5.6000000000000006E-4</v>
      </c>
      <c r="L48" s="3">
        <f>G48/SUM(G48:K48)</f>
        <v>0</v>
      </c>
      <c r="M48" s="4">
        <f>H48/SUM(G48:K48)</f>
        <v>0</v>
      </c>
      <c r="N48" s="4">
        <f>I48/SUM(G48:K48)</f>
        <v>0</v>
      </c>
      <c r="O48" s="4">
        <f>J48/SUM(G48:K48)</f>
        <v>0.97674418604651159</v>
      </c>
      <c r="P48" s="5">
        <f>K48/SUM(G48:K48)</f>
        <v>2.3255813953488375E-2</v>
      </c>
      <c r="Q48" s="23" t="s">
        <v>20</v>
      </c>
      <c r="R48" s="17">
        <f>IF(AND(R23=A48,Q48="A"),1,0)</f>
        <v>0</v>
      </c>
      <c r="S48" s="16">
        <f>IF(AND(S23=A48,Q48="A"),1,0)</f>
        <v>0</v>
      </c>
      <c r="T48" s="16">
        <f>IF(AND(T23=A48,Q48="A"),1,0)</f>
        <v>0</v>
      </c>
      <c r="U48" s="16">
        <f>IF(AND(U23=A48,Q48="A"),1,0)</f>
        <v>0</v>
      </c>
      <c r="V48" s="16">
        <f>IF(AND(V23=A48,Q48="A"),1,0)</f>
        <v>0</v>
      </c>
      <c r="W48" s="16">
        <f>IF(AND(W23=A48,Q48="A"),1,0)</f>
        <v>0</v>
      </c>
      <c r="X48" s="16">
        <f>IF(AND(X23=A48,Q48="A"),1,0)</f>
        <v>0</v>
      </c>
      <c r="Y48" s="16">
        <f>IF(AND(Y23=A48,Q48="A"),1,0)</f>
        <v>0</v>
      </c>
      <c r="Z48" s="16">
        <f>IF(AND(Z23=A48,Q48="A"),1,0)</f>
        <v>0</v>
      </c>
      <c r="AA48" s="16">
        <f>IF(AND(AA23=A48,Q48="A"),1,0)</f>
        <v>0</v>
      </c>
      <c r="AB48" s="17">
        <f>IF(AND(AB23=A48,Q48="Z"),1,0)</f>
        <v>0</v>
      </c>
      <c r="AC48" s="16">
        <f>IF(AND(AC23=A48,Q48="Z"),1,0)</f>
        <v>0</v>
      </c>
      <c r="AD48" s="16">
        <f>IF(AND(AD23=A48,Q48="Z"),1,0)</f>
        <v>0</v>
      </c>
      <c r="AE48" s="16">
        <f>IF(AND(AE23=A48,Q48="Z"),1,0)</f>
        <v>0</v>
      </c>
      <c r="AF48" s="16">
        <f>IF(AND(AF23=A48,Q48="Z"),1,0)</f>
        <v>0</v>
      </c>
      <c r="AG48" s="16">
        <f>IF(AND(AG23=A48,Q48="Z"),1,0)</f>
        <v>0</v>
      </c>
      <c r="AH48" s="16">
        <f>IF(AND(AH23=A48,Q48="Z"),1,0)</f>
        <v>0</v>
      </c>
      <c r="AI48" s="16">
        <f>IF(AND(AI23=A48,Q48="Z"),1,0)</f>
        <v>0</v>
      </c>
      <c r="AJ48" s="16">
        <f>IF(AND(AJ23=A48,Q48="Z"),1,0)</f>
        <v>0</v>
      </c>
      <c r="AK48" s="16">
        <f>IF(AND(AK23=A48,Q48="Z"),1,0)</f>
        <v>0</v>
      </c>
      <c r="AL48" s="17">
        <f>IF(AND(AL23=A48,Q48="D"),1,0)</f>
        <v>0</v>
      </c>
      <c r="AM48" s="16">
        <f>IF(AND(AM23=A48,Q48="D"),1,0)</f>
        <v>0</v>
      </c>
      <c r="AN48" s="16">
        <f>IF(AND(AN23=A48,Q48="D"),1,0)</f>
        <v>0</v>
      </c>
      <c r="AO48" s="16">
        <f>IF(AND(AO23=A48,Q48="D"),1,0)</f>
        <v>0</v>
      </c>
      <c r="AP48" s="16">
        <f>IF(AND(AP23=A48,Q48="D"),1,0)</f>
        <v>0</v>
      </c>
      <c r="AQ48" s="16">
        <f>IF(AND(AQ23=A48,Q48="D"),1,0)</f>
        <v>0</v>
      </c>
      <c r="AR48" s="16">
        <f>IF(AND(AR23=A48,Q48="D"),1,0)</f>
        <v>0</v>
      </c>
      <c r="AS48" s="16">
        <f>IF(AND(AS23=A48,Q48="D"),1,0)</f>
        <v>0</v>
      </c>
      <c r="AT48" s="16">
        <f>IF(AND(AT23=A48,Q48="D"),1,0)</f>
        <v>0</v>
      </c>
      <c r="AU48" s="16">
        <f>IF(AND(AU23=A48,Q48="D"),1,0)</f>
        <v>0</v>
      </c>
      <c r="AV48" s="17">
        <f>IF(AND(AV23=A48,Q48="N"),1,0)</f>
        <v>0</v>
      </c>
      <c r="AW48" s="16">
        <f>IF(AND(AW23=A48,Q48="N"),1,0)</f>
        <v>0</v>
      </c>
      <c r="AX48" s="16">
        <f>IF(AND(AX23=A48,Q48="N"),1,0)</f>
        <v>0</v>
      </c>
      <c r="AY48" s="16">
        <f>IF(AND(AY23=A48,Q48="N"),1,0)</f>
        <v>0</v>
      </c>
      <c r="AZ48" s="16">
        <f>IF(AND(AZ23=A48,Q48="N"),1,0)</f>
        <v>0</v>
      </c>
      <c r="BA48" s="16">
        <f>IF(AND(BA23=A48,Q48="N"),1,0)</f>
        <v>1</v>
      </c>
      <c r="BB48" s="16">
        <f>IF(AND(BB23=A48,Q48="N"),1,0)</f>
        <v>0</v>
      </c>
      <c r="BC48" s="16">
        <f>IF(AND(BC23=A48,Q48="N"),1,0)</f>
        <v>0</v>
      </c>
      <c r="BD48" s="16">
        <f>IF(AND(BD23=A48,Q48="N"),1,0)</f>
        <v>0</v>
      </c>
      <c r="BE48" s="16">
        <f>IF(AND(BE23=A48,Q48="N"),1,0)</f>
        <v>0</v>
      </c>
      <c r="BF48" s="17">
        <f>IF(AND(BF23=A48,Q48="V"),1,0)</f>
        <v>0</v>
      </c>
      <c r="BG48" s="16">
        <f>IF(AND(BG23=A48,Q48="V"),1,0)</f>
        <v>0</v>
      </c>
      <c r="BH48" s="16">
        <f>IF(AND(BH23=A48,Q48="V"),1,0)</f>
        <v>0</v>
      </c>
      <c r="BI48" s="16">
        <f>IF(AND(BI23=A48,Q48="V"),1,0)</f>
        <v>0</v>
      </c>
      <c r="BJ48" s="16">
        <f>IF(AND(BJ23=A48,Q48="V"),1,0)</f>
        <v>0</v>
      </c>
      <c r="BK48" s="16">
        <f>IF(AND(BK23=A48,Q48="V"),1,0)</f>
        <v>0</v>
      </c>
      <c r="BL48" s="16">
        <f>IF(AND(BL23=A48,Q48="V"),1,0)</f>
        <v>0</v>
      </c>
      <c r="BM48" s="16">
        <f>IF(AND(BM23=A48,Q48="V"),1,0)</f>
        <v>0</v>
      </c>
      <c r="BN48" s="16">
        <f>IF(AND(BN23=A48,Q48="V"),1,0)</f>
        <v>0</v>
      </c>
      <c r="BO48" s="16">
        <f>IF(AND(BO23=A48,Q48="V"),1,0)</f>
        <v>0</v>
      </c>
      <c r="BP48" s="3">
        <f>IF(AND(Q47="A",BP23=Q48),1,0)</f>
        <v>0</v>
      </c>
      <c r="BQ48" s="4">
        <f>IF(AND(Q47="A",BQ23=Q48),1,0)</f>
        <v>0</v>
      </c>
      <c r="BR48" s="4">
        <f>IF(AND(Q47="A",BR23=Q48),1,0)</f>
        <v>0</v>
      </c>
      <c r="BS48" s="4">
        <f>IF(AND(Q47="A",BS23=Q48),1,0)</f>
        <v>0</v>
      </c>
      <c r="BT48" s="4">
        <f>IF(AND(Q47="A",BT23=Q48),1,0)</f>
        <v>0</v>
      </c>
      <c r="BU48" s="3">
        <f>IF(AND(Q47="Z",BU23=Q48),1,0)</f>
        <v>0</v>
      </c>
      <c r="BV48" s="4">
        <f>IF(AND(Q47="Z",BV23=Q48),1,0)</f>
        <v>0</v>
      </c>
      <c r="BW48" s="4">
        <f>IF(AND(Q47="Z",BW23=Q48),1,0)</f>
        <v>0</v>
      </c>
      <c r="BX48" s="4">
        <f>IF(AND(Q47="Z",BX23=Q48),1,0)</f>
        <v>0</v>
      </c>
      <c r="BY48" s="4">
        <f>IF(AND(Q47="Z",BY23=Q48),1,0)</f>
        <v>0</v>
      </c>
      <c r="BZ48" s="3">
        <f>IF(AND(Q47="D",BZ23=Q48),1,0)</f>
        <v>0</v>
      </c>
      <c r="CA48" s="4">
        <f>IF(AND(Q47="D",CA23=Q48),1,0)</f>
        <v>0</v>
      </c>
      <c r="CB48" s="4">
        <f>IF(AND(Q47="D",CB23=Q48),1,0)</f>
        <v>0</v>
      </c>
      <c r="CC48" s="4">
        <f>IF(AND(Q47="D",CC23=Q48),1,0)</f>
        <v>1</v>
      </c>
      <c r="CD48" s="4">
        <f>IF(AND(Q47="D",CD23=Q48),1,0)</f>
        <v>0</v>
      </c>
      <c r="CE48" s="3">
        <f>IF(AND(Q47="N",CE23=Q48),1,0)</f>
        <v>0</v>
      </c>
      <c r="CF48" s="4">
        <f>IF(AND(Q47="N",CF23=Q48),1,0)</f>
        <v>0</v>
      </c>
      <c r="CG48" s="4">
        <f>IF(AND(Q47="N",CG23=Q48),1,0)</f>
        <v>0</v>
      </c>
      <c r="CH48" s="4">
        <f>IF(AND(Q47="N",CH23=Q48),1,0)</f>
        <v>0</v>
      </c>
      <c r="CI48" s="4">
        <f>IF(AND(Q47="N",CI23=Q48),1,0)</f>
        <v>0</v>
      </c>
      <c r="CJ48" s="3">
        <f>IF(AND(Q47="V",CJ23=Q48),1,0)</f>
        <v>0</v>
      </c>
      <c r="CK48" s="4">
        <f>IF(AND(Q47="V",CK23=Q48),1,0)</f>
        <v>0</v>
      </c>
      <c r="CL48" s="4">
        <f>IF(AND(Q47="V",CL23=Q48),1,0)</f>
        <v>0</v>
      </c>
      <c r="CM48" s="4">
        <f>IF(AND(Q47="V",CM23=Q48),1,0)</f>
        <v>0</v>
      </c>
      <c r="CN48" s="5">
        <f>IF(AND(Q47="V",CN23=Q48),1,0)</f>
        <v>0</v>
      </c>
    </row>
    <row r="49" spans="1:92">
      <c r="A49" s="15" t="s">
        <v>2</v>
      </c>
      <c r="B49" s="3">
        <f>IF(ISBLANK(HLOOKUP(A49,C14:L19,2,FALSE)),0,HLOOKUP(A49,C14:L19,2,FALSE) * (C8*B48+C9*C48+C10*D48+C11*E48+C12*F48))</f>
        <v>0</v>
      </c>
      <c r="C49" s="4">
        <f>IF(ISBLANK(HLOOKUP(A49,C14:L19,3,FALSE)),0,HLOOKUP(A49,C14:L19,3,FALSE) * (D8*B48+D9*C48+D10*D48+D11*E48+D12*F48))</f>
        <v>0</v>
      </c>
      <c r="D49" s="4">
        <f>IF(ISBLANK(HLOOKUP(A49,C14:L19,4,FALSE)),0,HLOOKUP(A49,C14:L19,4,FALSE) * (E8*B48+E9*C48+E10*D48+E11*E48+E12*F48))</f>
        <v>7.5600000000000005E-4</v>
      </c>
      <c r="E49" s="4">
        <f>IF(ISBLANK(HLOOKUP(A49,C14:L19,5,FALSE)),0,HLOOKUP(A49,C14:L19,5,FALSE) * (F8*B48+F9*C48+F10*D48+F11*E48+F12*F48))</f>
        <v>1.8759999999999996E-3</v>
      </c>
      <c r="F49" s="5">
        <f>IF(ISBLANK(HLOOKUP(A49,C14:L19,6,FALSE)),0,HLOOKUP(A49,C14:L19,6,FALSE) * (G8*B48+G9*C48+G10*D48+G11*E48+G12*F48))</f>
        <v>4.8160000000000008E-3</v>
      </c>
      <c r="G49" s="3">
        <f>IF(ISBLANK(HLOOKUP(A49,C14:L19,MATCH(G23,B7:B12,0),FALSE)),0,HLOOKUP(Q50,C7:G12,MATCH(G23,B7:B12,0),FALSE)*B49)</f>
        <v>0</v>
      </c>
      <c r="H49" s="4">
        <f>IF(ISBLANK(HLOOKUP(A49,C14:L19,MATCH(H23,B7:B12,0),FALSE)),0,HLOOKUP(Q50,C7:G12,MATCH(H23,B7:B12,0),FALSE)*C49)</f>
        <v>0</v>
      </c>
      <c r="I49" s="4">
        <f>IF(ISBLANK(HLOOKUP(A49,C14:L19,MATCH(I23,B7:B12,0),FALSE)),0,HLOOKUP(Q50,C7:G12,MATCH(I23,B7:B12,0),FALSE)*D49)</f>
        <v>7.5600000000000008E-5</v>
      </c>
      <c r="J49" s="4">
        <f>IF(ISBLANK(HLOOKUP(A49,C14:L19,MATCH(J23,B7:B12,0),FALSE)),0,HLOOKUP(Q50,C7:G12,MATCH(J23,B7:B12,0),FALSE)*E49)</f>
        <v>3.7519999999999996E-4</v>
      </c>
      <c r="K49" s="5">
        <f>IF(ISBLANK(HLOOKUP(A49,C14:L19,MATCH(K23,B7:B12,0),FALSE)),0,HLOOKUP(Q50,C7:G12,MATCH(K23,B7:B12,0),FALSE)*F49)</f>
        <v>1.9264000000000004E-3</v>
      </c>
      <c r="L49" s="3">
        <f>G49/SUM(G49:K49)</f>
        <v>0</v>
      </c>
      <c r="M49" s="4">
        <f>H49/SUM(G49:K49)</f>
        <v>0</v>
      </c>
      <c r="N49" s="4">
        <f>I49/SUM(G49:K49)</f>
        <v>3.1802120141342753E-2</v>
      </c>
      <c r="O49" s="4">
        <f>J49/SUM(G49:K49)</f>
        <v>0.15783274440518252</v>
      </c>
      <c r="P49" s="5">
        <f>K49/SUM(G49:K49)</f>
        <v>0.81036513545347477</v>
      </c>
      <c r="Q49" s="23" t="s">
        <v>21</v>
      </c>
      <c r="R49" s="17">
        <f>IF(AND(R23=A49,Q49="A"),1,0)</f>
        <v>0</v>
      </c>
      <c r="S49" s="16">
        <f>IF(AND(S23=A49,Q49="A"),1,0)</f>
        <v>0</v>
      </c>
      <c r="T49" s="16">
        <f>IF(AND(T23=A49,Q49="A"),1,0)</f>
        <v>0</v>
      </c>
      <c r="U49" s="16">
        <f>IF(AND(U23=A49,Q49="A"),1,0)</f>
        <v>0</v>
      </c>
      <c r="V49" s="16">
        <f>IF(AND(V23=A49,Q49="A"),1,0)</f>
        <v>0</v>
      </c>
      <c r="W49" s="16">
        <f>IF(AND(W23=A49,Q49="A"),1,0)</f>
        <v>0</v>
      </c>
      <c r="X49" s="16">
        <f>IF(AND(X23=A49,Q49="A"),1,0)</f>
        <v>0</v>
      </c>
      <c r="Y49" s="16">
        <f>IF(AND(Y23=A49,Q49="A"),1,0)</f>
        <v>0</v>
      </c>
      <c r="Z49" s="16">
        <f>IF(AND(Z23=A49,Q49="A"),1,0)</f>
        <v>0</v>
      </c>
      <c r="AA49" s="16">
        <f>IF(AND(AA23=A49,Q49="A"),1,0)</f>
        <v>0</v>
      </c>
      <c r="AB49" s="17">
        <f>IF(AND(AB23=A49,Q49="Z"),1,0)</f>
        <v>0</v>
      </c>
      <c r="AC49" s="16">
        <f>IF(AND(AC23=A49,Q49="Z"),1,0)</f>
        <v>0</v>
      </c>
      <c r="AD49" s="16">
        <f>IF(AND(AD23=A49,Q49="Z"),1,0)</f>
        <v>0</v>
      </c>
      <c r="AE49" s="16">
        <f>IF(AND(AE23=A49,Q49="Z"),1,0)</f>
        <v>0</v>
      </c>
      <c r="AF49" s="16">
        <f>IF(AND(AF23=A49,Q49="Z"),1,0)</f>
        <v>0</v>
      </c>
      <c r="AG49" s="16">
        <f>IF(AND(AG23=A49,Q49="Z"),1,0)</f>
        <v>0</v>
      </c>
      <c r="AH49" s="16">
        <f>IF(AND(AH23=A49,Q49="Z"),1,0)</f>
        <v>0</v>
      </c>
      <c r="AI49" s="16">
        <f>IF(AND(AI23=A49,Q49="Z"),1,0)</f>
        <v>0</v>
      </c>
      <c r="AJ49" s="16">
        <f>IF(AND(AJ23=A49,Q49="Z"),1,0)</f>
        <v>0</v>
      </c>
      <c r="AK49" s="16">
        <f>IF(AND(AK23=A49,Q49="Z"),1,0)</f>
        <v>0</v>
      </c>
      <c r="AL49" s="17">
        <f>IF(AND(AL23=A49,Q49="D"),1,0)</f>
        <v>0</v>
      </c>
      <c r="AM49" s="16">
        <f>IF(AND(AM23=A49,Q49="D"),1,0)</f>
        <v>0</v>
      </c>
      <c r="AN49" s="16">
        <f>IF(AND(AN23=A49,Q49="D"),1,0)</f>
        <v>0</v>
      </c>
      <c r="AO49" s="16">
        <f>IF(AND(AO23=A49,Q49="D"),1,0)</f>
        <v>0</v>
      </c>
      <c r="AP49" s="16">
        <f>IF(AND(AP23=A49,Q49="D"),1,0)</f>
        <v>0</v>
      </c>
      <c r="AQ49" s="16">
        <f>IF(AND(AQ23=A49,Q49="D"),1,0)</f>
        <v>0</v>
      </c>
      <c r="AR49" s="16">
        <f>IF(AND(AR23=A49,Q49="D"),1,0)</f>
        <v>0</v>
      </c>
      <c r="AS49" s="16">
        <f>IF(AND(AS23=A49,Q49="D"),1,0)</f>
        <v>0</v>
      </c>
      <c r="AT49" s="16">
        <f>IF(AND(AT23=A49,Q49="D"),1,0)</f>
        <v>0</v>
      </c>
      <c r="AU49" s="16">
        <f>IF(AND(AU23=A49,Q49="D"),1,0)</f>
        <v>0</v>
      </c>
      <c r="AV49" s="17">
        <f>IF(AND(AV23=A49,Q49="N"),1,0)</f>
        <v>0</v>
      </c>
      <c r="AW49" s="16">
        <f>IF(AND(AW23=A49,Q49="N"),1,0)</f>
        <v>0</v>
      </c>
      <c r="AX49" s="16">
        <f>IF(AND(AX23=A49,Q49="N"),1,0)</f>
        <v>0</v>
      </c>
      <c r="AY49" s="16">
        <f>IF(AND(AY23=A49,Q49="N"),1,0)</f>
        <v>0</v>
      </c>
      <c r="AZ49" s="16">
        <f>IF(AND(AZ23=A49,Q49="N"),1,0)</f>
        <v>0</v>
      </c>
      <c r="BA49" s="16">
        <f>IF(AND(BA23=A49,Q49="N"),1,0)</f>
        <v>0</v>
      </c>
      <c r="BB49" s="16">
        <f>IF(AND(BB23=A49,Q49="N"),1,0)</f>
        <v>0</v>
      </c>
      <c r="BC49" s="16">
        <f>IF(AND(BC23=A49,Q49="N"),1,0)</f>
        <v>0</v>
      </c>
      <c r="BD49" s="16">
        <f>IF(AND(BD23=A49,Q49="N"),1,0)</f>
        <v>0</v>
      </c>
      <c r="BE49" s="16">
        <f>IF(AND(BE23=A49,Q49="N"),1,0)</f>
        <v>0</v>
      </c>
      <c r="BF49" s="17">
        <f>IF(AND(BF23=A49,Q49="V"),1,0)</f>
        <v>0</v>
      </c>
      <c r="BG49" s="16">
        <f>IF(AND(BG23=A49,Q49="V"),1,0)</f>
        <v>0</v>
      </c>
      <c r="BH49" s="16">
        <f>IF(AND(BH23=A49,Q49="V"),1,0)</f>
        <v>1</v>
      </c>
      <c r="BI49" s="16">
        <f>IF(AND(BI23=A49,Q49="V"),1,0)</f>
        <v>0</v>
      </c>
      <c r="BJ49" s="16">
        <f>IF(AND(BJ23=A49,Q49="V"),1,0)</f>
        <v>0</v>
      </c>
      <c r="BK49" s="16">
        <f>IF(AND(BK23=A49,Q49="V"),1,0)</f>
        <v>0</v>
      </c>
      <c r="BL49" s="16">
        <f>IF(AND(BL23=A49,Q49="V"),1,0)</f>
        <v>0</v>
      </c>
      <c r="BM49" s="16">
        <f>IF(AND(BM23=A49,Q49="V"),1,0)</f>
        <v>0</v>
      </c>
      <c r="BN49" s="16">
        <f>IF(AND(BN23=A49,Q49="V"),1,0)</f>
        <v>0</v>
      </c>
      <c r="BO49" s="16">
        <f>IF(AND(BO23=A49,Q49="V"),1,0)</f>
        <v>0</v>
      </c>
      <c r="BP49" s="3">
        <f>IF(AND(Q48="A",BP23=Q49),1,0)</f>
        <v>0</v>
      </c>
      <c r="BQ49" s="4">
        <f>IF(AND(Q48="A",BQ23=Q49),1,0)</f>
        <v>0</v>
      </c>
      <c r="BR49" s="4">
        <f>IF(AND(Q48="A",BR23=Q49),1,0)</f>
        <v>0</v>
      </c>
      <c r="BS49" s="4">
        <f>IF(AND(Q48="A",BS23=Q49),1,0)</f>
        <v>0</v>
      </c>
      <c r="BT49" s="4">
        <f>IF(AND(Q48="A",BT23=Q49),1,0)</f>
        <v>0</v>
      </c>
      <c r="BU49" s="3">
        <f>IF(AND(Q48="Z",BU23=Q49),1,0)</f>
        <v>0</v>
      </c>
      <c r="BV49" s="4">
        <f>IF(AND(Q48="Z",BV23=Q49),1,0)</f>
        <v>0</v>
      </c>
      <c r="BW49" s="4">
        <f>IF(AND(Q48="Z",BW23=Q49),1,0)</f>
        <v>0</v>
      </c>
      <c r="BX49" s="4">
        <f>IF(AND(Q48="Z",BX23=Q49),1,0)</f>
        <v>0</v>
      </c>
      <c r="BY49" s="4">
        <f>IF(AND(Q48="Z",BY23=Q49),1,0)</f>
        <v>0</v>
      </c>
      <c r="BZ49" s="3">
        <f>IF(AND(Q48="D",BZ23=Q49),1,0)</f>
        <v>0</v>
      </c>
      <c r="CA49" s="4">
        <f>IF(AND(Q48="D",CA23=Q49),1,0)</f>
        <v>0</v>
      </c>
      <c r="CB49" s="4">
        <f>IF(AND(Q48="D",CB23=Q49),1,0)</f>
        <v>0</v>
      </c>
      <c r="CC49" s="4">
        <f>IF(AND(Q48="D",CC23=Q49),1,0)</f>
        <v>0</v>
      </c>
      <c r="CD49" s="4">
        <f>IF(AND(Q48="D",CD23=Q49),1,0)</f>
        <v>0</v>
      </c>
      <c r="CE49" s="3">
        <f>IF(AND(Q48="N",CE23=Q49),1,0)</f>
        <v>0</v>
      </c>
      <c r="CF49" s="4">
        <f>IF(AND(Q48="N",CF23=Q49),1,0)</f>
        <v>0</v>
      </c>
      <c r="CG49" s="4">
        <f>IF(AND(Q48="N",CG23=Q49),1,0)</f>
        <v>0</v>
      </c>
      <c r="CH49" s="4">
        <f>IF(AND(Q48="N",CH23=Q49),1,0)</f>
        <v>0</v>
      </c>
      <c r="CI49" s="4">
        <f>IF(AND(Q48="N",CI23=Q49),1,0)</f>
        <v>1</v>
      </c>
      <c r="CJ49" s="3">
        <f>IF(AND(Q48="V",CJ23=Q49),1,0)</f>
        <v>0</v>
      </c>
      <c r="CK49" s="4">
        <f>IF(AND(Q48="V",CK23=Q49),1,0)</f>
        <v>0</v>
      </c>
      <c r="CL49" s="4">
        <f>IF(AND(Q48="V",CL23=Q49),1,0)</f>
        <v>0</v>
      </c>
      <c r="CM49" s="4">
        <f>IF(AND(Q48="V",CM23=Q49),1,0)</f>
        <v>0</v>
      </c>
      <c r="CN49" s="5">
        <f>IF(AND(Q48="V",CN23=Q49),1,0)</f>
        <v>0</v>
      </c>
    </row>
    <row r="50" spans="1:92">
      <c r="A50" s="15" t="s">
        <v>1</v>
      </c>
      <c r="B50" s="6">
        <f>IF(ISBLANK(HLOOKUP(A50,C14:L19,2,FALSE)),0,HLOOKUP(A50,C14:L19,2,FALSE) * (C8*B49+C9*C49+C10*D49+C11*E49+C12*F49))</f>
        <v>0</v>
      </c>
      <c r="C50" s="7">
        <f>IF(ISBLANK(HLOOKUP(A50,C14:L19,3,FALSE)),0,HLOOKUP(A50,C14:L19,3,FALSE) * (D8*B49+D9*C49+D10*D49+D11*E49+D12*F49))</f>
        <v>2.3772000000000003E-3</v>
      </c>
      <c r="D50" s="7">
        <f>IF(ISBLANK(HLOOKUP(A50,C14:L19,4,FALSE)),0,HLOOKUP(A50,C14:L19,4,FALSE) * (E8*B49+E9*C49+E10*D49+E11*E49+E12*F49))</f>
        <v>0</v>
      </c>
      <c r="E50" s="7">
        <f>IF(ISBLANK(HLOOKUP(A50,C14:L19,5,FALSE)),0,HLOOKUP(A50,C14:L19,5,FALSE) * (F8*B49+F9*C49+F10*D49+F11*E49+F12*F49))</f>
        <v>0</v>
      </c>
      <c r="F50" s="8">
        <f>IF(ISBLANK(HLOOKUP(A50,C14:L19,6,FALSE)),0,HLOOKUP(A50,C14:L19,6,FALSE) * (G8*B49+G9*C49+G10*D49+G11*E49+G12*F49))</f>
        <v>0</v>
      </c>
      <c r="G50" s="6">
        <f>IF(ISBLANK(HLOOKUP(A50,C14:L19,MATCH(G23,B7:B12,0),FALSE)),0,B50)</f>
        <v>0</v>
      </c>
      <c r="H50" s="7">
        <f>IF(ISBLANK(HLOOKUP(A50,C14:L19,MATCH(H23,B7:B12,0),FALSE)),0,C50)</f>
        <v>2.3772000000000003E-3</v>
      </c>
      <c r="I50" s="7">
        <f>IF(ISBLANK(HLOOKUP(A50,C14:L19,MATCH(I23,B7:B12,0),FALSE)),0,D50)</f>
        <v>0</v>
      </c>
      <c r="J50" s="7">
        <f>IF(ISBLANK(HLOOKUP(A50,C14:L19,MATCH(J23,B7:B12,0),FALSE)),0,E50)</f>
        <v>0</v>
      </c>
      <c r="K50" s="8">
        <f>IF(ISBLANK(HLOOKUP(A50,C14:L19,MATCH(K23,B7:B12,0),FALSE)),0,F50)</f>
        <v>0</v>
      </c>
      <c r="L50" s="6">
        <f>G50/SUM(G50:K50)</f>
        <v>0</v>
      </c>
      <c r="M50" s="7">
        <f>H50/SUM(G50:K50)</f>
        <v>1</v>
      </c>
      <c r="N50" s="7">
        <f>I50/SUM(G50:K50)</f>
        <v>0</v>
      </c>
      <c r="O50" s="7">
        <f>J50/SUM(G50:K50)</f>
        <v>0</v>
      </c>
      <c r="P50" s="8">
        <f>K50/SUM(G50:K50)</f>
        <v>0</v>
      </c>
      <c r="Q50" s="25" t="s">
        <v>18</v>
      </c>
      <c r="R50" s="18">
        <f>IF(AND(R23=A50,Q50="A"),1,0)</f>
        <v>0</v>
      </c>
      <c r="S50" s="19">
        <f>IF(AND(S23=A50,Q50="A"),1,0)</f>
        <v>0</v>
      </c>
      <c r="T50" s="19">
        <f>IF(AND(T23=A50,Q50="A"),1,0)</f>
        <v>0</v>
      </c>
      <c r="U50" s="19">
        <f>IF(AND(U23=A50,Q50="A"),1,0)</f>
        <v>0</v>
      </c>
      <c r="V50" s="19">
        <f>IF(AND(V23=A50,Q50="A"),1,0)</f>
        <v>0</v>
      </c>
      <c r="W50" s="19">
        <f>IF(AND(W23=A50,Q50="A"),1,0)</f>
        <v>0</v>
      </c>
      <c r="X50" s="19">
        <f>IF(AND(X23=A50,Q50="A"),1,0)</f>
        <v>0</v>
      </c>
      <c r="Y50" s="19">
        <f>IF(AND(Y23=A50,Q50="A"),1,0)</f>
        <v>0</v>
      </c>
      <c r="Z50" s="19">
        <f>IF(AND(Z23=A50,Q50="A"),1,0)</f>
        <v>0</v>
      </c>
      <c r="AA50" s="19">
        <f>IF(AND(AA23=A50,Q50="A"),1,0)</f>
        <v>0</v>
      </c>
      <c r="AB50" s="18">
        <f>IF(AND(AB23=A50,Q50="Z"),1,0)</f>
        <v>0</v>
      </c>
      <c r="AC50" s="19">
        <f>IF(AND(AC23=A50,Q50="Z"),1,0)</f>
        <v>1</v>
      </c>
      <c r="AD50" s="19">
        <f>IF(AND(AD23=A50,Q50="Z"),1,0)</f>
        <v>0</v>
      </c>
      <c r="AE50" s="19">
        <f>IF(AND(AE23=A50,Q50="Z"),1,0)</f>
        <v>0</v>
      </c>
      <c r="AF50" s="19">
        <f>IF(AND(AF23=A50,Q50="Z"),1,0)</f>
        <v>0</v>
      </c>
      <c r="AG50" s="19">
        <f>IF(AND(AG23=A50,Q50="Z"),1,0)</f>
        <v>0</v>
      </c>
      <c r="AH50" s="19">
        <f>IF(AND(AH23=A50,Q50="Z"),1,0)</f>
        <v>0</v>
      </c>
      <c r="AI50" s="19">
        <f>IF(AND(AI23=A50,Q50="Z"),1,0)</f>
        <v>0</v>
      </c>
      <c r="AJ50" s="19">
        <f>IF(AND(AJ23=A50,Q50="Z"),1,0)</f>
        <v>0</v>
      </c>
      <c r="AK50" s="19">
        <f>IF(AND(AK23=A50,Q50="Z"),1,0)</f>
        <v>0</v>
      </c>
      <c r="AL50" s="18">
        <f>IF(AND(AL23=A50,Q50="D"),1,0)</f>
        <v>0</v>
      </c>
      <c r="AM50" s="19">
        <f>IF(AND(AM23=A50,Q50="D"),1,0)</f>
        <v>0</v>
      </c>
      <c r="AN50" s="19">
        <f>IF(AND(AN23=A50,Q50="D"),1,0)</f>
        <v>0</v>
      </c>
      <c r="AO50" s="19">
        <f>IF(AND(AO23=A50,Q50="D"),1,0)</f>
        <v>0</v>
      </c>
      <c r="AP50" s="19">
        <f>IF(AND(AP23=A50,Q50="D"),1,0)</f>
        <v>0</v>
      </c>
      <c r="AQ50" s="19">
        <f>IF(AND(AQ23=A50,Q50="D"),1,0)</f>
        <v>0</v>
      </c>
      <c r="AR50" s="19">
        <f>IF(AND(AR23=A50,Q50="D"),1,0)</f>
        <v>0</v>
      </c>
      <c r="AS50" s="19">
        <f>IF(AND(AS23=A50,Q50="D"),1,0)</f>
        <v>0</v>
      </c>
      <c r="AT50" s="19">
        <f>IF(AND(AT23=A50,Q50="D"),1,0)</f>
        <v>0</v>
      </c>
      <c r="AU50" s="19">
        <f>IF(AND(AU23=A50,Q50="D"),1,0)</f>
        <v>0</v>
      </c>
      <c r="AV50" s="18">
        <f>IF(AND(AV23=A50,Q50="N"),1,0)</f>
        <v>0</v>
      </c>
      <c r="AW50" s="19">
        <f>IF(AND(AW23=A50,Q50="N"),1,0)</f>
        <v>0</v>
      </c>
      <c r="AX50" s="19">
        <f>IF(AND(AX23=A50,Q50="N"),1,0)</f>
        <v>0</v>
      </c>
      <c r="AY50" s="19">
        <f>IF(AND(AY23=A50,Q50="N"),1,0)</f>
        <v>0</v>
      </c>
      <c r="AZ50" s="19">
        <f>IF(AND(AZ23=A50,Q50="N"),1,0)</f>
        <v>0</v>
      </c>
      <c r="BA50" s="19">
        <f>IF(AND(BA23=A50,Q50="N"),1,0)</f>
        <v>0</v>
      </c>
      <c r="BB50" s="19">
        <f>IF(AND(BB23=A50,Q50="N"),1,0)</f>
        <v>0</v>
      </c>
      <c r="BC50" s="19">
        <f>IF(AND(BC23=A50,Q50="N"),1,0)</f>
        <v>0</v>
      </c>
      <c r="BD50" s="19">
        <f>IF(AND(BD23=A50,Q50="N"),1,0)</f>
        <v>0</v>
      </c>
      <c r="BE50" s="19">
        <f>IF(AND(BE23=A50,Q50="N"),1,0)</f>
        <v>0</v>
      </c>
      <c r="BF50" s="18">
        <f>IF(AND(BF23=A50,Q50="V"),1,0)</f>
        <v>0</v>
      </c>
      <c r="BG50" s="19">
        <f>IF(AND(BG23=A50,Q50="V"),1,0)</f>
        <v>0</v>
      </c>
      <c r="BH50" s="19">
        <f>IF(AND(BH23=A50,Q50="V"),1,0)</f>
        <v>0</v>
      </c>
      <c r="BI50" s="19">
        <f>IF(AND(BI23=A50,Q50="V"),1,0)</f>
        <v>0</v>
      </c>
      <c r="BJ50" s="19">
        <f>IF(AND(BJ23=A50,Q50="V"),1,0)</f>
        <v>0</v>
      </c>
      <c r="BK50" s="19">
        <f>IF(AND(BK23=A50,Q50="V"),1,0)</f>
        <v>0</v>
      </c>
      <c r="BL50" s="19">
        <f>IF(AND(BL23=A50,Q50="V"),1,0)</f>
        <v>0</v>
      </c>
      <c r="BM50" s="19">
        <f>IF(AND(BM23=A50,Q50="V"),1,0)</f>
        <v>0</v>
      </c>
      <c r="BN50" s="19">
        <f>IF(AND(BN23=A50,Q50="V"),1,0)</f>
        <v>0</v>
      </c>
      <c r="BO50" s="19">
        <f>IF(AND(BO23=A50,Q50="V"),1,0)</f>
        <v>0</v>
      </c>
      <c r="BP50" s="6">
        <f>IF(AND(Q49="A",BP23=Q50),1,0)</f>
        <v>0</v>
      </c>
      <c r="BQ50" s="7">
        <f>IF(AND(Q49="A",BQ23=Q50),1,0)</f>
        <v>0</v>
      </c>
      <c r="BR50" s="7">
        <f>IF(AND(Q49="A",BR23=Q50),1,0)</f>
        <v>0</v>
      </c>
      <c r="BS50" s="7">
        <f>IF(AND(Q49="A",BS23=Q50),1,0)</f>
        <v>0</v>
      </c>
      <c r="BT50" s="7">
        <f>IF(AND(Q49="A",BT23=Q50),1,0)</f>
        <v>0</v>
      </c>
      <c r="BU50" s="6">
        <f>IF(AND(Q49="Z",BU23=Q50),1,0)</f>
        <v>0</v>
      </c>
      <c r="BV50" s="7">
        <f>IF(AND(Q49="Z",BV23=Q50),1,0)</f>
        <v>0</v>
      </c>
      <c r="BW50" s="7">
        <f>IF(AND(Q49="Z",BW23=Q50),1,0)</f>
        <v>0</v>
      </c>
      <c r="BX50" s="7">
        <f>IF(AND(Q49="Z",BX23=Q50),1,0)</f>
        <v>0</v>
      </c>
      <c r="BY50" s="7">
        <f>IF(AND(Q49="Z",BY23=Q50),1,0)</f>
        <v>0</v>
      </c>
      <c r="BZ50" s="6">
        <f>IF(AND(Q49="D",BZ23=Q50),1,0)</f>
        <v>0</v>
      </c>
      <c r="CA50" s="7">
        <f>IF(AND(Q49="D",CA23=Q50),1,0)</f>
        <v>0</v>
      </c>
      <c r="CB50" s="7">
        <f>IF(AND(Q49="D",CB23=Q50),1,0)</f>
        <v>0</v>
      </c>
      <c r="CC50" s="7">
        <f>IF(AND(Q49="D",CC23=Q50),1,0)</f>
        <v>0</v>
      </c>
      <c r="CD50" s="7">
        <f>IF(AND(Q49="D",CD23=Q50),1,0)</f>
        <v>0</v>
      </c>
      <c r="CE50" s="6">
        <f>IF(AND(Q49="N",CE23=Q50),1,0)</f>
        <v>0</v>
      </c>
      <c r="CF50" s="7">
        <f>IF(AND(Q49="N",CF23=Q50),1,0)</f>
        <v>0</v>
      </c>
      <c r="CG50" s="7">
        <f>IF(AND(Q49="N",CG23=Q50),1,0)</f>
        <v>0</v>
      </c>
      <c r="CH50" s="7">
        <f>IF(AND(Q49="N",CH23=Q50),1,0)</f>
        <v>0</v>
      </c>
      <c r="CI50" s="7">
        <f>IF(AND(Q49="N",CI23=Q50),1,0)</f>
        <v>0</v>
      </c>
      <c r="CJ50" s="6">
        <f>IF(AND(Q49="V",CJ23=Q50),1,0)</f>
        <v>0</v>
      </c>
      <c r="CK50" s="7">
        <f>IF(AND(Q49="V",CK23=Q50),1,0)</f>
        <v>1</v>
      </c>
      <c r="CL50" s="7">
        <f>IF(AND(Q49="V",CL23=Q50),1,0)</f>
        <v>0</v>
      </c>
      <c r="CM50" s="7">
        <f>IF(AND(Q49="V",CM23=Q50),1,0)</f>
        <v>0</v>
      </c>
      <c r="CN50" s="8">
        <f>IF(AND(Q49="V",CN23=Q50),1,0)</f>
        <v>0</v>
      </c>
    </row>
    <row r="51" spans="1:92">
      <c r="Q51" s="15" t="s">
        <v>13</v>
      </c>
      <c r="R51" s="16">
        <f t="shared" ref="R51" si="10">SUM(R24:R50)</f>
        <v>4</v>
      </c>
      <c r="S51" s="16">
        <f t="shared" ref="S51" si="11">SUM(S24:S50)</f>
        <v>0</v>
      </c>
      <c r="T51" s="16">
        <f t="shared" ref="T51" si="12">SUM(T24:T50)</f>
        <v>0</v>
      </c>
      <c r="U51" s="16">
        <f t="shared" ref="U51" si="13">SUM(U24:U50)</f>
        <v>0</v>
      </c>
      <c r="V51" s="16">
        <f t="shared" ref="V51" si="14">SUM(V24:V50)</f>
        <v>0</v>
      </c>
      <c r="W51" s="16">
        <f t="shared" ref="W51" si="15">SUM(W24:W50)</f>
        <v>0</v>
      </c>
      <c r="X51" s="16">
        <f t="shared" ref="X51" si="16">SUM(X24:X50)</f>
        <v>0</v>
      </c>
      <c r="Y51" s="16">
        <f t="shared" ref="Y51" si="17">SUM(Y24:Y50)</f>
        <v>0</v>
      </c>
      <c r="Z51" s="16">
        <f t="shared" ref="Z51" si="18">SUM(Z24:Z50)</f>
        <v>0</v>
      </c>
      <c r="AA51" s="16">
        <f t="shared" ref="AA51" si="19">SUM(AA24:AA50)</f>
        <v>0</v>
      </c>
      <c r="AB51" s="16">
        <f t="shared" ref="AB51" si="20">SUM(AB24:AB50)</f>
        <v>0</v>
      </c>
      <c r="AC51" s="16">
        <f t="shared" ref="AC51" si="21">SUM(AC24:AC50)</f>
        <v>4</v>
      </c>
      <c r="AD51" s="16">
        <f t="shared" ref="AD51" si="22">SUM(AD24:AD50)</f>
        <v>0</v>
      </c>
      <c r="AE51" s="16">
        <f t="shared" ref="AE51" si="23">SUM(AE24:AE50)</f>
        <v>0</v>
      </c>
      <c r="AF51" s="16">
        <f t="shared" ref="AF51" si="24">SUM(AF24:AF50)</f>
        <v>0</v>
      </c>
      <c r="AG51" s="16">
        <f t="shared" ref="AG51" si="25">SUM(AG24:AG50)</f>
        <v>0</v>
      </c>
      <c r="AH51" s="16">
        <f t="shared" ref="AH51" si="26">SUM(AH24:AH50)</f>
        <v>0</v>
      </c>
      <c r="AI51" s="16">
        <f t="shared" ref="AI51" si="27">SUM(AI24:AI50)</f>
        <v>0</v>
      </c>
      <c r="AJ51" s="16">
        <f t="shared" ref="AJ51" si="28">SUM(AJ24:AJ50)</f>
        <v>0</v>
      </c>
      <c r="AK51" s="16">
        <f t="shared" ref="AK51" si="29">SUM(AK24:AK50)</f>
        <v>0</v>
      </c>
      <c r="AL51" s="16">
        <f t="shared" ref="AL51" si="30">SUM(AL24:AL50)</f>
        <v>0</v>
      </c>
      <c r="AM51" s="16">
        <f t="shared" ref="AM51" si="31">SUM(AM24:AM50)</f>
        <v>0</v>
      </c>
      <c r="AN51" s="16">
        <f t="shared" ref="AN51" si="32">SUM(AN24:AN50)</f>
        <v>0</v>
      </c>
      <c r="AO51" s="16">
        <f t="shared" ref="AO51" si="33">SUM(AO24:AO50)</f>
        <v>1</v>
      </c>
      <c r="AP51" s="16">
        <f t="shared" ref="AP51" si="34">SUM(AP24:AP50)</f>
        <v>0</v>
      </c>
      <c r="AQ51" s="16">
        <f t="shared" ref="AQ51" si="35">SUM(AQ24:AQ50)</f>
        <v>0</v>
      </c>
      <c r="AR51" s="16">
        <f t="shared" ref="AR51" si="36">SUM(AR24:AR50)</f>
        <v>0</v>
      </c>
      <c r="AS51" s="16">
        <f t="shared" ref="AS51" si="37">SUM(AS24:AS50)</f>
        <v>0</v>
      </c>
      <c r="AT51" s="16">
        <f t="shared" ref="AT51" si="38">SUM(AT24:AT50)</f>
        <v>0</v>
      </c>
      <c r="AU51" s="16">
        <f t="shared" ref="AU51" si="39">SUM(AU24:AU50)</f>
        <v>5</v>
      </c>
      <c r="AV51" s="16">
        <f t="shared" ref="AV51" si="40">SUM(AV24:AV50)</f>
        <v>0</v>
      </c>
      <c r="AW51" s="16">
        <f t="shared" ref="AW51" si="41">SUM(AW24:AW50)</f>
        <v>0</v>
      </c>
      <c r="AX51" s="16">
        <f t="shared" ref="AX51" si="42">SUM(AX24:AX50)</f>
        <v>0</v>
      </c>
      <c r="AY51" s="16">
        <f t="shared" ref="AY51" si="43">SUM(AY24:AY50)</f>
        <v>0</v>
      </c>
      <c r="AZ51" s="16">
        <f t="shared" ref="AZ51" si="44">SUM(AZ24:AZ50)</f>
        <v>2</v>
      </c>
      <c r="BA51" s="16">
        <f t="shared" ref="BA51" si="45">SUM(BA24:BA50)</f>
        <v>2</v>
      </c>
      <c r="BB51" s="16">
        <f t="shared" ref="BB51" si="46">SUM(BB24:BB50)</f>
        <v>0</v>
      </c>
      <c r="BC51" s="16">
        <f t="shared" ref="BC51" si="47">SUM(BC24:BC50)</f>
        <v>0</v>
      </c>
      <c r="BD51" s="16">
        <f t="shared" ref="BD51" si="48">SUM(BD24:BD50)</f>
        <v>1</v>
      </c>
      <c r="BE51" s="16">
        <f t="shared" ref="BE51" si="49">SUM(BE24:BE50)</f>
        <v>0</v>
      </c>
      <c r="BF51" s="16">
        <f t="shared" ref="BF51" si="50">SUM(BF24:BF50)</f>
        <v>0</v>
      </c>
      <c r="BG51" s="16">
        <f t="shared" ref="BG51" si="51">SUM(BG24:BG50)</f>
        <v>0</v>
      </c>
      <c r="BH51" s="16">
        <f t="shared" ref="BH51" si="52">SUM(BH24:BH50)</f>
        <v>1</v>
      </c>
      <c r="BI51" s="16">
        <f t="shared" ref="BI51" si="53">SUM(BI24:BI50)</f>
        <v>0</v>
      </c>
      <c r="BJ51" s="16">
        <f t="shared" ref="BJ51" si="54">SUM(BJ24:BJ50)</f>
        <v>1</v>
      </c>
      <c r="BK51" s="16">
        <f t="shared" ref="BK51" si="55">SUM(BK24:BK50)</f>
        <v>0</v>
      </c>
      <c r="BL51" s="16">
        <f t="shared" ref="BL51" si="56">SUM(BL24:BL50)</f>
        <v>1</v>
      </c>
      <c r="BM51" s="16">
        <f t="shared" ref="BM51" si="57">SUM(BM24:BM50)</f>
        <v>2</v>
      </c>
      <c r="BN51" s="16">
        <f t="shared" ref="BN51" si="58">SUM(BN24:BN50)</f>
        <v>0</v>
      </c>
      <c r="BO51" s="16">
        <f t="shared" ref="BO51" si="59">SUM(BO24:BO50)</f>
        <v>0</v>
      </c>
      <c r="BP51" s="16">
        <f t="shared" ref="BP51" si="60">SUM(BP24:BP50)</f>
        <v>0</v>
      </c>
      <c r="BQ51" s="16">
        <f t="shared" ref="BQ51" si="61">SUM(BQ24:BQ50)</f>
        <v>0</v>
      </c>
      <c r="BR51" s="16">
        <f t="shared" ref="BR51" si="62">SUM(BR24:BR50)</f>
        <v>4</v>
      </c>
      <c r="BS51" s="16">
        <f t="shared" ref="BS51" si="63">SUM(BS24:BS50)</f>
        <v>0</v>
      </c>
      <c r="BT51" s="16">
        <f t="shared" ref="BT51" si="64">SUM(BT24:BT50)</f>
        <v>0</v>
      </c>
      <c r="BU51" s="16">
        <f t="shared" ref="BU51" si="65">SUM(BU24:BU50)</f>
        <v>0</v>
      </c>
      <c r="BV51" s="16">
        <f t="shared" ref="BV51" si="66">SUM(BV24:BV50)</f>
        <v>0</v>
      </c>
      <c r="BW51" s="16">
        <f t="shared" ref="BW51" si="67">SUM(BW24:BW50)</f>
        <v>0</v>
      </c>
      <c r="BX51" s="16">
        <f t="shared" ref="BX51" si="68">SUM(BX24:BX50)</f>
        <v>0</v>
      </c>
      <c r="BY51" s="16">
        <f t="shared" ref="BY51" si="69">SUM(BY24:BY50)</f>
        <v>0</v>
      </c>
      <c r="BZ51" s="16">
        <f t="shared" ref="BZ51" si="70">SUM(BZ24:BZ50)</f>
        <v>0</v>
      </c>
      <c r="CA51" s="16">
        <f t="shared" ref="CA51" si="71">SUM(CA24:CA50)</f>
        <v>0</v>
      </c>
      <c r="CB51" s="16">
        <f t="shared" ref="CB51" si="72">SUM(CB24:CB50)</f>
        <v>0</v>
      </c>
      <c r="CC51" s="16">
        <f t="shared" ref="CC51" si="73">SUM(CC24:CC50)</f>
        <v>5</v>
      </c>
      <c r="CD51" s="16">
        <f t="shared" ref="CD51" si="74">SUM(CD24:CD50)</f>
        <v>1</v>
      </c>
      <c r="CE51" s="16">
        <f t="shared" ref="CE51" si="75">SUM(CE24:CE50)</f>
        <v>0</v>
      </c>
      <c r="CF51" s="16">
        <f t="shared" ref="CF51" si="76">SUM(CF24:CF50)</f>
        <v>1</v>
      </c>
      <c r="CG51" s="16">
        <f t="shared" ref="CG51" si="77">SUM(CG24:CG50)</f>
        <v>0</v>
      </c>
      <c r="CH51" s="16">
        <f t="shared" ref="CH51" si="78">SUM(CH24:CH50)</f>
        <v>0</v>
      </c>
      <c r="CI51" s="16">
        <f t="shared" ref="CI51" si="79">SUM(CI24:CI50)</f>
        <v>4</v>
      </c>
      <c r="CJ51" s="16">
        <f t="shared" ref="CJ51" si="80">SUM(CJ24:CJ50)</f>
        <v>0</v>
      </c>
      <c r="CK51" s="16">
        <f t="shared" ref="CK51" si="81">SUM(CK24:CK50)</f>
        <v>3</v>
      </c>
      <c r="CL51" s="16">
        <f t="shared" ref="CL51" si="82">SUM(CL24:CL50)</f>
        <v>2</v>
      </c>
      <c r="CM51" s="16">
        <f t="shared" ref="CM51" si="83">SUM(CM24:CM50)</f>
        <v>0</v>
      </c>
      <c r="CN51" s="16">
        <f t="shared" ref="CN51" si="84">SUM(CN24:CN50)</f>
        <v>0</v>
      </c>
    </row>
    <row r="52" spans="1:92">
      <c r="Q52" s="15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</row>
    <row r="53" spans="1:92">
      <c r="Q53" s="15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</row>
    <row r="55" spans="1:92">
      <c r="B55" s="30" t="s">
        <v>36</v>
      </c>
      <c r="C55" s="30"/>
      <c r="D55" s="32"/>
      <c r="E55" s="32"/>
      <c r="F55" s="32"/>
      <c r="G55" s="32"/>
      <c r="H55" s="32"/>
      <c r="I55" s="32"/>
      <c r="J55" s="32"/>
      <c r="K55" s="32"/>
      <c r="L55" s="32"/>
      <c r="N55" s="1"/>
      <c r="O55" s="1"/>
      <c r="P55" s="1"/>
      <c r="Q55" s="1"/>
      <c r="R55" s="15" t="str">
        <f>R5</f>
        <v>PRIOR</v>
      </c>
      <c r="AD55" s="15" t="str">
        <f t="shared" ref="S55:AF55" si="85">AD5</f>
        <v>CONCENTRATION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</row>
    <row r="56" spans="1:92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N56" s="1"/>
      <c r="O56" s="1"/>
      <c r="P56" s="1"/>
      <c r="Q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</row>
    <row r="57" spans="1:92">
      <c r="B57" s="32"/>
      <c r="C57" s="30" t="s">
        <v>17</v>
      </c>
      <c r="D57" s="30" t="s">
        <v>18</v>
      </c>
      <c r="E57" s="30" t="s">
        <v>19</v>
      </c>
      <c r="F57" s="30" t="s">
        <v>20</v>
      </c>
      <c r="G57" s="30" t="s">
        <v>21</v>
      </c>
      <c r="H57" s="32"/>
      <c r="I57" s="32"/>
      <c r="J57" s="32"/>
      <c r="K57" s="32"/>
      <c r="L57" s="32"/>
      <c r="N57" s="1"/>
      <c r="O57" s="1"/>
      <c r="P57" s="1"/>
      <c r="Q57" s="1"/>
      <c r="S57" s="15" t="str">
        <f t="shared" ref="R56:AF70" si="86">S7</f>
        <v>A</v>
      </c>
      <c r="T57" s="15" t="str">
        <f t="shared" si="86"/>
        <v>Z</v>
      </c>
      <c r="U57" s="15" t="str">
        <f t="shared" si="86"/>
        <v>D</v>
      </c>
      <c r="V57" s="15" t="str">
        <f t="shared" si="86"/>
        <v>N</v>
      </c>
      <c r="W57" s="15" t="str">
        <f t="shared" si="86"/>
        <v>V</v>
      </c>
      <c r="AD57" s="15" t="str">
        <f t="shared" si="86"/>
        <v>transition alpha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</row>
    <row r="58" spans="1:92">
      <c r="B58" s="30" t="s">
        <v>17</v>
      </c>
      <c r="C58" s="31"/>
      <c r="D58" s="31"/>
      <c r="E58" s="31">
        <f>AD58 * U58 + BR51</f>
        <v>4.7</v>
      </c>
      <c r="F58" s="31">
        <f>AD58 * V58 + BS51</f>
        <v>0.2</v>
      </c>
      <c r="G58" s="31">
        <f>AD58 * W58 + BT51</f>
        <v>0.1</v>
      </c>
      <c r="H58" s="32"/>
      <c r="I58" s="32"/>
      <c r="J58" s="32"/>
      <c r="K58" s="32"/>
      <c r="L58" s="32"/>
      <c r="N58" s="1"/>
      <c r="O58" s="1"/>
      <c r="P58" s="1"/>
      <c r="Q58" s="1"/>
      <c r="R58" s="15" t="str">
        <f t="shared" si="86"/>
        <v>A</v>
      </c>
      <c r="U58" s="9">
        <f t="shared" si="86"/>
        <v>0.7</v>
      </c>
      <c r="V58" s="9">
        <f t="shared" si="86"/>
        <v>0.2</v>
      </c>
      <c r="W58" s="9">
        <f t="shared" si="86"/>
        <v>0.1</v>
      </c>
      <c r="AD58" s="9">
        <f t="shared" si="86"/>
        <v>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</row>
    <row r="59" spans="1:92">
      <c r="B59" s="30" t="s">
        <v>18</v>
      </c>
      <c r="C59" s="31"/>
      <c r="D59" s="31"/>
      <c r="E59" s="31"/>
      <c r="F59" s="31"/>
      <c r="G59" s="31"/>
      <c r="H59" s="32"/>
      <c r="I59" s="32"/>
      <c r="J59" s="32"/>
      <c r="K59" s="32"/>
      <c r="L59" s="32"/>
      <c r="N59" s="1"/>
      <c r="O59" s="1"/>
      <c r="P59" s="1"/>
      <c r="Q59" s="1"/>
      <c r="R59" s="15" t="str">
        <f t="shared" si="86"/>
        <v>Z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</row>
    <row r="60" spans="1:92">
      <c r="B60" s="30" t="s">
        <v>19</v>
      </c>
      <c r="C60" s="31"/>
      <c r="D60" s="31">
        <f>AD58 * T60 + CA51</f>
        <v>0.1</v>
      </c>
      <c r="E60" s="31">
        <f>AD58 * U60 + CB51</f>
        <v>0.1</v>
      </c>
      <c r="F60" s="31">
        <f>AD58 * V60 + CC51</f>
        <v>5.7</v>
      </c>
      <c r="G60" s="31">
        <f>AD58 * W60 + CD51</f>
        <v>1.1000000000000001</v>
      </c>
      <c r="H60" s="32"/>
      <c r="I60" s="32"/>
      <c r="J60" s="32"/>
      <c r="K60" s="32"/>
      <c r="L60" s="32"/>
      <c r="N60" s="1"/>
      <c r="O60" s="1"/>
      <c r="P60" s="1"/>
      <c r="Q60" s="1"/>
      <c r="R60" s="15" t="str">
        <f t="shared" si="86"/>
        <v>D</v>
      </c>
      <c r="T60" s="9">
        <f t="shared" si="86"/>
        <v>0.1</v>
      </c>
      <c r="U60" s="9">
        <f t="shared" si="86"/>
        <v>0.1</v>
      </c>
      <c r="V60" s="9">
        <f t="shared" si="86"/>
        <v>0.7</v>
      </c>
      <c r="W60" s="9">
        <f t="shared" si="86"/>
        <v>0.1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1:92">
      <c r="B61" s="30" t="s">
        <v>20</v>
      </c>
      <c r="C61" s="31"/>
      <c r="D61" s="31">
        <f>AD58 * T61 +CF51</f>
        <v>1.2</v>
      </c>
      <c r="E61" s="31">
        <f>AD58 * U61 +CG51</f>
        <v>0.1</v>
      </c>
      <c r="F61" s="31">
        <f>AD58 * V61 +CH51</f>
        <v>0.3</v>
      </c>
      <c r="G61" s="31">
        <f>AD58 * W61 +CI51</f>
        <v>4.4000000000000004</v>
      </c>
      <c r="H61" s="32"/>
      <c r="I61" s="32"/>
      <c r="J61" s="32"/>
      <c r="K61" s="32"/>
      <c r="L61" s="32"/>
      <c r="N61" s="1"/>
      <c r="O61" s="1"/>
      <c r="P61" s="1"/>
      <c r="Q61" s="1"/>
      <c r="R61" s="15" t="str">
        <f t="shared" si="86"/>
        <v>N</v>
      </c>
      <c r="T61" s="9">
        <f t="shared" si="86"/>
        <v>0.2</v>
      </c>
      <c r="U61" s="9">
        <f t="shared" si="86"/>
        <v>0.1</v>
      </c>
      <c r="V61" s="9">
        <f t="shared" si="86"/>
        <v>0.3</v>
      </c>
      <c r="W61" s="9">
        <f t="shared" si="86"/>
        <v>0.4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1:92">
      <c r="B62" s="30" t="s">
        <v>21</v>
      </c>
      <c r="C62" s="31"/>
      <c r="D62" s="31">
        <f>AD58 * T62 +CK51</f>
        <v>3.4</v>
      </c>
      <c r="E62" s="31">
        <f>AD58 * U62 +CL51</f>
        <v>2.2999999999999998</v>
      </c>
      <c r="F62" s="31">
        <f>AD58 * V62 +CM51</f>
        <v>0.2</v>
      </c>
      <c r="G62" s="31">
        <f>AD58 * W62 +CN51</f>
        <v>0.1</v>
      </c>
      <c r="H62" s="32"/>
      <c r="I62" s="32"/>
      <c r="J62" s="32"/>
      <c r="K62" s="32"/>
      <c r="L62" s="32"/>
      <c r="N62" s="1"/>
      <c r="O62" s="1"/>
      <c r="P62" s="1"/>
      <c r="Q62" s="1"/>
      <c r="R62" s="15" t="str">
        <f t="shared" si="86"/>
        <v>V</v>
      </c>
      <c r="T62" s="9">
        <f t="shared" si="86"/>
        <v>0.4</v>
      </c>
      <c r="U62" s="9">
        <f t="shared" si="86"/>
        <v>0.3</v>
      </c>
      <c r="V62" s="9">
        <f t="shared" si="86"/>
        <v>0.2</v>
      </c>
      <c r="W62" s="9">
        <f t="shared" si="86"/>
        <v>0.1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1:92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N63" s="1"/>
      <c r="O63" s="1"/>
      <c r="P63" s="1"/>
      <c r="Q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</row>
    <row r="64" spans="1:92">
      <c r="B64" s="32"/>
      <c r="C64" s="30" t="s">
        <v>0</v>
      </c>
      <c r="D64" s="30" t="s">
        <v>1</v>
      </c>
      <c r="E64" s="30" t="s">
        <v>2</v>
      </c>
      <c r="F64" s="30" t="s">
        <v>3</v>
      </c>
      <c r="G64" s="30" t="s">
        <v>4</v>
      </c>
      <c r="H64" s="30" t="s">
        <v>5</v>
      </c>
      <c r="I64" s="30" t="s">
        <v>6</v>
      </c>
      <c r="J64" s="30" t="s">
        <v>7</v>
      </c>
      <c r="K64" s="30" t="s">
        <v>8</v>
      </c>
      <c r="L64" s="30" t="s">
        <v>9</v>
      </c>
      <c r="N64" s="1"/>
      <c r="O64" s="1"/>
      <c r="P64" s="1"/>
      <c r="Q64" s="1"/>
      <c r="S64" s="15" t="str">
        <f t="shared" si="86"/>
        <v>&lt;S&gt;</v>
      </c>
      <c r="T64" s="15" t="str">
        <f t="shared" si="86"/>
        <v>&lt;E&gt;</v>
      </c>
      <c r="U64" s="15" t="str">
        <f t="shared" si="86"/>
        <v>runs</v>
      </c>
      <c r="V64" s="15" t="str">
        <f t="shared" si="86"/>
        <v>a</v>
      </c>
      <c r="W64" s="15" t="str">
        <f t="shared" si="86"/>
        <v>dog</v>
      </c>
      <c r="X64" s="15" t="str">
        <f t="shared" si="86"/>
        <v>man</v>
      </c>
      <c r="Y64" s="15" t="str">
        <f t="shared" si="86"/>
        <v>chases</v>
      </c>
      <c r="Z64" s="15" t="str">
        <f t="shared" si="86"/>
        <v>walks</v>
      </c>
      <c r="AA64" s="15" t="str">
        <f t="shared" si="86"/>
        <v>cat</v>
      </c>
      <c r="AB64" s="15" t="str">
        <f t="shared" si="86"/>
        <v>the</v>
      </c>
      <c r="AD64" s="15" t="str">
        <f t="shared" si="86"/>
        <v>emission alpha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1:92">
      <c r="B65" s="30" t="s">
        <v>17</v>
      </c>
      <c r="C65" s="31">
        <f>AD65 * S65 +R51</f>
        <v>5</v>
      </c>
      <c r="D65" s="31"/>
      <c r="E65" s="31"/>
      <c r="F65" s="31"/>
      <c r="G65" s="31"/>
      <c r="H65" s="31"/>
      <c r="I65" s="31"/>
      <c r="J65" s="31"/>
      <c r="K65" s="31"/>
      <c r="L65" s="31"/>
      <c r="N65" s="1"/>
      <c r="O65" s="1"/>
      <c r="P65" s="1"/>
      <c r="Q65" s="1"/>
      <c r="R65" s="15" t="str">
        <f t="shared" si="86"/>
        <v>A</v>
      </c>
      <c r="S65" s="9">
        <f t="shared" si="86"/>
        <v>1</v>
      </c>
      <c r="AD65" s="9">
        <f t="shared" si="86"/>
        <v>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1:92">
      <c r="B66" s="30" t="s">
        <v>18</v>
      </c>
      <c r="C66" s="31"/>
      <c r="D66" s="31">
        <f>AD65 * T66 +AC51</f>
        <v>5</v>
      </c>
      <c r="E66" s="31"/>
      <c r="F66" s="31"/>
      <c r="G66" s="31"/>
      <c r="H66" s="31"/>
      <c r="I66" s="31"/>
      <c r="J66" s="31"/>
      <c r="K66" s="31"/>
      <c r="L66" s="31"/>
      <c r="N66" s="1"/>
      <c r="O66" s="1"/>
      <c r="P66" s="1"/>
      <c r="Q66" s="1"/>
      <c r="R66" s="15" t="str">
        <f t="shared" si="86"/>
        <v>Z</v>
      </c>
      <c r="T66" s="9">
        <f t="shared" si="86"/>
        <v>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1:92">
      <c r="B67" s="30" t="s">
        <v>19</v>
      </c>
      <c r="C67" s="31"/>
      <c r="D67" s="31"/>
      <c r="E67" s="31">
        <f>AD65 * U67 +AN51</f>
        <v>0.1</v>
      </c>
      <c r="F67" s="31">
        <f>AD65 * V67 +AO51</f>
        <v>1.3</v>
      </c>
      <c r="G67" s="31">
        <f>AD65 * W67 +AP51</f>
        <v>0.1</v>
      </c>
      <c r="H67" s="31"/>
      <c r="I67" s="31">
        <f>AD65 * Y67 +AR51</f>
        <v>0.1</v>
      </c>
      <c r="J67" s="31"/>
      <c r="K67" s="31"/>
      <c r="L67" s="31">
        <f>AD65 * AB67 +AU51</f>
        <v>5.4</v>
      </c>
      <c r="N67" s="1"/>
      <c r="O67" s="1"/>
      <c r="P67" s="1"/>
      <c r="Q67" s="1"/>
      <c r="R67" s="15" t="str">
        <f t="shared" si="86"/>
        <v>D</v>
      </c>
      <c r="U67" s="9">
        <f t="shared" si="86"/>
        <v>0.1</v>
      </c>
      <c r="V67" s="9">
        <f t="shared" si="86"/>
        <v>0.3</v>
      </c>
      <c r="W67" s="9">
        <f t="shared" si="86"/>
        <v>0.1</v>
      </c>
      <c r="Y67" s="9">
        <f t="shared" si="86"/>
        <v>0.1</v>
      </c>
      <c r="AB67" s="9">
        <f t="shared" si="86"/>
        <v>0.4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1:92">
      <c r="B68" s="30" t="s">
        <v>20</v>
      </c>
      <c r="C68" s="31"/>
      <c r="D68" s="31"/>
      <c r="E68" s="31">
        <f>AD65 * U68 +AX51</f>
        <v>0.1</v>
      </c>
      <c r="F68" s="31"/>
      <c r="G68" s="31">
        <f>AD65 * W68 +AZ51</f>
        <v>2.2000000000000002</v>
      </c>
      <c r="H68" s="31">
        <f>AD65 * X68 +BA51</f>
        <v>2.2999999999999998</v>
      </c>
      <c r="I68" s="31">
        <f>AD65 * Y68 +BB51</f>
        <v>0.2</v>
      </c>
      <c r="J68" s="31"/>
      <c r="K68" s="31">
        <f>AD65 * AA68 +BD51</f>
        <v>1.2</v>
      </c>
      <c r="L68" s="31"/>
      <c r="N68" s="1"/>
      <c r="O68" s="1"/>
      <c r="P68" s="1"/>
      <c r="Q68" s="1"/>
      <c r="R68" s="15" t="str">
        <f t="shared" si="86"/>
        <v>N</v>
      </c>
      <c r="U68" s="9">
        <f t="shared" si="86"/>
        <v>0.1</v>
      </c>
      <c r="W68" s="9">
        <f t="shared" si="86"/>
        <v>0.2</v>
      </c>
      <c r="X68" s="9">
        <f t="shared" si="86"/>
        <v>0.3</v>
      </c>
      <c r="Y68" s="9">
        <f t="shared" si="86"/>
        <v>0.2</v>
      </c>
      <c r="AA68" s="9">
        <f t="shared" si="86"/>
        <v>0.2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>
      <c r="B69" s="30" t="s">
        <v>21</v>
      </c>
      <c r="C69" s="31"/>
      <c r="D69" s="31"/>
      <c r="E69" s="31">
        <f>AD65 * U69 +BH51</f>
        <v>1.2</v>
      </c>
      <c r="F69" s="31"/>
      <c r="G69" s="31">
        <f>AD65 * W69 +BJ51</f>
        <v>1.1000000000000001</v>
      </c>
      <c r="H69" s="31">
        <f>AD65 * X69 +BK51</f>
        <v>0.2</v>
      </c>
      <c r="I69" s="31">
        <f>AD65 * Y69 +BL51</f>
        <v>1.3</v>
      </c>
      <c r="J69" s="31">
        <f>AD65 * Z69 +BM51</f>
        <v>2.2000000000000002</v>
      </c>
      <c r="K69" s="31"/>
      <c r="L69" s="31"/>
      <c r="N69" s="1"/>
      <c r="O69" s="1"/>
      <c r="P69" s="1"/>
      <c r="Q69" s="1"/>
      <c r="R69" s="15" t="str">
        <f t="shared" si="86"/>
        <v>V</v>
      </c>
      <c r="U69" s="9">
        <f t="shared" si="86"/>
        <v>0.2</v>
      </c>
      <c r="W69" s="9">
        <f t="shared" si="86"/>
        <v>0.1</v>
      </c>
      <c r="X69" s="9">
        <f t="shared" si="86"/>
        <v>0.2</v>
      </c>
      <c r="Y69" s="9">
        <f t="shared" si="86"/>
        <v>0.3</v>
      </c>
      <c r="Z69" s="9">
        <f t="shared" si="86"/>
        <v>0.2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1:9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3" spans="1:92">
      <c r="A73" s="1"/>
      <c r="B73" s="2" t="s">
        <v>14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9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92">
      <c r="A75" s="1"/>
      <c r="B75" s="1"/>
      <c r="C75" s="2" t="s">
        <v>17</v>
      </c>
      <c r="D75" s="2" t="s">
        <v>18</v>
      </c>
      <c r="E75" s="2" t="s">
        <v>19</v>
      </c>
      <c r="F75" s="2" t="s">
        <v>20</v>
      </c>
      <c r="G75" s="2" t="s">
        <v>21</v>
      </c>
      <c r="H75" s="1"/>
      <c r="I75" s="1"/>
      <c r="J75" s="1"/>
      <c r="K75" s="1"/>
      <c r="L75" s="1"/>
      <c r="M75" s="1"/>
    </row>
    <row r="76" spans="1:92">
      <c r="A76" s="1"/>
      <c r="B76" s="2" t="s">
        <v>17</v>
      </c>
      <c r="E76" s="9">
        <f>E58/SUM(C58:G58)</f>
        <v>0.94000000000000006</v>
      </c>
      <c r="F76" s="9">
        <f>F58/SUM(C58:G58)</f>
        <v>0.04</v>
      </c>
      <c r="G76" s="9">
        <f>G58/SUM(C58:G58)</f>
        <v>0.02</v>
      </c>
      <c r="H76" s="1"/>
      <c r="I76" s="1"/>
      <c r="J76" s="1"/>
      <c r="K76" s="1"/>
      <c r="L76" s="1"/>
      <c r="M76" s="1"/>
    </row>
    <row r="77" spans="1:92">
      <c r="A77" s="1"/>
      <c r="B77" s="2" t="s">
        <v>18</v>
      </c>
      <c r="H77" s="1"/>
      <c r="I77" s="1"/>
      <c r="J77" s="1"/>
      <c r="K77" s="1"/>
      <c r="L77" s="1"/>
      <c r="M77" s="1"/>
    </row>
    <row r="78" spans="1:92">
      <c r="A78" s="1"/>
      <c r="B78" s="2" t="s">
        <v>19</v>
      </c>
      <c r="D78" s="9">
        <f>D60/SUM(C60:G60)</f>
        <v>1.4285714285714287E-2</v>
      </c>
      <c r="E78" s="9">
        <f>E60/SUM(C60:G60)</f>
        <v>1.4285714285714287E-2</v>
      </c>
      <c r="F78" s="9">
        <f>F60/SUM(C60:G60)</f>
        <v>0.81428571428571428</v>
      </c>
      <c r="G78" s="9">
        <f>G60/SUM(C60:G60)</f>
        <v>0.15714285714285717</v>
      </c>
      <c r="H78" s="1"/>
      <c r="I78" s="1"/>
      <c r="J78" s="1"/>
      <c r="K78" s="1"/>
      <c r="L78" s="1"/>
      <c r="M78" s="1"/>
    </row>
    <row r="79" spans="1:92">
      <c r="A79" s="1"/>
      <c r="B79" s="2" t="s">
        <v>20</v>
      </c>
      <c r="D79" s="9">
        <f>D61/SUM(C61:G61)</f>
        <v>0.19999999999999998</v>
      </c>
      <c r="E79" s="9">
        <f>E61/SUM(C61:G61)</f>
        <v>1.6666666666666666E-2</v>
      </c>
      <c r="F79" s="9">
        <f>F61/SUM(C61:G61)</f>
        <v>4.9999999999999996E-2</v>
      </c>
      <c r="G79" s="9">
        <f>G61/SUM(C61:G61)</f>
        <v>0.73333333333333339</v>
      </c>
      <c r="H79" s="1"/>
      <c r="I79" s="1"/>
      <c r="J79" s="1"/>
      <c r="K79" s="1"/>
      <c r="L79" s="1"/>
      <c r="M79" s="1"/>
    </row>
    <row r="80" spans="1:92">
      <c r="A80" s="1"/>
      <c r="B80" s="2" t="s">
        <v>21</v>
      </c>
      <c r="D80" s="9">
        <f>D62/SUM(C62:G62)</f>
        <v>0.56666666666666676</v>
      </c>
      <c r="E80" s="9">
        <f>E62/SUM(C62:G62)</f>
        <v>0.38333333333333336</v>
      </c>
      <c r="F80" s="9">
        <f>F62/SUM(C62:G62)</f>
        <v>3.333333333333334E-2</v>
      </c>
      <c r="G80" s="9">
        <f>G62/SUM(C62:G62)</f>
        <v>1.666666666666667E-2</v>
      </c>
      <c r="H80" s="1"/>
      <c r="I80" s="1"/>
      <c r="J80" s="1"/>
      <c r="K80" s="1"/>
      <c r="L80" s="1"/>
      <c r="M80" s="1"/>
    </row>
    <row r="81" spans="1:9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92">
      <c r="A82" s="1"/>
      <c r="B82" s="1"/>
      <c r="C82" s="2" t="s">
        <v>0</v>
      </c>
      <c r="D82" s="2" t="s">
        <v>1</v>
      </c>
      <c r="E82" s="2" t="s">
        <v>2</v>
      </c>
      <c r="F82" s="2" t="s">
        <v>3</v>
      </c>
      <c r="G82" s="2" t="s">
        <v>4</v>
      </c>
      <c r="H82" s="2" t="s">
        <v>5</v>
      </c>
      <c r="I82" s="2" t="s">
        <v>6</v>
      </c>
      <c r="J82" s="2" t="s">
        <v>7</v>
      </c>
      <c r="K82" s="2" t="s">
        <v>8</v>
      </c>
      <c r="L82" s="2" t="s">
        <v>9</v>
      </c>
      <c r="M82" s="1"/>
    </row>
    <row r="83" spans="1:92">
      <c r="A83" s="1"/>
      <c r="B83" s="2" t="s">
        <v>17</v>
      </c>
      <c r="C83" s="9">
        <f>C65/SUM(C65:L65)</f>
        <v>1</v>
      </c>
      <c r="M83" s="1"/>
    </row>
    <row r="84" spans="1:92">
      <c r="A84" s="1"/>
      <c r="B84" s="2" t="s">
        <v>18</v>
      </c>
      <c r="D84" s="9">
        <f>D66/SUM(C66:L66)</f>
        <v>1</v>
      </c>
      <c r="M84" s="1"/>
    </row>
    <row r="85" spans="1:92">
      <c r="A85" s="1"/>
      <c r="B85" s="2" t="s">
        <v>19</v>
      </c>
      <c r="E85" s="9">
        <f>E67/SUM(C67:L67)</f>
        <v>1.4285714285714285E-2</v>
      </c>
      <c r="F85" s="9">
        <f>F67/SUM(C67:L67)</f>
        <v>0.18571428571428569</v>
      </c>
      <c r="G85" s="9">
        <f>G67/SUM(C67:L67)</f>
        <v>1.4285714285714285E-2</v>
      </c>
      <c r="I85" s="9">
        <f>I67/SUM(C67:L67)</f>
        <v>1.4285714285714285E-2</v>
      </c>
      <c r="L85" s="9">
        <f>L67/SUM(C67:L67)</f>
        <v>0.77142857142857135</v>
      </c>
      <c r="M85" s="1"/>
    </row>
    <row r="86" spans="1:92">
      <c r="A86" s="1"/>
      <c r="B86" s="2" t="s">
        <v>20</v>
      </c>
      <c r="E86" s="9">
        <f>E68/SUM(C68:L68)</f>
        <v>1.6666666666666666E-2</v>
      </c>
      <c r="G86" s="9">
        <f>G68/SUM(C68:L68)</f>
        <v>0.3666666666666667</v>
      </c>
      <c r="H86" s="9">
        <f>H68/SUM(C68:L68)</f>
        <v>0.3833333333333333</v>
      </c>
      <c r="I86" s="9">
        <f>I68/SUM(C68:L68)</f>
        <v>3.3333333333333333E-2</v>
      </c>
      <c r="K86" s="9">
        <f>K68/SUM(C68:L68)</f>
        <v>0.19999999999999998</v>
      </c>
      <c r="M86" s="1"/>
    </row>
    <row r="87" spans="1:92">
      <c r="A87" s="1"/>
      <c r="B87" s="2" t="s">
        <v>21</v>
      </c>
      <c r="E87" s="9">
        <f>E69/SUM(C69:L69)</f>
        <v>0.19999999999999998</v>
      </c>
      <c r="G87" s="9">
        <f>G69/SUM(C69:L69)</f>
        <v>0.18333333333333335</v>
      </c>
      <c r="H87" s="9">
        <f>H69/SUM(C69:L69)</f>
        <v>3.3333333333333333E-2</v>
      </c>
      <c r="I87" s="9">
        <f>I69/SUM(C69:L69)</f>
        <v>0.21666666666666667</v>
      </c>
      <c r="J87" s="9">
        <f>J69/SUM(C69:L69)</f>
        <v>0.3666666666666667</v>
      </c>
      <c r="M87" s="1"/>
    </row>
    <row r="90" spans="1:92">
      <c r="B90" s="26" t="s">
        <v>11</v>
      </c>
      <c r="C90" s="27"/>
      <c r="D90" s="27"/>
      <c r="E90" s="27"/>
      <c r="F90" s="28"/>
      <c r="G90" s="26" t="s">
        <v>12</v>
      </c>
      <c r="H90" s="27"/>
      <c r="I90" s="27"/>
      <c r="J90" s="27"/>
      <c r="K90" s="28"/>
      <c r="L90" s="26" t="s">
        <v>15</v>
      </c>
      <c r="M90" s="27"/>
      <c r="N90" s="27"/>
      <c r="O90" s="27"/>
      <c r="P90" s="28"/>
      <c r="Q90" s="22" t="s">
        <v>16</v>
      </c>
      <c r="R90" s="26" t="s">
        <v>22</v>
      </c>
      <c r="S90" s="27"/>
      <c r="T90" s="27"/>
      <c r="U90" s="27"/>
      <c r="V90" s="27"/>
      <c r="W90" s="27"/>
      <c r="X90" s="27"/>
      <c r="Y90" s="27"/>
      <c r="Z90" s="27"/>
      <c r="AA90" s="27"/>
      <c r="AB90" s="26" t="s">
        <v>23</v>
      </c>
      <c r="AC90" s="27"/>
      <c r="AD90" s="27"/>
      <c r="AE90" s="27"/>
      <c r="AF90" s="27"/>
      <c r="AG90" s="27"/>
      <c r="AH90" s="27"/>
      <c r="AI90" s="27"/>
      <c r="AJ90" s="27"/>
      <c r="AK90" s="27"/>
      <c r="AL90" s="26" t="s">
        <v>24</v>
      </c>
      <c r="AM90" s="27"/>
      <c r="AN90" s="27"/>
      <c r="AO90" s="27"/>
      <c r="AP90" s="27"/>
      <c r="AQ90" s="27"/>
      <c r="AR90" s="27"/>
      <c r="AS90" s="27"/>
      <c r="AT90" s="27"/>
      <c r="AU90" s="27"/>
      <c r="AV90" s="26" t="s">
        <v>25</v>
      </c>
      <c r="AW90" s="27"/>
      <c r="AX90" s="27"/>
      <c r="AY90" s="27"/>
      <c r="AZ90" s="27"/>
      <c r="BA90" s="27"/>
      <c r="BB90" s="27"/>
      <c r="BC90" s="27"/>
      <c r="BD90" s="27"/>
      <c r="BE90" s="27"/>
      <c r="BF90" s="26" t="s">
        <v>26</v>
      </c>
      <c r="BG90" s="27"/>
      <c r="BH90" s="27"/>
      <c r="BI90" s="27"/>
      <c r="BJ90" s="27"/>
      <c r="BK90" s="27"/>
      <c r="BL90" s="27"/>
      <c r="BM90" s="27"/>
      <c r="BN90" s="27"/>
      <c r="BO90" s="27"/>
      <c r="BP90" s="26" t="s">
        <v>27</v>
      </c>
      <c r="BQ90" s="27"/>
      <c r="BR90" s="27"/>
      <c r="BS90" s="27"/>
      <c r="BT90" s="27"/>
      <c r="BU90" s="26" t="s">
        <v>28</v>
      </c>
      <c r="BV90" s="27"/>
      <c r="BW90" s="27"/>
      <c r="BX90" s="27"/>
      <c r="BY90" s="27"/>
      <c r="BZ90" s="26" t="s">
        <v>29</v>
      </c>
      <c r="CA90" s="27"/>
      <c r="CB90" s="27"/>
      <c r="CC90" s="27"/>
      <c r="CD90" s="27"/>
      <c r="CE90" s="26" t="s">
        <v>30</v>
      </c>
      <c r="CF90" s="27"/>
      <c r="CG90" s="27"/>
      <c r="CH90" s="27"/>
      <c r="CI90" s="27"/>
      <c r="CJ90" s="26" t="s">
        <v>31</v>
      </c>
      <c r="CK90" s="27"/>
      <c r="CL90" s="27"/>
      <c r="CM90" s="27"/>
      <c r="CN90" s="28"/>
    </row>
    <row r="91" spans="1:92">
      <c r="B91" s="12" t="s">
        <v>17</v>
      </c>
      <c r="C91" s="13" t="s">
        <v>18</v>
      </c>
      <c r="D91" s="13" t="s">
        <v>19</v>
      </c>
      <c r="E91" s="13" t="s">
        <v>20</v>
      </c>
      <c r="F91" s="14" t="s">
        <v>21</v>
      </c>
      <c r="G91" s="12" t="s">
        <v>17</v>
      </c>
      <c r="H91" s="13" t="s">
        <v>18</v>
      </c>
      <c r="I91" s="13" t="s">
        <v>19</v>
      </c>
      <c r="J91" s="13" t="s">
        <v>20</v>
      </c>
      <c r="K91" s="14" t="s">
        <v>21</v>
      </c>
      <c r="L91" s="12" t="s">
        <v>17</v>
      </c>
      <c r="M91" s="13" t="s">
        <v>18</v>
      </c>
      <c r="N91" s="13" t="s">
        <v>19</v>
      </c>
      <c r="O91" s="13" t="s">
        <v>20</v>
      </c>
      <c r="P91" s="14" t="s">
        <v>21</v>
      </c>
      <c r="Q91" s="4"/>
      <c r="R91" s="10" t="s">
        <v>0</v>
      </c>
      <c r="S91" s="11" t="s">
        <v>1</v>
      </c>
      <c r="T91" s="11" t="s">
        <v>2</v>
      </c>
      <c r="U91" s="11" t="s">
        <v>3</v>
      </c>
      <c r="V91" s="11" t="s">
        <v>4</v>
      </c>
      <c r="W91" s="11" t="s">
        <v>5</v>
      </c>
      <c r="X91" s="11" t="s">
        <v>6</v>
      </c>
      <c r="Y91" s="11" t="s">
        <v>7</v>
      </c>
      <c r="Z91" s="11" t="s">
        <v>8</v>
      </c>
      <c r="AA91" s="11" t="s">
        <v>9</v>
      </c>
      <c r="AB91" s="10" t="s">
        <v>0</v>
      </c>
      <c r="AC91" s="11" t="s">
        <v>1</v>
      </c>
      <c r="AD91" s="11" t="s">
        <v>2</v>
      </c>
      <c r="AE91" s="11" t="s">
        <v>3</v>
      </c>
      <c r="AF91" s="11" t="s">
        <v>4</v>
      </c>
      <c r="AG91" s="11" t="s">
        <v>5</v>
      </c>
      <c r="AH91" s="11" t="s">
        <v>6</v>
      </c>
      <c r="AI91" s="11" t="s">
        <v>7</v>
      </c>
      <c r="AJ91" s="11" t="s">
        <v>8</v>
      </c>
      <c r="AK91" s="11" t="s">
        <v>9</v>
      </c>
      <c r="AL91" s="10" t="s">
        <v>0</v>
      </c>
      <c r="AM91" s="11" t="s">
        <v>1</v>
      </c>
      <c r="AN91" s="11" t="s">
        <v>2</v>
      </c>
      <c r="AO91" s="11" t="s">
        <v>3</v>
      </c>
      <c r="AP91" s="11" t="s">
        <v>4</v>
      </c>
      <c r="AQ91" s="11" t="s">
        <v>5</v>
      </c>
      <c r="AR91" s="11" t="s">
        <v>6</v>
      </c>
      <c r="AS91" s="11" t="s">
        <v>7</v>
      </c>
      <c r="AT91" s="11" t="s">
        <v>8</v>
      </c>
      <c r="AU91" s="11" t="s">
        <v>9</v>
      </c>
      <c r="AV91" s="10" t="s">
        <v>0</v>
      </c>
      <c r="AW91" s="11" t="s">
        <v>1</v>
      </c>
      <c r="AX91" s="11" t="s">
        <v>2</v>
      </c>
      <c r="AY91" s="11" t="s">
        <v>3</v>
      </c>
      <c r="AZ91" s="11" t="s">
        <v>4</v>
      </c>
      <c r="BA91" s="11" t="s">
        <v>5</v>
      </c>
      <c r="BB91" s="11" t="s">
        <v>6</v>
      </c>
      <c r="BC91" s="11" t="s">
        <v>7</v>
      </c>
      <c r="BD91" s="11" t="s">
        <v>8</v>
      </c>
      <c r="BE91" s="11" t="s">
        <v>9</v>
      </c>
      <c r="BF91" s="10" t="s">
        <v>0</v>
      </c>
      <c r="BG91" s="11" t="s">
        <v>1</v>
      </c>
      <c r="BH91" s="11" t="s">
        <v>2</v>
      </c>
      <c r="BI91" s="11" t="s">
        <v>3</v>
      </c>
      <c r="BJ91" s="11" t="s">
        <v>4</v>
      </c>
      <c r="BK91" s="11" t="s">
        <v>5</v>
      </c>
      <c r="BL91" s="11" t="s">
        <v>6</v>
      </c>
      <c r="BM91" s="11" t="s">
        <v>7</v>
      </c>
      <c r="BN91" s="11" t="s">
        <v>8</v>
      </c>
      <c r="BO91" s="11" t="s">
        <v>9</v>
      </c>
      <c r="BP91" s="12" t="s">
        <v>17</v>
      </c>
      <c r="BQ91" s="13" t="s">
        <v>18</v>
      </c>
      <c r="BR91" s="13" t="s">
        <v>19</v>
      </c>
      <c r="BS91" s="13" t="s">
        <v>20</v>
      </c>
      <c r="BT91" s="13" t="s">
        <v>21</v>
      </c>
      <c r="BU91" s="12" t="s">
        <v>17</v>
      </c>
      <c r="BV91" s="13" t="s">
        <v>18</v>
      </c>
      <c r="BW91" s="13" t="s">
        <v>19</v>
      </c>
      <c r="BX91" s="13" t="s">
        <v>20</v>
      </c>
      <c r="BY91" s="13" t="s">
        <v>21</v>
      </c>
      <c r="BZ91" s="12" t="s">
        <v>17</v>
      </c>
      <c r="CA91" s="13" t="s">
        <v>18</v>
      </c>
      <c r="CB91" s="13" t="s">
        <v>19</v>
      </c>
      <c r="CC91" s="13" t="s">
        <v>20</v>
      </c>
      <c r="CD91" s="13" t="s">
        <v>21</v>
      </c>
      <c r="CE91" s="12" t="s">
        <v>17</v>
      </c>
      <c r="CF91" s="13" t="s">
        <v>18</v>
      </c>
      <c r="CG91" s="13" t="s">
        <v>19</v>
      </c>
      <c r="CH91" s="13" t="s">
        <v>20</v>
      </c>
      <c r="CI91" s="13" t="s">
        <v>21</v>
      </c>
      <c r="CJ91" s="12" t="s">
        <v>17</v>
      </c>
      <c r="CK91" s="13" t="s">
        <v>18</v>
      </c>
      <c r="CL91" s="13" t="s">
        <v>19</v>
      </c>
      <c r="CM91" s="13" t="s">
        <v>20</v>
      </c>
      <c r="CN91" s="14" t="s">
        <v>21</v>
      </c>
    </row>
    <row r="92" spans="1:92">
      <c r="A92" s="15" t="s">
        <v>0</v>
      </c>
      <c r="B92" s="3">
        <f>IF(ISBLANK(HLOOKUP(A92,C82:L87,2,FALSE)),0,HLOOKUP(A92,C82:L87,2,FALSE))</f>
        <v>1</v>
      </c>
      <c r="C92" s="4">
        <f>IF(ISBLANK(HLOOKUP(A92,C82:L87,3,FALSE)),0,HLOOKUP(A92,C82:L87,3,FALSE))</f>
        <v>0</v>
      </c>
      <c r="D92" s="4">
        <f>IF(ISBLANK(HLOOKUP(A92,C82:L87,4,FALSE)),0,HLOOKUP(A92,C82:L87,4,FALSE))</f>
        <v>0</v>
      </c>
      <c r="E92" s="4">
        <f>IF(ISBLANK(HLOOKUP(A92,C82:L87,5,FALSE)),0,HLOOKUP(A92,C82:L87,5,FALSE))</f>
        <v>0</v>
      </c>
      <c r="F92" s="5">
        <f>IF(ISBLANK(HLOOKUP(A92,C82:L87,6,FALSE)),0,HLOOKUP(A92,C82:L87,6,FALSE))</f>
        <v>0</v>
      </c>
      <c r="G92" s="3">
        <f>IF(ISBLANK(HLOOKUP(A92,C82:L87,MATCH(G91,B75:B80,0),FALSE)),0,HLOOKUP(Q93,C75:G80,MATCH(G91,B75:B80,0),FALSE)*B92)</f>
        <v>0.94000000000000006</v>
      </c>
      <c r="H92" s="4">
        <f>IF(ISBLANK(HLOOKUP(A92,C82:L87,MATCH(H91,B75:B80,0),FALSE)),0,HLOOKUP(Q93,C75:G80,MATCH(H91,B75:B80,0),FALSE)*C92)</f>
        <v>0</v>
      </c>
      <c r="I92" s="4">
        <f>IF(ISBLANK(HLOOKUP(A92,C82:L87,MATCH(I91,B75:B80,0),FALSE)),0,HLOOKUP(Q93,C75:G80,MATCH(I91,B75:B80,0),FALSE)*D92)</f>
        <v>0</v>
      </c>
      <c r="J92" s="4">
        <f>IF(ISBLANK(HLOOKUP(A92,C82:L87,MATCH(J91,B75:B80,0),FALSE)),0,HLOOKUP(Q93,C75:G80,MATCH(J91,B75:B80,0),FALSE)*E92)</f>
        <v>0</v>
      </c>
      <c r="K92" s="5">
        <f>IF(ISBLANK(HLOOKUP(A92,C82:L87,MATCH(K91,B75:B80,0),FALSE)),0,HLOOKUP(Q93,C75:G80,MATCH(K91,B75:B80,0),FALSE)*F92)</f>
        <v>0</v>
      </c>
      <c r="L92" s="3">
        <f t="shared" ref="L92:L98" si="87">G92/SUM(G92:K92)</f>
        <v>1</v>
      </c>
      <c r="M92" s="4">
        <f t="shared" ref="M92:M98" si="88">H92/SUM(G92:K92)</f>
        <v>0</v>
      </c>
      <c r="N92" s="4">
        <f t="shared" ref="N92:N98" si="89">I92/SUM(G92:K92)</f>
        <v>0</v>
      </c>
      <c r="O92" s="4">
        <f t="shared" ref="O92:O98" si="90">J92/SUM(G92:K92)</f>
        <v>0</v>
      </c>
      <c r="P92" s="5">
        <f t="shared" ref="P92:P98" si="91">K92/SUM(G92:K92)</f>
        <v>0</v>
      </c>
      <c r="Q92" s="23" t="s">
        <v>17</v>
      </c>
      <c r="R92" s="17">
        <f>IF(AND(R91=A92,Q92="A"),1,0)</f>
        <v>1</v>
      </c>
      <c r="S92" s="16">
        <f>IF(AND(S91=A92,Q92="A"),1,0)</f>
        <v>0</v>
      </c>
      <c r="T92" s="16">
        <f>IF(AND(T91=A92,Q92="A"),1,0)</f>
        <v>0</v>
      </c>
      <c r="U92" s="16">
        <f>IF(AND(U91=A92,Q92="A"),1,0)</f>
        <v>0</v>
      </c>
      <c r="V92" s="16">
        <f>IF(AND(V91=A92,Q92="A"),1,0)</f>
        <v>0</v>
      </c>
      <c r="W92" s="16">
        <f>IF(AND(W91=A92,Q92="A"),1,0)</f>
        <v>0</v>
      </c>
      <c r="X92" s="16">
        <f>IF(AND(X91=A92,Q92="A"),1,0)</f>
        <v>0</v>
      </c>
      <c r="Y92" s="16">
        <f>IF(AND(Y91=A92,Q92="A"),1,0)</f>
        <v>0</v>
      </c>
      <c r="Z92" s="16">
        <f>IF(AND(Z91=A92,Q92="A"),1,0)</f>
        <v>0</v>
      </c>
      <c r="AA92" s="16">
        <f>IF(AND(AA91=A92,Q92="A"),1,0)</f>
        <v>0</v>
      </c>
      <c r="AB92" s="17">
        <f>IF(AND(AB91=A92,Q92="Z"),1,0)</f>
        <v>0</v>
      </c>
      <c r="AC92" s="16">
        <f>IF(AND(AC91=A92,Q92="Z"),1,0)</f>
        <v>0</v>
      </c>
      <c r="AD92" s="16">
        <f>IF(AND(AD91=A92,Q92="Z"),1,0)</f>
        <v>0</v>
      </c>
      <c r="AE92" s="16">
        <f>IF(AND(AE91=A92,Q92="Z"),1,0)</f>
        <v>0</v>
      </c>
      <c r="AF92" s="16">
        <f>IF(AND(AF91=A92,Q92="Z"),1,0)</f>
        <v>0</v>
      </c>
      <c r="AG92" s="16">
        <f>IF(AND(AG91=A92,Q92="Z"),1,0)</f>
        <v>0</v>
      </c>
      <c r="AH92" s="16">
        <f>IF(AND(AH91=A92,Q92="Z"),1,0)</f>
        <v>0</v>
      </c>
      <c r="AI92" s="16">
        <f>IF(AND(AI91=A92,Q92="Z"),1,0)</f>
        <v>0</v>
      </c>
      <c r="AJ92" s="16">
        <f>IF(AND(AJ91=A92,Q92="Z"),1,0)</f>
        <v>0</v>
      </c>
      <c r="AK92" s="16">
        <f>IF(AND(AK91=A92,Q92="Z"),1,0)</f>
        <v>0</v>
      </c>
      <c r="AL92" s="17">
        <f>IF(AND(AL91=A92,Q92="D"),1,0)</f>
        <v>0</v>
      </c>
      <c r="AM92" s="16">
        <f>IF(AND(AM91=A92,Q92="D"),1,0)</f>
        <v>0</v>
      </c>
      <c r="AN92" s="16">
        <f>IF(AND(AN91=A92,Q92="D"),1,0)</f>
        <v>0</v>
      </c>
      <c r="AO92" s="16">
        <f>IF(AND(AO91=A92,Q92="D"),1,0)</f>
        <v>0</v>
      </c>
      <c r="AP92" s="16">
        <f>IF(AND(AP91=A92,Q92="D"),1,0)</f>
        <v>0</v>
      </c>
      <c r="AQ92" s="16">
        <f>IF(AND(AQ91=A92,Q92="D"),1,0)</f>
        <v>0</v>
      </c>
      <c r="AR92" s="16">
        <f>IF(AND(AR91=A92,Q92="D"),1,0)</f>
        <v>0</v>
      </c>
      <c r="AS92" s="16">
        <f>IF(AND(AS91=A92,Q92="D"),1,0)</f>
        <v>0</v>
      </c>
      <c r="AT92" s="16">
        <f>IF(AND(AT91=A92,Q92="D"),1,0)</f>
        <v>0</v>
      </c>
      <c r="AU92" s="16">
        <f>IF(AND(AU91=A92,Q92="D"),1,0)</f>
        <v>0</v>
      </c>
      <c r="AV92" s="17">
        <f>IF(AND(AV91=A92,Q92="N"),1,0)</f>
        <v>0</v>
      </c>
      <c r="AW92" s="16">
        <f>IF(AND(AW91=A92,Q92="N"),1,0)</f>
        <v>0</v>
      </c>
      <c r="AX92" s="16">
        <f>IF(AND(AX91=A92,Q92="N"),1,0)</f>
        <v>0</v>
      </c>
      <c r="AY92" s="16">
        <f>IF(AND(AY91=A92,Q92="N"),1,0)</f>
        <v>0</v>
      </c>
      <c r="AZ92" s="16">
        <f>IF(AND(AZ91=A92,Q92="N"),1,0)</f>
        <v>0</v>
      </c>
      <c r="BA92" s="16">
        <f>IF(AND(BA91=A92,Q92="N"),1,0)</f>
        <v>0</v>
      </c>
      <c r="BB92" s="16">
        <f>IF(AND(BB91=A92,Q92="N"),1,0)</f>
        <v>0</v>
      </c>
      <c r="BC92" s="16">
        <f>IF(AND(BC91=A92,Q92="N"),1,0)</f>
        <v>0</v>
      </c>
      <c r="BD92" s="16">
        <f>IF(AND(BD91=A92,Q92="N"),1,0)</f>
        <v>0</v>
      </c>
      <c r="BE92" s="16">
        <f>IF(AND(BE91=A92,Q92="N"),1,0)</f>
        <v>0</v>
      </c>
      <c r="BF92" s="17">
        <f>IF(AND(BF91=A92,Q92="V"),1,0)</f>
        <v>0</v>
      </c>
      <c r="BG92" s="16">
        <f>IF(AND(BG91=A92,Q92="V"),1,0)</f>
        <v>0</v>
      </c>
      <c r="BH92" s="16">
        <f>IF(AND(BH91=A92,Q92="V"),1,0)</f>
        <v>0</v>
      </c>
      <c r="BI92" s="16">
        <f>IF(AND(BI91=A92,Q92="V"),1,0)</f>
        <v>0</v>
      </c>
      <c r="BJ92" s="16">
        <f>IF(AND(BJ91=A92,Q92="V"),1,0)</f>
        <v>0</v>
      </c>
      <c r="BK92" s="16">
        <f>IF(AND(BK91=A92,Q92="V"),1,0)</f>
        <v>0</v>
      </c>
      <c r="BL92" s="16">
        <f>IF(AND(BL91=A92,Q92="V"),1,0)</f>
        <v>0</v>
      </c>
      <c r="BM92" s="16">
        <f>IF(AND(BM91=A92,Q92="V"),1,0)</f>
        <v>0</v>
      </c>
      <c r="BN92" s="16">
        <f>IF(AND(BN91=A92,Q92="V"),1,0)</f>
        <v>0</v>
      </c>
      <c r="BO92" s="16">
        <f>IF(AND(BO91=A92,Q92="V"),1,0)</f>
        <v>0</v>
      </c>
      <c r="BP92" s="3"/>
      <c r="BQ92" s="4"/>
      <c r="BR92" s="4"/>
      <c r="BS92" s="4"/>
      <c r="BT92" s="4"/>
      <c r="BU92" s="3"/>
      <c r="BV92" s="4"/>
      <c r="BW92" s="4"/>
      <c r="BX92" s="4"/>
      <c r="BY92" s="4"/>
      <c r="BZ92" s="3"/>
      <c r="CA92" s="4"/>
      <c r="CB92" s="4"/>
      <c r="CC92" s="4"/>
      <c r="CD92" s="4"/>
      <c r="CE92" s="3"/>
      <c r="CF92" s="4"/>
      <c r="CG92" s="4"/>
      <c r="CH92" s="4"/>
      <c r="CI92" s="4"/>
      <c r="CJ92" s="3"/>
      <c r="CK92" s="4"/>
      <c r="CL92" s="4"/>
      <c r="CM92" s="4"/>
      <c r="CN92" s="5"/>
    </row>
    <row r="93" spans="1:92">
      <c r="A93" s="15" t="s">
        <v>3</v>
      </c>
      <c r="B93" s="3">
        <f>IF(ISBLANK(HLOOKUP(A93,C82:L87,2,FALSE)),0,HLOOKUP(A93,C82:L87,2,FALSE) * (C76*B92+C77*C92+C78*D92+C79*E92+C80*F92))</f>
        <v>0</v>
      </c>
      <c r="C93" s="4">
        <f>IF(ISBLANK(HLOOKUP(A93,C82:L87,3,FALSE)),0,HLOOKUP(A93,C82:L87,3,FALSE) * (D76*B92+D77*C92+D78*D92+D79*E92+D80*F92))</f>
        <v>0</v>
      </c>
      <c r="D93" s="4">
        <f>IF(ISBLANK(HLOOKUP(A93,C82:L87,4,FALSE)),0,HLOOKUP(A93,C82:L87,4,FALSE) * (E76*B92+E77*C92+E78*D92+E79*E92+E80*F92))</f>
        <v>0.17457142857142857</v>
      </c>
      <c r="E93" s="4">
        <f>IF(ISBLANK(HLOOKUP(A93,C82:L87,5,FALSE)),0,HLOOKUP(A93,C82:L87,5,FALSE) * (F76*B92+F77*C92+F78*D92+F79*E92+F80*F92))</f>
        <v>0</v>
      </c>
      <c r="F93" s="5">
        <f>IF(ISBLANK(HLOOKUP(A93,C82:L87,6,FALSE)),0,HLOOKUP(A93,C82:L87,6,FALSE) * (G76*B92+G77*C92+G78*D92+G79*E92+G80*F92))</f>
        <v>0</v>
      </c>
      <c r="G93" s="3">
        <f>IF(ISBLANK(HLOOKUP(A93,C82:L87,MATCH(G91,B75:B80,0),FALSE)),0,HLOOKUP(Q94,C75:G80,MATCH(G91,B75:B80,0),FALSE)*B93)</f>
        <v>0</v>
      </c>
      <c r="H93" s="4">
        <f>IF(ISBLANK(HLOOKUP(A93,C82:L87,MATCH(H91,B75:B80,0),FALSE)),0,HLOOKUP(Q94,C75:G80,MATCH(H91,B75:B80,0),FALSE)*C93)</f>
        <v>0</v>
      </c>
      <c r="I93" s="4">
        <f>IF(ISBLANK(HLOOKUP(A93,C82:L87,MATCH(I91,B75:B80,0),FALSE)),0,HLOOKUP(Q94,C75:G80,MATCH(I91,B75:B80,0),FALSE)*D93)</f>
        <v>0.14215102040816327</v>
      </c>
      <c r="J93" s="4">
        <f>IF(ISBLANK(HLOOKUP(A93,C82:L87,MATCH(J91,B75:B80,0),FALSE)),0,HLOOKUP(Q94,C75:G80,MATCH(J91,B75:B80,0),FALSE)*E93)</f>
        <v>0</v>
      </c>
      <c r="K93" s="5">
        <f>IF(ISBLANK(HLOOKUP(A93,C82:L87,MATCH(K91,B75:B80,0),FALSE)),0,HLOOKUP(Q94,C75:G80,MATCH(K91,B75:B80,0),FALSE)*F93)</f>
        <v>0</v>
      </c>
      <c r="L93" s="3">
        <f t="shared" si="87"/>
        <v>0</v>
      </c>
      <c r="M93" s="4">
        <f t="shared" si="88"/>
        <v>0</v>
      </c>
      <c r="N93" s="4">
        <f t="shared" si="89"/>
        <v>1</v>
      </c>
      <c r="O93" s="4">
        <f t="shared" si="90"/>
        <v>0</v>
      </c>
      <c r="P93" s="5">
        <f t="shared" si="91"/>
        <v>0</v>
      </c>
      <c r="Q93" s="23" t="s">
        <v>19</v>
      </c>
      <c r="R93" s="17">
        <f>IF(AND(R91=A93,Q93="A"),1,0)</f>
        <v>0</v>
      </c>
      <c r="S93" s="16">
        <f>IF(AND(S91=A93,Q93="A"),1,0)</f>
        <v>0</v>
      </c>
      <c r="T93" s="16">
        <f>IF(AND(T91=A93,Q93="A"),1,0)</f>
        <v>0</v>
      </c>
      <c r="U93" s="16">
        <f>IF(AND(U91=A93,Q93="A"),1,0)</f>
        <v>0</v>
      </c>
      <c r="V93" s="16">
        <f>IF(AND(V91=A93,Q93="A"),1,0)</f>
        <v>0</v>
      </c>
      <c r="W93" s="16">
        <f>IF(AND(W91=A93,Q93="A"),1,0)</f>
        <v>0</v>
      </c>
      <c r="X93" s="16">
        <f>IF(AND(X91=A93,Q93="A"),1,0)</f>
        <v>0</v>
      </c>
      <c r="Y93" s="16">
        <f>IF(AND(Y91=A93,Q93="A"),1,0)</f>
        <v>0</v>
      </c>
      <c r="Z93" s="16">
        <f>IF(AND(Z91=A93,Q93="A"),1,0)</f>
        <v>0</v>
      </c>
      <c r="AA93" s="16">
        <f>IF(AND(AA91=A93,Q93="A"),1,0)</f>
        <v>0</v>
      </c>
      <c r="AB93" s="17">
        <f>IF(AND(AB91=A93,Q93="Z"),1,0)</f>
        <v>0</v>
      </c>
      <c r="AC93" s="16">
        <f>IF(AND(AC91=A93,Q93="Z"),1,0)</f>
        <v>0</v>
      </c>
      <c r="AD93" s="16">
        <f>IF(AND(AD91=A93,Q93="Z"),1,0)</f>
        <v>0</v>
      </c>
      <c r="AE93" s="16">
        <f>IF(AND(AE91=A93,Q93="Z"),1,0)</f>
        <v>0</v>
      </c>
      <c r="AF93" s="16">
        <f>IF(AND(AF91=A93,Q93="Z"),1,0)</f>
        <v>0</v>
      </c>
      <c r="AG93" s="16">
        <f>IF(AND(AG91=A93,Q93="Z"),1,0)</f>
        <v>0</v>
      </c>
      <c r="AH93" s="16">
        <f>IF(AND(AH91=A93,Q93="Z"),1,0)</f>
        <v>0</v>
      </c>
      <c r="AI93" s="16">
        <f>IF(AND(AI91=A93,Q93="Z"),1,0)</f>
        <v>0</v>
      </c>
      <c r="AJ93" s="16">
        <f>IF(AND(AJ91=A93,Q93="Z"),1,0)</f>
        <v>0</v>
      </c>
      <c r="AK93" s="16">
        <f>IF(AND(AK91=A93,Q93="Z"),1,0)</f>
        <v>0</v>
      </c>
      <c r="AL93" s="17">
        <f>IF(AND(AL91=A93,Q93="D"),1,0)</f>
        <v>0</v>
      </c>
      <c r="AM93" s="16">
        <f>IF(AND(AM91=A93,Q93="D"),1,0)</f>
        <v>0</v>
      </c>
      <c r="AN93" s="16">
        <f>IF(AND(AN91=A93,Q93="D"),1,0)</f>
        <v>0</v>
      </c>
      <c r="AO93" s="16">
        <f>IF(AND(AO91=A93,Q93="D"),1,0)</f>
        <v>1</v>
      </c>
      <c r="AP93" s="16">
        <f>IF(AND(AP91=A93,Q93="D"),1,0)</f>
        <v>0</v>
      </c>
      <c r="AQ93" s="16">
        <f>IF(AND(AQ91=A93,Q93="D"),1,0)</f>
        <v>0</v>
      </c>
      <c r="AR93" s="16">
        <f>IF(AND(AR91=A93,Q93="D"),1,0)</f>
        <v>0</v>
      </c>
      <c r="AS93" s="16">
        <f>IF(AND(AS91=A93,Q93="D"),1,0)</f>
        <v>0</v>
      </c>
      <c r="AT93" s="16">
        <f>IF(AND(AT91=A93,Q93="D"),1,0)</f>
        <v>0</v>
      </c>
      <c r="AU93" s="16">
        <f>IF(AND(AU91=A93,Q93="D"),1,0)</f>
        <v>0</v>
      </c>
      <c r="AV93" s="17">
        <f>IF(AND(AV91=A93,Q93="N"),1,0)</f>
        <v>0</v>
      </c>
      <c r="AW93" s="16">
        <f>IF(AND(AW91=A93,Q93="N"),1,0)</f>
        <v>0</v>
      </c>
      <c r="AX93" s="16">
        <f>IF(AND(AX91=A93,Q93="N"),1,0)</f>
        <v>0</v>
      </c>
      <c r="AY93" s="16">
        <f>IF(AND(AY91=A93,Q93="N"),1,0)</f>
        <v>0</v>
      </c>
      <c r="AZ93" s="16">
        <f>IF(AND(AZ91=A93,Q93="N"),1,0)</f>
        <v>0</v>
      </c>
      <c r="BA93" s="16">
        <f>IF(AND(BA91=A93,Q93="N"),1,0)</f>
        <v>0</v>
      </c>
      <c r="BB93" s="16">
        <f>IF(AND(BB91=A93,Q93="N"),1,0)</f>
        <v>0</v>
      </c>
      <c r="BC93" s="16">
        <f>IF(AND(BC91=A93,Q93="N"),1,0)</f>
        <v>0</v>
      </c>
      <c r="BD93" s="16">
        <f>IF(AND(BD91=A93,Q93="N"),1,0)</f>
        <v>0</v>
      </c>
      <c r="BE93" s="16">
        <f>IF(AND(BE91=A93,Q93="N"),1,0)</f>
        <v>0</v>
      </c>
      <c r="BF93" s="17">
        <f>IF(AND(BF91=A93,Q93="V"),1,0)</f>
        <v>0</v>
      </c>
      <c r="BG93" s="16">
        <f>IF(AND(BG91=A93,Q93="V"),1,0)</f>
        <v>0</v>
      </c>
      <c r="BH93" s="16">
        <f>IF(AND(BH91=A93,Q93="V"),1,0)</f>
        <v>0</v>
      </c>
      <c r="BI93" s="16">
        <f>IF(AND(BI91=A93,Q93="V"),1,0)</f>
        <v>0</v>
      </c>
      <c r="BJ93" s="16">
        <f>IF(AND(BJ91=A93,Q93="V"),1,0)</f>
        <v>0</v>
      </c>
      <c r="BK93" s="16">
        <f>IF(AND(BK91=A93,Q93="V"),1,0)</f>
        <v>0</v>
      </c>
      <c r="BL93" s="16">
        <f>IF(AND(BL91=A93,Q93="V"),1,0)</f>
        <v>0</v>
      </c>
      <c r="BM93" s="16">
        <f>IF(AND(BM91=A93,Q93="V"),1,0)</f>
        <v>0</v>
      </c>
      <c r="BN93" s="16">
        <f>IF(AND(BN91=A93,Q93="V"),1,0)</f>
        <v>0</v>
      </c>
      <c r="BO93" s="16">
        <f>IF(AND(BO91=A93,Q93="V"),1,0)</f>
        <v>0</v>
      </c>
      <c r="BP93" s="3">
        <f>IF(AND(Q92="A",BP91=Q93),1,0)</f>
        <v>0</v>
      </c>
      <c r="BQ93" s="4">
        <f>IF(AND(Q92="A",BQ91=Q93),1,0)</f>
        <v>0</v>
      </c>
      <c r="BR93" s="4">
        <f>IF(AND(Q92="A",BR91=Q93),1,0)</f>
        <v>1</v>
      </c>
      <c r="BS93" s="4">
        <f>IF(AND(Q92="A",BS91=Q93),1,0)</f>
        <v>0</v>
      </c>
      <c r="BT93" s="4">
        <f>IF(AND(Q92="A",BT91=Q93),1,0)</f>
        <v>0</v>
      </c>
      <c r="BU93" s="3">
        <f>IF(AND(Q92="Z",BU91=Q93),1,0)</f>
        <v>0</v>
      </c>
      <c r="BV93" s="4">
        <f>IF(AND(Q92="Z",BV91=Q93),1,0)</f>
        <v>0</v>
      </c>
      <c r="BW93" s="4">
        <f>IF(AND(Q92="Z",BW91=Q93),1,0)</f>
        <v>0</v>
      </c>
      <c r="BX93" s="4">
        <f>IF(AND(Q92="Z",BX91=Q93),1,0)</f>
        <v>0</v>
      </c>
      <c r="BY93" s="4">
        <f>IF(AND(Q92="Z",BY91=Q93),1,0)</f>
        <v>0</v>
      </c>
      <c r="BZ93" s="3">
        <f>IF(AND(Q92="D",BZ91=Q93),1,0)</f>
        <v>0</v>
      </c>
      <c r="CA93" s="4">
        <f>IF(AND(Q92="D",CA91=Q93),1,0)</f>
        <v>0</v>
      </c>
      <c r="CB93" s="4">
        <f>IF(AND(Q92="D",CB91=Q93),1,0)</f>
        <v>0</v>
      </c>
      <c r="CC93" s="4">
        <f>IF(AND(Q92="D",CC91=Q93),1,0)</f>
        <v>0</v>
      </c>
      <c r="CD93" s="4">
        <f>IF(AND(Q92="D",CD91=Q93),1,0)</f>
        <v>0</v>
      </c>
      <c r="CE93" s="3">
        <f>IF(AND(Q92="N",CE91=Q93),1,0)</f>
        <v>0</v>
      </c>
      <c r="CF93" s="4">
        <f>IF(AND(Q92="N",CF91=Q93),1,0)</f>
        <v>0</v>
      </c>
      <c r="CG93" s="4">
        <f>IF(AND(Q92="N",CG91=Q93),1,0)</f>
        <v>0</v>
      </c>
      <c r="CH93" s="4">
        <f>IF(AND(Q92="N",CH91=Q93),1,0)</f>
        <v>0</v>
      </c>
      <c r="CI93" s="4">
        <f>IF(AND(Q92="N",CI91=Q93),1,0)</f>
        <v>0</v>
      </c>
      <c r="CJ93" s="3">
        <f>IF(AND(Q92="V",CJ91=Q93),1,0)</f>
        <v>0</v>
      </c>
      <c r="CK93" s="4">
        <f>IF(AND(Q92="V",CK91=Q93),1,0)</f>
        <v>0</v>
      </c>
      <c r="CL93" s="4">
        <f>IF(AND(Q92="V",CL91=Q93),1,0)</f>
        <v>0</v>
      </c>
      <c r="CM93" s="4">
        <f>IF(AND(Q92="V",CM91=Q93),1,0)</f>
        <v>0</v>
      </c>
      <c r="CN93" s="5">
        <f>IF(AND(Q92="V",CN91=Q93),1,0)</f>
        <v>0</v>
      </c>
    </row>
    <row r="94" spans="1:92">
      <c r="A94" s="15" t="s">
        <v>8</v>
      </c>
      <c r="B94" s="3">
        <f>IF(ISBLANK(HLOOKUP(A94,C82:L87,2,FALSE)),0,HLOOKUP(A94,C82:L87,2,FALSE) * (C76*B93+C77*C93+C78*D93+C79*E93+C80*F93))</f>
        <v>0</v>
      </c>
      <c r="C94" s="4">
        <f>IF(ISBLANK(HLOOKUP(A94,C82:L87,3,FALSE)),0,HLOOKUP(A94,C82:L87,3,FALSE) * (D76*B93+D77*C93+D78*D93+D79*E93+D80*F93))</f>
        <v>0</v>
      </c>
      <c r="D94" s="4">
        <f>IF(ISBLANK(HLOOKUP(A94,C82:L87,4,FALSE)),0,HLOOKUP(A94,C82:L87,4,FALSE) * (E76*B93+E77*C93+E78*D93+E79*E93+E80*F93))</f>
        <v>0</v>
      </c>
      <c r="E94" s="4">
        <f>IF(ISBLANK(HLOOKUP(A94,C82:L87,5,FALSE)),0,HLOOKUP(A94,C82:L87,5,FALSE) * (F76*B93+F77*C93+F78*D93+F79*E93+F80*F93))</f>
        <v>2.8430204081632653E-2</v>
      </c>
      <c r="F94" s="5">
        <f>IF(ISBLANK(HLOOKUP(A94,C82:L87,6,FALSE)),0,HLOOKUP(A94,C82:L87,6,FALSE) * (G76*B93+G77*C93+G78*D93+G79*E93+G80*F93))</f>
        <v>0</v>
      </c>
      <c r="G94" s="3">
        <f>IF(ISBLANK(HLOOKUP(A94,C82:L87,MATCH(G91,B75:B80,0),FALSE)),0,HLOOKUP(Q95,C75:G80,MATCH(G91,B75:B80,0),FALSE)*B94)</f>
        <v>0</v>
      </c>
      <c r="H94" s="4">
        <f>IF(ISBLANK(HLOOKUP(A94,C82:L87,MATCH(H91,B75:B80,0),FALSE)),0,HLOOKUP(Q95,C75:G80,MATCH(H91,B75:B80,0),FALSE)*C94)</f>
        <v>0</v>
      </c>
      <c r="I94" s="4">
        <f>IF(ISBLANK(HLOOKUP(A94,C82:L87,MATCH(I91,B75:B80,0),FALSE)),0,HLOOKUP(Q95,C75:G80,MATCH(I91,B75:B80,0),FALSE)*D94)</f>
        <v>0</v>
      </c>
      <c r="J94" s="4">
        <f>IF(ISBLANK(HLOOKUP(A94,C82:L87,MATCH(J91,B75:B80,0),FALSE)),0,HLOOKUP(Q95,C75:G80,MATCH(J91,B75:B80,0),FALSE)*E94)</f>
        <v>2.0848816326530614E-2</v>
      </c>
      <c r="K94" s="5">
        <f>IF(ISBLANK(HLOOKUP(A94,C82:L87,MATCH(K91,B75:B80,0),FALSE)),0,HLOOKUP(Q95,C75:G80,MATCH(K91,B75:B80,0),FALSE)*F94)</f>
        <v>0</v>
      </c>
      <c r="L94" s="3">
        <f t="shared" si="87"/>
        <v>0</v>
      </c>
      <c r="M94" s="4">
        <f t="shared" si="88"/>
        <v>0</v>
      </c>
      <c r="N94" s="4">
        <f t="shared" si="89"/>
        <v>0</v>
      </c>
      <c r="O94" s="4">
        <f t="shared" si="90"/>
        <v>1</v>
      </c>
      <c r="P94" s="5">
        <f t="shared" si="91"/>
        <v>0</v>
      </c>
      <c r="Q94" s="23" t="s">
        <v>20</v>
      </c>
      <c r="R94" s="17">
        <f>IF(AND(R91=A94,Q94="A"),1,0)</f>
        <v>0</v>
      </c>
      <c r="S94" s="16">
        <f>IF(AND(S91=A94,Q94="A"),1,0)</f>
        <v>0</v>
      </c>
      <c r="T94" s="16">
        <f>IF(AND(T91=A94,Q94="A"),1,0)</f>
        <v>0</v>
      </c>
      <c r="U94" s="16">
        <f>IF(AND(U91=A94,Q94="A"),1,0)</f>
        <v>0</v>
      </c>
      <c r="V94" s="16">
        <f>IF(AND(V91=A94,Q94="A"),1,0)</f>
        <v>0</v>
      </c>
      <c r="W94" s="16">
        <f>IF(AND(W91=A94,Q94="A"),1,0)</f>
        <v>0</v>
      </c>
      <c r="X94" s="16">
        <f>IF(AND(X91=A94,Q94="A"),1,0)</f>
        <v>0</v>
      </c>
      <c r="Y94" s="16">
        <f>IF(AND(Y91=A94,Q94="A"),1,0)</f>
        <v>0</v>
      </c>
      <c r="Z94" s="16">
        <f>IF(AND(Z91=A94,Q94="A"),1,0)</f>
        <v>0</v>
      </c>
      <c r="AA94" s="16">
        <f>IF(AND(AA91=A94,Q94="A"),1,0)</f>
        <v>0</v>
      </c>
      <c r="AB94" s="17">
        <f>IF(AND(AB91=A94,Q94="Z"),1,0)</f>
        <v>0</v>
      </c>
      <c r="AC94" s="16">
        <f>IF(AND(AC91=A94,Q94="Z"),1,0)</f>
        <v>0</v>
      </c>
      <c r="AD94" s="16">
        <f>IF(AND(AD91=A94,Q94="Z"),1,0)</f>
        <v>0</v>
      </c>
      <c r="AE94" s="16">
        <f>IF(AND(AE91=A94,Q94="Z"),1,0)</f>
        <v>0</v>
      </c>
      <c r="AF94" s="16">
        <f>IF(AND(AF91=A94,Q94="Z"),1,0)</f>
        <v>0</v>
      </c>
      <c r="AG94" s="16">
        <f>IF(AND(AG91=A94,Q94="Z"),1,0)</f>
        <v>0</v>
      </c>
      <c r="AH94" s="16">
        <f>IF(AND(AH91=A94,Q94="Z"),1,0)</f>
        <v>0</v>
      </c>
      <c r="AI94" s="16">
        <f>IF(AND(AI91=A94,Q94="Z"),1,0)</f>
        <v>0</v>
      </c>
      <c r="AJ94" s="16">
        <f>IF(AND(AJ91=A94,Q94="Z"),1,0)</f>
        <v>0</v>
      </c>
      <c r="AK94" s="16">
        <f>IF(AND(AK91=A94,Q94="Z"),1,0)</f>
        <v>0</v>
      </c>
      <c r="AL94" s="17">
        <f>IF(AND(AL91=A94,Q94="D"),1,0)</f>
        <v>0</v>
      </c>
      <c r="AM94" s="16">
        <f>IF(AND(AM91=A94,Q94="D"),1,0)</f>
        <v>0</v>
      </c>
      <c r="AN94" s="16">
        <f>IF(AND(AN91=A94,Q94="D"),1,0)</f>
        <v>0</v>
      </c>
      <c r="AO94" s="16">
        <f>IF(AND(AO91=A94,Q94="D"),1,0)</f>
        <v>0</v>
      </c>
      <c r="AP94" s="16">
        <f>IF(AND(AP91=A94,Q94="D"),1,0)</f>
        <v>0</v>
      </c>
      <c r="AQ94" s="16">
        <f>IF(AND(AQ91=A94,Q94="D"),1,0)</f>
        <v>0</v>
      </c>
      <c r="AR94" s="16">
        <f>IF(AND(AR91=A94,Q94="D"),1,0)</f>
        <v>0</v>
      </c>
      <c r="AS94" s="16">
        <f>IF(AND(AS91=A94,Q94="D"),1,0)</f>
        <v>0</v>
      </c>
      <c r="AT94" s="16">
        <f>IF(AND(AT91=A94,Q94="D"),1,0)</f>
        <v>0</v>
      </c>
      <c r="AU94" s="16">
        <f>IF(AND(AU91=A94,Q94="D"),1,0)</f>
        <v>0</v>
      </c>
      <c r="AV94" s="17">
        <f>IF(AND(AV91=A94,Q94="N"),1,0)</f>
        <v>0</v>
      </c>
      <c r="AW94" s="16">
        <f>IF(AND(AW91=A94,Q94="N"),1,0)</f>
        <v>0</v>
      </c>
      <c r="AX94" s="16">
        <f>IF(AND(AX91=A94,Q94="N"),1,0)</f>
        <v>0</v>
      </c>
      <c r="AY94" s="16">
        <f>IF(AND(AY91=A94,Q94="N"),1,0)</f>
        <v>0</v>
      </c>
      <c r="AZ94" s="16">
        <f>IF(AND(AZ91=A94,Q94="N"),1,0)</f>
        <v>0</v>
      </c>
      <c r="BA94" s="16">
        <f>IF(AND(BA91=A94,Q94="N"),1,0)</f>
        <v>0</v>
      </c>
      <c r="BB94" s="16">
        <f>IF(AND(BB91=A94,Q94="N"),1,0)</f>
        <v>0</v>
      </c>
      <c r="BC94" s="16">
        <f>IF(AND(BC91=A94,Q94="N"),1,0)</f>
        <v>0</v>
      </c>
      <c r="BD94" s="16">
        <f>IF(AND(BD91=A94,Q94="N"),1,0)</f>
        <v>1</v>
      </c>
      <c r="BE94" s="16">
        <f>IF(AND(BE91=A94,Q94="N"),1,0)</f>
        <v>0</v>
      </c>
      <c r="BF94" s="17">
        <f>IF(AND(BF91=A94,Q94="V"),1,0)</f>
        <v>0</v>
      </c>
      <c r="BG94" s="16">
        <f>IF(AND(BG91=A94,Q94="V"),1,0)</f>
        <v>0</v>
      </c>
      <c r="BH94" s="16">
        <f>IF(AND(BH91=A94,Q94="V"),1,0)</f>
        <v>0</v>
      </c>
      <c r="BI94" s="16">
        <f>IF(AND(BI91=A94,Q94="V"),1,0)</f>
        <v>0</v>
      </c>
      <c r="BJ94" s="16">
        <f>IF(AND(BJ91=A94,Q94="V"),1,0)</f>
        <v>0</v>
      </c>
      <c r="BK94" s="16">
        <f>IF(AND(BK91=A94,Q94="V"),1,0)</f>
        <v>0</v>
      </c>
      <c r="BL94" s="16">
        <f>IF(AND(BL91=A94,Q94="V"),1,0)</f>
        <v>0</v>
      </c>
      <c r="BM94" s="16">
        <f>IF(AND(BM91=A94,Q94="V"),1,0)</f>
        <v>0</v>
      </c>
      <c r="BN94" s="16">
        <f>IF(AND(BN91=A94,Q94="V"),1,0)</f>
        <v>0</v>
      </c>
      <c r="BO94" s="16">
        <f>IF(AND(BO91=A94,Q94="V"),1,0)</f>
        <v>0</v>
      </c>
      <c r="BP94" s="3">
        <f>IF(AND(Q93="A",BP91=Q94),1,0)</f>
        <v>0</v>
      </c>
      <c r="BQ94" s="4">
        <f>IF(AND(Q93="A",BQ91=Q94),1,0)</f>
        <v>0</v>
      </c>
      <c r="BR94" s="4">
        <f>IF(AND(Q93="A",BR91=Q94),1,0)</f>
        <v>0</v>
      </c>
      <c r="BS94" s="4">
        <f>IF(AND(Q93="A",BS91=Q94),1,0)</f>
        <v>0</v>
      </c>
      <c r="BT94" s="4">
        <f>IF(AND(Q93="A",BT91=Q94),1,0)</f>
        <v>0</v>
      </c>
      <c r="BU94" s="3">
        <f>IF(AND(Q93="Z",BU91=Q94),1,0)</f>
        <v>0</v>
      </c>
      <c r="BV94" s="4">
        <f>IF(AND(Q93="Z",BV91=Q94),1,0)</f>
        <v>0</v>
      </c>
      <c r="BW94" s="4">
        <f>IF(AND(Q93="Z",BW91=Q94),1,0)</f>
        <v>0</v>
      </c>
      <c r="BX94" s="4">
        <f>IF(AND(Q93="Z",BX91=Q94),1,0)</f>
        <v>0</v>
      </c>
      <c r="BY94" s="4">
        <f>IF(AND(Q93="Z",BY91=Q94),1,0)</f>
        <v>0</v>
      </c>
      <c r="BZ94" s="3">
        <f>IF(AND(Q93="D",BZ91=Q94),1,0)</f>
        <v>0</v>
      </c>
      <c r="CA94" s="4">
        <f>IF(AND(Q93="D",CA91=Q94),1,0)</f>
        <v>0</v>
      </c>
      <c r="CB94" s="4">
        <f>IF(AND(Q93="D",CB91=Q94),1,0)</f>
        <v>0</v>
      </c>
      <c r="CC94" s="4">
        <f>IF(AND(Q93="D",CC91=Q94),1,0)</f>
        <v>1</v>
      </c>
      <c r="CD94" s="4">
        <f>IF(AND(Q93="D",CD91=Q94),1,0)</f>
        <v>0</v>
      </c>
      <c r="CE94" s="3">
        <f>IF(AND(Q93="N",CE91=Q94),1,0)</f>
        <v>0</v>
      </c>
      <c r="CF94" s="4">
        <f>IF(AND(Q93="N",CF91=Q94),1,0)</f>
        <v>0</v>
      </c>
      <c r="CG94" s="4">
        <f>IF(AND(Q93="N",CG91=Q94),1,0)</f>
        <v>0</v>
      </c>
      <c r="CH94" s="4">
        <f>IF(AND(Q93="N",CH91=Q94),1,0)</f>
        <v>0</v>
      </c>
      <c r="CI94" s="4">
        <f>IF(AND(Q93="N",CI91=Q94),1,0)</f>
        <v>0</v>
      </c>
      <c r="CJ94" s="3">
        <f>IF(AND(Q93="V",CJ91=Q94),1,0)</f>
        <v>0</v>
      </c>
      <c r="CK94" s="4">
        <f>IF(AND(Q93="V",CK91=Q94),1,0)</f>
        <v>0</v>
      </c>
      <c r="CL94" s="4">
        <f>IF(AND(Q93="V",CL91=Q94),1,0)</f>
        <v>0</v>
      </c>
      <c r="CM94" s="4">
        <f>IF(AND(Q93="V",CM91=Q94),1,0)</f>
        <v>0</v>
      </c>
      <c r="CN94" s="5">
        <f>IF(AND(Q93="V",CN91=Q94),1,0)</f>
        <v>0</v>
      </c>
    </row>
    <row r="95" spans="1:92">
      <c r="A95" s="15" t="s">
        <v>6</v>
      </c>
      <c r="B95" s="3">
        <f>IF(ISBLANK(HLOOKUP(A95,C82:L87,2,FALSE)),0,HLOOKUP(A95,C82:L87,2,FALSE) * (C76*B94+C77*C94+C78*D94+C79*E94+C80*F94))</f>
        <v>0</v>
      </c>
      <c r="C95" s="4">
        <f>IF(ISBLANK(HLOOKUP(A95,C82:L87,3,FALSE)),0,HLOOKUP(A95,C82:L87,3,FALSE) * (D76*B94+D77*C94+D78*D94+D79*E94+D80*F94))</f>
        <v>0</v>
      </c>
      <c r="D95" s="4">
        <f>IF(ISBLANK(HLOOKUP(A95,C82:L87,4,FALSE)),0,HLOOKUP(A95,C82:L87,4,FALSE) * (E76*B94+E77*C94+E78*D94+E79*E94+E80*F94))</f>
        <v>6.7690962099125368E-6</v>
      </c>
      <c r="E95" s="4">
        <f>IF(ISBLANK(HLOOKUP(A95,C82:L87,5,FALSE)),0,HLOOKUP(A95,C82:L87,5,FALSE) * (F76*B94+F77*C94+F78*D94+F79*E94+F80*F94))</f>
        <v>4.7383673469387744E-5</v>
      </c>
      <c r="F95" s="5">
        <f>IF(ISBLANK(HLOOKUP(A95,C82:L87,6,FALSE)),0,HLOOKUP(A95,C82:L87,6,FALSE) * (G76*B94+G77*C94+G78*D94+G79*E94+G80*F94))</f>
        <v>4.5172435374149665E-3</v>
      </c>
      <c r="G95" s="3">
        <f>IF(ISBLANK(HLOOKUP(A95,C82:L87,MATCH(G91,B75:B80,0),FALSE)),0,HLOOKUP(Q96,C75:G80,MATCH(G91,B75:B80,0),FALSE)*B95)</f>
        <v>0</v>
      </c>
      <c r="H95" s="4">
        <f>IF(ISBLANK(HLOOKUP(A95,C82:L87,MATCH(H91,B75:B80,0),FALSE)),0,HLOOKUP(Q96,C75:G80,MATCH(H91,B75:B80,0),FALSE)*C95)</f>
        <v>0</v>
      </c>
      <c r="I95" s="4">
        <f>IF(ISBLANK(HLOOKUP(A95,C82:L87,MATCH(I91,B75:B80,0),FALSE)),0,HLOOKUP(Q96,C75:G80,MATCH(I91,B75:B80,0),FALSE)*D95)</f>
        <v>9.6701374427321961E-8</v>
      </c>
      <c r="J95" s="4">
        <f>IF(ISBLANK(HLOOKUP(A95,C82:L87,MATCH(J91,B75:B80,0),FALSE)),0,HLOOKUP(Q96,C75:G80,MATCH(J91,B75:B80,0),FALSE)*E95)</f>
        <v>7.8972789115646243E-7</v>
      </c>
      <c r="K95" s="5">
        <f>IF(ISBLANK(HLOOKUP(A95,C82:L87,MATCH(K91,B75:B80,0),FALSE)),0,HLOOKUP(Q96,C75:G80,MATCH(K91,B75:B80,0),FALSE)*F95)</f>
        <v>1.7316100226757373E-3</v>
      </c>
      <c r="L95" s="3">
        <f t="shared" si="87"/>
        <v>0</v>
      </c>
      <c r="M95" s="4">
        <f t="shared" si="88"/>
        <v>0</v>
      </c>
      <c r="N95" s="4">
        <f t="shared" si="89"/>
        <v>5.5816203443859743E-5</v>
      </c>
      <c r="O95" s="4">
        <f t="shared" si="90"/>
        <v>4.5583232812485442E-4</v>
      </c>
      <c r="P95" s="5">
        <f t="shared" si="91"/>
        <v>0.99948835146843118</v>
      </c>
      <c r="Q95" s="23" t="s">
        <v>21</v>
      </c>
      <c r="R95" s="17">
        <f>IF(AND(R91=A95,Q95="A"),1,0)</f>
        <v>0</v>
      </c>
      <c r="S95" s="16">
        <f>IF(AND(S91=A95,Q95="A"),1,0)</f>
        <v>0</v>
      </c>
      <c r="T95" s="16">
        <f>IF(AND(T91=A95,Q95="A"),1,0)</f>
        <v>0</v>
      </c>
      <c r="U95" s="16">
        <f>IF(AND(U91=A95,Q95="A"),1,0)</f>
        <v>0</v>
      </c>
      <c r="V95" s="16">
        <f>IF(AND(V91=A95,Q95="A"),1,0)</f>
        <v>0</v>
      </c>
      <c r="W95" s="16">
        <f>IF(AND(W91=A95,Q95="A"),1,0)</f>
        <v>0</v>
      </c>
      <c r="X95" s="16">
        <f>IF(AND(X91=A95,Q95="A"),1,0)</f>
        <v>0</v>
      </c>
      <c r="Y95" s="16">
        <f>IF(AND(Y91=A95,Q95="A"),1,0)</f>
        <v>0</v>
      </c>
      <c r="Z95" s="16">
        <f>IF(AND(Z91=A95,Q95="A"),1,0)</f>
        <v>0</v>
      </c>
      <c r="AA95" s="16">
        <f>IF(AND(AA91=A95,Q95="A"),1,0)</f>
        <v>0</v>
      </c>
      <c r="AB95" s="17">
        <f>IF(AND(AB91=A95,Q95="Z"),1,0)</f>
        <v>0</v>
      </c>
      <c r="AC95" s="16">
        <f>IF(AND(AC91=A95,Q95="Z"),1,0)</f>
        <v>0</v>
      </c>
      <c r="AD95" s="16">
        <f>IF(AND(AD91=A95,Q95="Z"),1,0)</f>
        <v>0</v>
      </c>
      <c r="AE95" s="16">
        <f>IF(AND(AE91=A95,Q95="Z"),1,0)</f>
        <v>0</v>
      </c>
      <c r="AF95" s="16">
        <f>IF(AND(AF91=A95,Q95="Z"),1,0)</f>
        <v>0</v>
      </c>
      <c r="AG95" s="16">
        <f>IF(AND(AG91=A95,Q95="Z"),1,0)</f>
        <v>0</v>
      </c>
      <c r="AH95" s="16">
        <f>IF(AND(AH91=A95,Q95="Z"),1,0)</f>
        <v>0</v>
      </c>
      <c r="AI95" s="16">
        <f>IF(AND(AI91=A95,Q95="Z"),1,0)</f>
        <v>0</v>
      </c>
      <c r="AJ95" s="16">
        <f>IF(AND(AJ91=A95,Q95="Z"),1,0)</f>
        <v>0</v>
      </c>
      <c r="AK95" s="16">
        <f>IF(AND(AK91=A95,Q95="Z"),1,0)</f>
        <v>0</v>
      </c>
      <c r="AL95" s="17">
        <f>IF(AND(AL91=A95,Q95="D"),1,0)</f>
        <v>0</v>
      </c>
      <c r="AM95" s="16">
        <f>IF(AND(AM91=A95,Q95="D"),1,0)</f>
        <v>0</v>
      </c>
      <c r="AN95" s="16">
        <f>IF(AND(AN91=A95,Q95="D"),1,0)</f>
        <v>0</v>
      </c>
      <c r="AO95" s="16">
        <f>IF(AND(AO91=A95,Q95="D"),1,0)</f>
        <v>0</v>
      </c>
      <c r="AP95" s="16">
        <f>IF(AND(AP91=A95,Q95="D"),1,0)</f>
        <v>0</v>
      </c>
      <c r="AQ95" s="16">
        <f>IF(AND(AQ91=A95,Q95="D"),1,0)</f>
        <v>0</v>
      </c>
      <c r="AR95" s="16">
        <f>IF(AND(AR91=A95,Q95="D"),1,0)</f>
        <v>0</v>
      </c>
      <c r="AS95" s="16">
        <f>IF(AND(AS91=A95,Q95="D"),1,0)</f>
        <v>0</v>
      </c>
      <c r="AT95" s="16">
        <f>IF(AND(AT91=A95,Q95="D"),1,0)</f>
        <v>0</v>
      </c>
      <c r="AU95" s="16">
        <f>IF(AND(AU91=A95,Q95="D"),1,0)</f>
        <v>0</v>
      </c>
      <c r="AV95" s="17">
        <f>IF(AND(AV91=A95,Q95="N"),1,0)</f>
        <v>0</v>
      </c>
      <c r="AW95" s="16">
        <f>IF(AND(AW91=A95,Q95="N"),1,0)</f>
        <v>0</v>
      </c>
      <c r="AX95" s="16">
        <f>IF(AND(AX91=A95,Q95="N"),1,0)</f>
        <v>0</v>
      </c>
      <c r="AY95" s="16">
        <f>IF(AND(AY91=A95,Q95="N"),1,0)</f>
        <v>0</v>
      </c>
      <c r="AZ95" s="16">
        <f>IF(AND(AZ91=A95,Q95="N"),1,0)</f>
        <v>0</v>
      </c>
      <c r="BA95" s="16">
        <f>IF(AND(BA91=A95,Q95="N"),1,0)</f>
        <v>0</v>
      </c>
      <c r="BB95" s="16">
        <f>IF(AND(BB91=A95,Q95="N"),1,0)</f>
        <v>0</v>
      </c>
      <c r="BC95" s="16">
        <f>IF(AND(BC91=A95,Q95="N"),1,0)</f>
        <v>0</v>
      </c>
      <c r="BD95" s="16">
        <f>IF(AND(BD91=A95,Q95="N"),1,0)</f>
        <v>0</v>
      </c>
      <c r="BE95" s="16">
        <f>IF(AND(BE91=A95,Q95="N"),1,0)</f>
        <v>0</v>
      </c>
      <c r="BF95" s="17">
        <f>IF(AND(BF91=A95,Q95="V"),1,0)</f>
        <v>0</v>
      </c>
      <c r="BG95" s="16">
        <f>IF(AND(BG91=A95,Q95="V"),1,0)</f>
        <v>0</v>
      </c>
      <c r="BH95" s="16">
        <f>IF(AND(BH91=A95,Q95="V"),1,0)</f>
        <v>0</v>
      </c>
      <c r="BI95" s="16">
        <f>IF(AND(BI91=A95,Q95="V"),1,0)</f>
        <v>0</v>
      </c>
      <c r="BJ95" s="16">
        <f>IF(AND(BJ91=A95,Q95="V"),1,0)</f>
        <v>0</v>
      </c>
      <c r="BK95" s="16">
        <f>IF(AND(BK91=A95,Q95="V"),1,0)</f>
        <v>0</v>
      </c>
      <c r="BL95" s="16">
        <f>IF(AND(BL91=A95,Q95="V"),1,0)</f>
        <v>1</v>
      </c>
      <c r="BM95" s="16">
        <f>IF(AND(BM91=A95,Q95="V"),1,0)</f>
        <v>0</v>
      </c>
      <c r="BN95" s="16">
        <f>IF(AND(BN91=A95,Q95="V"),1,0)</f>
        <v>0</v>
      </c>
      <c r="BO95" s="16">
        <f>IF(AND(BO91=A95,Q95="V"),1,0)</f>
        <v>0</v>
      </c>
      <c r="BP95" s="3">
        <f>IF(AND(Q94="A",BP91=Q95),1,0)</f>
        <v>0</v>
      </c>
      <c r="BQ95" s="4">
        <f>IF(AND(Q94="A",BQ91=Q95),1,0)</f>
        <v>0</v>
      </c>
      <c r="BR95" s="4">
        <f>IF(AND(Q94="A",BR91=Q95),1,0)</f>
        <v>0</v>
      </c>
      <c r="BS95" s="4">
        <f>IF(AND(Q94="A",BS91=Q95),1,0)</f>
        <v>0</v>
      </c>
      <c r="BT95" s="4">
        <f>IF(AND(Q94="A",BT91=Q95),1,0)</f>
        <v>0</v>
      </c>
      <c r="BU95" s="3">
        <f>IF(AND(Q94="Z",BU91=Q95),1,0)</f>
        <v>0</v>
      </c>
      <c r="BV95" s="4">
        <f>IF(AND(Q94="Z",BV91=Q95),1,0)</f>
        <v>0</v>
      </c>
      <c r="BW95" s="4">
        <f>IF(AND(Q94="Z",BW91=Q95),1,0)</f>
        <v>0</v>
      </c>
      <c r="BX95" s="4">
        <f>IF(AND(Q94="Z",BX91=Q95),1,0)</f>
        <v>0</v>
      </c>
      <c r="BY95" s="4">
        <f>IF(AND(Q94="Z",BY91=Q95),1,0)</f>
        <v>0</v>
      </c>
      <c r="BZ95" s="3">
        <f>IF(AND(Q94="D",BZ91=Q95),1,0)</f>
        <v>0</v>
      </c>
      <c r="CA95" s="4">
        <f>IF(AND(Q94="D",CA91=Q95),1,0)</f>
        <v>0</v>
      </c>
      <c r="CB95" s="4">
        <f>IF(AND(Q94="D",CB91=Q95),1,0)</f>
        <v>0</v>
      </c>
      <c r="CC95" s="4">
        <f>IF(AND(Q94="D",CC91=Q95),1,0)</f>
        <v>0</v>
      </c>
      <c r="CD95" s="4">
        <f>IF(AND(Q94="D",CD91=Q95),1,0)</f>
        <v>0</v>
      </c>
      <c r="CE95" s="3">
        <f>IF(AND(Q94="N",CE91=Q95),1,0)</f>
        <v>0</v>
      </c>
      <c r="CF95" s="4">
        <f>IF(AND(Q94="N",CF91=Q95),1,0)</f>
        <v>0</v>
      </c>
      <c r="CG95" s="4">
        <f>IF(AND(Q94="N",CG91=Q95),1,0)</f>
        <v>0</v>
      </c>
      <c r="CH95" s="4">
        <f>IF(AND(Q94="N",CH91=Q95),1,0)</f>
        <v>0</v>
      </c>
      <c r="CI95" s="4">
        <f>IF(AND(Q94="N",CI91=Q95),1,0)</f>
        <v>1</v>
      </c>
      <c r="CJ95" s="3">
        <f>IF(AND(Q94="V",CJ91=Q95),1,0)</f>
        <v>0</v>
      </c>
      <c r="CK95" s="4">
        <f>IF(AND(Q94="V",CK91=Q95),1,0)</f>
        <v>0</v>
      </c>
      <c r="CL95" s="4">
        <f>IF(AND(Q94="V",CL91=Q95),1,0)</f>
        <v>0</v>
      </c>
      <c r="CM95" s="4">
        <f>IF(AND(Q94="V",CM91=Q95),1,0)</f>
        <v>0</v>
      </c>
      <c r="CN95" s="5">
        <f>IF(AND(Q94="V",CN91=Q95),1,0)</f>
        <v>0</v>
      </c>
    </row>
    <row r="96" spans="1:92">
      <c r="A96" s="15" t="s">
        <v>9</v>
      </c>
      <c r="B96" s="3">
        <f>IF(ISBLANK(HLOOKUP(A96,C82:L87,2,FALSE)),0,HLOOKUP(A96,C82:L87,2,FALSE) * (C76*B95+C77*C95+C78*D95+C79*E95+C80*F95))</f>
        <v>0</v>
      </c>
      <c r="C96" s="4">
        <f>IF(ISBLANK(HLOOKUP(A96,C82:L87,3,FALSE)),0,HLOOKUP(A96,C82:L87,3,FALSE) * (D76*B95+D77*C95+D78*D95+D79*E95+D80*F95))</f>
        <v>0</v>
      </c>
      <c r="D96" s="4">
        <f>IF(ISBLANK(HLOOKUP(A96,C82:L87,4,FALSE)),0,HLOOKUP(A96,C82:L87,4,FALSE) * (E76*B95+E77*C95+E78*D95+E79*E95+E80*F95))</f>
        <v>1.336497262926162E-3</v>
      </c>
      <c r="E96" s="4">
        <f>IF(ISBLANK(HLOOKUP(A96,C82:L87,5,FALSE)),0,HLOOKUP(A96,C82:L87,5,FALSE) * (F76*B95+F77*C95+F78*D95+F79*E95+F80*F95))</f>
        <v>0</v>
      </c>
      <c r="F96" s="5">
        <f>IF(ISBLANK(HLOOKUP(A96,C82:L87,6,FALSE)),0,HLOOKUP(A96,C82:L87,6,FALSE) * (G76*B95+G77*C95+G78*D95+G79*E95+G80*F95))</f>
        <v>0</v>
      </c>
      <c r="G96" s="3">
        <f>IF(ISBLANK(HLOOKUP(A96,C82:L87,MATCH(G91,B75:B80,0),FALSE)),0,HLOOKUP(Q97,C75:G80,MATCH(G91,B75:B80,0),FALSE)*B96)</f>
        <v>0</v>
      </c>
      <c r="H96" s="4">
        <f>IF(ISBLANK(HLOOKUP(A96,C82:L87,MATCH(H91,B75:B80,0),FALSE)),0,HLOOKUP(Q97,C75:G80,MATCH(H91,B75:B80,0),FALSE)*C96)</f>
        <v>0</v>
      </c>
      <c r="I96" s="4">
        <f>IF(ISBLANK(HLOOKUP(A96,C82:L87,MATCH(I91,B75:B80,0),FALSE)),0,HLOOKUP(Q97,C75:G80,MATCH(I91,B75:B80,0),FALSE)*D96)</f>
        <v>2.100209984598255E-4</v>
      </c>
      <c r="J96" s="4">
        <f>IF(ISBLANK(HLOOKUP(A96,C82:L87,MATCH(J91,B75:B80,0),FALSE)),0,HLOOKUP(Q97,C75:G80,MATCH(J91,B75:B80,0),FALSE)*E96)</f>
        <v>0</v>
      </c>
      <c r="K96" s="5">
        <f>IF(ISBLANK(HLOOKUP(A96,C82:L87,MATCH(K91,B75:B80,0),FALSE)),0,HLOOKUP(Q97,C75:G80,MATCH(K91,B75:B80,0),FALSE)*F96)</f>
        <v>0</v>
      </c>
      <c r="L96" s="3">
        <f t="shared" si="87"/>
        <v>0</v>
      </c>
      <c r="M96" s="4">
        <f t="shared" si="88"/>
        <v>0</v>
      </c>
      <c r="N96" s="4">
        <f t="shared" si="89"/>
        <v>1</v>
      </c>
      <c r="O96" s="4">
        <f t="shared" si="90"/>
        <v>0</v>
      </c>
      <c r="P96" s="5">
        <f t="shared" si="91"/>
        <v>0</v>
      </c>
      <c r="Q96" s="23" t="s">
        <v>19</v>
      </c>
      <c r="R96" s="17">
        <f>IF(AND(R91=A96,Q96="A"),1,0)</f>
        <v>0</v>
      </c>
      <c r="S96" s="16">
        <f>IF(AND(S91=A96,Q96="A"),1,0)</f>
        <v>0</v>
      </c>
      <c r="T96" s="16">
        <f>IF(AND(T91=A96,Q96="A"),1,0)</f>
        <v>0</v>
      </c>
      <c r="U96" s="16">
        <f>IF(AND(U91=A96,Q96="A"),1,0)</f>
        <v>0</v>
      </c>
      <c r="V96" s="16">
        <f>IF(AND(V91=A96,Q96="A"),1,0)</f>
        <v>0</v>
      </c>
      <c r="W96" s="16">
        <f>IF(AND(W91=A96,Q96="A"),1,0)</f>
        <v>0</v>
      </c>
      <c r="X96" s="16">
        <f>IF(AND(X91=A96,Q96="A"),1,0)</f>
        <v>0</v>
      </c>
      <c r="Y96" s="16">
        <f>IF(AND(Y91=A96,Q96="A"),1,0)</f>
        <v>0</v>
      </c>
      <c r="Z96" s="16">
        <f>IF(AND(Z91=A96,Q96="A"),1,0)</f>
        <v>0</v>
      </c>
      <c r="AA96" s="16">
        <f>IF(AND(AA91=A96,Q96="A"),1,0)</f>
        <v>0</v>
      </c>
      <c r="AB96" s="17">
        <f>IF(AND(AB91=A96,Q96="Z"),1,0)</f>
        <v>0</v>
      </c>
      <c r="AC96" s="16">
        <f>IF(AND(AC91=A96,Q96="Z"),1,0)</f>
        <v>0</v>
      </c>
      <c r="AD96" s="16">
        <f>IF(AND(AD91=A96,Q96="Z"),1,0)</f>
        <v>0</v>
      </c>
      <c r="AE96" s="16">
        <f>IF(AND(AE91=A96,Q96="Z"),1,0)</f>
        <v>0</v>
      </c>
      <c r="AF96" s="16">
        <f>IF(AND(AF91=A96,Q96="Z"),1,0)</f>
        <v>0</v>
      </c>
      <c r="AG96" s="16">
        <f>IF(AND(AG91=A96,Q96="Z"),1,0)</f>
        <v>0</v>
      </c>
      <c r="AH96" s="16">
        <f>IF(AND(AH91=A96,Q96="Z"),1,0)</f>
        <v>0</v>
      </c>
      <c r="AI96" s="16">
        <f>IF(AND(AI91=A96,Q96="Z"),1,0)</f>
        <v>0</v>
      </c>
      <c r="AJ96" s="16">
        <f>IF(AND(AJ91=A96,Q96="Z"),1,0)</f>
        <v>0</v>
      </c>
      <c r="AK96" s="16">
        <f>IF(AND(AK91=A96,Q96="Z"),1,0)</f>
        <v>0</v>
      </c>
      <c r="AL96" s="17">
        <f>IF(AND(AL91=A96,Q96="D"),1,0)</f>
        <v>0</v>
      </c>
      <c r="AM96" s="16">
        <f>IF(AND(AM91=A96,Q96="D"),1,0)</f>
        <v>0</v>
      </c>
      <c r="AN96" s="16">
        <f>IF(AND(AN91=A96,Q96="D"),1,0)</f>
        <v>0</v>
      </c>
      <c r="AO96" s="16">
        <f>IF(AND(AO91=A96,Q96="D"),1,0)</f>
        <v>0</v>
      </c>
      <c r="AP96" s="16">
        <f>IF(AND(AP91=A96,Q96="D"),1,0)</f>
        <v>0</v>
      </c>
      <c r="AQ96" s="16">
        <f>IF(AND(AQ91=A96,Q96="D"),1,0)</f>
        <v>0</v>
      </c>
      <c r="AR96" s="16">
        <f>IF(AND(AR91=A96,Q96="D"),1,0)</f>
        <v>0</v>
      </c>
      <c r="AS96" s="16">
        <f>IF(AND(AS91=A96,Q96="D"),1,0)</f>
        <v>0</v>
      </c>
      <c r="AT96" s="16">
        <f>IF(AND(AT91=A96,Q96="D"),1,0)</f>
        <v>0</v>
      </c>
      <c r="AU96" s="16">
        <f>IF(AND(AU91=A96,Q96="D"),1,0)</f>
        <v>1</v>
      </c>
      <c r="AV96" s="17">
        <f>IF(AND(AV91=A96,Q96="N"),1,0)</f>
        <v>0</v>
      </c>
      <c r="AW96" s="16">
        <f>IF(AND(AW91=A96,Q96="N"),1,0)</f>
        <v>0</v>
      </c>
      <c r="AX96" s="16">
        <f>IF(AND(AX91=A96,Q96="N"),1,0)</f>
        <v>0</v>
      </c>
      <c r="AY96" s="16">
        <f>IF(AND(AY91=A96,Q96="N"),1,0)</f>
        <v>0</v>
      </c>
      <c r="AZ96" s="16">
        <f>IF(AND(AZ91=A96,Q96="N"),1,0)</f>
        <v>0</v>
      </c>
      <c r="BA96" s="16">
        <f>IF(AND(BA91=A96,Q96="N"),1,0)</f>
        <v>0</v>
      </c>
      <c r="BB96" s="16">
        <f>IF(AND(BB91=A96,Q96="N"),1,0)</f>
        <v>0</v>
      </c>
      <c r="BC96" s="16">
        <f>IF(AND(BC91=A96,Q96="N"),1,0)</f>
        <v>0</v>
      </c>
      <c r="BD96" s="16">
        <f>IF(AND(BD91=A96,Q96="N"),1,0)</f>
        <v>0</v>
      </c>
      <c r="BE96" s="16">
        <f>IF(AND(BE91=A96,Q96="N"),1,0)</f>
        <v>0</v>
      </c>
      <c r="BF96" s="17">
        <f>IF(AND(BF91=A96,Q96="V"),1,0)</f>
        <v>0</v>
      </c>
      <c r="BG96" s="16">
        <f>IF(AND(BG91=A96,Q96="V"),1,0)</f>
        <v>0</v>
      </c>
      <c r="BH96" s="16">
        <f>IF(AND(BH91=A96,Q96="V"),1,0)</f>
        <v>0</v>
      </c>
      <c r="BI96" s="16">
        <f>IF(AND(BI91=A96,Q96="V"),1,0)</f>
        <v>0</v>
      </c>
      <c r="BJ96" s="16">
        <f>IF(AND(BJ91=A96,Q96="V"),1,0)</f>
        <v>0</v>
      </c>
      <c r="BK96" s="16">
        <f>IF(AND(BK91=A96,Q96="V"),1,0)</f>
        <v>0</v>
      </c>
      <c r="BL96" s="16">
        <f>IF(AND(BL91=A96,Q96="V"),1,0)</f>
        <v>0</v>
      </c>
      <c r="BM96" s="16">
        <f>IF(AND(BM91=A96,Q96="V"),1,0)</f>
        <v>0</v>
      </c>
      <c r="BN96" s="16">
        <f>IF(AND(BN91=A96,Q96="V"),1,0)</f>
        <v>0</v>
      </c>
      <c r="BO96" s="16">
        <f>IF(AND(BO91=A96,Q96="V"),1,0)</f>
        <v>0</v>
      </c>
      <c r="BP96" s="3">
        <f>IF(AND(Q95="A",BP91=Q96),1,0)</f>
        <v>0</v>
      </c>
      <c r="BQ96" s="4">
        <f>IF(AND(Q95="A",BQ91=Q96),1,0)</f>
        <v>0</v>
      </c>
      <c r="BR96" s="4">
        <f>IF(AND(Q95="A",BR91=Q96),1,0)</f>
        <v>0</v>
      </c>
      <c r="BS96" s="4">
        <f>IF(AND(Q95="A",BS91=Q96),1,0)</f>
        <v>0</v>
      </c>
      <c r="BT96" s="4">
        <f>IF(AND(Q95="A",BT91=Q96),1,0)</f>
        <v>0</v>
      </c>
      <c r="BU96" s="3">
        <f>IF(AND(Q95="Z",BU91=Q96),1,0)</f>
        <v>0</v>
      </c>
      <c r="BV96" s="4">
        <f>IF(AND(Q95="Z",BV91=Q96),1,0)</f>
        <v>0</v>
      </c>
      <c r="BW96" s="4">
        <f>IF(AND(Q95="Z",BW91=Q96),1,0)</f>
        <v>0</v>
      </c>
      <c r="BX96" s="4">
        <f>IF(AND(Q95="Z",BX91=Q96),1,0)</f>
        <v>0</v>
      </c>
      <c r="BY96" s="4">
        <f>IF(AND(Q95="Z",BY91=Q96),1,0)</f>
        <v>0</v>
      </c>
      <c r="BZ96" s="3">
        <f>IF(AND(Q95="D",BZ91=Q96),1,0)</f>
        <v>0</v>
      </c>
      <c r="CA96" s="4">
        <f>IF(AND(Q95="D",CA91=Q96),1,0)</f>
        <v>0</v>
      </c>
      <c r="CB96" s="4">
        <f>IF(AND(Q95="D",CB91=Q96),1,0)</f>
        <v>0</v>
      </c>
      <c r="CC96" s="4">
        <f>IF(AND(Q95="D",CC91=Q96),1,0)</f>
        <v>0</v>
      </c>
      <c r="CD96" s="4">
        <f>IF(AND(Q95="D",CD91=Q96),1,0)</f>
        <v>0</v>
      </c>
      <c r="CE96" s="3">
        <f>IF(AND(Q95="N",CE91=Q96),1,0)</f>
        <v>0</v>
      </c>
      <c r="CF96" s="4">
        <f>IF(AND(Q95="N",CF91=Q96),1,0)</f>
        <v>0</v>
      </c>
      <c r="CG96" s="4">
        <f>IF(AND(Q95="N",CG91=Q96),1,0)</f>
        <v>0</v>
      </c>
      <c r="CH96" s="4">
        <f>IF(AND(Q95="N",CH91=Q96),1,0)</f>
        <v>0</v>
      </c>
      <c r="CI96" s="4">
        <f>IF(AND(Q95="N",CI91=Q96),1,0)</f>
        <v>0</v>
      </c>
      <c r="CJ96" s="3">
        <f>IF(AND(Q95="V",CJ91=Q96),1,0)</f>
        <v>0</v>
      </c>
      <c r="CK96" s="4">
        <f>IF(AND(Q95="V",CK91=Q96),1,0)</f>
        <v>0</v>
      </c>
      <c r="CL96" s="4">
        <f>IF(AND(Q95="V",CL91=Q96),1,0)</f>
        <v>1</v>
      </c>
      <c r="CM96" s="4">
        <f>IF(AND(Q95="V",CM91=Q96),1,0)</f>
        <v>0</v>
      </c>
      <c r="CN96" s="5">
        <f>IF(AND(Q95="V",CN91=Q96),1,0)</f>
        <v>0</v>
      </c>
    </row>
    <row r="97" spans="1:92">
      <c r="A97" s="15" t="s">
        <v>4</v>
      </c>
      <c r="B97" s="3">
        <f>IF(ISBLANK(HLOOKUP(A97,C82:L87,2,FALSE)),0,HLOOKUP(A97,C82:L87,2,FALSE) * (C76*B96+C77*C96+C78*D96+C79*E96+C80*F96))</f>
        <v>0</v>
      </c>
      <c r="C97" s="4">
        <f>IF(ISBLANK(HLOOKUP(A97,C82:L87,3,FALSE)),0,HLOOKUP(A97,C82:L87,3,FALSE) * (D76*B96+D77*C96+D78*D96+D79*E96+D80*F96))</f>
        <v>0</v>
      </c>
      <c r="D97" s="4">
        <f>IF(ISBLANK(HLOOKUP(A97,C82:L87,4,FALSE)),0,HLOOKUP(A97,C82:L87,4,FALSE) * (E76*B96+E77*C96+E78*D96+E79*E96+E80*F96))</f>
        <v>2.7275454345431879E-7</v>
      </c>
      <c r="E97" s="4">
        <f>IF(ISBLANK(HLOOKUP(A97,C82:L87,5,FALSE)),0,HLOOKUP(A97,C82:L87,5,FALSE) * (F76*B96+F77*C96+F78*D96+F79*E96+F80*F96))</f>
        <v>3.990398970736684E-4</v>
      </c>
      <c r="F97" s="5">
        <f>IF(ISBLANK(HLOOKUP(A97,C82:L87,6,FALSE)),0,HLOOKUP(A97,C82:L87,6,FALSE) * (G76*B96+G77*C96+G78*D96+G79*E96+G80*F96))</f>
        <v>3.8503849717634681E-5</v>
      </c>
      <c r="G97" s="3">
        <f>IF(ISBLANK(HLOOKUP(A97,C82:L87,MATCH(G91,B75:B80,0),FALSE)),0,HLOOKUP(Q98,C75:G80,MATCH(G91,B75:B80,0),FALSE)*B97)</f>
        <v>0</v>
      </c>
      <c r="H97" s="4">
        <f>IF(ISBLANK(HLOOKUP(A97,C82:L87,MATCH(H91,B75:B80,0),FALSE)),0,HLOOKUP(Q98,C75:G80,MATCH(H91,B75:B80,0),FALSE)*C97)</f>
        <v>0</v>
      </c>
      <c r="I97" s="4">
        <f>IF(ISBLANK(HLOOKUP(A97,C82:L87,MATCH(I91,B75:B80,0),FALSE)),0,HLOOKUP(Q98,C75:G80,MATCH(I91,B75:B80,0),FALSE)*D97)</f>
        <v>3.8964934779188403E-9</v>
      </c>
      <c r="J97" s="4">
        <f>IF(ISBLANK(HLOOKUP(A97,C82:L87,MATCH(J91,B75:B80,0),FALSE)),0,HLOOKUP(Q98,C75:G80,MATCH(J91,B75:B80,0),FALSE)*E97)</f>
        <v>7.9807979414733672E-5</v>
      </c>
      <c r="K97" s="5">
        <f>IF(ISBLANK(HLOOKUP(A97,C82:L87,MATCH(K91,B75:B80,0),FALSE)),0,HLOOKUP(Q98,C75:G80,MATCH(K91,B75:B80,0),FALSE)*F97)</f>
        <v>2.1818848173326322E-5</v>
      </c>
      <c r="L97" s="3">
        <f t="shared" si="87"/>
        <v>0</v>
      </c>
      <c r="M97" s="4">
        <f t="shared" si="88"/>
        <v>0</v>
      </c>
      <c r="N97" s="4">
        <f t="shared" si="89"/>
        <v>3.8339719736648732E-5</v>
      </c>
      <c r="O97" s="4">
        <f t="shared" si="90"/>
        <v>0.78527413964603909</v>
      </c>
      <c r="P97" s="5">
        <f t="shared" si="91"/>
        <v>0.21468752063422428</v>
      </c>
      <c r="Q97" s="23" t="s">
        <v>21</v>
      </c>
      <c r="R97" s="17">
        <f>IF(AND(R91=A97,Q97="A"),1,0)</f>
        <v>0</v>
      </c>
      <c r="S97" s="16">
        <f>IF(AND(S91=A97,Q97="A"),1,0)</f>
        <v>0</v>
      </c>
      <c r="T97" s="16">
        <f>IF(AND(T91=A97,Q97="A"),1,0)</f>
        <v>0</v>
      </c>
      <c r="U97" s="16">
        <f>IF(AND(U91=A97,Q97="A"),1,0)</f>
        <v>0</v>
      </c>
      <c r="V97" s="16">
        <f>IF(AND(V91=A97,Q97="A"),1,0)</f>
        <v>0</v>
      </c>
      <c r="W97" s="16">
        <f>IF(AND(W91=A97,Q97="A"),1,0)</f>
        <v>0</v>
      </c>
      <c r="X97" s="16">
        <f>IF(AND(X91=A97,Q97="A"),1,0)</f>
        <v>0</v>
      </c>
      <c r="Y97" s="16">
        <f>IF(AND(Y91=A97,Q97="A"),1,0)</f>
        <v>0</v>
      </c>
      <c r="Z97" s="16">
        <f>IF(AND(Z91=A97,Q97="A"),1,0)</f>
        <v>0</v>
      </c>
      <c r="AA97" s="16">
        <f>IF(AND(AA91=A97,Q97="A"),1,0)</f>
        <v>0</v>
      </c>
      <c r="AB97" s="17">
        <f>IF(AND(AB91=A97,Q97="Z"),1,0)</f>
        <v>0</v>
      </c>
      <c r="AC97" s="16">
        <f>IF(AND(AC91=A97,Q97="Z"),1,0)</f>
        <v>0</v>
      </c>
      <c r="AD97" s="16">
        <f>IF(AND(AD91=A97,Q97="Z"),1,0)</f>
        <v>0</v>
      </c>
      <c r="AE97" s="16">
        <f>IF(AND(AE91=A97,Q97="Z"),1,0)</f>
        <v>0</v>
      </c>
      <c r="AF97" s="16">
        <f>IF(AND(AF91=A97,Q97="Z"),1,0)</f>
        <v>0</v>
      </c>
      <c r="AG97" s="16">
        <f>IF(AND(AG91=A97,Q97="Z"),1,0)</f>
        <v>0</v>
      </c>
      <c r="AH97" s="16">
        <f>IF(AND(AH91=A97,Q97="Z"),1,0)</f>
        <v>0</v>
      </c>
      <c r="AI97" s="16">
        <f>IF(AND(AI91=A97,Q97="Z"),1,0)</f>
        <v>0</v>
      </c>
      <c r="AJ97" s="16">
        <f>IF(AND(AJ91=A97,Q97="Z"),1,0)</f>
        <v>0</v>
      </c>
      <c r="AK97" s="16">
        <f>IF(AND(AK91=A97,Q97="Z"),1,0)</f>
        <v>0</v>
      </c>
      <c r="AL97" s="17">
        <f>IF(AND(AL91=A97,Q97="D"),1,0)</f>
        <v>0</v>
      </c>
      <c r="AM97" s="16">
        <f>IF(AND(AM91=A97,Q97="D"),1,0)</f>
        <v>0</v>
      </c>
      <c r="AN97" s="16">
        <f>IF(AND(AN91=A97,Q97="D"),1,0)</f>
        <v>0</v>
      </c>
      <c r="AO97" s="16">
        <f>IF(AND(AO91=A97,Q97="D"),1,0)</f>
        <v>0</v>
      </c>
      <c r="AP97" s="16">
        <f>IF(AND(AP91=A97,Q97="D"),1,0)</f>
        <v>0</v>
      </c>
      <c r="AQ97" s="16">
        <f>IF(AND(AQ91=A97,Q97="D"),1,0)</f>
        <v>0</v>
      </c>
      <c r="AR97" s="16">
        <f>IF(AND(AR91=A97,Q97="D"),1,0)</f>
        <v>0</v>
      </c>
      <c r="AS97" s="16">
        <f>IF(AND(AS91=A97,Q97="D"),1,0)</f>
        <v>0</v>
      </c>
      <c r="AT97" s="16">
        <f>IF(AND(AT91=A97,Q97="D"),1,0)</f>
        <v>0</v>
      </c>
      <c r="AU97" s="16">
        <f>IF(AND(AU91=A97,Q97="D"),1,0)</f>
        <v>0</v>
      </c>
      <c r="AV97" s="17">
        <f>IF(AND(AV91=A97,Q97="N"),1,0)</f>
        <v>0</v>
      </c>
      <c r="AW97" s="16">
        <f>IF(AND(AW91=A97,Q97="N"),1,0)</f>
        <v>0</v>
      </c>
      <c r="AX97" s="16">
        <f>IF(AND(AX91=A97,Q97="N"),1,0)</f>
        <v>0</v>
      </c>
      <c r="AY97" s="16">
        <f>IF(AND(AY91=A97,Q97="N"),1,0)</f>
        <v>0</v>
      </c>
      <c r="AZ97" s="16">
        <f>IF(AND(AZ91=A97,Q97="N"),1,0)</f>
        <v>0</v>
      </c>
      <c r="BA97" s="16">
        <f>IF(AND(BA91=A97,Q97="N"),1,0)</f>
        <v>0</v>
      </c>
      <c r="BB97" s="16">
        <f>IF(AND(BB91=A97,Q97="N"),1,0)</f>
        <v>0</v>
      </c>
      <c r="BC97" s="16">
        <f>IF(AND(BC91=A97,Q97="N"),1,0)</f>
        <v>0</v>
      </c>
      <c r="BD97" s="16">
        <f>IF(AND(BD91=A97,Q97="N"),1,0)</f>
        <v>0</v>
      </c>
      <c r="BE97" s="16">
        <f>IF(AND(BE91=A97,Q97="N"),1,0)</f>
        <v>0</v>
      </c>
      <c r="BF97" s="17">
        <f>IF(AND(BF91=A97,Q97="V"),1,0)</f>
        <v>0</v>
      </c>
      <c r="BG97" s="16">
        <f>IF(AND(BG91=A97,Q97="V"),1,0)</f>
        <v>0</v>
      </c>
      <c r="BH97" s="16">
        <f>IF(AND(BH91=A97,Q97="V"),1,0)</f>
        <v>0</v>
      </c>
      <c r="BI97" s="16">
        <f>IF(AND(BI91=A97,Q97="V"),1,0)</f>
        <v>0</v>
      </c>
      <c r="BJ97" s="16">
        <f>IF(AND(BJ91=A97,Q97="V"),1,0)</f>
        <v>1</v>
      </c>
      <c r="BK97" s="16">
        <f>IF(AND(BK91=A97,Q97="V"),1,0)</f>
        <v>0</v>
      </c>
      <c r="BL97" s="16">
        <f>IF(AND(BL91=A97,Q97="V"),1,0)</f>
        <v>0</v>
      </c>
      <c r="BM97" s="16">
        <f>IF(AND(BM91=A97,Q97="V"),1,0)</f>
        <v>0</v>
      </c>
      <c r="BN97" s="16">
        <f>IF(AND(BN91=A97,Q97="V"),1,0)</f>
        <v>0</v>
      </c>
      <c r="BO97" s="16">
        <f>IF(AND(BO91=A97,Q97="V"),1,0)</f>
        <v>0</v>
      </c>
      <c r="BP97" s="3">
        <f>IF(AND(Q96="A",BP91=Q97),1,0)</f>
        <v>0</v>
      </c>
      <c r="BQ97" s="4">
        <f>IF(AND(Q96="A",BQ91=Q97),1,0)</f>
        <v>0</v>
      </c>
      <c r="BR97" s="4">
        <f>IF(AND(Q96="A",BR91=Q97),1,0)</f>
        <v>0</v>
      </c>
      <c r="BS97" s="4">
        <f>IF(AND(Q96="A",BS91=Q97),1,0)</f>
        <v>0</v>
      </c>
      <c r="BT97" s="4">
        <f>IF(AND(Q96="A",BT91=Q97),1,0)</f>
        <v>0</v>
      </c>
      <c r="BU97" s="3">
        <f>IF(AND(Q96="Z",BU91=Q97),1,0)</f>
        <v>0</v>
      </c>
      <c r="BV97" s="4">
        <f>IF(AND(Q96="Z",BV91=Q97),1,0)</f>
        <v>0</v>
      </c>
      <c r="BW97" s="4">
        <f>IF(AND(Q96="Z",BW91=Q97),1,0)</f>
        <v>0</v>
      </c>
      <c r="BX97" s="4">
        <f>IF(AND(Q96="Z",BX91=Q97),1,0)</f>
        <v>0</v>
      </c>
      <c r="BY97" s="4">
        <f>IF(AND(Q96="Z",BY91=Q97),1,0)</f>
        <v>0</v>
      </c>
      <c r="BZ97" s="3">
        <f>IF(AND(Q96="D",BZ91=Q97),1,0)</f>
        <v>0</v>
      </c>
      <c r="CA97" s="4">
        <f>IF(AND(Q96="D",CA91=Q97),1,0)</f>
        <v>0</v>
      </c>
      <c r="CB97" s="4">
        <f>IF(AND(Q96="D",CB91=Q97),1,0)</f>
        <v>0</v>
      </c>
      <c r="CC97" s="4">
        <f>IF(AND(Q96="D",CC91=Q97),1,0)</f>
        <v>0</v>
      </c>
      <c r="CD97" s="4">
        <f>IF(AND(Q96="D",CD91=Q97),1,0)</f>
        <v>1</v>
      </c>
      <c r="CE97" s="3">
        <f>IF(AND(Q96="N",CE91=Q97),1,0)</f>
        <v>0</v>
      </c>
      <c r="CF97" s="4">
        <f>IF(AND(Q96="N",CF91=Q97),1,0)</f>
        <v>0</v>
      </c>
      <c r="CG97" s="4">
        <f>IF(AND(Q96="N",CG91=Q97),1,0)</f>
        <v>0</v>
      </c>
      <c r="CH97" s="4">
        <f>IF(AND(Q96="N",CH91=Q97),1,0)</f>
        <v>0</v>
      </c>
      <c r="CI97" s="4">
        <f>IF(AND(Q96="N",CI91=Q97),1,0)</f>
        <v>0</v>
      </c>
      <c r="CJ97" s="3">
        <f>IF(AND(Q96="V",CJ91=Q97),1,0)</f>
        <v>0</v>
      </c>
      <c r="CK97" s="4">
        <f>IF(AND(Q96="V",CK91=Q97),1,0)</f>
        <v>0</v>
      </c>
      <c r="CL97" s="4">
        <f>IF(AND(Q96="V",CL91=Q97),1,0)</f>
        <v>0</v>
      </c>
      <c r="CM97" s="4">
        <f>IF(AND(Q96="V",CM91=Q97),1,0)</f>
        <v>0</v>
      </c>
      <c r="CN97" s="5">
        <f>IF(AND(Q96="V",CN91=Q97),1,0)</f>
        <v>0</v>
      </c>
    </row>
    <row r="98" spans="1:92">
      <c r="A98" s="15" t="s">
        <v>1</v>
      </c>
      <c r="B98" s="3">
        <f>IF(ISBLANK(HLOOKUP(A98,C82:L87,2,FALSE)),0,HLOOKUP(A98,C82:L87,2,FALSE) * (C76*B97+C77*C97+C78*D97+C79*E97+C80*F97))</f>
        <v>0</v>
      </c>
      <c r="C98" s="4">
        <f>IF(ISBLANK(HLOOKUP(A98,C82:L87,3,FALSE)),0,HLOOKUP(A98,C82:L87,3,FALSE) * (D76*B97+D77*C97+D78*D97+D79*E97+D80*F97))</f>
        <v>1.0163072408153791E-4</v>
      </c>
      <c r="D98" s="4">
        <f>IF(ISBLANK(HLOOKUP(A98,C82:L87,4,FALSE)),0,HLOOKUP(A98,C82:L87,4,FALSE) * (E76*B97+E77*C97+E78*D97+E79*E97+E80*F97))</f>
        <v>0</v>
      </c>
      <c r="E98" s="4">
        <f>IF(ISBLANK(HLOOKUP(A98,C82:L87,5,FALSE)),0,HLOOKUP(A98,C82:L87,5,FALSE) * (F76*B97+F77*C97+F78*D97+F79*E97+F80*F97))</f>
        <v>0</v>
      </c>
      <c r="F98" s="5">
        <f>IF(ISBLANK(HLOOKUP(A98,C82:L87,6,FALSE)),0,HLOOKUP(A98,C82:L87,6,FALSE) * (G76*B97+G77*C97+G78*D97+G79*E97+G80*F97))</f>
        <v>0</v>
      </c>
      <c r="G98" s="3">
        <f>IF(ISBLANK(HLOOKUP(A98,C82:L87,MATCH(G91,B75:B80,0),FALSE)),0,B98)</f>
        <v>0</v>
      </c>
      <c r="H98" s="4">
        <f>IF(ISBLANK(HLOOKUP(A98,C82:L87,MATCH(H91,B75:B80,0),FALSE)),0,C98)</f>
        <v>1.0163072408153791E-4</v>
      </c>
      <c r="I98" s="4">
        <f>IF(ISBLANK(HLOOKUP(A98,C82:L87,MATCH(I91,B75:B80,0),FALSE)),0,D98)</f>
        <v>0</v>
      </c>
      <c r="J98" s="4">
        <f>IF(ISBLANK(HLOOKUP(A98,C82:L87,MATCH(J91,B75:B80,0),FALSE)),0,E98)</f>
        <v>0</v>
      </c>
      <c r="K98" s="5">
        <f>IF(ISBLANK(HLOOKUP(A98,C82:L87,MATCH(K91,B75:B80,0),FALSE)),0,F98)</f>
        <v>0</v>
      </c>
      <c r="L98" s="3">
        <f t="shared" si="87"/>
        <v>0</v>
      </c>
      <c r="M98" s="4">
        <f t="shared" si="88"/>
        <v>1</v>
      </c>
      <c r="N98" s="4">
        <f t="shared" si="89"/>
        <v>0</v>
      </c>
      <c r="O98" s="4">
        <f t="shared" si="90"/>
        <v>0</v>
      </c>
      <c r="P98" s="5">
        <f t="shared" si="91"/>
        <v>0</v>
      </c>
      <c r="Q98" s="23" t="s">
        <v>18</v>
      </c>
      <c r="R98" s="17">
        <f>IF(AND(R91=A98,Q98="A"),1,0)</f>
        <v>0</v>
      </c>
      <c r="S98" s="16">
        <f>IF(AND(S91=A98,Q98="A"),1,0)</f>
        <v>0</v>
      </c>
      <c r="T98" s="16">
        <f>IF(AND(T91=A98,Q98="A"),1,0)</f>
        <v>0</v>
      </c>
      <c r="U98" s="16">
        <f>IF(AND(U91=A98,Q98="A"),1,0)</f>
        <v>0</v>
      </c>
      <c r="V98" s="16">
        <f>IF(AND(V91=A98,Q98="A"),1,0)</f>
        <v>0</v>
      </c>
      <c r="W98" s="16">
        <f>IF(AND(W91=A98,Q98="A"),1,0)</f>
        <v>0</v>
      </c>
      <c r="X98" s="16">
        <f>IF(AND(X91=A98,Q98="A"),1,0)</f>
        <v>0</v>
      </c>
      <c r="Y98" s="16">
        <f>IF(AND(Y91=A98,Q98="A"),1,0)</f>
        <v>0</v>
      </c>
      <c r="Z98" s="16">
        <f>IF(AND(Z91=A98,Q98="A"),1,0)</f>
        <v>0</v>
      </c>
      <c r="AA98" s="16">
        <f>IF(AND(AA91=A98,Q98="A"),1,0)</f>
        <v>0</v>
      </c>
      <c r="AB98" s="17">
        <f>IF(AND(AB91=A98,Q98="Z"),1,0)</f>
        <v>0</v>
      </c>
      <c r="AC98" s="16">
        <f>IF(AND(AC91=A98,Q98="Z"),1,0)</f>
        <v>1</v>
      </c>
      <c r="AD98" s="16">
        <f>IF(AND(AD91=A98,Q98="Z"),1,0)</f>
        <v>0</v>
      </c>
      <c r="AE98" s="16">
        <f>IF(AND(AE91=A98,Q98="Z"),1,0)</f>
        <v>0</v>
      </c>
      <c r="AF98" s="16">
        <f>IF(AND(AF91=A98,Q98="Z"),1,0)</f>
        <v>0</v>
      </c>
      <c r="AG98" s="16">
        <f>IF(AND(AG91=A98,Q98="Z"),1,0)</f>
        <v>0</v>
      </c>
      <c r="AH98" s="16">
        <f>IF(AND(AH91=A98,Q98="Z"),1,0)</f>
        <v>0</v>
      </c>
      <c r="AI98" s="16">
        <f>IF(AND(AI91=A98,Q98="Z"),1,0)</f>
        <v>0</v>
      </c>
      <c r="AJ98" s="16">
        <f>IF(AND(AJ91=A98,Q98="Z"),1,0)</f>
        <v>0</v>
      </c>
      <c r="AK98" s="16">
        <f>IF(AND(AK91=A98,Q98="Z"),1,0)</f>
        <v>0</v>
      </c>
      <c r="AL98" s="17">
        <f>IF(AND(AL91=A98,Q98="D"),1,0)</f>
        <v>0</v>
      </c>
      <c r="AM98" s="16">
        <f>IF(AND(AM91=A98,Q98="D"),1,0)</f>
        <v>0</v>
      </c>
      <c r="AN98" s="16">
        <f>IF(AND(AN91=A98,Q98="D"),1,0)</f>
        <v>0</v>
      </c>
      <c r="AO98" s="16">
        <f>IF(AND(AO91=A98,Q98="D"),1,0)</f>
        <v>0</v>
      </c>
      <c r="AP98" s="16">
        <f>IF(AND(AP91=A98,Q98="D"),1,0)</f>
        <v>0</v>
      </c>
      <c r="AQ98" s="16">
        <f>IF(AND(AQ91=A98,Q98="D"),1,0)</f>
        <v>0</v>
      </c>
      <c r="AR98" s="16">
        <f>IF(AND(AR91=A98,Q98="D"),1,0)</f>
        <v>0</v>
      </c>
      <c r="AS98" s="16">
        <f>IF(AND(AS91=A98,Q98="D"),1,0)</f>
        <v>0</v>
      </c>
      <c r="AT98" s="16">
        <f>IF(AND(AT91=A98,Q98="D"),1,0)</f>
        <v>0</v>
      </c>
      <c r="AU98" s="16">
        <f>IF(AND(AU91=A98,Q98="D"),1,0)</f>
        <v>0</v>
      </c>
      <c r="AV98" s="17">
        <f>IF(AND(AV91=A98,Q98="N"),1,0)</f>
        <v>0</v>
      </c>
      <c r="AW98" s="16">
        <f>IF(AND(AW91=A98,Q98="N"),1,0)</f>
        <v>0</v>
      </c>
      <c r="AX98" s="16">
        <f>IF(AND(AX91=A98,Q98="N"),1,0)</f>
        <v>0</v>
      </c>
      <c r="AY98" s="16">
        <f>IF(AND(AY91=A98,Q98="N"),1,0)</f>
        <v>0</v>
      </c>
      <c r="AZ98" s="16">
        <f>IF(AND(AZ91=A98,Q98="N"),1,0)</f>
        <v>0</v>
      </c>
      <c r="BA98" s="16">
        <f>IF(AND(BA91=A98,Q98="N"),1,0)</f>
        <v>0</v>
      </c>
      <c r="BB98" s="16">
        <f>IF(AND(BB91=A98,Q98="N"),1,0)</f>
        <v>0</v>
      </c>
      <c r="BC98" s="16">
        <f>IF(AND(BC91=A98,Q98="N"),1,0)</f>
        <v>0</v>
      </c>
      <c r="BD98" s="16">
        <f>IF(AND(BD91=A98,Q98="N"),1,0)</f>
        <v>0</v>
      </c>
      <c r="BE98" s="16">
        <f>IF(AND(BE91=A98,Q98="N"),1,0)</f>
        <v>0</v>
      </c>
      <c r="BF98" s="17">
        <f>IF(AND(BF91=A98,Q98="V"),1,0)</f>
        <v>0</v>
      </c>
      <c r="BG98" s="16">
        <f>IF(AND(BG91=A98,Q98="V"),1,0)</f>
        <v>0</v>
      </c>
      <c r="BH98" s="16">
        <f>IF(AND(BH91=A98,Q98="V"),1,0)</f>
        <v>0</v>
      </c>
      <c r="BI98" s="16">
        <f>IF(AND(BI91=A98,Q98="V"),1,0)</f>
        <v>0</v>
      </c>
      <c r="BJ98" s="16">
        <f>IF(AND(BJ91=A98,Q98="V"),1,0)</f>
        <v>0</v>
      </c>
      <c r="BK98" s="16">
        <f>IF(AND(BK91=A98,Q98="V"),1,0)</f>
        <v>0</v>
      </c>
      <c r="BL98" s="16">
        <f>IF(AND(BL91=A98,Q98="V"),1,0)</f>
        <v>0</v>
      </c>
      <c r="BM98" s="16">
        <f>IF(AND(BM91=A98,Q98="V"),1,0)</f>
        <v>0</v>
      </c>
      <c r="BN98" s="16">
        <f>IF(AND(BN91=A98,Q98="V"),1,0)</f>
        <v>0</v>
      </c>
      <c r="BO98" s="16">
        <f>IF(AND(BO91=A98,Q98="V"),1,0)</f>
        <v>0</v>
      </c>
      <c r="BP98" s="3">
        <f>IF(AND(Q97="A",BP91=Q98),1,0)</f>
        <v>0</v>
      </c>
      <c r="BQ98" s="4">
        <f>IF(AND(Q97="A",BQ91=Q98),1,0)</f>
        <v>0</v>
      </c>
      <c r="BR98" s="4">
        <f>IF(AND(Q97="A",BR91=Q98),1,0)</f>
        <v>0</v>
      </c>
      <c r="BS98" s="4">
        <f>IF(AND(Q97="A",BS91=Q98),1,0)</f>
        <v>0</v>
      </c>
      <c r="BT98" s="4">
        <f>IF(AND(Q97="A",BT91=Q98),1,0)</f>
        <v>0</v>
      </c>
      <c r="BU98" s="3">
        <f>IF(AND(Q97="Z",BU91=Q98),1,0)</f>
        <v>0</v>
      </c>
      <c r="BV98" s="4">
        <f>IF(AND(Q97="Z",BV91=Q98),1,0)</f>
        <v>0</v>
      </c>
      <c r="BW98" s="4">
        <f>IF(AND(Q97="Z",BW91=Q98),1,0)</f>
        <v>0</v>
      </c>
      <c r="BX98" s="4">
        <f>IF(AND(Q97="Z",BX91=Q98),1,0)</f>
        <v>0</v>
      </c>
      <c r="BY98" s="4">
        <f>IF(AND(Q97="Z",BY91=Q98),1,0)</f>
        <v>0</v>
      </c>
      <c r="BZ98" s="3">
        <f>IF(AND(Q97="D",BZ91=Q98),1,0)</f>
        <v>0</v>
      </c>
      <c r="CA98" s="4">
        <f>IF(AND(Q97="D",CA91=Q98),1,0)</f>
        <v>0</v>
      </c>
      <c r="CB98" s="4">
        <f>IF(AND(Q97="D",CB91=Q98),1,0)</f>
        <v>0</v>
      </c>
      <c r="CC98" s="4">
        <f>IF(AND(Q97="D",CC91=Q98),1,0)</f>
        <v>0</v>
      </c>
      <c r="CD98" s="4">
        <f>IF(AND(Q97="D",CD91=Q98),1,0)</f>
        <v>0</v>
      </c>
      <c r="CE98" s="3">
        <f>IF(AND(Q97="N",CE91=Q98),1,0)</f>
        <v>0</v>
      </c>
      <c r="CF98" s="4">
        <f>IF(AND(Q97="N",CF91=Q98),1,0)</f>
        <v>0</v>
      </c>
      <c r="CG98" s="4">
        <f>IF(AND(Q97="N",CG91=Q98),1,0)</f>
        <v>0</v>
      </c>
      <c r="CH98" s="4">
        <f>IF(AND(Q97="N",CH91=Q98),1,0)</f>
        <v>0</v>
      </c>
      <c r="CI98" s="4">
        <f>IF(AND(Q97="N",CI91=Q98),1,0)</f>
        <v>0</v>
      </c>
      <c r="CJ98" s="3">
        <f>IF(AND(Q97="V",CJ91=Q98),1,0)</f>
        <v>0</v>
      </c>
      <c r="CK98" s="4">
        <f>IF(AND(Q97="V",CK91=Q98),1,0)</f>
        <v>1</v>
      </c>
      <c r="CL98" s="4">
        <f>IF(AND(Q97="V",CL91=Q98),1,0)</f>
        <v>0</v>
      </c>
      <c r="CM98" s="4">
        <f>IF(AND(Q97="V",CM91=Q98),1,0)</f>
        <v>0</v>
      </c>
      <c r="CN98" s="5">
        <f>IF(AND(Q97="V",CN91=Q98),1,0)</f>
        <v>0</v>
      </c>
    </row>
    <row r="99" spans="1:92">
      <c r="A99" s="15"/>
      <c r="B99" s="3"/>
      <c r="C99" s="4"/>
      <c r="D99" s="4"/>
      <c r="E99" s="4"/>
      <c r="F99" s="5"/>
      <c r="G99" s="3"/>
      <c r="H99" s="4"/>
      <c r="I99" s="4"/>
      <c r="J99" s="4"/>
      <c r="K99" s="5"/>
      <c r="L99" s="3"/>
      <c r="M99" s="4"/>
      <c r="N99" s="4"/>
      <c r="O99" s="4"/>
      <c r="P99" s="5"/>
      <c r="Q99" s="24"/>
      <c r="R99" s="17"/>
      <c r="S99" s="16"/>
      <c r="T99" s="16"/>
      <c r="U99" s="16"/>
      <c r="V99" s="16"/>
      <c r="W99" s="16"/>
      <c r="X99" s="16"/>
      <c r="Y99" s="16"/>
      <c r="Z99" s="16"/>
      <c r="AA99" s="16"/>
      <c r="AB99" s="17"/>
      <c r="AC99" s="16"/>
      <c r="AD99" s="16"/>
      <c r="AE99" s="16"/>
      <c r="AF99" s="16"/>
      <c r="AG99" s="16"/>
      <c r="AH99" s="16"/>
      <c r="AI99" s="16"/>
      <c r="AJ99" s="16"/>
      <c r="AK99" s="16"/>
      <c r="AL99" s="17"/>
      <c r="AM99" s="16"/>
      <c r="AN99" s="16"/>
      <c r="AO99" s="16"/>
      <c r="AP99" s="16"/>
      <c r="AQ99" s="16"/>
      <c r="AR99" s="16"/>
      <c r="AS99" s="16"/>
      <c r="AT99" s="16"/>
      <c r="AU99" s="16"/>
      <c r="AV99" s="17"/>
      <c r="AW99" s="16"/>
      <c r="AX99" s="16"/>
      <c r="AY99" s="16"/>
      <c r="AZ99" s="16"/>
      <c r="BA99" s="16"/>
      <c r="BB99" s="16"/>
      <c r="BC99" s="16"/>
      <c r="BD99" s="16"/>
      <c r="BE99" s="16"/>
      <c r="BF99" s="17"/>
      <c r="BG99" s="16"/>
      <c r="BH99" s="16"/>
      <c r="BI99" s="16"/>
      <c r="BJ99" s="16"/>
      <c r="BK99" s="16"/>
      <c r="BL99" s="16"/>
      <c r="BM99" s="16"/>
      <c r="BN99" s="16"/>
      <c r="BO99" s="16"/>
      <c r="BP99" s="3"/>
      <c r="BQ99" s="4"/>
      <c r="BR99" s="4"/>
      <c r="BS99" s="4"/>
      <c r="BT99" s="4"/>
      <c r="BU99" s="3"/>
      <c r="BV99" s="4"/>
      <c r="BW99" s="4"/>
      <c r="BX99" s="4"/>
      <c r="BY99" s="4"/>
      <c r="BZ99" s="3"/>
      <c r="CA99" s="4"/>
      <c r="CB99" s="4"/>
      <c r="CC99" s="4"/>
      <c r="CD99" s="4"/>
      <c r="CE99" s="3"/>
      <c r="CF99" s="4"/>
      <c r="CG99" s="4"/>
      <c r="CH99" s="4"/>
      <c r="CI99" s="4"/>
      <c r="CJ99" s="3"/>
      <c r="CK99" s="4"/>
      <c r="CL99" s="4"/>
      <c r="CM99" s="4"/>
      <c r="CN99" s="5"/>
    </row>
    <row r="100" spans="1:92">
      <c r="A100" s="15" t="s">
        <v>0</v>
      </c>
      <c r="B100" s="3">
        <f>IF(ISBLANK(HLOOKUP(A100,C82:L87,2,FALSE)),0,HLOOKUP(A100,C82:L87,2,FALSE))</f>
        <v>1</v>
      </c>
      <c r="C100" s="4">
        <f>IF(ISBLANK(HLOOKUP(A100,C82:L87,3,FALSE)),0,HLOOKUP(A100,C82:L87,3,FALSE))</f>
        <v>0</v>
      </c>
      <c r="D100" s="4">
        <f>IF(ISBLANK(HLOOKUP(A100,C82:L87,4,FALSE)),0,HLOOKUP(A100,C82:L87,4,FALSE))</f>
        <v>0</v>
      </c>
      <c r="E100" s="4">
        <f>IF(ISBLANK(HLOOKUP(A100,C82:L87,5,FALSE)),0,HLOOKUP(A100,C82:L87,5,FALSE))</f>
        <v>0</v>
      </c>
      <c r="F100" s="5">
        <f>IF(ISBLANK(HLOOKUP(A100,C82:L87,6,FALSE)),0,HLOOKUP(A100,C82:L87,6,FALSE))</f>
        <v>0</v>
      </c>
      <c r="G100" s="3">
        <f>IF(ISBLANK(HLOOKUP(A100,C82:L87,MATCH(G91,B75:B80,0),FALSE)),0,HLOOKUP(Q101,C75:G80,MATCH(G91,B75:B80,0),FALSE)*B100)</f>
        <v>0.94000000000000006</v>
      </c>
      <c r="H100" s="4">
        <f>IF(ISBLANK(HLOOKUP(A100,C82:L87,MATCH(H91,B75:B80,0),FALSE)),0,HLOOKUP(Q101,C75:G80,MATCH(H91,B75:B80,0),FALSE)*C100)</f>
        <v>0</v>
      </c>
      <c r="I100" s="4">
        <f>IF(ISBLANK(HLOOKUP(A100,C82:L87,MATCH(I91,B75:B80,0),FALSE)),0,HLOOKUP(Q101,C75:G80,MATCH(I91,B75:B80,0),FALSE)*D100)</f>
        <v>0</v>
      </c>
      <c r="J100" s="4">
        <f>IF(ISBLANK(HLOOKUP(A100,C82:L87,MATCH(J91,B75:B80,0),FALSE)),0,HLOOKUP(Q101,C75:G80,MATCH(J91,B75:B80,0),FALSE)*E100)</f>
        <v>0</v>
      </c>
      <c r="K100" s="5">
        <f>IF(ISBLANK(HLOOKUP(A100,C82:L87,MATCH(K91,B75:B80,0),FALSE)),0,HLOOKUP(Q101,C75:G80,MATCH(K91,B75:B80,0),FALSE)*F100)</f>
        <v>0</v>
      </c>
      <c r="L100" s="3">
        <f>G100/SUM(G100:K100)</f>
        <v>1</v>
      </c>
      <c r="M100" s="4">
        <f>H100/SUM(G100:K100)</f>
        <v>0</v>
      </c>
      <c r="N100" s="4">
        <f>I100/SUM(G100:K100)</f>
        <v>0</v>
      </c>
      <c r="O100" s="4">
        <f>J100/SUM(G100:K100)</f>
        <v>0</v>
      </c>
      <c r="P100" s="5">
        <f>K100/SUM(G100:K100)</f>
        <v>0</v>
      </c>
      <c r="Q100" s="23" t="s">
        <v>17</v>
      </c>
      <c r="R100" s="17">
        <f>IF(AND(R91=A100,Q100="A"),1,0)</f>
        <v>1</v>
      </c>
      <c r="S100" s="16">
        <f>IF(AND(S91=A100,Q100="A"),1,0)</f>
        <v>0</v>
      </c>
      <c r="T100" s="16">
        <f>IF(AND(T91=A100,Q100="A"),1,0)</f>
        <v>0</v>
      </c>
      <c r="U100" s="16">
        <f>IF(AND(U91=A100,Q100="A"),1,0)</f>
        <v>0</v>
      </c>
      <c r="V100" s="16">
        <f>IF(AND(V91=A100,Q100="A"),1,0)</f>
        <v>0</v>
      </c>
      <c r="W100" s="16">
        <f>IF(AND(W91=A100,Q100="A"),1,0)</f>
        <v>0</v>
      </c>
      <c r="X100" s="16">
        <f>IF(AND(X91=A100,Q100="A"),1,0)</f>
        <v>0</v>
      </c>
      <c r="Y100" s="16">
        <f>IF(AND(Y91=A100,Q100="A"),1,0)</f>
        <v>0</v>
      </c>
      <c r="Z100" s="16">
        <f>IF(AND(Z91=A100,Q100="A"),1,0)</f>
        <v>0</v>
      </c>
      <c r="AA100" s="16">
        <f>IF(AND(AA91=A100,Q100="A"),1,0)</f>
        <v>0</v>
      </c>
      <c r="AB100" s="17">
        <f>IF(AND(AB91=A100,Q100="Z"),1,0)</f>
        <v>0</v>
      </c>
      <c r="AC100" s="16">
        <f>IF(AND(AC91=A100,Q100="Z"),1,0)</f>
        <v>0</v>
      </c>
      <c r="AD100" s="16">
        <f>IF(AND(AD91=A100,Q100="Z"),1,0)</f>
        <v>0</v>
      </c>
      <c r="AE100" s="16">
        <f>IF(AND(AE91=A100,Q100="Z"),1,0)</f>
        <v>0</v>
      </c>
      <c r="AF100" s="16">
        <f>IF(AND(AF91=A100,Q100="Z"),1,0)</f>
        <v>0</v>
      </c>
      <c r="AG100" s="16">
        <f>IF(AND(AG91=A100,Q100="Z"),1,0)</f>
        <v>0</v>
      </c>
      <c r="AH100" s="16">
        <f>IF(AND(AH91=A100,Q100="Z"),1,0)</f>
        <v>0</v>
      </c>
      <c r="AI100" s="16">
        <f>IF(AND(AI91=A100,Q100="Z"),1,0)</f>
        <v>0</v>
      </c>
      <c r="AJ100" s="16">
        <f>IF(AND(AJ91=A100,Q100="Z"),1,0)</f>
        <v>0</v>
      </c>
      <c r="AK100" s="16">
        <f>IF(AND(AK91=A100,Q100="Z"),1,0)</f>
        <v>0</v>
      </c>
      <c r="AL100" s="17">
        <f>IF(AND(AL91=A100,Q100="D"),1,0)</f>
        <v>0</v>
      </c>
      <c r="AM100" s="16">
        <f>IF(AND(AM91=A100,Q100="D"),1,0)</f>
        <v>0</v>
      </c>
      <c r="AN100" s="16">
        <f>IF(AND(AN91=A100,Q100="D"),1,0)</f>
        <v>0</v>
      </c>
      <c r="AO100" s="16">
        <f>IF(AND(AO91=A100,Q100="D"),1,0)</f>
        <v>0</v>
      </c>
      <c r="AP100" s="16">
        <f>IF(AND(AP91=A100,Q100="D"),1,0)</f>
        <v>0</v>
      </c>
      <c r="AQ100" s="16">
        <f>IF(AND(AQ91=A100,Q100="D"),1,0)</f>
        <v>0</v>
      </c>
      <c r="AR100" s="16">
        <f>IF(AND(AR91=A100,Q100="D"),1,0)</f>
        <v>0</v>
      </c>
      <c r="AS100" s="16">
        <f>IF(AND(AS91=A100,Q100="D"),1,0)</f>
        <v>0</v>
      </c>
      <c r="AT100" s="16">
        <f>IF(AND(AT91=A100,Q100="D"),1,0)</f>
        <v>0</v>
      </c>
      <c r="AU100" s="16">
        <f>IF(AND(AU91=A100,Q100="D"),1,0)</f>
        <v>0</v>
      </c>
      <c r="AV100" s="17">
        <f>IF(AND(AV91=A100,Q100="N"),1,0)</f>
        <v>0</v>
      </c>
      <c r="AW100" s="16">
        <f>IF(AND(AW91=A100,Q100="N"),1,0)</f>
        <v>0</v>
      </c>
      <c r="AX100" s="16">
        <f>IF(AND(AX91=A100,Q100="N"),1,0)</f>
        <v>0</v>
      </c>
      <c r="AY100" s="16">
        <f>IF(AND(AY91=A100,Q100="N"),1,0)</f>
        <v>0</v>
      </c>
      <c r="AZ100" s="16">
        <f>IF(AND(AZ91=A100,Q100="N"),1,0)</f>
        <v>0</v>
      </c>
      <c r="BA100" s="16">
        <f>IF(AND(BA91=A100,Q100="N"),1,0)</f>
        <v>0</v>
      </c>
      <c r="BB100" s="16">
        <f>IF(AND(BB91=A100,Q100="N"),1,0)</f>
        <v>0</v>
      </c>
      <c r="BC100" s="16">
        <f>IF(AND(BC91=A100,Q100="N"),1,0)</f>
        <v>0</v>
      </c>
      <c r="BD100" s="16">
        <f>IF(AND(BD91=A100,Q100="N"),1,0)</f>
        <v>0</v>
      </c>
      <c r="BE100" s="16">
        <f>IF(AND(BE91=A100,Q100="N"),1,0)</f>
        <v>0</v>
      </c>
      <c r="BF100" s="17">
        <f>IF(AND(BF91=A100,Q100="V"),1,0)</f>
        <v>0</v>
      </c>
      <c r="BG100" s="16">
        <f>IF(AND(BG91=A100,Q100="V"),1,0)</f>
        <v>0</v>
      </c>
      <c r="BH100" s="16">
        <f>IF(AND(BH91=A100,Q100="V"),1,0)</f>
        <v>0</v>
      </c>
      <c r="BI100" s="16">
        <f>IF(AND(BI91=A100,Q100="V"),1,0)</f>
        <v>0</v>
      </c>
      <c r="BJ100" s="16">
        <f>IF(AND(BJ91=A100,Q100="V"),1,0)</f>
        <v>0</v>
      </c>
      <c r="BK100" s="16">
        <f>IF(AND(BK91=A100,Q100="V"),1,0)</f>
        <v>0</v>
      </c>
      <c r="BL100" s="16">
        <f>IF(AND(BL91=A100,Q100="V"),1,0)</f>
        <v>0</v>
      </c>
      <c r="BM100" s="16">
        <f>IF(AND(BM91=A100,Q100="V"),1,0)</f>
        <v>0</v>
      </c>
      <c r="BN100" s="16">
        <f>IF(AND(BN91=A100,Q100="V"),1,0)</f>
        <v>0</v>
      </c>
      <c r="BO100" s="16">
        <f>IF(AND(BO91=A100,Q100="V"),1,0)</f>
        <v>0</v>
      </c>
      <c r="BP100" s="3"/>
      <c r="BQ100" s="4"/>
      <c r="BR100" s="4"/>
      <c r="BS100" s="4"/>
      <c r="BT100" s="4"/>
      <c r="BU100" s="3"/>
      <c r="BV100" s="4"/>
      <c r="BW100" s="4"/>
      <c r="BX100" s="4"/>
      <c r="BY100" s="4"/>
      <c r="BZ100" s="3"/>
      <c r="CA100" s="4"/>
      <c r="CB100" s="4"/>
      <c r="CC100" s="4"/>
      <c r="CD100" s="4"/>
      <c r="CE100" s="3"/>
      <c r="CF100" s="4"/>
      <c r="CG100" s="4"/>
      <c r="CH100" s="4"/>
      <c r="CI100" s="4"/>
      <c r="CJ100" s="3"/>
      <c r="CK100" s="4"/>
      <c r="CL100" s="4"/>
      <c r="CM100" s="4"/>
      <c r="CN100" s="5"/>
    </row>
    <row r="101" spans="1:92">
      <c r="A101" s="15" t="s">
        <v>9</v>
      </c>
      <c r="B101" s="3">
        <f>IF(ISBLANK(HLOOKUP(A101,C82:L87,2,FALSE)),0,HLOOKUP(A101,C82:L87,2,FALSE) * (C76*B100+C77*C100+C78*D100+C79*E100+C80*F100))</f>
        <v>0</v>
      </c>
      <c r="C101" s="4">
        <f>IF(ISBLANK(HLOOKUP(A101,C82:L87,3,FALSE)),0,HLOOKUP(A101,C82:L87,3,FALSE) * (D76*B100+D77*C100+D78*D100+D79*E100+D80*F100))</f>
        <v>0</v>
      </c>
      <c r="D101" s="4">
        <f>IF(ISBLANK(HLOOKUP(A101,C82:L87,4,FALSE)),0,HLOOKUP(A101,C82:L87,4,FALSE) * (E76*B100+E77*C100+E78*D100+E79*E100+E80*F100))</f>
        <v>0.72514285714285709</v>
      </c>
      <c r="E101" s="4">
        <f>IF(ISBLANK(HLOOKUP(A101,C82:L87,5,FALSE)),0,HLOOKUP(A101,C82:L87,5,FALSE) * (F76*B100+F77*C100+F78*D100+F79*E100+F80*F100))</f>
        <v>0</v>
      </c>
      <c r="F101" s="5">
        <f>IF(ISBLANK(HLOOKUP(A101,C82:L87,6,FALSE)),0,HLOOKUP(A101,C82:L87,6,FALSE) * (G76*B100+G77*C100+G78*D100+G79*E100+G80*F100))</f>
        <v>0</v>
      </c>
      <c r="G101" s="3">
        <f>IF(ISBLANK(HLOOKUP(A101,C82:L87,MATCH(G91,B75:B80,0),FALSE)),0,HLOOKUP(Q102,C75:G80,MATCH(G91,B75:B80,0),FALSE)*B101)</f>
        <v>0</v>
      </c>
      <c r="H101" s="4">
        <f>IF(ISBLANK(HLOOKUP(A101,C82:L87,MATCH(H91,B75:B80,0),FALSE)),0,HLOOKUP(Q102,C75:G80,MATCH(H91,B75:B80,0),FALSE)*C101)</f>
        <v>0</v>
      </c>
      <c r="I101" s="4">
        <f>IF(ISBLANK(HLOOKUP(A101,C82:L87,MATCH(I91,B75:B80,0),FALSE)),0,HLOOKUP(Q102,C75:G80,MATCH(I91,B75:B80,0),FALSE)*D101)</f>
        <v>0.59047346938775502</v>
      </c>
      <c r="J101" s="4">
        <f>IF(ISBLANK(HLOOKUP(A101,C82:L87,MATCH(J91,B75:B80,0),FALSE)),0,HLOOKUP(Q102,C75:G80,MATCH(J91,B75:B80,0),FALSE)*E101)</f>
        <v>0</v>
      </c>
      <c r="K101" s="5">
        <f>IF(ISBLANK(HLOOKUP(A101,C82:L87,MATCH(K91,B75:B80,0),FALSE)),0,HLOOKUP(Q102,C75:G80,MATCH(K91,B75:B80,0),FALSE)*F101)</f>
        <v>0</v>
      </c>
      <c r="L101" s="3">
        <f>G101/SUM(G101:K101)</f>
        <v>0</v>
      </c>
      <c r="M101" s="4">
        <f>H101/SUM(G101:K101)</f>
        <v>0</v>
      </c>
      <c r="N101" s="4">
        <f>I101/SUM(G101:K101)</f>
        <v>1</v>
      </c>
      <c r="O101" s="4">
        <f>J101/SUM(G101:K101)</f>
        <v>0</v>
      </c>
      <c r="P101" s="5">
        <f>K101/SUM(G101:K101)</f>
        <v>0</v>
      </c>
      <c r="Q101" s="23" t="s">
        <v>19</v>
      </c>
      <c r="R101" s="17">
        <f>IF(AND(R91=A101,Q101="A"),1,0)</f>
        <v>0</v>
      </c>
      <c r="S101" s="16">
        <f>IF(AND(S91=A101,Q101="A"),1,0)</f>
        <v>0</v>
      </c>
      <c r="T101" s="16">
        <f>IF(AND(T91=A101,Q101="A"),1,0)</f>
        <v>0</v>
      </c>
      <c r="U101" s="16">
        <f>IF(AND(U91=A101,Q101="A"),1,0)</f>
        <v>0</v>
      </c>
      <c r="V101" s="16">
        <f>IF(AND(V91=A101,Q101="A"),1,0)</f>
        <v>0</v>
      </c>
      <c r="W101" s="16">
        <f>IF(AND(W91=A101,Q101="A"),1,0)</f>
        <v>0</v>
      </c>
      <c r="X101" s="16">
        <f>IF(AND(X91=A101,Q101="A"),1,0)</f>
        <v>0</v>
      </c>
      <c r="Y101" s="16">
        <f>IF(AND(Y91=A101,Q101="A"),1,0)</f>
        <v>0</v>
      </c>
      <c r="Z101" s="16">
        <f>IF(AND(Z91=A101,Q101="A"),1,0)</f>
        <v>0</v>
      </c>
      <c r="AA101" s="16">
        <f>IF(AND(AA91=A101,Q101="A"),1,0)</f>
        <v>0</v>
      </c>
      <c r="AB101" s="17">
        <f>IF(AND(AB91=A101,Q101="Z"),1,0)</f>
        <v>0</v>
      </c>
      <c r="AC101" s="16">
        <f>IF(AND(AC91=A101,Q101="Z"),1,0)</f>
        <v>0</v>
      </c>
      <c r="AD101" s="16">
        <f>IF(AND(AD91=A101,Q101="Z"),1,0)</f>
        <v>0</v>
      </c>
      <c r="AE101" s="16">
        <f>IF(AND(AE91=A101,Q101="Z"),1,0)</f>
        <v>0</v>
      </c>
      <c r="AF101" s="16">
        <f>IF(AND(AF91=A101,Q101="Z"),1,0)</f>
        <v>0</v>
      </c>
      <c r="AG101" s="16">
        <f>IF(AND(AG91=A101,Q101="Z"),1,0)</f>
        <v>0</v>
      </c>
      <c r="AH101" s="16">
        <f>IF(AND(AH91=A101,Q101="Z"),1,0)</f>
        <v>0</v>
      </c>
      <c r="AI101" s="16">
        <f>IF(AND(AI91=A101,Q101="Z"),1,0)</f>
        <v>0</v>
      </c>
      <c r="AJ101" s="16">
        <f>IF(AND(AJ91=A101,Q101="Z"),1,0)</f>
        <v>0</v>
      </c>
      <c r="AK101" s="16">
        <f>IF(AND(AK91=A101,Q101="Z"),1,0)</f>
        <v>0</v>
      </c>
      <c r="AL101" s="17">
        <f>IF(AND(AL91=A101,Q101="D"),1,0)</f>
        <v>0</v>
      </c>
      <c r="AM101" s="16">
        <f>IF(AND(AM91=A101,Q101="D"),1,0)</f>
        <v>0</v>
      </c>
      <c r="AN101" s="16">
        <f>IF(AND(AN91=A101,Q101="D"),1,0)</f>
        <v>0</v>
      </c>
      <c r="AO101" s="16">
        <f>IF(AND(AO91=A101,Q101="D"),1,0)</f>
        <v>0</v>
      </c>
      <c r="AP101" s="16">
        <f>IF(AND(AP91=A101,Q101="D"),1,0)</f>
        <v>0</v>
      </c>
      <c r="AQ101" s="16">
        <f>IF(AND(AQ91=A101,Q101="D"),1,0)</f>
        <v>0</v>
      </c>
      <c r="AR101" s="16">
        <f>IF(AND(AR91=A101,Q101="D"),1,0)</f>
        <v>0</v>
      </c>
      <c r="AS101" s="16">
        <f>IF(AND(AS91=A101,Q101="D"),1,0)</f>
        <v>0</v>
      </c>
      <c r="AT101" s="16">
        <f>IF(AND(AT91=A101,Q101="D"),1,0)</f>
        <v>0</v>
      </c>
      <c r="AU101" s="16">
        <f>IF(AND(AU91=A101,Q101="D"),1,0)</f>
        <v>1</v>
      </c>
      <c r="AV101" s="17">
        <f>IF(AND(AV91=A101,Q101="N"),1,0)</f>
        <v>0</v>
      </c>
      <c r="AW101" s="16">
        <f>IF(AND(AW91=A101,Q101="N"),1,0)</f>
        <v>0</v>
      </c>
      <c r="AX101" s="16">
        <f>IF(AND(AX91=A101,Q101="N"),1,0)</f>
        <v>0</v>
      </c>
      <c r="AY101" s="16">
        <f>IF(AND(AY91=A101,Q101="N"),1,0)</f>
        <v>0</v>
      </c>
      <c r="AZ101" s="16">
        <f>IF(AND(AZ91=A101,Q101="N"),1,0)</f>
        <v>0</v>
      </c>
      <c r="BA101" s="16">
        <f>IF(AND(BA91=A101,Q101="N"),1,0)</f>
        <v>0</v>
      </c>
      <c r="BB101" s="16">
        <f>IF(AND(BB91=A101,Q101="N"),1,0)</f>
        <v>0</v>
      </c>
      <c r="BC101" s="16">
        <f>IF(AND(BC91=A101,Q101="N"),1,0)</f>
        <v>0</v>
      </c>
      <c r="BD101" s="16">
        <f>IF(AND(BD91=A101,Q101="N"),1,0)</f>
        <v>0</v>
      </c>
      <c r="BE101" s="16">
        <f>IF(AND(BE91=A101,Q101="N"),1,0)</f>
        <v>0</v>
      </c>
      <c r="BF101" s="17">
        <f>IF(AND(BF91=A101,Q101="V"),1,0)</f>
        <v>0</v>
      </c>
      <c r="BG101" s="16">
        <f>IF(AND(BG91=A101,Q101="V"),1,0)</f>
        <v>0</v>
      </c>
      <c r="BH101" s="16">
        <f>IF(AND(BH91=A101,Q101="V"),1,0)</f>
        <v>0</v>
      </c>
      <c r="BI101" s="16">
        <f>IF(AND(BI91=A101,Q101="V"),1,0)</f>
        <v>0</v>
      </c>
      <c r="BJ101" s="16">
        <f>IF(AND(BJ91=A101,Q101="V"),1,0)</f>
        <v>0</v>
      </c>
      <c r="BK101" s="16">
        <f>IF(AND(BK91=A101,Q101="V"),1,0)</f>
        <v>0</v>
      </c>
      <c r="BL101" s="16">
        <f>IF(AND(BL91=A101,Q101="V"),1,0)</f>
        <v>0</v>
      </c>
      <c r="BM101" s="16">
        <f>IF(AND(BM91=A101,Q101="V"),1,0)</f>
        <v>0</v>
      </c>
      <c r="BN101" s="16">
        <f>IF(AND(BN91=A101,Q101="V"),1,0)</f>
        <v>0</v>
      </c>
      <c r="BO101" s="16">
        <f>IF(AND(BO91=A101,Q101="V"),1,0)</f>
        <v>0</v>
      </c>
      <c r="BP101" s="3">
        <f>IF(AND(Q100="A",BP91=Q101),1,0)</f>
        <v>0</v>
      </c>
      <c r="BQ101" s="4">
        <f>IF(AND(Q100="A",BQ91=Q101),1,0)</f>
        <v>0</v>
      </c>
      <c r="BR101" s="4">
        <f>IF(AND(Q100="A",BR91=Q101),1,0)</f>
        <v>1</v>
      </c>
      <c r="BS101" s="4">
        <f>IF(AND(Q100="A",BS91=Q101),1,0)</f>
        <v>0</v>
      </c>
      <c r="BT101" s="4">
        <f>IF(AND(Q100="A",BT91=Q101),1,0)</f>
        <v>0</v>
      </c>
      <c r="BU101" s="3">
        <f>IF(AND(Q100="Z",BU91=Q101),1,0)</f>
        <v>0</v>
      </c>
      <c r="BV101" s="4">
        <f>IF(AND(Q100="Z",BV91=Q101),1,0)</f>
        <v>0</v>
      </c>
      <c r="BW101" s="4">
        <f>IF(AND(Q100="Z",BW91=Q101),1,0)</f>
        <v>0</v>
      </c>
      <c r="BX101" s="4">
        <f>IF(AND(Q100="Z",BX91=Q101),1,0)</f>
        <v>0</v>
      </c>
      <c r="BY101" s="4">
        <f>IF(AND(Q100="Z",BY91=Q101),1,0)</f>
        <v>0</v>
      </c>
      <c r="BZ101" s="3">
        <f>IF(AND(Q100="D",BZ91=Q101),1,0)</f>
        <v>0</v>
      </c>
      <c r="CA101" s="4">
        <f>IF(AND(Q100="D",CA91=Q101),1,0)</f>
        <v>0</v>
      </c>
      <c r="CB101" s="4">
        <f>IF(AND(Q100="D",CB91=Q101),1,0)</f>
        <v>0</v>
      </c>
      <c r="CC101" s="4">
        <f>IF(AND(Q100="D",CC91=Q101),1,0)</f>
        <v>0</v>
      </c>
      <c r="CD101" s="4">
        <f>IF(AND(Q100="D",CD91=Q101),1,0)</f>
        <v>0</v>
      </c>
      <c r="CE101" s="3">
        <f>IF(AND(Q100="N",CE91=Q101),1,0)</f>
        <v>0</v>
      </c>
      <c r="CF101" s="4">
        <f>IF(AND(Q100="N",CF91=Q101),1,0)</f>
        <v>0</v>
      </c>
      <c r="CG101" s="4">
        <f>IF(AND(Q100="N",CG91=Q101),1,0)</f>
        <v>0</v>
      </c>
      <c r="CH101" s="4">
        <f>IF(AND(Q100="N",CH91=Q101),1,0)</f>
        <v>0</v>
      </c>
      <c r="CI101" s="4">
        <f>IF(AND(Q100="N",CI91=Q101),1,0)</f>
        <v>0</v>
      </c>
      <c r="CJ101" s="3">
        <f>IF(AND(Q100="V",CJ91=Q101),1,0)</f>
        <v>0</v>
      </c>
      <c r="CK101" s="4">
        <f>IF(AND(Q100="V",CK91=Q101),1,0)</f>
        <v>0</v>
      </c>
      <c r="CL101" s="4">
        <f>IF(AND(Q100="V",CL91=Q101),1,0)</f>
        <v>0</v>
      </c>
      <c r="CM101" s="4">
        <f>IF(AND(Q100="V",CM91=Q101),1,0)</f>
        <v>0</v>
      </c>
      <c r="CN101" s="5">
        <f>IF(AND(Q100="V",CN91=Q101),1,0)</f>
        <v>0</v>
      </c>
    </row>
    <row r="102" spans="1:92">
      <c r="A102" s="15" t="s">
        <v>4</v>
      </c>
      <c r="B102" s="3">
        <f>IF(ISBLANK(HLOOKUP(A102,C82:L87,2,FALSE)),0,HLOOKUP(A102,C82:L87,2,FALSE) * (C76*B101+C77*C101+C78*D101+C79*E101+C80*F101))</f>
        <v>0</v>
      </c>
      <c r="C102" s="4">
        <f>IF(ISBLANK(HLOOKUP(A102,C82:L87,3,FALSE)),0,HLOOKUP(A102,C82:L87,3,FALSE) * (D76*B101+D77*C101+D78*D101+D79*E101+D80*F101))</f>
        <v>0</v>
      </c>
      <c r="D102" s="4">
        <f>IF(ISBLANK(HLOOKUP(A102,C82:L87,4,FALSE)),0,HLOOKUP(A102,C82:L87,4,FALSE) * (E76*B101+E77*C101+E78*D101+E79*E101+E80*F101))</f>
        <v>1.4798833819241981E-4</v>
      </c>
      <c r="E102" s="4">
        <f>IF(ISBLANK(HLOOKUP(A102,C82:L87,5,FALSE)),0,HLOOKUP(A102,C82:L87,5,FALSE) * (F76*B101+F77*C101+F78*D101+F79*E101+F80*F101))</f>
        <v>0.21650693877551019</v>
      </c>
      <c r="F102" s="5">
        <f>IF(ISBLANK(HLOOKUP(A102,C82:L87,6,FALSE)),0,HLOOKUP(A102,C82:L87,6,FALSE) * (G76*B101+G77*C101+G78*D101+G79*E101+G80*F101))</f>
        <v>2.089102040816327E-2</v>
      </c>
      <c r="G102" s="3">
        <f>IF(ISBLANK(HLOOKUP(A102,C82:L87,MATCH(G91,B75:B80,0),FALSE)),0,HLOOKUP(Q103,C75:G80,MATCH(G91,B75:B80,0),FALSE)*B102)</f>
        <v>0</v>
      </c>
      <c r="H102" s="4">
        <f>IF(ISBLANK(HLOOKUP(A102,C82:L87,MATCH(H91,B75:B80,0),FALSE)),0,HLOOKUP(Q103,C75:G80,MATCH(H91,B75:B80,0),FALSE)*C102)</f>
        <v>0</v>
      </c>
      <c r="I102" s="4">
        <f>IF(ISBLANK(HLOOKUP(A102,C82:L87,MATCH(I91,B75:B80,0),FALSE)),0,HLOOKUP(Q103,C75:G80,MATCH(I91,B75:B80,0),FALSE)*D102)</f>
        <v>2.3255310287380259E-5</v>
      </c>
      <c r="J102" s="4">
        <f>IF(ISBLANK(HLOOKUP(A102,C82:L87,MATCH(J91,B75:B80,0),FALSE)),0,HLOOKUP(Q103,C75:G80,MATCH(J91,B75:B80,0),FALSE)*E102)</f>
        <v>0.15877175510204083</v>
      </c>
      <c r="K102" s="5">
        <f>IF(ISBLANK(HLOOKUP(A102,C82:L87,MATCH(K91,B75:B80,0),FALSE)),0,HLOOKUP(Q103,C75:G80,MATCH(K91,B75:B80,0),FALSE)*F102)</f>
        <v>3.4818367346938791E-4</v>
      </c>
      <c r="L102" s="3">
        <f>G102/SUM(G102:K102)</f>
        <v>0</v>
      </c>
      <c r="M102" s="4">
        <f>H102/SUM(G102:K102)</f>
        <v>0</v>
      </c>
      <c r="N102" s="4">
        <f>I102/SUM(G102:K102)</f>
        <v>1.4612821126892055E-4</v>
      </c>
      <c r="O102" s="4">
        <f>J102/SUM(G102:K102)</f>
        <v>0.99766600773667691</v>
      </c>
      <c r="P102" s="5">
        <f>K102/SUM(G102:K102)</f>
        <v>2.187864052054117E-3</v>
      </c>
      <c r="Q102" s="23" t="s">
        <v>20</v>
      </c>
      <c r="R102" s="17">
        <f>IF(AND(R91=A102,Q102="A"),1,0)</f>
        <v>0</v>
      </c>
      <c r="S102" s="16">
        <f>IF(AND(S91=A102,Q102="A"),1,0)</f>
        <v>0</v>
      </c>
      <c r="T102" s="16">
        <f>IF(AND(T91=A102,Q102="A"),1,0)</f>
        <v>0</v>
      </c>
      <c r="U102" s="16">
        <f>IF(AND(U91=A102,Q102="A"),1,0)</f>
        <v>0</v>
      </c>
      <c r="V102" s="16">
        <f>IF(AND(V91=A102,Q102="A"),1,0)</f>
        <v>0</v>
      </c>
      <c r="W102" s="16">
        <f>IF(AND(W91=A102,Q102="A"),1,0)</f>
        <v>0</v>
      </c>
      <c r="X102" s="16">
        <f>IF(AND(X91=A102,Q102="A"),1,0)</f>
        <v>0</v>
      </c>
      <c r="Y102" s="16">
        <f>IF(AND(Y91=A102,Q102="A"),1,0)</f>
        <v>0</v>
      </c>
      <c r="Z102" s="16">
        <f>IF(AND(Z91=A102,Q102="A"),1,0)</f>
        <v>0</v>
      </c>
      <c r="AA102" s="16">
        <f>IF(AND(AA91=A102,Q102="A"),1,0)</f>
        <v>0</v>
      </c>
      <c r="AB102" s="17">
        <f>IF(AND(AB91=A102,Q102="Z"),1,0)</f>
        <v>0</v>
      </c>
      <c r="AC102" s="16">
        <f>IF(AND(AC91=A102,Q102="Z"),1,0)</f>
        <v>0</v>
      </c>
      <c r="AD102" s="16">
        <f>IF(AND(AD91=A102,Q102="Z"),1,0)</f>
        <v>0</v>
      </c>
      <c r="AE102" s="16">
        <f>IF(AND(AE91=A102,Q102="Z"),1,0)</f>
        <v>0</v>
      </c>
      <c r="AF102" s="16">
        <f>IF(AND(AF91=A102,Q102="Z"),1,0)</f>
        <v>0</v>
      </c>
      <c r="AG102" s="16">
        <f>IF(AND(AG91=A102,Q102="Z"),1,0)</f>
        <v>0</v>
      </c>
      <c r="AH102" s="16">
        <f>IF(AND(AH91=A102,Q102="Z"),1,0)</f>
        <v>0</v>
      </c>
      <c r="AI102" s="16">
        <f>IF(AND(AI91=A102,Q102="Z"),1,0)</f>
        <v>0</v>
      </c>
      <c r="AJ102" s="16">
        <f>IF(AND(AJ91=A102,Q102="Z"),1,0)</f>
        <v>0</v>
      </c>
      <c r="AK102" s="16">
        <f>IF(AND(AK91=A102,Q102="Z"),1,0)</f>
        <v>0</v>
      </c>
      <c r="AL102" s="17">
        <f>IF(AND(AL91=A102,Q102="D"),1,0)</f>
        <v>0</v>
      </c>
      <c r="AM102" s="16">
        <f>IF(AND(AM91=A102,Q102="D"),1,0)</f>
        <v>0</v>
      </c>
      <c r="AN102" s="16">
        <f>IF(AND(AN91=A102,Q102="D"),1,0)</f>
        <v>0</v>
      </c>
      <c r="AO102" s="16">
        <f>IF(AND(AO91=A102,Q102="D"),1,0)</f>
        <v>0</v>
      </c>
      <c r="AP102" s="16">
        <f>IF(AND(AP91=A102,Q102="D"),1,0)</f>
        <v>0</v>
      </c>
      <c r="AQ102" s="16">
        <f>IF(AND(AQ91=A102,Q102="D"),1,0)</f>
        <v>0</v>
      </c>
      <c r="AR102" s="16">
        <f>IF(AND(AR91=A102,Q102="D"),1,0)</f>
        <v>0</v>
      </c>
      <c r="AS102" s="16">
        <f>IF(AND(AS91=A102,Q102="D"),1,0)</f>
        <v>0</v>
      </c>
      <c r="AT102" s="16">
        <f>IF(AND(AT91=A102,Q102="D"),1,0)</f>
        <v>0</v>
      </c>
      <c r="AU102" s="16">
        <f>IF(AND(AU91=A102,Q102="D"),1,0)</f>
        <v>0</v>
      </c>
      <c r="AV102" s="17">
        <f>IF(AND(AV91=A102,Q102="N"),1,0)</f>
        <v>0</v>
      </c>
      <c r="AW102" s="16">
        <f>IF(AND(AW91=A102,Q102="N"),1,0)</f>
        <v>0</v>
      </c>
      <c r="AX102" s="16">
        <f>IF(AND(AX91=A102,Q102="N"),1,0)</f>
        <v>0</v>
      </c>
      <c r="AY102" s="16">
        <f>IF(AND(AY91=A102,Q102="N"),1,0)</f>
        <v>0</v>
      </c>
      <c r="AZ102" s="16">
        <f>IF(AND(AZ91=A102,Q102="N"),1,0)</f>
        <v>1</v>
      </c>
      <c r="BA102" s="16">
        <f>IF(AND(BA91=A102,Q102="N"),1,0)</f>
        <v>0</v>
      </c>
      <c r="BB102" s="16">
        <f>IF(AND(BB91=A102,Q102="N"),1,0)</f>
        <v>0</v>
      </c>
      <c r="BC102" s="16">
        <f>IF(AND(BC91=A102,Q102="N"),1,0)</f>
        <v>0</v>
      </c>
      <c r="BD102" s="16">
        <f>IF(AND(BD91=A102,Q102="N"),1,0)</f>
        <v>0</v>
      </c>
      <c r="BE102" s="16">
        <f>IF(AND(BE91=A102,Q102="N"),1,0)</f>
        <v>0</v>
      </c>
      <c r="BF102" s="17">
        <f>IF(AND(BF91=A102,Q102="V"),1,0)</f>
        <v>0</v>
      </c>
      <c r="BG102" s="16">
        <f>IF(AND(BG91=A102,Q102="V"),1,0)</f>
        <v>0</v>
      </c>
      <c r="BH102" s="16">
        <f>IF(AND(BH91=A102,Q102="V"),1,0)</f>
        <v>0</v>
      </c>
      <c r="BI102" s="16">
        <f>IF(AND(BI91=A102,Q102="V"),1,0)</f>
        <v>0</v>
      </c>
      <c r="BJ102" s="16">
        <f>IF(AND(BJ91=A102,Q102="V"),1,0)</f>
        <v>0</v>
      </c>
      <c r="BK102" s="16">
        <f>IF(AND(BK91=A102,Q102="V"),1,0)</f>
        <v>0</v>
      </c>
      <c r="BL102" s="16">
        <f>IF(AND(BL91=A102,Q102="V"),1,0)</f>
        <v>0</v>
      </c>
      <c r="BM102" s="16">
        <f>IF(AND(BM91=A102,Q102="V"),1,0)</f>
        <v>0</v>
      </c>
      <c r="BN102" s="16">
        <f>IF(AND(BN91=A102,Q102="V"),1,0)</f>
        <v>0</v>
      </c>
      <c r="BO102" s="16">
        <f>IF(AND(BO91=A102,Q102="V"),1,0)</f>
        <v>0</v>
      </c>
      <c r="BP102" s="3">
        <f>IF(AND(Q101="A",BP91=Q102),1,0)</f>
        <v>0</v>
      </c>
      <c r="BQ102" s="4">
        <f>IF(AND(Q101="A",BQ91=Q102),1,0)</f>
        <v>0</v>
      </c>
      <c r="BR102" s="4">
        <f>IF(AND(Q101="A",BR91=Q102),1,0)</f>
        <v>0</v>
      </c>
      <c r="BS102" s="4">
        <f>IF(AND(Q101="A",BS91=Q102),1,0)</f>
        <v>0</v>
      </c>
      <c r="BT102" s="4">
        <f>IF(AND(Q101="A",BT91=Q102),1,0)</f>
        <v>0</v>
      </c>
      <c r="BU102" s="3">
        <f>IF(AND(Q101="Z",BU91=Q102),1,0)</f>
        <v>0</v>
      </c>
      <c r="BV102" s="4">
        <f>IF(AND(Q101="Z",BV91=Q102),1,0)</f>
        <v>0</v>
      </c>
      <c r="BW102" s="4">
        <f>IF(AND(Q101="Z",BW91=Q102),1,0)</f>
        <v>0</v>
      </c>
      <c r="BX102" s="4">
        <f>IF(AND(Q101="Z",BX91=Q102),1,0)</f>
        <v>0</v>
      </c>
      <c r="BY102" s="4">
        <f>IF(AND(Q101="Z",BY91=Q102),1,0)</f>
        <v>0</v>
      </c>
      <c r="BZ102" s="3">
        <f>IF(AND(Q101="D",BZ91=Q102),1,0)</f>
        <v>0</v>
      </c>
      <c r="CA102" s="4">
        <f>IF(AND(Q101="D",CA91=Q102),1,0)</f>
        <v>0</v>
      </c>
      <c r="CB102" s="4">
        <f>IF(AND(Q101="D",CB91=Q102),1,0)</f>
        <v>0</v>
      </c>
      <c r="CC102" s="4">
        <f>IF(AND(Q101="D",CC91=Q102),1,0)</f>
        <v>1</v>
      </c>
      <c r="CD102" s="4">
        <f>IF(AND(Q101="D",CD91=Q102),1,0)</f>
        <v>0</v>
      </c>
      <c r="CE102" s="3">
        <f>IF(AND(Q101="N",CE91=Q102),1,0)</f>
        <v>0</v>
      </c>
      <c r="CF102" s="4">
        <f>IF(AND(Q101="N",CF91=Q102),1,0)</f>
        <v>0</v>
      </c>
      <c r="CG102" s="4">
        <f>IF(AND(Q101="N",CG91=Q102),1,0)</f>
        <v>0</v>
      </c>
      <c r="CH102" s="4">
        <f>IF(AND(Q101="N",CH91=Q102),1,0)</f>
        <v>0</v>
      </c>
      <c r="CI102" s="4">
        <f>IF(AND(Q101="N",CI91=Q102),1,0)</f>
        <v>0</v>
      </c>
      <c r="CJ102" s="3">
        <f>IF(AND(Q101="V",CJ91=Q102),1,0)</f>
        <v>0</v>
      </c>
      <c r="CK102" s="4">
        <f>IF(AND(Q101="V",CK91=Q102),1,0)</f>
        <v>0</v>
      </c>
      <c r="CL102" s="4">
        <f>IF(AND(Q101="V",CL91=Q102),1,0)</f>
        <v>0</v>
      </c>
      <c r="CM102" s="4">
        <f>IF(AND(Q101="V",CM91=Q102),1,0)</f>
        <v>0</v>
      </c>
      <c r="CN102" s="5">
        <f>IF(AND(Q101="V",CN91=Q102),1,0)</f>
        <v>0</v>
      </c>
    </row>
    <row r="103" spans="1:92">
      <c r="A103" s="15" t="s">
        <v>7</v>
      </c>
      <c r="B103" s="3">
        <f>IF(ISBLANK(HLOOKUP(A103,C82:L87,2,FALSE)),0,HLOOKUP(A103,C82:L87,2,FALSE) * (C76*B102+C77*C102+C78*D102+C79*E102+C80*F102))</f>
        <v>0</v>
      </c>
      <c r="C103" s="4">
        <f>IF(ISBLANK(HLOOKUP(A103,C82:L87,3,FALSE)),0,HLOOKUP(A103,C82:L87,3,FALSE) * (D76*B102+D77*C102+D78*D102+D79*E102+D80*F102))</f>
        <v>0</v>
      </c>
      <c r="D103" s="4">
        <f>IF(ISBLANK(HLOOKUP(A103,C82:L87,4,FALSE)),0,HLOOKUP(A103,C82:L87,4,FALSE) * (E76*B102+E77*C102+E78*D102+E79*E102+E80*F102))</f>
        <v>0</v>
      </c>
      <c r="E103" s="4">
        <f>IF(ISBLANK(HLOOKUP(A103,C82:L87,5,FALSE)),0,HLOOKUP(A103,C82:L87,5,FALSE) * (F76*B102+F77*C102+F78*D102+F79*E102+F80*F102))</f>
        <v>0</v>
      </c>
      <c r="F103" s="5">
        <f>IF(ISBLANK(HLOOKUP(A103,C82:L87,6,FALSE)),0,HLOOKUP(A103,C82:L87,6,FALSE) * (G76*B102+G77*C102+G78*D102+G79*E102+G80*F102))</f>
        <v>5.8352504498125797E-2</v>
      </c>
      <c r="G103" s="3">
        <f>IF(ISBLANK(HLOOKUP(A103,C82:L87,MATCH(G91,B75:B80,0),FALSE)),0,HLOOKUP(Q104,C75:G80,MATCH(G91,B75:B80,0),FALSE)*B103)</f>
        <v>0</v>
      </c>
      <c r="H103" s="4">
        <f>IF(ISBLANK(HLOOKUP(A103,C82:L87,MATCH(H91,B75:B80,0),FALSE)),0,HLOOKUP(Q104,C75:G80,MATCH(H91,B75:B80,0),FALSE)*C103)</f>
        <v>0</v>
      </c>
      <c r="I103" s="4">
        <f>IF(ISBLANK(HLOOKUP(A103,C82:L87,MATCH(I91,B75:B80,0),FALSE)),0,HLOOKUP(Q104,C75:G80,MATCH(I91,B75:B80,0),FALSE)*D103)</f>
        <v>0</v>
      </c>
      <c r="J103" s="4">
        <f>IF(ISBLANK(HLOOKUP(A103,C82:L87,MATCH(J91,B75:B80,0),FALSE)),0,HLOOKUP(Q104,C75:G80,MATCH(J91,B75:B80,0),FALSE)*E103)</f>
        <v>0</v>
      </c>
      <c r="K103" s="5">
        <f>IF(ISBLANK(HLOOKUP(A103,C82:L87,MATCH(K91,B75:B80,0),FALSE)),0,HLOOKUP(Q104,C75:G80,MATCH(K91,B75:B80,0),FALSE)*F103)</f>
        <v>3.3066419215604624E-2</v>
      </c>
      <c r="L103" s="3">
        <f>G103/SUM(G103:K103)</f>
        <v>0</v>
      </c>
      <c r="M103" s="4">
        <f>H103/SUM(G103:K103)</f>
        <v>0</v>
      </c>
      <c r="N103" s="4">
        <f>I103/SUM(G103:K103)</f>
        <v>0</v>
      </c>
      <c r="O103" s="4">
        <f>J103/SUM(G103:K103)</f>
        <v>0</v>
      </c>
      <c r="P103" s="5">
        <f>K103/SUM(G103:K103)</f>
        <v>1</v>
      </c>
      <c r="Q103" s="23" t="s">
        <v>21</v>
      </c>
      <c r="R103" s="17">
        <f>IF(AND(R91=A103,Q103="A"),1,0)</f>
        <v>0</v>
      </c>
      <c r="S103" s="16">
        <f>IF(AND(S91=A103,Q103="A"),1,0)</f>
        <v>0</v>
      </c>
      <c r="T103" s="16">
        <f>IF(AND(T91=A103,Q103="A"),1,0)</f>
        <v>0</v>
      </c>
      <c r="U103" s="16">
        <f>IF(AND(U91=A103,Q103="A"),1,0)</f>
        <v>0</v>
      </c>
      <c r="V103" s="16">
        <f>IF(AND(V91=A103,Q103="A"),1,0)</f>
        <v>0</v>
      </c>
      <c r="W103" s="16">
        <f>IF(AND(W91=A103,Q103="A"),1,0)</f>
        <v>0</v>
      </c>
      <c r="X103" s="16">
        <f>IF(AND(X91=A103,Q103="A"),1,0)</f>
        <v>0</v>
      </c>
      <c r="Y103" s="16">
        <f>IF(AND(Y91=A103,Q103="A"),1,0)</f>
        <v>0</v>
      </c>
      <c r="Z103" s="16">
        <f>IF(AND(Z91=A103,Q103="A"),1,0)</f>
        <v>0</v>
      </c>
      <c r="AA103" s="16">
        <f>IF(AND(AA91=A103,Q103="A"),1,0)</f>
        <v>0</v>
      </c>
      <c r="AB103" s="17">
        <f>IF(AND(AB91=A103,Q103="Z"),1,0)</f>
        <v>0</v>
      </c>
      <c r="AC103" s="16">
        <f>IF(AND(AC91=A103,Q103="Z"),1,0)</f>
        <v>0</v>
      </c>
      <c r="AD103" s="16">
        <f>IF(AND(AD91=A103,Q103="Z"),1,0)</f>
        <v>0</v>
      </c>
      <c r="AE103" s="16">
        <f>IF(AND(AE91=A103,Q103="Z"),1,0)</f>
        <v>0</v>
      </c>
      <c r="AF103" s="16">
        <f>IF(AND(AF91=A103,Q103="Z"),1,0)</f>
        <v>0</v>
      </c>
      <c r="AG103" s="16">
        <f>IF(AND(AG91=A103,Q103="Z"),1,0)</f>
        <v>0</v>
      </c>
      <c r="AH103" s="16">
        <f>IF(AND(AH91=A103,Q103="Z"),1,0)</f>
        <v>0</v>
      </c>
      <c r="AI103" s="16">
        <f>IF(AND(AI91=A103,Q103="Z"),1,0)</f>
        <v>0</v>
      </c>
      <c r="AJ103" s="16">
        <f>IF(AND(AJ91=A103,Q103="Z"),1,0)</f>
        <v>0</v>
      </c>
      <c r="AK103" s="16">
        <f>IF(AND(AK91=A103,Q103="Z"),1,0)</f>
        <v>0</v>
      </c>
      <c r="AL103" s="17">
        <f>IF(AND(AL91=A103,Q103="D"),1,0)</f>
        <v>0</v>
      </c>
      <c r="AM103" s="16">
        <f>IF(AND(AM91=A103,Q103="D"),1,0)</f>
        <v>0</v>
      </c>
      <c r="AN103" s="16">
        <f>IF(AND(AN91=A103,Q103="D"),1,0)</f>
        <v>0</v>
      </c>
      <c r="AO103" s="16">
        <f>IF(AND(AO91=A103,Q103="D"),1,0)</f>
        <v>0</v>
      </c>
      <c r="AP103" s="16">
        <f>IF(AND(AP91=A103,Q103="D"),1,0)</f>
        <v>0</v>
      </c>
      <c r="AQ103" s="16">
        <f>IF(AND(AQ91=A103,Q103="D"),1,0)</f>
        <v>0</v>
      </c>
      <c r="AR103" s="16">
        <f>IF(AND(AR91=A103,Q103="D"),1,0)</f>
        <v>0</v>
      </c>
      <c r="AS103" s="16">
        <f>IF(AND(AS91=A103,Q103="D"),1,0)</f>
        <v>0</v>
      </c>
      <c r="AT103" s="16">
        <f>IF(AND(AT91=A103,Q103="D"),1,0)</f>
        <v>0</v>
      </c>
      <c r="AU103" s="16">
        <f>IF(AND(AU91=A103,Q103="D"),1,0)</f>
        <v>0</v>
      </c>
      <c r="AV103" s="17">
        <f>IF(AND(AV91=A103,Q103="N"),1,0)</f>
        <v>0</v>
      </c>
      <c r="AW103" s="16">
        <f>IF(AND(AW91=A103,Q103="N"),1,0)</f>
        <v>0</v>
      </c>
      <c r="AX103" s="16">
        <f>IF(AND(AX91=A103,Q103="N"),1,0)</f>
        <v>0</v>
      </c>
      <c r="AY103" s="16">
        <f>IF(AND(AY91=A103,Q103="N"),1,0)</f>
        <v>0</v>
      </c>
      <c r="AZ103" s="16">
        <f>IF(AND(AZ91=A103,Q103="N"),1,0)</f>
        <v>0</v>
      </c>
      <c r="BA103" s="16">
        <f>IF(AND(BA91=A103,Q103="N"),1,0)</f>
        <v>0</v>
      </c>
      <c r="BB103" s="16">
        <f>IF(AND(BB91=A103,Q103="N"),1,0)</f>
        <v>0</v>
      </c>
      <c r="BC103" s="16">
        <f>IF(AND(BC91=A103,Q103="N"),1,0)</f>
        <v>0</v>
      </c>
      <c r="BD103" s="16">
        <f>IF(AND(BD91=A103,Q103="N"),1,0)</f>
        <v>0</v>
      </c>
      <c r="BE103" s="16">
        <f>IF(AND(BE91=A103,Q103="N"),1,0)</f>
        <v>0</v>
      </c>
      <c r="BF103" s="17">
        <f>IF(AND(BF91=A103,Q103="V"),1,0)</f>
        <v>0</v>
      </c>
      <c r="BG103" s="16">
        <f>IF(AND(BG91=A103,Q103="V"),1,0)</f>
        <v>0</v>
      </c>
      <c r="BH103" s="16">
        <f>IF(AND(BH91=A103,Q103="V"),1,0)</f>
        <v>0</v>
      </c>
      <c r="BI103" s="16">
        <f>IF(AND(BI91=A103,Q103="V"),1,0)</f>
        <v>0</v>
      </c>
      <c r="BJ103" s="16">
        <f>IF(AND(BJ91=A103,Q103="V"),1,0)</f>
        <v>0</v>
      </c>
      <c r="BK103" s="16">
        <f>IF(AND(BK91=A103,Q103="V"),1,0)</f>
        <v>0</v>
      </c>
      <c r="BL103" s="16">
        <f>IF(AND(BL91=A103,Q103="V"),1,0)</f>
        <v>0</v>
      </c>
      <c r="BM103" s="16">
        <f>IF(AND(BM91=A103,Q103="V"),1,0)</f>
        <v>1</v>
      </c>
      <c r="BN103" s="16">
        <f>IF(AND(BN91=A103,Q103="V"),1,0)</f>
        <v>0</v>
      </c>
      <c r="BO103" s="16">
        <f>IF(AND(BO91=A103,Q103="V"),1,0)</f>
        <v>0</v>
      </c>
      <c r="BP103" s="3">
        <f>IF(AND(Q102="A",BP91=Q103),1,0)</f>
        <v>0</v>
      </c>
      <c r="BQ103" s="4">
        <f>IF(AND(Q102="A",BQ91=Q103),1,0)</f>
        <v>0</v>
      </c>
      <c r="BR103" s="4">
        <f>IF(AND(Q102="A",BR91=Q103),1,0)</f>
        <v>0</v>
      </c>
      <c r="BS103" s="4">
        <f>IF(AND(Q102="A",BS91=Q103),1,0)</f>
        <v>0</v>
      </c>
      <c r="BT103" s="4">
        <f>IF(AND(Q102="A",BT91=Q103),1,0)</f>
        <v>0</v>
      </c>
      <c r="BU103" s="3">
        <f>IF(AND(Q102="Z",BU91=Q103),1,0)</f>
        <v>0</v>
      </c>
      <c r="BV103" s="4">
        <f>IF(AND(Q102="Z",BV91=Q103),1,0)</f>
        <v>0</v>
      </c>
      <c r="BW103" s="4">
        <f>IF(AND(Q102="Z",BW91=Q103),1,0)</f>
        <v>0</v>
      </c>
      <c r="BX103" s="4">
        <f>IF(AND(Q102="Z",BX91=Q103),1,0)</f>
        <v>0</v>
      </c>
      <c r="BY103" s="4">
        <f>IF(AND(Q102="Z",BY91=Q103),1,0)</f>
        <v>0</v>
      </c>
      <c r="BZ103" s="3">
        <f>IF(AND(Q102="D",BZ91=Q103),1,0)</f>
        <v>0</v>
      </c>
      <c r="CA103" s="4">
        <f>IF(AND(Q102="D",CA91=Q103),1,0)</f>
        <v>0</v>
      </c>
      <c r="CB103" s="4">
        <f>IF(AND(Q102="D",CB91=Q103),1,0)</f>
        <v>0</v>
      </c>
      <c r="CC103" s="4">
        <f>IF(AND(Q102="D",CC91=Q103),1,0)</f>
        <v>0</v>
      </c>
      <c r="CD103" s="4">
        <f>IF(AND(Q102="D",CD91=Q103),1,0)</f>
        <v>0</v>
      </c>
      <c r="CE103" s="3">
        <f>IF(AND(Q102="N",CE91=Q103),1,0)</f>
        <v>0</v>
      </c>
      <c r="CF103" s="4">
        <f>IF(AND(Q102="N",CF91=Q103),1,0)</f>
        <v>0</v>
      </c>
      <c r="CG103" s="4">
        <f>IF(AND(Q102="N",CG91=Q103),1,0)</f>
        <v>0</v>
      </c>
      <c r="CH103" s="4">
        <f>IF(AND(Q102="N",CH91=Q103),1,0)</f>
        <v>0</v>
      </c>
      <c r="CI103" s="4">
        <f>IF(AND(Q102="N",CI91=Q103),1,0)</f>
        <v>1</v>
      </c>
      <c r="CJ103" s="3">
        <f>IF(AND(Q102="V",CJ91=Q103),1,0)</f>
        <v>0</v>
      </c>
      <c r="CK103" s="4">
        <f>IF(AND(Q102="V",CK91=Q103),1,0)</f>
        <v>0</v>
      </c>
      <c r="CL103" s="4">
        <f>IF(AND(Q102="V",CL91=Q103),1,0)</f>
        <v>0</v>
      </c>
      <c r="CM103" s="4">
        <f>IF(AND(Q102="V",CM91=Q103),1,0)</f>
        <v>0</v>
      </c>
      <c r="CN103" s="5">
        <f>IF(AND(Q102="V",CN91=Q103),1,0)</f>
        <v>0</v>
      </c>
    </row>
    <row r="104" spans="1:92">
      <c r="A104" s="15" t="s">
        <v>1</v>
      </c>
      <c r="B104" s="3">
        <f>IF(ISBLANK(HLOOKUP(A104,C82:L87,2,FALSE)),0,HLOOKUP(A104,C82:L87,2,FALSE) * (C76*B103+C77*C103+C78*D103+C79*E103+C80*F103))</f>
        <v>0</v>
      </c>
      <c r="C104" s="4">
        <f>IF(ISBLANK(HLOOKUP(A104,C82:L87,3,FALSE)),0,HLOOKUP(A104,C82:L87,3,FALSE) * (D76*B103+D77*C103+D78*D103+D79*E103+D80*F103))</f>
        <v>3.3066419215604624E-2</v>
      </c>
      <c r="D104" s="4">
        <f>IF(ISBLANK(HLOOKUP(A104,C82:L87,4,FALSE)),0,HLOOKUP(A104,C82:L87,4,FALSE) * (E76*B103+E77*C103+E78*D103+E79*E103+E80*F103))</f>
        <v>0</v>
      </c>
      <c r="E104" s="4">
        <f>IF(ISBLANK(HLOOKUP(A104,C82:L87,5,FALSE)),0,HLOOKUP(A104,C82:L87,5,FALSE) * (F76*B103+F77*C103+F78*D103+F79*E103+F80*F103))</f>
        <v>0</v>
      </c>
      <c r="F104" s="5">
        <f>IF(ISBLANK(HLOOKUP(A104,C82:L87,6,FALSE)),0,HLOOKUP(A104,C82:L87,6,FALSE) * (G76*B103+G77*C103+G78*D103+G79*E103+G80*F103))</f>
        <v>0</v>
      </c>
      <c r="G104" s="3">
        <f>IF(ISBLANK(HLOOKUP(A104,C82:L87,MATCH(G91,B75:B80,0),FALSE)),0,B104)</f>
        <v>0</v>
      </c>
      <c r="H104" s="4">
        <f>IF(ISBLANK(HLOOKUP(A104,C82:L87,MATCH(H91,B75:B80,0),FALSE)),0,C104)</f>
        <v>3.3066419215604624E-2</v>
      </c>
      <c r="I104" s="4">
        <f>IF(ISBLANK(HLOOKUP(A104,C82:L87,MATCH(I91,B75:B80,0),FALSE)),0,D104)</f>
        <v>0</v>
      </c>
      <c r="J104" s="4">
        <f>IF(ISBLANK(HLOOKUP(A104,C82:L87,MATCH(J91,B75:B80,0),FALSE)),0,E104)</f>
        <v>0</v>
      </c>
      <c r="K104" s="5">
        <f>IF(ISBLANK(HLOOKUP(A104,C82:L87,MATCH(K91,B75:B80,0),FALSE)),0,F104)</f>
        <v>0</v>
      </c>
      <c r="L104" s="3">
        <f>G104/SUM(G104:K104)</f>
        <v>0</v>
      </c>
      <c r="M104" s="4">
        <f>H104/SUM(G104:K104)</f>
        <v>1</v>
      </c>
      <c r="N104" s="4">
        <f>I104/SUM(G104:K104)</f>
        <v>0</v>
      </c>
      <c r="O104" s="4">
        <f>J104/SUM(G104:K104)</f>
        <v>0</v>
      </c>
      <c r="P104" s="5">
        <f>K104/SUM(G104:K104)</f>
        <v>0</v>
      </c>
      <c r="Q104" s="23" t="s">
        <v>18</v>
      </c>
      <c r="R104" s="17">
        <f>IF(AND(R91=A104,Q104="A"),1,0)</f>
        <v>0</v>
      </c>
      <c r="S104" s="16">
        <f>IF(AND(S91=A104,Q104="A"),1,0)</f>
        <v>0</v>
      </c>
      <c r="T104" s="16">
        <f>IF(AND(T91=A104,Q104="A"),1,0)</f>
        <v>0</v>
      </c>
      <c r="U104" s="16">
        <f>IF(AND(U91=A104,Q104="A"),1,0)</f>
        <v>0</v>
      </c>
      <c r="V104" s="16">
        <f>IF(AND(V91=A104,Q104="A"),1,0)</f>
        <v>0</v>
      </c>
      <c r="W104" s="16">
        <f>IF(AND(W91=A104,Q104="A"),1,0)</f>
        <v>0</v>
      </c>
      <c r="X104" s="16">
        <f>IF(AND(X91=A104,Q104="A"),1,0)</f>
        <v>0</v>
      </c>
      <c r="Y104" s="16">
        <f>IF(AND(Y91=A104,Q104="A"),1,0)</f>
        <v>0</v>
      </c>
      <c r="Z104" s="16">
        <f>IF(AND(Z91=A104,Q104="A"),1,0)</f>
        <v>0</v>
      </c>
      <c r="AA104" s="16">
        <f>IF(AND(AA91=A104,Q104="A"),1,0)</f>
        <v>0</v>
      </c>
      <c r="AB104" s="17">
        <f>IF(AND(AB91=A104,Q104="Z"),1,0)</f>
        <v>0</v>
      </c>
      <c r="AC104" s="16">
        <f>IF(AND(AC91=A104,Q104="Z"),1,0)</f>
        <v>1</v>
      </c>
      <c r="AD104" s="16">
        <f>IF(AND(AD91=A104,Q104="Z"),1,0)</f>
        <v>0</v>
      </c>
      <c r="AE104" s="16">
        <f>IF(AND(AE91=A104,Q104="Z"),1,0)</f>
        <v>0</v>
      </c>
      <c r="AF104" s="16">
        <f>IF(AND(AF91=A104,Q104="Z"),1,0)</f>
        <v>0</v>
      </c>
      <c r="AG104" s="16">
        <f>IF(AND(AG91=A104,Q104="Z"),1,0)</f>
        <v>0</v>
      </c>
      <c r="AH104" s="16">
        <f>IF(AND(AH91=A104,Q104="Z"),1,0)</f>
        <v>0</v>
      </c>
      <c r="AI104" s="16">
        <f>IF(AND(AI91=A104,Q104="Z"),1,0)</f>
        <v>0</v>
      </c>
      <c r="AJ104" s="16">
        <f>IF(AND(AJ91=A104,Q104="Z"),1,0)</f>
        <v>0</v>
      </c>
      <c r="AK104" s="16">
        <f>IF(AND(AK91=A104,Q104="Z"),1,0)</f>
        <v>0</v>
      </c>
      <c r="AL104" s="17">
        <f>IF(AND(AL91=A104,Q104="D"),1,0)</f>
        <v>0</v>
      </c>
      <c r="AM104" s="16">
        <f>IF(AND(AM91=A104,Q104="D"),1,0)</f>
        <v>0</v>
      </c>
      <c r="AN104" s="16">
        <f>IF(AND(AN91=A104,Q104="D"),1,0)</f>
        <v>0</v>
      </c>
      <c r="AO104" s="16">
        <f>IF(AND(AO91=A104,Q104="D"),1,0)</f>
        <v>0</v>
      </c>
      <c r="AP104" s="16">
        <f>IF(AND(AP91=A104,Q104="D"),1,0)</f>
        <v>0</v>
      </c>
      <c r="AQ104" s="16">
        <f>IF(AND(AQ91=A104,Q104="D"),1,0)</f>
        <v>0</v>
      </c>
      <c r="AR104" s="16">
        <f>IF(AND(AR91=A104,Q104="D"),1,0)</f>
        <v>0</v>
      </c>
      <c r="AS104" s="16">
        <f>IF(AND(AS91=A104,Q104="D"),1,0)</f>
        <v>0</v>
      </c>
      <c r="AT104" s="16">
        <f>IF(AND(AT91=A104,Q104="D"),1,0)</f>
        <v>0</v>
      </c>
      <c r="AU104" s="16">
        <f>IF(AND(AU91=A104,Q104="D"),1,0)</f>
        <v>0</v>
      </c>
      <c r="AV104" s="17">
        <f>IF(AND(AV91=A104,Q104="N"),1,0)</f>
        <v>0</v>
      </c>
      <c r="AW104" s="16">
        <f>IF(AND(AW91=A104,Q104="N"),1,0)</f>
        <v>0</v>
      </c>
      <c r="AX104" s="16">
        <f>IF(AND(AX91=A104,Q104="N"),1,0)</f>
        <v>0</v>
      </c>
      <c r="AY104" s="16">
        <f>IF(AND(AY91=A104,Q104="N"),1,0)</f>
        <v>0</v>
      </c>
      <c r="AZ104" s="16">
        <f>IF(AND(AZ91=A104,Q104="N"),1,0)</f>
        <v>0</v>
      </c>
      <c r="BA104" s="16">
        <f>IF(AND(BA91=A104,Q104="N"),1,0)</f>
        <v>0</v>
      </c>
      <c r="BB104" s="16">
        <f>IF(AND(BB91=A104,Q104="N"),1,0)</f>
        <v>0</v>
      </c>
      <c r="BC104" s="16">
        <f>IF(AND(BC91=A104,Q104="N"),1,0)</f>
        <v>0</v>
      </c>
      <c r="BD104" s="16">
        <f>IF(AND(BD91=A104,Q104="N"),1,0)</f>
        <v>0</v>
      </c>
      <c r="BE104" s="16">
        <f>IF(AND(BE91=A104,Q104="N"),1,0)</f>
        <v>0</v>
      </c>
      <c r="BF104" s="17">
        <f>IF(AND(BF91=A104,Q104="V"),1,0)</f>
        <v>0</v>
      </c>
      <c r="BG104" s="16">
        <f>IF(AND(BG91=A104,Q104="V"),1,0)</f>
        <v>0</v>
      </c>
      <c r="BH104" s="16">
        <f>IF(AND(BH91=A104,Q104="V"),1,0)</f>
        <v>0</v>
      </c>
      <c r="BI104" s="16">
        <f>IF(AND(BI91=A104,Q104="V"),1,0)</f>
        <v>0</v>
      </c>
      <c r="BJ104" s="16">
        <f>IF(AND(BJ91=A104,Q104="V"),1,0)</f>
        <v>0</v>
      </c>
      <c r="BK104" s="16">
        <f>IF(AND(BK91=A104,Q104="V"),1,0)</f>
        <v>0</v>
      </c>
      <c r="BL104" s="16">
        <f>IF(AND(BL91=A104,Q104="V"),1,0)</f>
        <v>0</v>
      </c>
      <c r="BM104" s="16">
        <f>IF(AND(BM91=A104,Q104="V"),1,0)</f>
        <v>0</v>
      </c>
      <c r="BN104" s="16">
        <f>IF(AND(BN91=A104,Q104="V"),1,0)</f>
        <v>0</v>
      </c>
      <c r="BO104" s="16">
        <f>IF(AND(BO91=A104,Q104="V"),1,0)</f>
        <v>0</v>
      </c>
      <c r="BP104" s="3">
        <f>IF(AND(Q103="A",BP91=Q104),1,0)</f>
        <v>0</v>
      </c>
      <c r="BQ104" s="4">
        <f>IF(AND(Q103="A",BQ91=Q104),1,0)</f>
        <v>0</v>
      </c>
      <c r="BR104" s="4">
        <f>IF(AND(Q103="A",BR91=Q104),1,0)</f>
        <v>0</v>
      </c>
      <c r="BS104" s="4">
        <f>IF(AND(Q103="A",BS91=Q104),1,0)</f>
        <v>0</v>
      </c>
      <c r="BT104" s="4">
        <f>IF(AND(Q103="A",BT91=Q104),1,0)</f>
        <v>0</v>
      </c>
      <c r="BU104" s="3">
        <f>IF(AND(Q103="Z",BU91=Q104),1,0)</f>
        <v>0</v>
      </c>
      <c r="BV104" s="4">
        <f>IF(AND(Q103="Z",BV91=Q104),1,0)</f>
        <v>0</v>
      </c>
      <c r="BW104" s="4">
        <f>IF(AND(Q103="Z",BW91=Q104),1,0)</f>
        <v>0</v>
      </c>
      <c r="BX104" s="4">
        <f>IF(AND(Q103="Z",BX91=Q104),1,0)</f>
        <v>0</v>
      </c>
      <c r="BY104" s="4">
        <f>IF(AND(Q103="Z",BY91=Q104),1,0)</f>
        <v>0</v>
      </c>
      <c r="BZ104" s="3">
        <f>IF(AND(Q103="D",BZ91=Q104),1,0)</f>
        <v>0</v>
      </c>
      <c r="CA104" s="4">
        <f>IF(AND(Q103="D",CA91=Q104),1,0)</f>
        <v>0</v>
      </c>
      <c r="CB104" s="4">
        <f>IF(AND(Q103="D",CB91=Q104),1,0)</f>
        <v>0</v>
      </c>
      <c r="CC104" s="4">
        <f>IF(AND(Q103="D",CC91=Q104),1,0)</f>
        <v>0</v>
      </c>
      <c r="CD104" s="4">
        <f>IF(AND(Q103="D",CD91=Q104),1,0)</f>
        <v>0</v>
      </c>
      <c r="CE104" s="3">
        <f>IF(AND(Q103="N",CE91=Q104),1,0)</f>
        <v>0</v>
      </c>
      <c r="CF104" s="4">
        <f>IF(AND(Q103="N",CF91=Q104),1,0)</f>
        <v>0</v>
      </c>
      <c r="CG104" s="4">
        <f>IF(AND(Q103="N",CG91=Q104),1,0)</f>
        <v>0</v>
      </c>
      <c r="CH104" s="4">
        <f>IF(AND(Q103="N",CH91=Q104),1,0)</f>
        <v>0</v>
      </c>
      <c r="CI104" s="4">
        <f>IF(AND(Q103="N",CI91=Q104),1,0)</f>
        <v>0</v>
      </c>
      <c r="CJ104" s="3">
        <f>IF(AND(Q103="V",CJ91=Q104),1,0)</f>
        <v>0</v>
      </c>
      <c r="CK104" s="4">
        <f>IF(AND(Q103="V",CK91=Q104),1,0)</f>
        <v>1</v>
      </c>
      <c r="CL104" s="4">
        <f>IF(AND(Q103="V",CL91=Q104),1,0)</f>
        <v>0</v>
      </c>
      <c r="CM104" s="4">
        <f>IF(AND(Q103="V",CM91=Q104),1,0)</f>
        <v>0</v>
      </c>
      <c r="CN104" s="5">
        <f>IF(AND(Q103="V",CN91=Q104),1,0)</f>
        <v>0</v>
      </c>
    </row>
    <row r="105" spans="1:92">
      <c r="A105" s="15"/>
      <c r="B105" s="3"/>
      <c r="C105" s="4"/>
      <c r="D105" s="4"/>
      <c r="E105" s="4"/>
      <c r="F105" s="5"/>
      <c r="G105" s="3"/>
      <c r="H105" s="4"/>
      <c r="I105" s="4"/>
      <c r="J105" s="4"/>
      <c r="K105" s="5"/>
      <c r="L105" s="3"/>
      <c r="M105" s="4"/>
      <c r="N105" s="4"/>
      <c r="O105" s="4"/>
      <c r="P105" s="5"/>
      <c r="Q105" s="24"/>
      <c r="R105" s="17"/>
      <c r="S105" s="16"/>
      <c r="T105" s="16"/>
      <c r="U105" s="16"/>
      <c r="V105" s="16"/>
      <c r="W105" s="16"/>
      <c r="X105" s="16"/>
      <c r="Y105" s="16"/>
      <c r="Z105" s="16"/>
      <c r="AA105" s="16"/>
      <c r="AB105" s="17"/>
      <c r="AC105" s="16"/>
      <c r="AD105" s="16"/>
      <c r="AE105" s="16"/>
      <c r="AF105" s="16"/>
      <c r="AG105" s="16"/>
      <c r="AH105" s="16"/>
      <c r="AI105" s="16"/>
      <c r="AJ105" s="16"/>
      <c r="AK105" s="16"/>
      <c r="AL105" s="17"/>
      <c r="AM105" s="16"/>
      <c r="AN105" s="16"/>
      <c r="AO105" s="16"/>
      <c r="AP105" s="16"/>
      <c r="AQ105" s="16"/>
      <c r="AR105" s="16"/>
      <c r="AS105" s="16"/>
      <c r="AT105" s="16"/>
      <c r="AU105" s="16"/>
      <c r="AV105" s="17"/>
      <c r="AW105" s="16"/>
      <c r="AX105" s="16"/>
      <c r="AY105" s="16"/>
      <c r="AZ105" s="16"/>
      <c r="BA105" s="16"/>
      <c r="BB105" s="16"/>
      <c r="BC105" s="16"/>
      <c r="BD105" s="16"/>
      <c r="BE105" s="16"/>
      <c r="BF105" s="17"/>
      <c r="BG105" s="16"/>
      <c r="BH105" s="16"/>
      <c r="BI105" s="16"/>
      <c r="BJ105" s="16"/>
      <c r="BK105" s="16"/>
      <c r="BL105" s="16"/>
      <c r="BM105" s="16"/>
      <c r="BN105" s="16"/>
      <c r="BO105" s="16"/>
      <c r="BP105" s="3"/>
      <c r="BQ105" s="4"/>
      <c r="BR105" s="4"/>
      <c r="BS105" s="4"/>
      <c r="BT105" s="4"/>
      <c r="BU105" s="3"/>
      <c r="BV105" s="4"/>
      <c r="BW105" s="4"/>
      <c r="BX105" s="4"/>
      <c r="BY105" s="4"/>
      <c r="BZ105" s="3"/>
      <c r="CA105" s="4"/>
      <c r="CB105" s="4"/>
      <c r="CC105" s="4"/>
      <c r="CD105" s="4"/>
      <c r="CE105" s="3"/>
      <c r="CF105" s="4"/>
      <c r="CG105" s="4"/>
      <c r="CH105" s="4"/>
      <c r="CI105" s="4"/>
      <c r="CJ105" s="3"/>
      <c r="CK105" s="4"/>
      <c r="CL105" s="4"/>
      <c r="CM105" s="4"/>
      <c r="CN105" s="5"/>
    </row>
    <row r="106" spans="1:92">
      <c r="A106" s="15" t="s">
        <v>0</v>
      </c>
      <c r="B106" s="3">
        <f>IF(ISBLANK(HLOOKUP(A106,C82:L87,2,FALSE)),0,HLOOKUP(A106,C82:L87,2,FALSE))</f>
        <v>1</v>
      </c>
      <c r="C106" s="4">
        <f>IF(ISBLANK(HLOOKUP(A106,C82:L87,3,FALSE)),0,HLOOKUP(A106,C82:L87,3,FALSE))</f>
        <v>0</v>
      </c>
      <c r="D106" s="4">
        <f>IF(ISBLANK(HLOOKUP(A106,C82:L87,4,FALSE)),0,HLOOKUP(A106,C82:L87,4,FALSE))</f>
        <v>0</v>
      </c>
      <c r="E106" s="4">
        <f>IF(ISBLANK(HLOOKUP(A106,C82:L87,5,FALSE)),0,HLOOKUP(A106,C82:L87,5,FALSE))</f>
        <v>0</v>
      </c>
      <c r="F106" s="5">
        <f>IF(ISBLANK(HLOOKUP(A106,C82:L87,6,FALSE)),0,HLOOKUP(A106,C82:L87,6,FALSE))</f>
        <v>0</v>
      </c>
      <c r="G106" s="3">
        <f>IF(ISBLANK(HLOOKUP(A106,C82:L87,MATCH(G91,B75:B80,0),FALSE)),0,HLOOKUP(Q107,C75:G80,MATCH(G91,B75:B80,0),FALSE)*B106)</f>
        <v>0.94000000000000006</v>
      </c>
      <c r="H106" s="4">
        <f>IF(ISBLANK(HLOOKUP(A106,C82:L87,MATCH(H91,B75:B80,0),FALSE)),0,HLOOKUP(Q107,C75:G80,MATCH(H91,B75:B80,0),FALSE)*C106)</f>
        <v>0</v>
      </c>
      <c r="I106" s="4">
        <f>IF(ISBLANK(HLOOKUP(A106,C82:L87,MATCH(I91,B75:B80,0),FALSE)),0,HLOOKUP(Q107,C75:G80,MATCH(I91,B75:B80,0),FALSE)*D106)</f>
        <v>0</v>
      </c>
      <c r="J106" s="4">
        <f>IF(ISBLANK(HLOOKUP(A106,C82:L87,MATCH(J91,B75:B80,0),FALSE)),0,HLOOKUP(Q107,C75:G80,MATCH(J91,B75:B80,0),FALSE)*E106)</f>
        <v>0</v>
      </c>
      <c r="K106" s="5">
        <f>IF(ISBLANK(HLOOKUP(A106,C82:L87,MATCH(K91,B75:B80,0),FALSE)),0,HLOOKUP(Q107,C75:G80,MATCH(K91,B75:B80,0),FALSE)*F106)</f>
        <v>0</v>
      </c>
      <c r="L106" s="3">
        <f t="shared" ref="L106:L112" si="92">G106/SUM(G106:K106)</f>
        <v>1</v>
      </c>
      <c r="M106" s="4">
        <f t="shared" ref="M106:M112" si="93">H106/SUM(G106:K106)</f>
        <v>0</v>
      </c>
      <c r="N106" s="4">
        <f t="shared" ref="N106:N112" si="94">I106/SUM(G106:K106)</f>
        <v>0</v>
      </c>
      <c r="O106" s="4">
        <f t="shared" ref="O106:O112" si="95">J106/SUM(G106:K106)</f>
        <v>0</v>
      </c>
      <c r="P106" s="5">
        <f t="shared" ref="P106:P112" si="96">K106/SUM(G106:K106)</f>
        <v>0</v>
      </c>
      <c r="Q106" s="23" t="s">
        <v>17</v>
      </c>
      <c r="R106" s="17">
        <f>IF(AND(R91=A106,Q106="A"),1,0)</f>
        <v>1</v>
      </c>
      <c r="S106" s="16">
        <f>IF(AND(S91=A106,Q106="A"),1,0)</f>
        <v>0</v>
      </c>
      <c r="T106" s="16">
        <f>IF(AND(T91=A106,Q106="A"),1,0)</f>
        <v>0</v>
      </c>
      <c r="U106" s="16">
        <f>IF(AND(U91=A106,Q106="A"),1,0)</f>
        <v>0</v>
      </c>
      <c r="V106" s="16">
        <f>IF(AND(V91=A106,Q106="A"),1,0)</f>
        <v>0</v>
      </c>
      <c r="W106" s="16">
        <f>IF(AND(W91=A106,Q106="A"),1,0)</f>
        <v>0</v>
      </c>
      <c r="X106" s="16">
        <f>IF(AND(X91=A106,Q106="A"),1,0)</f>
        <v>0</v>
      </c>
      <c r="Y106" s="16">
        <f>IF(AND(Y91=A106,Q106="A"),1,0)</f>
        <v>0</v>
      </c>
      <c r="Z106" s="16">
        <f>IF(AND(Z91=A106,Q106="A"),1,0)</f>
        <v>0</v>
      </c>
      <c r="AA106" s="16">
        <f>IF(AND(AA91=A106,Q106="A"),1,0)</f>
        <v>0</v>
      </c>
      <c r="AB106" s="17">
        <f>IF(AND(AB91=A106,Q106="Z"),1,0)</f>
        <v>0</v>
      </c>
      <c r="AC106" s="16">
        <f>IF(AND(AC91=A106,Q106="Z"),1,0)</f>
        <v>0</v>
      </c>
      <c r="AD106" s="16">
        <f>IF(AND(AD91=A106,Q106="Z"),1,0)</f>
        <v>0</v>
      </c>
      <c r="AE106" s="16">
        <f>IF(AND(AE91=A106,Q106="Z"),1,0)</f>
        <v>0</v>
      </c>
      <c r="AF106" s="16">
        <f>IF(AND(AF91=A106,Q106="Z"),1,0)</f>
        <v>0</v>
      </c>
      <c r="AG106" s="16">
        <f>IF(AND(AG91=A106,Q106="Z"),1,0)</f>
        <v>0</v>
      </c>
      <c r="AH106" s="16">
        <f>IF(AND(AH91=A106,Q106="Z"),1,0)</f>
        <v>0</v>
      </c>
      <c r="AI106" s="16">
        <f>IF(AND(AI91=A106,Q106="Z"),1,0)</f>
        <v>0</v>
      </c>
      <c r="AJ106" s="16">
        <f>IF(AND(AJ91=A106,Q106="Z"),1,0)</f>
        <v>0</v>
      </c>
      <c r="AK106" s="16">
        <f>IF(AND(AK91=A106,Q106="Z"),1,0)</f>
        <v>0</v>
      </c>
      <c r="AL106" s="17">
        <f>IF(AND(AL91=A106,Q106="D"),1,0)</f>
        <v>0</v>
      </c>
      <c r="AM106" s="16">
        <f>IF(AND(AM91=A106,Q106="D"),1,0)</f>
        <v>0</v>
      </c>
      <c r="AN106" s="16">
        <f>IF(AND(AN91=A106,Q106="D"),1,0)</f>
        <v>0</v>
      </c>
      <c r="AO106" s="16">
        <f>IF(AND(AO91=A106,Q106="D"),1,0)</f>
        <v>0</v>
      </c>
      <c r="AP106" s="16">
        <f>IF(AND(AP91=A106,Q106="D"),1,0)</f>
        <v>0</v>
      </c>
      <c r="AQ106" s="16">
        <f>IF(AND(AQ91=A106,Q106="D"),1,0)</f>
        <v>0</v>
      </c>
      <c r="AR106" s="16">
        <f>IF(AND(AR91=A106,Q106="D"),1,0)</f>
        <v>0</v>
      </c>
      <c r="AS106" s="16">
        <f>IF(AND(AS91=A106,Q106="D"),1,0)</f>
        <v>0</v>
      </c>
      <c r="AT106" s="16">
        <f>IF(AND(AT91=A106,Q106="D"),1,0)</f>
        <v>0</v>
      </c>
      <c r="AU106" s="16">
        <f>IF(AND(AU91=A106,Q106="D"),1,0)</f>
        <v>0</v>
      </c>
      <c r="AV106" s="17">
        <f>IF(AND(AV91=A106,Q106="N"),1,0)</f>
        <v>0</v>
      </c>
      <c r="AW106" s="16">
        <f>IF(AND(AW91=A106,Q106="N"),1,0)</f>
        <v>0</v>
      </c>
      <c r="AX106" s="16">
        <f>IF(AND(AX91=A106,Q106="N"),1,0)</f>
        <v>0</v>
      </c>
      <c r="AY106" s="16">
        <f>IF(AND(AY91=A106,Q106="N"),1,0)</f>
        <v>0</v>
      </c>
      <c r="AZ106" s="16">
        <f>IF(AND(AZ91=A106,Q106="N"),1,0)</f>
        <v>0</v>
      </c>
      <c r="BA106" s="16">
        <f>IF(AND(BA91=A106,Q106="N"),1,0)</f>
        <v>0</v>
      </c>
      <c r="BB106" s="16">
        <f>IF(AND(BB91=A106,Q106="N"),1,0)</f>
        <v>0</v>
      </c>
      <c r="BC106" s="16">
        <f>IF(AND(BC91=A106,Q106="N"),1,0)</f>
        <v>0</v>
      </c>
      <c r="BD106" s="16">
        <f>IF(AND(BD91=A106,Q106="N"),1,0)</f>
        <v>0</v>
      </c>
      <c r="BE106" s="16">
        <f>IF(AND(BE91=A106,Q106="N"),1,0)</f>
        <v>0</v>
      </c>
      <c r="BF106" s="17">
        <f>IF(AND(BF91=A106,Q106="V"),1,0)</f>
        <v>0</v>
      </c>
      <c r="BG106" s="16">
        <f>IF(AND(BG91=A106,Q106="V"),1,0)</f>
        <v>0</v>
      </c>
      <c r="BH106" s="16">
        <f>IF(AND(BH91=A106,Q106="V"),1,0)</f>
        <v>0</v>
      </c>
      <c r="BI106" s="16">
        <f>IF(AND(BI91=A106,Q106="V"),1,0)</f>
        <v>0</v>
      </c>
      <c r="BJ106" s="16">
        <f>IF(AND(BJ91=A106,Q106="V"),1,0)</f>
        <v>0</v>
      </c>
      <c r="BK106" s="16">
        <f>IF(AND(BK91=A106,Q106="V"),1,0)</f>
        <v>0</v>
      </c>
      <c r="BL106" s="16">
        <f>IF(AND(BL91=A106,Q106="V"),1,0)</f>
        <v>0</v>
      </c>
      <c r="BM106" s="16">
        <f>IF(AND(BM91=A106,Q106="V"),1,0)</f>
        <v>0</v>
      </c>
      <c r="BN106" s="16">
        <f>IF(AND(BN91=A106,Q106="V"),1,0)</f>
        <v>0</v>
      </c>
      <c r="BO106" s="16">
        <f>IF(AND(BO91=A106,Q106="V"),1,0)</f>
        <v>0</v>
      </c>
      <c r="BP106" s="3"/>
      <c r="BQ106" s="4"/>
      <c r="BR106" s="4"/>
      <c r="BS106" s="4"/>
      <c r="BT106" s="4"/>
      <c r="BU106" s="3"/>
      <c r="BV106" s="4"/>
      <c r="BW106" s="4"/>
      <c r="BX106" s="4"/>
      <c r="BY106" s="4"/>
      <c r="BZ106" s="3"/>
      <c r="CA106" s="4"/>
      <c r="CB106" s="4"/>
      <c r="CC106" s="4"/>
      <c r="CD106" s="4"/>
      <c r="CE106" s="3"/>
      <c r="CF106" s="4"/>
      <c r="CG106" s="4"/>
      <c r="CH106" s="4"/>
      <c r="CI106" s="4"/>
      <c r="CJ106" s="3"/>
      <c r="CK106" s="4"/>
      <c r="CL106" s="4"/>
      <c r="CM106" s="4"/>
      <c r="CN106" s="5"/>
    </row>
    <row r="107" spans="1:92">
      <c r="A107" s="15" t="s">
        <v>9</v>
      </c>
      <c r="B107" s="3">
        <f>IF(ISBLANK(HLOOKUP(A107,C82:L87,2,FALSE)),0,HLOOKUP(A107,C82:L87,2,FALSE) * (C76*B106+C77*C106+C78*D106+C79*E106+C80*F106))</f>
        <v>0</v>
      </c>
      <c r="C107" s="4">
        <f>IF(ISBLANK(HLOOKUP(A107,C82:L87,3,FALSE)),0,HLOOKUP(A107,C82:L87,3,FALSE) * (D76*B106+D77*C106+D78*D106+D79*E106+D80*F106))</f>
        <v>0</v>
      </c>
      <c r="D107" s="4">
        <f>IF(ISBLANK(HLOOKUP(A107,C82:L87,4,FALSE)),0,HLOOKUP(A107,C82:L87,4,FALSE) * (E76*B106+E77*C106+E78*D106+E79*E106+E80*F106))</f>
        <v>0.72514285714285709</v>
      </c>
      <c r="E107" s="4">
        <f>IF(ISBLANK(HLOOKUP(A107,C82:L87,5,FALSE)),0,HLOOKUP(A107,C82:L87,5,FALSE) * (F76*B106+F77*C106+F78*D106+F79*E106+F80*F106))</f>
        <v>0</v>
      </c>
      <c r="F107" s="5">
        <f>IF(ISBLANK(HLOOKUP(A107,C82:L87,6,FALSE)),0,HLOOKUP(A107,C82:L87,6,FALSE) * (G76*B106+G77*C106+G78*D106+G79*E106+G80*F106))</f>
        <v>0</v>
      </c>
      <c r="G107" s="3">
        <f>IF(ISBLANK(HLOOKUP(A107,C82:L87,MATCH(G91,B75:B80,0),FALSE)),0,HLOOKUP(Q108,C75:G80,MATCH(G91,B75:B80,0),FALSE)*B107)</f>
        <v>0</v>
      </c>
      <c r="H107" s="4">
        <f>IF(ISBLANK(HLOOKUP(A107,C82:L87,MATCH(H91,B75:B80,0),FALSE)),0,HLOOKUP(Q108,C75:G80,MATCH(H91,B75:B80,0),FALSE)*C107)</f>
        <v>0</v>
      </c>
      <c r="I107" s="4">
        <f>IF(ISBLANK(HLOOKUP(A107,C82:L87,MATCH(I91,B75:B80,0),FALSE)),0,HLOOKUP(Q108,C75:G80,MATCH(I91,B75:B80,0),FALSE)*D107)</f>
        <v>0.59047346938775502</v>
      </c>
      <c r="J107" s="4">
        <f>IF(ISBLANK(HLOOKUP(A107,C82:L87,MATCH(J91,B75:B80,0),FALSE)),0,HLOOKUP(Q108,C75:G80,MATCH(J91,B75:B80,0),FALSE)*E107)</f>
        <v>0</v>
      </c>
      <c r="K107" s="5">
        <f>IF(ISBLANK(HLOOKUP(A107,C82:L87,MATCH(K91,B75:B80,0),FALSE)),0,HLOOKUP(Q108,C75:G80,MATCH(K91,B75:B80,0),FALSE)*F107)</f>
        <v>0</v>
      </c>
      <c r="L107" s="3">
        <f t="shared" si="92"/>
        <v>0</v>
      </c>
      <c r="M107" s="4">
        <f t="shared" si="93"/>
        <v>0</v>
      </c>
      <c r="N107" s="4">
        <f t="shared" si="94"/>
        <v>1</v>
      </c>
      <c r="O107" s="4">
        <f t="shared" si="95"/>
        <v>0</v>
      </c>
      <c r="P107" s="5">
        <f t="shared" si="96"/>
        <v>0</v>
      </c>
      <c r="Q107" s="23" t="s">
        <v>19</v>
      </c>
      <c r="R107" s="17">
        <f>IF(AND(R91=A107,Q107="A"),1,0)</f>
        <v>0</v>
      </c>
      <c r="S107" s="16">
        <f>IF(AND(S91=A107,Q107="A"),1,0)</f>
        <v>0</v>
      </c>
      <c r="T107" s="16">
        <f>IF(AND(T91=A107,Q107="A"),1,0)</f>
        <v>0</v>
      </c>
      <c r="U107" s="16">
        <f>IF(AND(U91=A107,Q107="A"),1,0)</f>
        <v>0</v>
      </c>
      <c r="V107" s="16">
        <f>IF(AND(V91=A107,Q107="A"),1,0)</f>
        <v>0</v>
      </c>
      <c r="W107" s="16">
        <f>IF(AND(W91=A107,Q107="A"),1,0)</f>
        <v>0</v>
      </c>
      <c r="X107" s="16">
        <f>IF(AND(X91=A107,Q107="A"),1,0)</f>
        <v>0</v>
      </c>
      <c r="Y107" s="16">
        <f>IF(AND(Y91=A107,Q107="A"),1,0)</f>
        <v>0</v>
      </c>
      <c r="Z107" s="16">
        <f>IF(AND(Z91=A107,Q107="A"),1,0)</f>
        <v>0</v>
      </c>
      <c r="AA107" s="16">
        <f>IF(AND(AA91=A107,Q107="A"),1,0)</f>
        <v>0</v>
      </c>
      <c r="AB107" s="17">
        <f>IF(AND(AB91=A107,Q107="Z"),1,0)</f>
        <v>0</v>
      </c>
      <c r="AC107" s="16">
        <f>IF(AND(AC91=A107,Q107="Z"),1,0)</f>
        <v>0</v>
      </c>
      <c r="AD107" s="16">
        <f>IF(AND(AD91=A107,Q107="Z"),1,0)</f>
        <v>0</v>
      </c>
      <c r="AE107" s="16">
        <f>IF(AND(AE91=A107,Q107="Z"),1,0)</f>
        <v>0</v>
      </c>
      <c r="AF107" s="16">
        <f>IF(AND(AF91=A107,Q107="Z"),1,0)</f>
        <v>0</v>
      </c>
      <c r="AG107" s="16">
        <f>IF(AND(AG91=A107,Q107="Z"),1,0)</f>
        <v>0</v>
      </c>
      <c r="AH107" s="16">
        <f>IF(AND(AH91=A107,Q107="Z"),1,0)</f>
        <v>0</v>
      </c>
      <c r="AI107" s="16">
        <f>IF(AND(AI91=A107,Q107="Z"),1,0)</f>
        <v>0</v>
      </c>
      <c r="AJ107" s="16">
        <f>IF(AND(AJ91=A107,Q107="Z"),1,0)</f>
        <v>0</v>
      </c>
      <c r="AK107" s="16">
        <f>IF(AND(AK91=A107,Q107="Z"),1,0)</f>
        <v>0</v>
      </c>
      <c r="AL107" s="17">
        <f>IF(AND(AL91=A107,Q107="D"),1,0)</f>
        <v>0</v>
      </c>
      <c r="AM107" s="16">
        <f>IF(AND(AM91=A107,Q107="D"),1,0)</f>
        <v>0</v>
      </c>
      <c r="AN107" s="16">
        <f>IF(AND(AN91=A107,Q107="D"),1,0)</f>
        <v>0</v>
      </c>
      <c r="AO107" s="16">
        <f>IF(AND(AO91=A107,Q107="D"),1,0)</f>
        <v>0</v>
      </c>
      <c r="AP107" s="16">
        <f>IF(AND(AP91=A107,Q107="D"),1,0)</f>
        <v>0</v>
      </c>
      <c r="AQ107" s="16">
        <f>IF(AND(AQ91=A107,Q107="D"),1,0)</f>
        <v>0</v>
      </c>
      <c r="AR107" s="16">
        <f>IF(AND(AR91=A107,Q107="D"),1,0)</f>
        <v>0</v>
      </c>
      <c r="AS107" s="16">
        <f>IF(AND(AS91=A107,Q107="D"),1,0)</f>
        <v>0</v>
      </c>
      <c r="AT107" s="16">
        <f>IF(AND(AT91=A107,Q107="D"),1,0)</f>
        <v>0</v>
      </c>
      <c r="AU107" s="16">
        <f>IF(AND(AU91=A107,Q107="D"),1,0)</f>
        <v>1</v>
      </c>
      <c r="AV107" s="17">
        <f>IF(AND(AV91=A107,Q107="N"),1,0)</f>
        <v>0</v>
      </c>
      <c r="AW107" s="16">
        <f>IF(AND(AW91=A107,Q107="N"),1,0)</f>
        <v>0</v>
      </c>
      <c r="AX107" s="16">
        <f>IF(AND(AX91=A107,Q107="N"),1,0)</f>
        <v>0</v>
      </c>
      <c r="AY107" s="16">
        <f>IF(AND(AY91=A107,Q107="N"),1,0)</f>
        <v>0</v>
      </c>
      <c r="AZ107" s="16">
        <f>IF(AND(AZ91=A107,Q107="N"),1,0)</f>
        <v>0</v>
      </c>
      <c r="BA107" s="16">
        <f>IF(AND(BA91=A107,Q107="N"),1,0)</f>
        <v>0</v>
      </c>
      <c r="BB107" s="16">
        <f>IF(AND(BB91=A107,Q107="N"),1,0)</f>
        <v>0</v>
      </c>
      <c r="BC107" s="16">
        <f>IF(AND(BC91=A107,Q107="N"),1,0)</f>
        <v>0</v>
      </c>
      <c r="BD107" s="16">
        <f>IF(AND(BD91=A107,Q107="N"),1,0)</f>
        <v>0</v>
      </c>
      <c r="BE107" s="16">
        <f>IF(AND(BE91=A107,Q107="N"),1,0)</f>
        <v>0</v>
      </c>
      <c r="BF107" s="17">
        <f>IF(AND(BF91=A107,Q107="V"),1,0)</f>
        <v>0</v>
      </c>
      <c r="BG107" s="16">
        <f>IF(AND(BG91=A107,Q107="V"),1,0)</f>
        <v>0</v>
      </c>
      <c r="BH107" s="16">
        <f>IF(AND(BH91=A107,Q107="V"),1,0)</f>
        <v>0</v>
      </c>
      <c r="BI107" s="16">
        <f>IF(AND(BI91=A107,Q107="V"),1,0)</f>
        <v>0</v>
      </c>
      <c r="BJ107" s="16">
        <f>IF(AND(BJ91=A107,Q107="V"),1,0)</f>
        <v>0</v>
      </c>
      <c r="BK107" s="16">
        <f>IF(AND(BK91=A107,Q107="V"),1,0)</f>
        <v>0</v>
      </c>
      <c r="BL107" s="16">
        <f>IF(AND(BL91=A107,Q107="V"),1,0)</f>
        <v>0</v>
      </c>
      <c r="BM107" s="16">
        <f>IF(AND(BM91=A107,Q107="V"),1,0)</f>
        <v>0</v>
      </c>
      <c r="BN107" s="16">
        <f>IF(AND(BN91=A107,Q107="V"),1,0)</f>
        <v>0</v>
      </c>
      <c r="BO107" s="16">
        <f>IF(AND(BO91=A107,Q107="V"),1,0)</f>
        <v>0</v>
      </c>
      <c r="BP107" s="3">
        <f>IF(AND(Q106="A",BP91=Q107),1,0)</f>
        <v>0</v>
      </c>
      <c r="BQ107" s="4">
        <f>IF(AND(Q106="A",BQ91=Q107),1,0)</f>
        <v>0</v>
      </c>
      <c r="BR107" s="4">
        <f>IF(AND(Q106="A",BR91=Q107),1,0)</f>
        <v>1</v>
      </c>
      <c r="BS107" s="4">
        <f>IF(AND(Q106="A",BS91=Q107),1,0)</f>
        <v>0</v>
      </c>
      <c r="BT107" s="4">
        <f>IF(AND(Q106="A",BT91=Q107),1,0)</f>
        <v>0</v>
      </c>
      <c r="BU107" s="3">
        <f>IF(AND(Q106="Z",BU91=Q107),1,0)</f>
        <v>0</v>
      </c>
      <c r="BV107" s="4">
        <f>IF(AND(Q106="Z",BV91=Q107),1,0)</f>
        <v>0</v>
      </c>
      <c r="BW107" s="4">
        <f>IF(AND(Q106="Z",BW91=Q107),1,0)</f>
        <v>0</v>
      </c>
      <c r="BX107" s="4">
        <f>IF(AND(Q106="Z",BX91=Q107),1,0)</f>
        <v>0</v>
      </c>
      <c r="BY107" s="4">
        <f>IF(AND(Q106="Z",BY91=Q107),1,0)</f>
        <v>0</v>
      </c>
      <c r="BZ107" s="3">
        <f>IF(AND(Q106="D",BZ91=Q107),1,0)</f>
        <v>0</v>
      </c>
      <c r="CA107" s="4">
        <f>IF(AND(Q106="D",CA91=Q107),1,0)</f>
        <v>0</v>
      </c>
      <c r="CB107" s="4">
        <f>IF(AND(Q106="D",CB91=Q107),1,0)</f>
        <v>0</v>
      </c>
      <c r="CC107" s="4">
        <f>IF(AND(Q106="D",CC91=Q107),1,0)</f>
        <v>0</v>
      </c>
      <c r="CD107" s="4">
        <f>IF(AND(Q106="D",CD91=Q107),1,0)</f>
        <v>0</v>
      </c>
      <c r="CE107" s="3">
        <f>IF(AND(Q106="N",CE91=Q107),1,0)</f>
        <v>0</v>
      </c>
      <c r="CF107" s="4">
        <f>IF(AND(Q106="N",CF91=Q107),1,0)</f>
        <v>0</v>
      </c>
      <c r="CG107" s="4">
        <f>IF(AND(Q106="N",CG91=Q107),1,0)</f>
        <v>0</v>
      </c>
      <c r="CH107" s="4">
        <f>IF(AND(Q106="N",CH91=Q107),1,0)</f>
        <v>0</v>
      </c>
      <c r="CI107" s="4">
        <f>IF(AND(Q106="N",CI91=Q107),1,0)</f>
        <v>0</v>
      </c>
      <c r="CJ107" s="3">
        <f>IF(AND(Q106="V",CJ91=Q107),1,0)</f>
        <v>0</v>
      </c>
      <c r="CK107" s="4">
        <f>IF(AND(Q106="V",CK91=Q107),1,0)</f>
        <v>0</v>
      </c>
      <c r="CL107" s="4">
        <f>IF(AND(Q106="V",CL91=Q107),1,0)</f>
        <v>0</v>
      </c>
      <c r="CM107" s="4">
        <f>IF(AND(Q106="V",CM91=Q107),1,0)</f>
        <v>0</v>
      </c>
      <c r="CN107" s="5">
        <f>IF(AND(Q106="V",CN91=Q107),1,0)</f>
        <v>0</v>
      </c>
    </row>
    <row r="108" spans="1:92">
      <c r="A108" s="15" t="s">
        <v>5</v>
      </c>
      <c r="B108" s="3">
        <f>IF(ISBLANK(HLOOKUP(A108,C82:L87,2,FALSE)),0,HLOOKUP(A108,C82:L87,2,FALSE) * (C76*B107+C77*C107+C78*D107+C79*E107+C80*F107))</f>
        <v>0</v>
      </c>
      <c r="C108" s="4">
        <f>IF(ISBLANK(HLOOKUP(A108,C82:L87,3,FALSE)),0,HLOOKUP(A108,C82:L87,3,FALSE) * (D76*B107+D77*C107+D78*D107+D79*E107+D80*F107))</f>
        <v>0</v>
      </c>
      <c r="D108" s="4">
        <f>IF(ISBLANK(HLOOKUP(A108,C82:L87,4,FALSE)),0,HLOOKUP(A108,C82:L87,4,FALSE) * (E76*B107+E77*C107+E78*D107+E79*E107+E80*F107))</f>
        <v>0</v>
      </c>
      <c r="E108" s="4">
        <f>IF(ISBLANK(HLOOKUP(A108,C82:L87,5,FALSE)),0,HLOOKUP(A108,C82:L87,5,FALSE) * (F76*B107+F77*C107+F78*D107+F79*E107+F80*F107))</f>
        <v>0.22634816326530607</v>
      </c>
      <c r="F108" s="5">
        <f>IF(ISBLANK(HLOOKUP(A108,C82:L87,6,FALSE)),0,HLOOKUP(A108,C82:L87,6,FALSE) * (G76*B107+G77*C107+G78*D107+G79*E107+G80*F107))</f>
        <v>3.7983673469387759E-3</v>
      </c>
      <c r="G108" s="3">
        <f>IF(ISBLANK(HLOOKUP(A108,C82:L87,MATCH(G91,B75:B80,0),FALSE)),0,HLOOKUP(Q109,C75:G80,MATCH(G91,B75:B80,0),FALSE)*B108)</f>
        <v>0</v>
      </c>
      <c r="H108" s="4">
        <f>IF(ISBLANK(HLOOKUP(A108,C82:L87,MATCH(H91,B75:B80,0),FALSE)),0,HLOOKUP(Q109,C75:G80,MATCH(H91,B75:B80,0),FALSE)*C108)</f>
        <v>0</v>
      </c>
      <c r="I108" s="4">
        <f>IF(ISBLANK(HLOOKUP(A108,C82:L87,MATCH(I91,B75:B80,0),FALSE)),0,HLOOKUP(Q109,C75:G80,MATCH(I91,B75:B80,0),FALSE)*D108)</f>
        <v>0</v>
      </c>
      <c r="J108" s="4">
        <f>IF(ISBLANK(HLOOKUP(A108,C82:L87,MATCH(J91,B75:B80,0),FALSE)),0,HLOOKUP(Q109,C75:G80,MATCH(J91,B75:B80,0),FALSE)*E108)</f>
        <v>0.16598865306122446</v>
      </c>
      <c r="K108" s="5">
        <f>IF(ISBLANK(HLOOKUP(A108,C82:L87,MATCH(K91,B75:B80,0),FALSE)),0,HLOOKUP(Q109,C75:G80,MATCH(K91,B75:B80,0),FALSE)*F108)</f>
        <v>6.3306122448979606E-5</v>
      </c>
      <c r="L108" s="3">
        <f t="shared" si="92"/>
        <v>0</v>
      </c>
      <c r="M108" s="4">
        <f t="shared" si="93"/>
        <v>0</v>
      </c>
      <c r="N108" s="4">
        <f t="shared" si="94"/>
        <v>0</v>
      </c>
      <c r="O108" s="4">
        <f t="shared" si="95"/>
        <v>0.99961875714830351</v>
      </c>
      <c r="P108" s="5">
        <f t="shared" si="96"/>
        <v>3.8124285169653085E-4</v>
      </c>
      <c r="Q108" s="23" t="s">
        <v>20</v>
      </c>
      <c r="R108" s="17">
        <f>IF(AND(R91=A108,Q108="A"),1,0)</f>
        <v>0</v>
      </c>
      <c r="S108" s="16">
        <f>IF(AND(S91=A108,Q108="A"),1,0)</f>
        <v>0</v>
      </c>
      <c r="T108" s="16">
        <f>IF(AND(T91=A108,Q108="A"),1,0)</f>
        <v>0</v>
      </c>
      <c r="U108" s="16">
        <f>IF(AND(U91=A108,Q108="A"),1,0)</f>
        <v>0</v>
      </c>
      <c r="V108" s="16">
        <f>IF(AND(V91=A108,Q108="A"),1,0)</f>
        <v>0</v>
      </c>
      <c r="W108" s="16">
        <f>IF(AND(W91=A108,Q108="A"),1,0)</f>
        <v>0</v>
      </c>
      <c r="X108" s="16">
        <f>IF(AND(X91=A108,Q108="A"),1,0)</f>
        <v>0</v>
      </c>
      <c r="Y108" s="16">
        <f>IF(AND(Y91=A108,Q108="A"),1,0)</f>
        <v>0</v>
      </c>
      <c r="Z108" s="16">
        <f>IF(AND(Z91=A108,Q108="A"),1,0)</f>
        <v>0</v>
      </c>
      <c r="AA108" s="16">
        <f>IF(AND(AA91=A108,Q108="A"),1,0)</f>
        <v>0</v>
      </c>
      <c r="AB108" s="17">
        <f>IF(AND(AB91=A108,Q108="Z"),1,0)</f>
        <v>0</v>
      </c>
      <c r="AC108" s="16">
        <f>IF(AND(AC91=A108,Q108="Z"),1,0)</f>
        <v>0</v>
      </c>
      <c r="AD108" s="16">
        <f>IF(AND(AD91=A108,Q108="Z"),1,0)</f>
        <v>0</v>
      </c>
      <c r="AE108" s="16">
        <f>IF(AND(AE91=A108,Q108="Z"),1,0)</f>
        <v>0</v>
      </c>
      <c r="AF108" s="16">
        <f>IF(AND(AF91=A108,Q108="Z"),1,0)</f>
        <v>0</v>
      </c>
      <c r="AG108" s="16">
        <f>IF(AND(AG91=A108,Q108="Z"),1,0)</f>
        <v>0</v>
      </c>
      <c r="AH108" s="16">
        <f>IF(AND(AH91=A108,Q108="Z"),1,0)</f>
        <v>0</v>
      </c>
      <c r="AI108" s="16">
        <f>IF(AND(AI91=A108,Q108="Z"),1,0)</f>
        <v>0</v>
      </c>
      <c r="AJ108" s="16">
        <f>IF(AND(AJ91=A108,Q108="Z"),1,0)</f>
        <v>0</v>
      </c>
      <c r="AK108" s="16">
        <f>IF(AND(AK91=A108,Q108="Z"),1,0)</f>
        <v>0</v>
      </c>
      <c r="AL108" s="17">
        <f>IF(AND(AL91=A108,Q108="D"),1,0)</f>
        <v>0</v>
      </c>
      <c r="AM108" s="16">
        <f>IF(AND(AM91=A108,Q108="D"),1,0)</f>
        <v>0</v>
      </c>
      <c r="AN108" s="16">
        <f>IF(AND(AN91=A108,Q108="D"),1,0)</f>
        <v>0</v>
      </c>
      <c r="AO108" s="16">
        <f>IF(AND(AO91=A108,Q108="D"),1,0)</f>
        <v>0</v>
      </c>
      <c r="AP108" s="16">
        <f>IF(AND(AP91=A108,Q108="D"),1,0)</f>
        <v>0</v>
      </c>
      <c r="AQ108" s="16">
        <f>IF(AND(AQ91=A108,Q108="D"),1,0)</f>
        <v>0</v>
      </c>
      <c r="AR108" s="16">
        <f>IF(AND(AR91=A108,Q108="D"),1,0)</f>
        <v>0</v>
      </c>
      <c r="AS108" s="16">
        <f>IF(AND(AS91=A108,Q108="D"),1,0)</f>
        <v>0</v>
      </c>
      <c r="AT108" s="16">
        <f>IF(AND(AT91=A108,Q108="D"),1,0)</f>
        <v>0</v>
      </c>
      <c r="AU108" s="16">
        <f>IF(AND(AU91=A108,Q108="D"),1,0)</f>
        <v>0</v>
      </c>
      <c r="AV108" s="17">
        <f>IF(AND(AV91=A108,Q108="N"),1,0)</f>
        <v>0</v>
      </c>
      <c r="AW108" s="16">
        <f>IF(AND(AW91=A108,Q108="N"),1,0)</f>
        <v>0</v>
      </c>
      <c r="AX108" s="16">
        <f>IF(AND(AX91=A108,Q108="N"),1,0)</f>
        <v>0</v>
      </c>
      <c r="AY108" s="16">
        <f>IF(AND(AY91=A108,Q108="N"),1,0)</f>
        <v>0</v>
      </c>
      <c r="AZ108" s="16">
        <f>IF(AND(AZ91=A108,Q108="N"),1,0)</f>
        <v>0</v>
      </c>
      <c r="BA108" s="16">
        <f>IF(AND(BA91=A108,Q108="N"),1,0)</f>
        <v>1</v>
      </c>
      <c r="BB108" s="16">
        <f>IF(AND(BB91=A108,Q108="N"),1,0)</f>
        <v>0</v>
      </c>
      <c r="BC108" s="16">
        <f>IF(AND(BC91=A108,Q108="N"),1,0)</f>
        <v>0</v>
      </c>
      <c r="BD108" s="16">
        <f>IF(AND(BD91=A108,Q108="N"),1,0)</f>
        <v>0</v>
      </c>
      <c r="BE108" s="16">
        <f>IF(AND(BE91=A108,Q108="N"),1,0)</f>
        <v>0</v>
      </c>
      <c r="BF108" s="17">
        <f>IF(AND(BF91=A108,Q108="V"),1,0)</f>
        <v>0</v>
      </c>
      <c r="BG108" s="16">
        <f>IF(AND(BG91=A108,Q108="V"),1,0)</f>
        <v>0</v>
      </c>
      <c r="BH108" s="16">
        <f>IF(AND(BH91=A108,Q108="V"),1,0)</f>
        <v>0</v>
      </c>
      <c r="BI108" s="16">
        <f>IF(AND(BI91=A108,Q108="V"),1,0)</f>
        <v>0</v>
      </c>
      <c r="BJ108" s="16">
        <f>IF(AND(BJ91=A108,Q108="V"),1,0)</f>
        <v>0</v>
      </c>
      <c r="BK108" s="16">
        <f>IF(AND(BK91=A108,Q108="V"),1,0)</f>
        <v>0</v>
      </c>
      <c r="BL108" s="16">
        <f>IF(AND(BL91=A108,Q108="V"),1,0)</f>
        <v>0</v>
      </c>
      <c r="BM108" s="16">
        <f>IF(AND(BM91=A108,Q108="V"),1,0)</f>
        <v>0</v>
      </c>
      <c r="BN108" s="16">
        <f>IF(AND(BN91=A108,Q108="V"),1,0)</f>
        <v>0</v>
      </c>
      <c r="BO108" s="16">
        <f>IF(AND(BO91=A108,Q108="V"),1,0)</f>
        <v>0</v>
      </c>
      <c r="BP108" s="3">
        <f>IF(AND(Q107="A",BP91=Q108),1,0)</f>
        <v>0</v>
      </c>
      <c r="BQ108" s="4">
        <f>IF(AND(Q107="A",BQ91=Q108),1,0)</f>
        <v>0</v>
      </c>
      <c r="BR108" s="4">
        <f>IF(AND(Q107="A",BR91=Q108),1,0)</f>
        <v>0</v>
      </c>
      <c r="BS108" s="4">
        <f>IF(AND(Q107="A",BS91=Q108),1,0)</f>
        <v>0</v>
      </c>
      <c r="BT108" s="4">
        <f>IF(AND(Q107="A",BT91=Q108),1,0)</f>
        <v>0</v>
      </c>
      <c r="BU108" s="3">
        <f>IF(AND(Q107="Z",BU91=Q108),1,0)</f>
        <v>0</v>
      </c>
      <c r="BV108" s="4">
        <f>IF(AND(Q107="Z",BV91=Q108),1,0)</f>
        <v>0</v>
      </c>
      <c r="BW108" s="4">
        <f>IF(AND(Q107="Z",BW91=Q108),1,0)</f>
        <v>0</v>
      </c>
      <c r="BX108" s="4">
        <f>IF(AND(Q107="Z",BX91=Q108),1,0)</f>
        <v>0</v>
      </c>
      <c r="BY108" s="4">
        <f>IF(AND(Q107="Z",BY91=Q108),1,0)</f>
        <v>0</v>
      </c>
      <c r="BZ108" s="3">
        <f>IF(AND(Q107="D",BZ91=Q108),1,0)</f>
        <v>0</v>
      </c>
      <c r="CA108" s="4">
        <f>IF(AND(Q107="D",CA91=Q108),1,0)</f>
        <v>0</v>
      </c>
      <c r="CB108" s="4">
        <f>IF(AND(Q107="D",CB91=Q108),1,0)</f>
        <v>0</v>
      </c>
      <c r="CC108" s="4">
        <f>IF(AND(Q107="D",CC91=Q108),1,0)</f>
        <v>1</v>
      </c>
      <c r="CD108" s="4">
        <f>IF(AND(Q107="D",CD91=Q108),1,0)</f>
        <v>0</v>
      </c>
      <c r="CE108" s="3">
        <f>IF(AND(Q107="N",CE91=Q108),1,0)</f>
        <v>0</v>
      </c>
      <c r="CF108" s="4">
        <f>IF(AND(Q107="N",CF91=Q108),1,0)</f>
        <v>0</v>
      </c>
      <c r="CG108" s="4">
        <f>IF(AND(Q107="N",CG91=Q108),1,0)</f>
        <v>0</v>
      </c>
      <c r="CH108" s="4">
        <f>IF(AND(Q107="N",CH91=Q108),1,0)</f>
        <v>0</v>
      </c>
      <c r="CI108" s="4">
        <f>IF(AND(Q107="N",CI91=Q108),1,0)</f>
        <v>0</v>
      </c>
      <c r="CJ108" s="3">
        <f>IF(AND(Q107="V",CJ91=Q108),1,0)</f>
        <v>0</v>
      </c>
      <c r="CK108" s="4">
        <f>IF(AND(Q107="V",CK91=Q108),1,0)</f>
        <v>0</v>
      </c>
      <c r="CL108" s="4">
        <f>IF(AND(Q107="V",CL91=Q108),1,0)</f>
        <v>0</v>
      </c>
      <c r="CM108" s="4">
        <f>IF(AND(Q107="V",CM91=Q108),1,0)</f>
        <v>0</v>
      </c>
      <c r="CN108" s="5">
        <f>IF(AND(Q107="V",CN91=Q108),1,0)</f>
        <v>0</v>
      </c>
    </row>
    <row r="109" spans="1:92">
      <c r="A109" s="15" t="s">
        <v>7</v>
      </c>
      <c r="B109" s="3">
        <f>IF(ISBLANK(HLOOKUP(A109,C82:L87,2,FALSE)),0,HLOOKUP(A109,C82:L87,2,FALSE) * (C76*B108+C77*C108+C78*D108+C79*E108+C80*F108))</f>
        <v>0</v>
      </c>
      <c r="C109" s="4">
        <f>IF(ISBLANK(HLOOKUP(A109,C82:L87,3,FALSE)),0,HLOOKUP(A109,C82:L87,3,FALSE) * (D76*B108+D77*C108+D78*D108+D79*E108+D80*F108))</f>
        <v>0</v>
      </c>
      <c r="D109" s="4">
        <f>IF(ISBLANK(HLOOKUP(A109,C82:L87,4,FALSE)),0,HLOOKUP(A109,C82:L87,4,FALSE) * (E76*B108+E77*C108+E78*D108+E79*E108+E80*F108))</f>
        <v>0</v>
      </c>
      <c r="E109" s="4">
        <f>IF(ISBLANK(HLOOKUP(A109,C82:L87,5,FALSE)),0,HLOOKUP(A109,C82:L87,5,FALSE) * (F76*B108+F77*C108+F78*D108+F79*E108+F80*F108))</f>
        <v>0</v>
      </c>
      <c r="F109" s="5">
        <f>IF(ISBLANK(HLOOKUP(A109,C82:L87,6,FALSE)),0,HLOOKUP(A109,C82:L87,6,FALSE) * (G76*B108+G77*C108+G78*D108+G79*E108+G80*F108))</f>
        <v>6.0885718367346929E-2</v>
      </c>
      <c r="G109" s="3">
        <f>IF(ISBLANK(HLOOKUP(A109,C82:L87,MATCH(G91,B75:B80,0),FALSE)),0,HLOOKUP(Q110,C75:G80,MATCH(G91,B75:B80,0),FALSE)*B109)</f>
        <v>0</v>
      </c>
      <c r="H109" s="4">
        <f>IF(ISBLANK(HLOOKUP(A109,C82:L87,MATCH(H91,B75:B80,0),FALSE)),0,HLOOKUP(Q110,C75:G80,MATCH(H91,B75:B80,0),FALSE)*C109)</f>
        <v>0</v>
      </c>
      <c r="I109" s="4">
        <f>IF(ISBLANK(HLOOKUP(A109,C82:L87,MATCH(I91,B75:B80,0),FALSE)),0,HLOOKUP(Q110,C75:G80,MATCH(I91,B75:B80,0),FALSE)*D109)</f>
        <v>0</v>
      </c>
      <c r="J109" s="4">
        <f>IF(ISBLANK(HLOOKUP(A109,C82:L87,MATCH(J91,B75:B80,0),FALSE)),0,HLOOKUP(Q110,C75:G80,MATCH(J91,B75:B80,0),FALSE)*E109)</f>
        <v>0</v>
      </c>
      <c r="K109" s="5">
        <f>IF(ISBLANK(HLOOKUP(A109,C82:L87,MATCH(K91,B75:B80,0),FALSE)),0,HLOOKUP(Q110,C75:G80,MATCH(K91,B75:B80,0),FALSE)*F109)</f>
        <v>2.3339525374149659E-2</v>
      </c>
      <c r="L109" s="3">
        <f t="shared" si="92"/>
        <v>0</v>
      </c>
      <c r="M109" s="4">
        <f t="shared" si="93"/>
        <v>0</v>
      </c>
      <c r="N109" s="4">
        <f t="shared" si="94"/>
        <v>0</v>
      </c>
      <c r="O109" s="4">
        <f t="shared" si="95"/>
        <v>0</v>
      </c>
      <c r="P109" s="5">
        <f t="shared" si="96"/>
        <v>1</v>
      </c>
      <c r="Q109" s="23" t="s">
        <v>21</v>
      </c>
      <c r="R109" s="17">
        <f>IF(AND(R91=A109,Q109="A"),1,0)</f>
        <v>0</v>
      </c>
      <c r="S109" s="16">
        <f>IF(AND(S91=A109,Q109="A"),1,0)</f>
        <v>0</v>
      </c>
      <c r="T109" s="16">
        <f>IF(AND(T91=A109,Q109="A"),1,0)</f>
        <v>0</v>
      </c>
      <c r="U109" s="16">
        <f>IF(AND(U91=A109,Q109="A"),1,0)</f>
        <v>0</v>
      </c>
      <c r="V109" s="16">
        <f>IF(AND(V91=A109,Q109="A"),1,0)</f>
        <v>0</v>
      </c>
      <c r="W109" s="16">
        <f>IF(AND(W91=A109,Q109="A"),1,0)</f>
        <v>0</v>
      </c>
      <c r="X109" s="16">
        <f>IF(AND(X91=A109,Q109="A"),1,0)</f>
        <v>0</v>
      </c>
      <c r="Y109" s="16">
        <f>IF(AND(Y91=A109,Q109="A"),1,0)</f>
        <v>0</v>
      </c>
      <c r="Z109" s="16">
        <f>IF(AND(Z91=A109,Q109="A"),1,0)</f>
        <v>0</v>
      </c>
      <c r="AA109" s="16">
        <f>IF(AND(AA91=A109,Q109="A"),1,0)</f>
        <v>0</v>
      </c>
      <c r="AB109" s="17">
        <f>IF(AND(AB91=A109,Q109="Z"),1,0)</f>
        <v>0</v>
      </c>
      <c r="AC109" s="16">
        <f>IF(AND(AC91=A109,Q109="Z"),1,0)</f>
        <v>0</v>
      </c>
      <c r="AD109" s="16">
        <f>IF(AND(AD91=A109,Q109="Z"),1,0)</f>
        <v>0</v>
      </c>
      <c r="AE109" s="16">
        <f>IF(AND(AE91=A109,Q109="Z"),1,0)</f>
        <v>0</v>
      </c>
      <c r="AF109" s="16">
        <f>IF(AND(AF91=A109,Q109="Z"),1,0)</f>
        <v>0</v>
      </c>
      <c r="AG109" s="16">
        <f>IF(AND(AG91=A109,Q109="Z"),1,0)</f>
        <v>0</v>
      </c>
      <c r="AH109" s="16">
        <f>IF(AND(AH91=A109,Q109="Z"),1,0)</f>
        <v>0</v>
      </c>
      <c r="AI109" s="16">
        <f>IF(AND(AI91=A109,Q109="Z"),1,0)</f>
        <v>0</v>
      </c>
      <c r="AJ109" s="16">
        <f>IF(AND(AJ91=A109,Q109="Z"),1,0)</f>
        <v>0</v>
      </c>
      <c r="AK109" s="16">
        <f>IF(AND(AK91=A109,Q109="Z"),1,0)</f>
        <v>0</v>
      </c>
      <c r="AL109" s="17">
        <f>IF(AND(AL91=A109,Q109="D"),1,0)</f>
        <v>0</v>
      </c>
      <c r="AM109" s="16">
        <f>IF(AND(AM91=A109,Q109="D"),1,0)</f>
        <v>0</v>
      </c>
      <c r="AN109" s="16">
        <f>IF(AND(AN91=A109,Q109="D"),1,0)</f>
        <v>0</v>
      </c>
      <c r="AO109" s="16">
        <f>IF(AND(AO91=A109,Q109="D"),1,0)</f>
        <v>0</v>
      </c>
      <c r="AP109" s="16">
        <f>IF(AND(AP91=A109,Q109="D"),1,0)</f>
        <v>0</v>
      </c>
      <c r="AQ109" s="16">
        <f>IF(AND(AQ91=A109,Q109="D"),1,0)</f>
        <v>0</v>
      </c>
      <c r="AR109" s="16">
        <f>IF(AND(AR91=A109,Q109="D"),1,0)</f>
        <v>0</v>
      </c>
      <c r="AS109" s="16">
        <f>IF(AND(AS91=A109,Q109="D"),1,0)</f>
        <v>0</v>
      </c>
      <c r="AT109" s="16">
        <f>IF(AND(AT91=A109,Q109="D"),1,0)</f>
        <v>0</v>
      </c>
      <c r="AU109" s="16">
        <f>IF(AND(AU91=A109,Q109="D"),1,0)</f>
        <v>0</v>
      </c>
      <c r="AV109" s="17">
        <f>IF(AND(AV91=A109,Q109="N"),1,0)</f>
        <v>0</v>
      </c>
      <c r="AW109" s="16">
        <f>IF(AND(AW91=A109,Q109="N"),1,0)</f>
        <v>0</v>
      </c>
      <c r="AX109" s="16">
        <f>IF(AND(AX91=A109,Q109="N"),1,0)</f>
        <v>0</v>
      </c>
      <c r="AY109" s="16">
        <f>IF(AND(AY91=A109,Q109="N"),1,0)</f>
        <v>0</v>
      </c>
      <c r="AZ109" s="16">
        <f>IF(AND(AZ91=A109,Q109="N"),1,0)</f>
        <v>0</v>
      </c>
      <c r="BA109" s="16">
        <f>IF(AND(BA91=A109,Q109="N"),1,0)</f>
        <v>0</v>
      </c>
      <c r="BB109" s="16">
        <f>IF(AND(BB91=A109,Q109="N"),1,0)</f>
        <v>0</v>
      </c>
      <c r="BC109" s="16">
        <f>IF(AND(BC91=A109,Q109="N"),1,0)</f>
        <v>0</v>
      </c>
      <c r="BD109" s="16">
        <f>IF(AND(BD91=A109,Q109="N"),1,0)</f>
        <v>0</v>
      </c>
      <c r="BE109" s="16">
        <f>IF(AND(BE91=A109,Q109="N"),1,0)</f>
        <v>0</v>
      </c>
      <c r="BF109" s="17">
        <f>IF(AND(BF91=A109,Q109="V"),1,0)</f>
        <v>0</v>
      </c>
      <c r="BG109" s="16">
        <f>IF(AND(BG91=A109,Q109="V"),1,0)</f>
        <v>0</v>
      </c>
      <c r="BH109" s="16">
        <f>IF(AND(BH91=A109,Q109="V"),1,0)</f>
        <v>0</v>
      </c>
      <c r="BI109" s="16">
        <f>IF(AND(BI91=A109,Q109="V"),1,0)</f>
        <v>0</v>
      </c>
      <c r="BJ109" s="16">
        <f>IF(AND(BJ91=A109,Q109="V"),1,0)</f>
        <v>0</v>
      </c>
      <c r="BK109" s="16">
        <f>IF(AND(BK91=A109,Q109="V"),1,0)</f>
        <v>0</v>
      </c>
      <c r="BL109" s="16">
        <f>IF(AND(BL91=A109,Q109="V"),1,0)</f>
        <v>0</v>
      </c>
      <c r="BM109" s="16">
        <f>IF(AND(BM91=A109,Q109="V"),1,0)</f>
        <v>1</v>
      </c>
      <c r="BN109" s="16">
        <f>IF(AND(BN91=A109,Q109="V"),1,0)</f>
        <v>0</v>
      </c>
      <c r="BO109" s="16">
        <f>IF(AND(BO91=A109,Q109="V"),1,0)</f>
        <v>0</v>
      </c>
      <c r="BP109" s="3">
        <f>IF(AND(Q108="A",BP91=Q109),1,0)</f>
        <v>0</v>
      </c>
      <c r="BQ109" s="4">
        <f>IF(AND(Q108="A",BQ91=Q109),1,0)</f>
        <v>0</v>
      </c>
      <c r="BR109" s="4">
        <f>IF(AND(Q108="A",BR91=Q109),1,0)</f>
        <v>0</v>
      </c>
      <c r="BS109" s="4">
        <f>IF(AND(Q108="A",BS91=Q109),1,0)</f>
        <v>0</v>
      </c>
      <c r="BT109" s="4">
        <f>IF(AND(Q108="A",BT91=Q109),1,0)</f>
        <v>0</v>
      </c>
      <c r="BU109" s="3">
        <f>IF(AND(Q108="Z",BU91=Q109),1,0)</f>
        <v>0</v>
      </c>
      <c r="BV109" s="4">
        <f>IF(AND(Q108="Z",BV91=Q109),1,0)</f>
        <v>0</v>
      </c>
      <c r="BW109" s="4">
        <f>IF(AND(Q108="Z",BW91=Q109),1,0)</f>
        <v>0</v>
      </c>
      <c r="BX109" s="4">
        <f>IF(AND(Q108="Z",BX91=Q109),1,0)</f>
        <v>0</v>
      </c>
      <c r="BY109" s="4">
        <f>IF(AND(Q108="Z",BY91=Q109),1,0)</f>
        <v>0</v>
      </c>
      <c r="BZ109" s="3">
        <f>IF(AND(Q108="D",BZ91=Q109),1,0)</f>
        <v>0</v>
      </c>
      <c r="CA109" s="4">
        <f>IF(AND(Q108="D",CA91=Q109),1,0)</f>
        <v>0</v>
      </c>
      <c r="CB109" s="4">
        <f>IF(AND(Q108="D",CB91=Q109),1,0)</f>
        <v>0</v>
      </c>
      <c r="CC109" s="4">
        <f>IF(AND(Q108="D",CC91=Q109),1,0)</f>
        <v>0</v>
      </c>
      <c r="CD109" s="4">
        <f>IF(AND(Q108="D",CD91=Q109),1,0)</f>
        <v>0</v>
      </c>
      <c r="CE109" s="3">
        <f>IF(AND(Q108="N",CE91=Q109),1,0)</f>
        <v>0</v>
      </c>
      <c r="CF109" s="4">
        <f>IF(AND(Q108="N",CF91=Q109),1,0)</f>
        <v>0</v>
      </c>
      <c r="CG109" s="4">
        <f>IF(AND(Q108="N",CG91=Q109),1,0)</f>
        <v>0</v>
      </c>
      <c r="CH109" s="4">
        <f>IF(AND(Q108="N",CH91=Q109),1,0)</f>
        <v>0</v>
      </c>
      <c r="CI109" s="4">
        <f>IF(AND(Q108="N",CI91=Q109),1,0)</f>
        <v>1</v>
      </c>
      <c r="CJ109" s="3">
        <f>IF(AND(Q108="V",CJ91=Q109),1,0)</f>
        <v>0</v>
      </c>
      <c r="CK109" s="4">
        <f>IF(AND(Q108="V",CK91=Q109),1,0)</f>
        <v>0</v>
      </c>
      <c r="CL109" s="4">
        <f>IF(AND(Q108="V",CL91=Q109),1,0)</f>
        <v>0</v>
      </c>
      <c r="CM109" s="4">
        <f>IF(AND(Q108="V",CM91=Q109),1,0)</f>
        <v>0</v>
      </c>
      <c r="CN109" s="5">
        <f>IF(AND(Q108="V",CN91=Q109),1,0)</f>
        <v>0</v>
      </c>
    </row>
    <row r="110" spans="1:92">
      <c r="A110" s="15" t="s">
        <v>9</v>
      </c>
      <c r="B110" s="3">
        <f>IF(ISBLANK(HLOOKUP(A110,C82:L87,2,FALSE)),0,HLOOKUP(A110,C82:L87,2,FALSE) * (C76*B109+C77*C109+C78*D109+C79*E109+C80*F109))</f>
        <v>0</v>
      </c>
      <c r="C110" s="4">
        <f>IF(ISBLANK(HLOOKUP(A110,C82:L87,3,FALSE)),0,HLOOKUP(A110,C82:L87,3,FALSE) * (D76*B109+D77*C109+D78*D109+D79*E109+D80*F109))</f>
        <v>0</v>
      </c>
      <c r="D110" s="4">
        <f>IF(ISBLANK(HLOOKUP(A110,C82:L87,4,FALSE)),0,HLOOKUP(A110,C82:L87,4,FALSE) * (E76*B109+E77*C109+E78*D109+E79*E109+E80*F109))</f>
        <v>1.8004776717201163E-2</v>
      </c>
      <c r="E110" s="4">
        <f>IF(ISBLANK(HLOOKUP(A110,C82:L87,5,FALSE)),0,HLOOKUP(A110,C82:L87,5,FALSE) * (F76*B109+F77*C109+F78*D109+F79*E109+F80*F109))</f>
        <v>0</v>
      </c>
      <c r="F110" s="5">
        <f>IF(ISBLANK(HLOOKUP(A110,C82:L87,6,FALSE)),0,HLOOKUP(A110,C82:L87,6,FALSE) * (G76*B109+G77*C109+G78*D109+G79*E109+G80*F109))</f>
        <v>0</v>
      </c>
      <c r="G110" s="3">
        <f>IF(ISBLANK(HLOOKUP(A110,C82:L87,MATCH(G91,B75:B80,0),FALSE)),0,HLOOKUP(Q111,C75:G80,MATCH(G91,B75:B80,0),FALSE)*B110)</f>
        <v>0</v>
      </c>
      <c r="H110" s="4">
        <f>IF(ISBLANK(HLOOKUP(A110,C82:L87,MATCH(H91,B75:B80,0),FALSE)),0,HLOOKUP(Q111,C75:G80,MATCH(H91,B75:B80,0),FALSE)*C110)</f>
        <v>0</v>
      </c>
      <c r="I110" s="4">
        <f>IF(ISBLANK(HLOOKUP(A110,C82:L87,MATCH(I91,B75:B80,0),FALSE)),0,HLOOKUP(Q111,C75:G80,MATCH(I91,B75:B80,0),FALSE)*D110)</f>
        <v>1.4661032469720947E-2</v>
      </c>
      <c r="J110" s="4">
        <f>IF(ISBLANK(HLOOKUP(A110,C82:L87,MATCH(J91,B75:B80,0),FALSE)),0,HLOOKUP(Q111,C75:G80,MATCH(J91,B75:B80,0),FALSE)*E110)</f>
        <v>0</v>
      </c>
      <c r="K110" s="5">
        <f>IF(ISBLANK(HLOOKUP(A110,C82:L87,MATCH(K91,B75:B80,0),FALSE)),0,HLOOKUP(Q111,C75:G80,MATCH(K91,B75:B80,0),FALSE)*F110)</f>
        <v>0</v>
      </c>
      <c r="L110" s="3">
        <f t="shared" si="92"/>
        <v>0</v>
      </c>
      <c r="M110" s="4">
        <f t="shared" si="93"/>
        <v>0</v>
      </c>
      <c r="N110" s="4">
        <f t="shared" si="94"/>
        <v>1</v>
      </c>
      <c r="O110" s="4">
        <f t="shared" si="95"/>
        <v>0</v>
      </c>
      <c r="P110" s="5">
        <f t="shared" si="96"/>
        <v>0</v>
      </c>
      <c r="Q110" s="23" t="s">
        <v>19</v>
      </c>
      <c r="R110" s="17">
        <f>IF(AND(R91=A110,Q110="A"),1,0)</f>
        <v>0</v>
      </c>
      <c r="S110" s="16">
        <f>IF(AND(S91=A110,Q110="A"),1,0)</f>
        <v>0</v>
      </c>
      <c r="T110" s="16">
        <f>IF(AND(T91=A110,Q110="A"),1,0)</f>
        <v>0</v>
      </c>
      <c r="U110" s="16">
        <f>IF(AND(U91=A110,Q110="A"),1,0)</f>
        <v>0</v>
      </c>
      <c r="V110" s="16">
        <f>IF(AND(V91=A110,Q110="A"),1,0)</f>
        <v>0</v>
      </c>
      <c r="W110" s="16">
        <f>IF(AND(W91=A110,Q110="A"),1,0)</f>
        <v>0</v>
      </c>
      <c r="X110" s="16">
        <f>IF(AND(X91=A110,Q110="A"),1,0)</f>
        <v>0</v>
      </c>
      <c r="Y110" s="16">
        <f>IF(AND(Y91=A110,Q110="A"),1,0)</f>
        <v>0</v>
      </c>
      <c r="Z110" s="16">
        <f>IF(AND(Z91=A110,Q110="A"),1,0)</f>
        <v>0</v>
      </c>
      <c r="AA110" s="16">
        <f>IF(AND(AA91=A110,Q110="A"),1,0)</f>
        <v>0</v>
      </c>
      <c r="AB110" s="17">
        <f>IF(AND(AB91=A110,Q110="Z"),1,0)</f>
        <v>0</v>
      </c>
      <c r="AC110" s="16">
        <f>IF(AND(AC91=A110,Q110="Z"),1,0)</f>
        <v>0</v>
      </c>
      <c r="AD110" s="16">
        <f>IF(AND(AD91=A110,Q110="Z"),1,0)</f>
        <v>0</v>
      </c>
      <c r="AE110" s="16">
        <f>IF(AND(AE91=A110,Q110="Z"),1,0)</f>
        <v>0</v>
      </c>
      <c r="AF110" s="16">
        <f>IF(AND(AF91=A110,Q110="Z"),1,0)</f>
        <v>0</v>
      </c>
      <c r="AG110" s="16">
        <f>IF(AND(AG91=A110,Q110="Z"),1,0)</f>
        <v>0</v>
      </c>
      <c r="AH110" s="16">
        <f>IF(AND(AH91=A110,Q110="Z"),1,0)</f>
        <v>0</v>
      </c>
      <c r="AI110" s="16">
        <f>IF(AND(AI91=A110,Q110="Z"),1,0)</f>
        <v>0</v>
      </c>
      <c r="AJ110" s="16">
        <f>IF(AND(AJ91=A110,Q110="Z"),1,0)</f>
        <v>0</v>
      </c>
      <c r="AK110" s="16">
        <f>IF(AND(AK91=A110,Q110="Z"),1,0)</f>
        <v>0</v>
      </c>
      <c r="AL110" s="17">
        <f>IF(AND(AL91=A110,Q110="D"),1,0)</f>
        <v>0</v>
      </c>
      <c r="AM110" s="16">
        <f>IF(AND(AM91=A110,Q110="D"),1,0)</f>
        <v>0</v>
      </c>
      <c r="AN110" s="16">
        <f>IF(AND(AN91=A110,Q110="D"),1,0)</f>
        <v>0</v>
      </c>
      <c r="AO110" s="16">
        <f>IF(AND(AO91=A110,Q110="D"),1,0)</f>
        <v>0</v>
      </c>
      <c r="AP110" s="16">
        <f>IF(AND(AP91=A110,Q110="D"),1,0)</f>
        <v>0</v>
      </c>
      <c r="AQ110" s="16">
        <f>IF(AND(AQ91=A110,Q110="D"),1,0)</f>
        <v>0</v>
      </c>
      <c r="AR110" s="16">
        <f>IF(AND(AR91=A110,Q110="D"),1,0)</f>
        <v>0</v>
      </c>
      <c r="AS110" s="16">
        <f>IF(AND(AS91=A110,Q110="D"),1,0)</f>
        <v>0</v>
      </c>
      <c r="AT110" s="16">
        <f>IF(AND(AT91=A110,Q110="D"),1,0)</f>
        <v>0</v>
      </c>
      <c r="AU110" s="16">
        <f>IF(AND(AU91=A110,Q110="D"),1,0)</f>
        <v>1</v>
      </c>
      <c r="AV110" s="17">
        <f>IF(AND(AV91=A110,Q110="N"),1,0)</f>
        <v>0</v>
      </c>
      <c r="AW110" s="16">
        <f>IF(AND(AW91=A110,Q110="N"),1,0)</f>
        <v>0</v>
      </c>
      <c r="AX110" s="16">
        <f>IF(AND(AX91=A110,Q110="N"),1,0)</f>
        <v>0</v>
      </c>
      <c r="AY110" s="16">
        <f>IF(AND(AY91=A110,Q110="N"),1,0)</f>
        <v>0</v>
      </c>
      <c r="AZ110" s="16">
        <f>IF(AND(AZ91=A110,Q110="N"),1,0)</f>
        <v>0</v>
      </c>
      <c r="BA110" s="16">
        <f>IF(AND(BA91=A110,Q110="N"),1,0)</f>
        <v>0</v>
      </c>
      <c r="BB110" s="16">
        <f>IF(AND(BB91=A110,Q110="N"),1,0)</f>
        <v>0</v>
      </c>
      <c r="BC110" s="16">
        <f>IF(AND(BC91=A110,Q110="N"),1,0)</f>
        <v>0</v>
      </c>
      <c r="BD110" s="16">
        <f>IF(AND(BD91=A110,Q110="N"),1,0)</f>
        <v>0</v>
      </c>
      <c r="BE110" s="16">
        <f>IF(AND(BE91=A110,Q110="N"),1,0)</f>
        <v>0</v>
      </c>
      <c r="BF110" s="17">
        <f>IF(AND(BF91=A110,Q110="V"),1,0)</f>
        <v>0</v>
      </c>
      <c r="BG110" s="16">
        <f>IF(AND(BG91=A110,Q110="V"),1,0)</f>
        <v>0</v>
      </c>
      <c r="BH110" s="16">
        <f>IF(AND(BH91=A110,Q110="V"),1,0)</f>
        <v>0</v>
      </c>
      <c r="BI110" s="16">
        <f>IF(AND(BI91=A110,Q110="V"),1,0)</f>
        <v>0</v>
      </c>
      <c r="BJ110" s="16">
        <f>IF(AND(BJ91=A110,Q110="V"),1,0)</f>
        <v>0</v>
      </c>
      <c r="BK110" s="16">
        <f>IF(AND(BK91=A110,Q110="V"),1,0)</f>
        <v>0</v>
      </c>
      <c r="BL110" s="16">
        <f>IF(AND(BL91=A110,Q110="V"),1,0)</f>
        <v>0</v>
      </c>
      <c r="BM110" s="16">
        <f>IF(AND(BM91=A110,Q110="V"),1,0)</f>
        <v>0</v>
      </c>
      <c r="BN110" s="16">
        <f>IF(AND(BN91=A110,Q110="V"),1,0)</f>
        <v>0</v>
      </c>
      <c r="BO110" s="16">
        <f>IF(AND(BO91=A110,Q110="V"),1,0)</f>
        <v>0</v>
      </c>
      <c r="BP110" s="3">
        <f>IF(AND(Q109="A",BP91=Q110),1,0)</f>
        <v>0</v>
      </c>
      <c r="BQ110" s="4">
        <f>IF(AND(Q109="A",BQ91=Q110),1,0)</f>
        <v>0</v>
      </c>
      <c r="BR110" s="4">
        <f>IF(AND(Q109="A",BR91=Q110),1,0)</f>
        <v>0</v>
      </c>
      <c r="BS110" s="4">
        <f>IF(AND(Q109="A",BS91=Q110),1,0)</f>
        <v>0</v>
      </c>
      <c r="BT110" s="4">
        <f>IF(AND(Q109="A",BT91=Q110),1,0)</f>
        <v>0</v>
      </c>
      <c r="BU110" s="3">
        <f>IF(AND(Q109="Z",BU91=Q110),1,0)</f>
        <v>0</v>
      </c>
      <c r="BV110" s="4">
        <f>IF(AND(Q109="Z",BV91=Q110),1,0)</f>
        <v>0</v>
      </c>
      <c r="BW110" s="4">
        <f>IF(AND(Q109="Z",BW91=Q110),1,0)</f>
        <v>0</v>
      </c>
      <c r="BX110" s="4">
        <f>IF(AND(Q109="Z",BX91=Q110),1,0)</f>
        <v>0</v>
      </c>
      <c r="BY110" s="4">
        <f>IF(AND(Q109="Z",BY91=Q110),1,0)</f>
        <v>0</v>
      </c>
      <c r="BZ110" s="3">
        <f>IF(AND(Q109="D",BZ91=Q110),1,0)</f>
        <v>0</v>
      </c>
      <c r="CA110" s="4">
        <f>IF(AND(Q109="D",CA91=Q110),1,0)</f>
        <v>0</v>
      </c>
      <c r="CB110" s="4">
        <f>IF(AND(Q109="D",CB91=Q110),1,0)</f>
        <v>0</v>
      </c>
      <c r="CC110" s="4">
        <f>IF(AND(Q109="D",CC91=Q110),1,0)</f>
        <v>0</v>
      </c>
      <c r="CD110" s="4">
        <f>IF(AND(Q109="D",CD91=Q110),1,0)</f>
        <v>0</v>
      </c>
      <c r="CE110" s="3">
        <f>IF(AND(Q109="N",CE91=Q110),1,0)</f>
        <v>0</v>
      </c>
      <c r="CF110" s="4">
        <f>IF(AND(Q109="N",CF91=Q110),1,0)</f>
        <v>0</v>
      </c>
      <c r="CG110" s="4">
        <f>IF(AND(Q109="N",CG91=Q110),1,0)</f>
        <v>0</v>
      </c>
      <c r="CH110" s="4">
        <f>IF(AND(Q109="N",CH91=Q110),1,0)</f>
        <v>0</v>
      </c>
      <c r="CI110" s="4">
        <f>IF(AND(Q109="N",CI91=Q110),1,0)</f>
        <v>0</v>
      </c>
      <c r="CJ110" s="3">
        <f>IF(AND(Q109="V",CJ91=Q110),1,0)</f>
        <v>0</v>
      </c>
      <c r="CK110" s="4">
        <f>IF(AND(Q109="V",CK91=Q110),1,0)</f>
        <v>0</v>
      </c>
      <c r="CL110" s="4">
        <f>IF(AND(Q109="V",CL91=Q110),1,0)</f>
        <v>1</v>
      </c>
      <c r="CM110" s="4">
        <f>IF(AND(Q109="V",CM91=Q110),1,0)</f>
        <v>0</v>
      </c>
      <c r="CN110" s="5">
        <f>IF(AND(Q109="V",CN91=Q110),1,0)</f>
        <v>0</v>
      </c>
    </row>
    <row r="111" spans="1:92">
      <c r="A111" s="15" t="s">
        <v>4</v>
      </c>
      <c r="B111" s="3">
        <f>IF(ISBLANK(HLOOKUP(A111,C82:L87,2,FALSE)),0,HLOOKUP(A111,C82:L87,2,FALSE) * (C76*B110+C77*C110+C78*D110+C79*E110+C80*F110))</f>
        <v>0</v>
      </c>
      <c r="C111" s="4">
        <f>IF(ISBLANK(HLOOKUP(A111,C82:L87,3,FALSE)),0,HLOOKUP(A111,C82:L87,3,FALSE) * (D76*B110+D77*C110+D78*D110+D79*E110+D80*F110))</f>
        <v>0</v>
      </c>
      <c r="D111" s="4">
        <f>IF(ISBLANK(HLOOKUP(A111,C82:L87,4,FALSE)),0,HLOOKUP(A111,C82:L87,4,FALSE) * (E76*B110+E77*C110+E78*D110+E79*E110+E80*F110))</f>
        <v>3.6744442280002379E-6</v>
      </c>
      <c r="E111" s="4">
        <f>IF(ISBLANK(HLOOKUP(A111,C82:L87,5,FALSE)),0,HLOOKUP(A111,C82:L87,5,FALSE) * (F76*B110+F77*C110+F78*D110+F79*E110+F80*F110))</f>
        <v>5.3757119055643475E-3</v>
      </c>
      <c r="F111" s="5">
        <f>IF(ISBLANK(HLOOKUP(A111,C82:L87,6,FALSE)),0,HLOOKUP(A111,C82:L87,6,FALSE) * (G76*B110+G77*C110+G78*D110+G79*E110+G80*F110))</f>
        <v>5.1870904351936694E-4</v>
      </c>
      <c r="G111" s="3">
        <f>IF(ISBLANK(HLOOKUP(A111,C82:L87,MATCH(G91,B75:B80,0),FALSE)),0,HLOOKUP(Q112,C75:G80,MATCH(G91,B75:B80,0),FALSE)*B111)</f>
        <v>0</v>
      </c>
      <c r="H111" s="4">
        <f>IF(ISBLANK(HLOOKUP(A111,C82:L87,MATCH(H91,B75:B80,0),FALSE)),0,HLOOKUP(Q112,C75:G80,MATCH(H91,B75:B80,0),FALSE)*C111)</f>
        <v>0</v>
      </c>
      <c r="I111" s="4">
        <f>IF(ISBLANK(HLOOKUP(A111,C82:L87,MATCH(I91,B75:B80,0),FALSE)),0,HLOOKUP(Q112,C75:G80,MATCH(I91,B75:B80,0),FALSE)*D111)</f>
        <v>5.2492060400003405E-8</v>
      </c>
      <c r="J111" s="4">
        <f>IF(ISBLANK(HLOOKUP(A111,C82:L87,MATCH(J91,B75:B80,0),FALSE)),0,HLOOKUP(Q112,C75:G80,MATCH(J91,B75:B80,0),FALSE)*E111)</f>
        <v>1.0751423811128694E-3</v>
      </c>
      <c r="K111" s="5">
        <f>IF(ISBLANK(HLOOKUP(A111,C82:L87,MATCH(K91,B75:B80,0),FALSE)),0,HLOOKUP(Q112,C75:G80,MATCH(K91,B75:B80,0),FALSE)*F111)</f>
        <v>2.9393512466097463E-4</v>
      </c>
      <c r="L111" s="3">
        <f t="shared" si="92"/>
        <v>0</v>
      </c>
      <c r="M111" s="4">
        <f t="shared" si="93"/>
        <v>0</v>
      </c>
      <c r="N111" s="4">
        <f t="shared" si="94"/>
        <v>3.8339719736648732E-5</v>
      </c>
      <c r="O111" s="4">
        <f t="shared" si="95"/>
        <v>0.7852741396460392</v>
      </c>
      <c r="P111" s="5">
        <f t="shared" si="96"/>
        <v>0.21468752063422422</v>
      </c>
      <c r="Q111" s="23" t="s">
        <v>20</v>
      </c>
      <c r="R111" s="17">
        <f>IF(AND(R91=A111,Q111="A"),1,0)</f>
        <v>0</v>
      </c>
      <c r="S111" s="16">
        <f>IF(AND(S91=A111,Q111="A"),1,0)</f>
        <v>0</v>
      </c>
      <c r="T111" s="16">
        <f>IF(AND(T91=A111,Q111="A"),1,0)</f>
        <v>0</v>
      </c>
      <c r="U111" s="16">
        <f>IF(AND(U91=A111,Q111="A"),1,0)</f>
        <v>0</v>
      </c>
      <c r="V111" s="16">
        <f>IF(AND(V91=A111,Q111="A"),1,0)</f>
        <v>0</v>
      </c>
      <c r="W111" s="16">
        <f>IF(AND(W91=A111,Q111="A"),1,0)</f>
        <v>0</v>
      </c>
      <c r="X111" s="16">
        <f>IF(AND(X91=A111,Q111="A"),1,0)</f>
        <v>0</v>
      </c>
      <c r="Y111" s="16">
        <f>IF(AND(Y91=A111,Q111="A"),1,0)</f>
        <v>0</v>
      </c>
      <c r="Z111" s="16">
        <f>IF(AND(Z91=A111,Q111="A"),1,0)</f>
        <v>0</v>
      </c>
      <c r="AA111" s="16">
        <f>IF(AND(AA91=A111,Q111="A"),1,0)</f>
        <v>0</v>
      </c>
      <c r="AB111" s="17">
        <f>IF(AND(AB91=A111,Q111="Z"),1,0)</f>
        <v>0</v>
      </c>
      <c r="AC111" s="16">
        <f>IF(AND(AC91=A111,Q111="Z"),1,0)</f>
        <v>0</v>
      </c>
      <c r="AD111" s="16">
        <f>IF(AND(AD91=A111,Q111="Z"),1,0)</f>
        <v>0</v>
      </c>
      <c r="AE111" s="16">
        <f>IF(AND(AE91=A111,Q111="Z"),1,0)</f>
        <v>0</v>
      </c>
      <c r="AF111" s="16">
        <f>IF(AND(AF91=A111,Q111="Z"),1,0)</f>
        <v>0</v>
      </c>
      <c r="AG111" s="16">
        <f>IF(AND(AG91=A111,Q111="Z"),1,0)</f>
        <v>0</v>
      </c>
      <c r="AH111" s="16">
        <f>IF(AND(AH91=A111,Q111="Z"),1,0)</f>
        <v>0</v>
      </c>
      <c r="AI111" s="16">
        <f>IF(AND(AI91=A111,Q111="Z"),1,0)</f>
        <v>0</v>
      </c>
      <c r="AJ111" s="16">
        <f>IF(AND(AJ91=A111,Q111="Z"),1,0)</f>
        <v>0</v>
      </c>
      <c r="AK111" s="16">
        <f>IF(AND(AK91=A111,Q111="Z"),1,0)</f>
        <v>0</v>
      </c>
      <c r="AL111" s="17">
        <f>IF(AND(AL91=A111,Q111="D"),1,0)</f>
        <v>0</v>
      </c>
      <c r="AM111" s="16">
        <f>IF(AND(AM91=A111,Q111="D"),1,0)</f>
        <v>0</v>
      </c>
      <c r="AN111" s="16">
        <f>IF(AND(AN91=A111,Q111="D"),1,0)</f>
        <v>0</v>
      </c>
      <c r="AO111" s="16">
        <f>IF(AND(AO91=A111,Q111="D"),1,0)</f>
        <v>0</v>
      </c>
      <c r="AP111" s="16">
        <f>IF(AND(AP91=A111,Q111="D"),1,0)</f>
        <v>0</v>
      </c>
      <c r="AQ111" s="16">
        <f>IF(AND(AQ91=A111,Q111="D"),1,0)</f>
        <v>0</v>
      </c>
      <c r="AR111" s="16">
        <f>IF(AND(AR91=A111,Q111="D"),1,0)</f>
        <v>0</v>
      </c>
      <c r="AS111" s="16">
        <f>IF(AND(AS91=A111,Q111="D"),1,0)</f>
        <v>0</v>
      </c>
      <c r="AT111" s="16">
        <f>IF(AND(AT91=A111,Q111="D"),1,0)</f>
        <v>0</v>
      </c>
      <c r="AU111" s="16">
        <f>IF(AND(AU91=A111,Q111="D"),1,0)</f>
        <v>0</v>
      </c>
      <c r="AV111" s="17">
        <f>IF(AND(AV91=A111,Q111="N"),1,0)</f>
        <v>0</v>
      </c>
      <c r="AW111" s="16">
        <f>IF(AND(AW91=A111,Q111="N"),1,0)</f>
        <v>0</v>
      </c>
      <c r="AX111" s="16">
        <f>IF(AND(AX91=A111,Q111="N"),1,0)</f>
        <v>0</v>
      </c>
      <c r="AY111" s="16">
        <f>IF(AND(AY91=A111,Q111="N"),1,0)</f>
        <v>0</v>
      </c>
      <c r="AZ111" s="16">
        <f>IF(AND(AZ91=A111,Q111="N"),1,0)</f>
        <v>1</v>
      </c>
      <c r="BA111" s="16">
        <f>IF(AND(BA91=A111,Q111="N"),1,0)</f>
        <v>0</v>
      </c>
      <c r="BB111" s="16">
        <f>IF(AND(BB91=A111,Q111="N"),1,0)</f>
        <v>0</v>
      </c>
      <c r="BC111" s="16">
        <f>IF(AND(BC91=A111,Q111="N"),1,0)</f>
        <v>0</v>
      </c>
      <c r="BD111" s="16">
        <f>IF(AND(BD91=A111,Q111="N"),1,0)</f>
        <v>0</v>
      </c>
      <c r="BE111" s="16">
        <f>IF(AND(BE91=A111,Q111="N"),1,0)</f>
        <v>0</v>
      </c>
      <c r="BF111" s="17">
        <f>IF(AND(BF91=A111,Q111="V"),1,0)</f>
        <v>0</v>
      </c>
      <c r="BG111" s="16">
        <f>IF(AND(BG91=A111,Q111="V"),1,0)</f>
        <v>0</v>
      </c>
      <c r="BH111" s="16">
        <f>IF(AND(BH91=A111,Q111="V"),1,0)</f>
        <v>0</v>
      </c>
      <c r="BI111" s="16">
        <f>IF(AND(BI91=A111,Q111="V"),1,0)</f>
        <v>0</v>
      </c>
      <c r="BJ111" s="16">
        <f>IF(AND(BJ91=A111,Q111="V"),1,0)</f>
        <v>0</v>
      </c>
      <c r="BK111" s="16">
        <f>IF(AND(BK91=A111,Q111="V"),1,0)</f>
        <v>0</v>
      </c>
      <c r="BL111" s="16">
        <f>IF(AND(BL91=A111,Q111="V"),1,0)</f>
        <v>0</v>
      </c>
      <c r="BM111" s="16">
        <f>IF(AND(BM91=A111,Q111="V"),1,0)</f>
        <v>0</v>
      </c>
      <c r="BN111" s="16">
        <f>IF(AND(BN91=A111,Q111="V"),1,0)</f>
        <v>0</v>
      </c>
      <c r="BO111" s="16">
        <f>IF(AND(BO91=A111,Q111="V"),1,0)</f>
        <v>0</v>
      </c>
      <c r="BP111" s="3">
        <f>IF(AND(Q110="A",BP91=Q111),1,0)</f>
        <v>0</v>
      </c>
      <c r="BQ111" s="4">
        <f>IF(AND(Q110="A",BQ91=Q111),1,0)</f>
        <v>0</v>
      </c>
      <c r="BR111" s="4">
        <f>IF(AND(Q110="A",BR91=Q111),1,0)</f>
        <v>0</v>
      </c>
      <c r="BS111" s="4">
        <f>IF(AND(Q110="A",BS91=Q111),1,0)</f>
        <v>0</v>
      </c>
      <c r="BT111" s="4">
        <f>IF(AND(Q110="A",BT91=Q111),1,0)</f>
        <v>0</v>
      </c>
      <c r="BU111" s="3">
        <f>IF(AND(Q110="Z",BU91=Q111),1,0)</f>
        <v>0</v>
      </c>
      <c r="BV111" s="4">
        <f>IF(AND(Q110="Z",BV91=Q111),1,0)</f>
        <v>0</v>
      </c>
      <c r="BW111" s="4">
        <f>IF(AND(Q110="Z",BW91=Q111),1,0)</f>
        <v>0</v>
      </c>
      <c r="BX111" s="4">
        <f>IF(AND(Q110="Z",BX91=Q111),1,0)</f>
        <v>0</v>
      </c>
      <c r="BY111" s="4">
        <f>IF(AND(Q110="Z",BY91=Q111),1,0)</f>
        <v>0</v>
      </c>
      <c r="BZ111" s="3">
        <f>IF(AND(Q110="D",BZ91=Q111),1,0)</f>
        <v>0</v>
      </c>
      <c r="CA111" s="4">
        <f>IF(AND(Q110="D",CA91=Q111),1,0)</f>
        <v>0</v>
      </c>
      <c r="CB111" s="4">
        <f>IF(AND(Q110="D",CB91=Q111),1,0)</f>
        <v>0</v>
      </c>
      <c r="CC111" s="4">
        <f>IF(AND(Q110="D",CC91=Q111),1,0)</f>
        <v>1</v>
      </c>
      <c r="CD111" s="4">
        <f>IF(AND(Q110="D",CD91=Q111),1,0)</f>
        <v>0</v>
      </c>
      <c r="CE111" s="3">
        <f>IF(AND(Q110="N",CE91=Q111),1,0)</f>
        <v>0</v>
      </c>
      <c r="CF111" s="4">
        <f>IF(AND(Q110="N",CF91=Q111),1,0)</f>
        <v>0</v>
      </c>
      <c r="CG111" s="4">
        <f>IF(AND(Q110="N",CG91=Q111),1,0)</f>
        <v>0</v>
      </c>
      <c r="CH111" s="4">
        <f>IF(AND(Q110="N",CH91=Q111),1,0)</f>
        <v>0</v>
      </c>
      <c r="CI111" s="4">
        <f>IF(AND(Q110="N",CI91=Q111),1,0)</f>
        <v>0</v>
      </c>
      <c r="CJ111" s="3">
        <f>IF(AND(Q110="V",CJ91=Q111),1,0)</f>
        <v>0</v>
      </c>
      <c r="CK111" s="4">
        <f>IF(AND(Q110="V",CK91=Q111),1,0)</f>
        <v>0</v>
      </c>
      <c r="CL111" s="4">
        <f>IF(AND(Q110="V",CL91=Q111),1,0)</f>
        <v>0</v>
      </c>
      <c r="CM111" s="4">
        <f>IF(AND(Q110="V",CM91=Q111),1,0)</f>
        <v>0</v>
      </c>
      <c r="CN111" s="5">
        <f>IF(AND(Q110="V",CN91=Q111),1,0)</f>
        <v>0</v>
      </c>
    </row>
    <row r="112" spans="1:92">
      <c r="A112" s="15" t="s">
        <v>1</v>
      </c>
      <c r="B112" s="3">
        <f>IF(ISBLANK(HLOOKUP(A112,C82:L87,2,FALSE)),0,HLOOKUP(A112,C82:L87,2,FALSE) * (C76*B111+C77*C111+C78*D111+C79*E111+C80*F111))</f>
        <v>0</v>
      </c>
      <c r="C112" s="4">
        <f>IF(ISBLANK(HLOOKUP(A112,C82:L87,3,FALSE)),0,HLOOKUP(A112,C82:L87,3,FALSE) * (D76*B111+D77*C111+D78*D111+D79*E111+D80*F111))</f>
        <v>1.369129997834244E-3</v>
      </c>
      <c r="D112" s="4">
        <f>IF(ISBLANK(HLOOKUP(A112,C82:L87,4,FALSE)),0,HLOOKUP(A112,C82:L87,4,FALSE) * (E76*B111+E77*C111+E78*D111+E79*E111+E80*F111))</f>
        <v>0</v>
      </c>
      <c r="E112" s="4">
        <f>IF(ISBLANK(HLOOKUP(A112,C82:L87,5,FALSE)),0,HLOOKUP(A112,C82:L87,5,FALSE) * (F76*B111+F77*C111+F78*D111+F79*E111+F80*F111))</f>
        <v>0</v>
      </c>
      <c r="F112" s="5">
        <f>IF(ISBLANK(HLOOKUP(A112,C82:L87,6,FALSE)),0,HLOOKUP(A112,C82:L87,6,FALSE) * (G76*B111+G77*C111+G78*D111+G79*E111+G80*F111))</f>
        <v>0</v>
      </c>
      <c r="G112" s="3">
        <f>IF(ISBLANK(HLOOKUP(A112,C82:L87,MATCH(G91,B75:B80,0),FALSE)),0,B112)</f>
        <v>0</v>
      </c>
      <c r="H112" s="4">
        <f>IF(ISBLANK(HLOOKUP(A112,C82:L87,MATCH(H91,B75:B80,0),FALSE)),0,C112)</f>
        <v>1.369129997834244E-3</v>
      </c>
      <c r="I112" s="4">
        <f>IF(ISBLANK(HLOOKUP(A112,C82:L87,MATCH(I91,B75:B80,0),FALSE)),0,D112)</f>
        <v>0</v>
      </c>
      <c r="J112" s="4">
        <f>IF(ISBLANK(HLOOKUP(A112,C82:L87,MATCH(J91,B75:B80,0),FALSE)),0,E112)</f>
        <v>0</v>
      </c>
      <c r="K112" s="5">
        <f>IF(ISBLANK(HLOOKUP(A112,C82:L87,MATCH(K91,B75:B80,0),FALSE)),0,F112)</f>
        <v>0</v>
      </c>
      <c r="L112" s="3">
        <f t="shared" si="92"/>
        <v>0</v>
      </c>
      <c r="M112" s="4">
        <f t="shared" si="93"/>
        <v>1</v>
      </c>
      <c r="N112" s="4">
        <f t="shared" si="94"/>
        <v>0</v>
      </c>
      <c r="O112" s="4">
        <f t="shared" si="95"/>
        <v>0</v>
      </c>
      <c r="P112" s="5">
        <f t="shared" si="96"/>
        <v>0</v>
      </c>
      <c r="Q112" s="23" t="s">
        <v>18</v>
      </c>
      <c r="R112" s="17">
        <f>IF(AND(R91=A112,Q112="A"),1,0)</f>
        <v>0</v>
      </c>
      <c r="S112" s="16">
        <f>IF(AND(S91=A112,Q112="A"),1,0)</f>
        <v>0</v>
      </c>
      <c r="T112" s="16">
        <f>IF(AND(T91=A112,Q112="A"),1,0)</f>
        <v>0</v>
      </c>
      <c r="U112" s="16">
        <f>IF(AND(U91=A112,Q112="A"),1,0)</f>
        <v>0</v>
      </c>
      <c r="V112" s="16">
        <f>IF(AND(V91=A112,Q112="A"),1,0)</f>
        <v>0</v>
      </c>
      <c r="W112" s="16">
        <f>IF(AND(W91=A112,Q112="A"),1,0)</f>
        <v>0</v>
      </c>
      <c r="X112" s="16">
        <f>IF(AND(X91=A112,Q112="A"),1,0)</f>
        <v>0</v>
      </c>
      <c r="Y112" s="16">
        <f>IF(AND(Y91=A112,Q112="A"),1,0)</f>
        <v>0</v>
      </c>
      <c r="Z112" s="16">
        <f>IF(AND(Z91=A112,Q112="A"),1,0)</f>
        <v>0</v>
      </c>
      <c r="AA112" s="16">
        <f>IF(AND(AA91=A112,Q112="A"),1,0)</f>
        <v>0</v>
      </c>
      <c r="AB112" s="17">
        <f>IF(AND(AB91=A112,Q112="Z"),1,0)</f>
        <v>0</v>
      </c>
      <c r="AC112" s="16">
        <f>IF(AND(AC91=A112,Q112="Z"),1,0)</f>
        <v>1</v>
      </c>
      <c r="AD112" s="16">
        <f>IF(AND(AD91=A112,Q112="Z"),1,0)</f>
        <v>0</v>
      </c>
      <c r="AE112" s="16">
        <f>IF(AND(AE91=A112,Q112="Z"),1,0)</f>
        <v>0</v>
      </c>
      <c r="AF112" s="16">
        <f>IF(AND(AF91=A112,Q112="Z"),1,0)</f>
        <v>0</v>
      </c>
      <c r="AG112" s="16">
        <f>IF(AND(AG91=A112,Q112="Z"),1,0)</f>
        <v>0</v>
      </c>
      <c r="AH112" s="16">
        <f>IF(AND(AH91=A112,Q112="Z"),1,0)</f>
        <v>0</v>
      </c>
      <c r="AI112" s="16">
        <f>IF(AND(AI91=A112,Q112="Z"),1,0)</f>
        <v>0</v>
      </c>
      <c r="AJ112" s="16">
        <f>IF(AND(AJ91=A112,Q112="Z"),1,0)</f>
        <v>0</v>
      </c>
      <c r="AK112" s="16">
        <f>IF(AND(AK91=A112,Q112="Z"),1,0)</f>
        <v>0</v>
      </c>
      <c r="AL112" s="17">
        <f>IF(AND(AL91=A112,Q112="D"),1,0)</f>
        <v>0</v>
      </c>
      <c r="AM112" s="16">
        <f>IF(AND(AM91=A112,Q112="D"),1,0)</f>
        <v>0</v>
      </c>
      <c r="AN112" s="16">
        <f>IF(AND(AN91=A112,Q112="D"),1,0)</f>
        <v>0</v>
      </c>
      <c r="AO112" s="16">
        <f>IF(AND(AO91=A112,Q112="D"),1,0)</f>
        <v>0</v>
      </c>
      <c r="AP112" s="16">
        <f>IF(AND(AP91=A112,Q112="D"),1,0)</f>
        <v>0</v>
      </c>
      <c r="AQ112" s="16">
        <f>IF(AND(AQ91=A112,Q112="D"),1,0)</f>
        <v>0</v>
      </c>
      <c r="AR112" s="16">
        <f>IF(AND(AR91=A112,Q112="D"),1,0)</f>
        <v>0</v>
      </c>
      <c r="AS112" s="16">
        <f>IF(AND(AS91=A112,Q112="D"),1,0)</f>
        <v>0</v>
      </c>
      <c r="AT112" s="16">
        <f>IF(AND(AT91=A112,Q112="D"),1,0)</f>
        <v>0</v>
      </c>
      <c r="AU112" s="16">
        <f>IF(AND(AU91=A112,Q112="D"),1,0)</f>
        <v>0</v>
      </c>
      <c r="AV112" s="17">
        <f>IF(AND(AV91=A112,Q112="N"),1,0)</f>
        <v>0</v>
      </c>
      <c r="AW112" s="16">
        <f>IF(AND(AW91=A112,Q112="N"),1,0)</f>
        <v>0</v>
      </c>
      <c r="AX112" s="16">
        <f>IF(AND(AX91=A112,Q112="N"),1,0)</f>
        <v>0</v>
      </c>
      <c r="AY112" s="16">
        <f>IF(AND(AY91=A112,Q112="N"),1,0)</f>
        <v>0</v>
      </c>
      <c r="AZ112" s="16">
        <f>IF(AND(AZ91=A112,Q112="N"),1,0)</f>
        <v>0</v>
      </c>
      <c r="BA112" s="16">
        <f>IF(AND(BA91=A112,Q112="N"),1,0)</f>
        <v>0</v>
      </c>
      <c r="BB112" s="16">
        <f>IF(AND(BB91=A112,Q112="N"),1,0)</f>
        <v>0</v>
      </c>
      <c r="BC112" s="16">
        <f>IF(AND(BC91=A112,Q112="N"),1,0)</f>
        <v>0</v>
      </c>
      <c r="BD112" s="16">
        <f>IF(AND(BD91=A112,Q112="N"),1,0)</f>
        <v>0</v>
      </c>
      <c r="BE112" s="16">
        <f>IF(AND(BE91=A112,Q112="N"),1,0)</f>
        <v>0</v>
      </c>
      <c r="BF112" s="17">
        <f>IF(AND(BF91=A112,Q112="V"),1,0)</f>
        <v>0</v>
      </c>
      <c r="BG112" s="16">
        <f>IF(AND(BG91=A112,Q112="V"),1,0)</f>
        <v>0</v>
      </c>
      <c r="BH112" s="16">
        <f>IF(AND(BH91=A112,Q112="V"),1,0)</f>
        <v>0</v>
      </c>
      <c r="BI112" s="16">
        <f>IF(AND(BI91=A112,Q112="V"),1,0)</f>
        <v>0</v>
      </c>
      <c r="BJ112" s="16">
        <f>IF(AND(BJ91=A112,Q112="V"),1,0)</f>
        <v>0</v>
      </c>
      <c r="BK112" s="16">
        <f>IF(AND(BK91=A112,Q112="V"),1,0)</f>
        <v>0</v>
      </c>
      <c r="BL112" s="16">
        <f>IF(AND(BL91=A112,Q112="V"),1,0)</f>
        <v>0</v>
      </c>
      <c r="BM112" s="16">
        <f>IF(AND(BM91=A112,Q112="V"),1,0)</f>
        <v>0</v>
      </c>
      <c r="BN112" s="16">
        <f>IF(AND(BN91=A112,Q112="V"),1,0)</f>
        <v>0</v>
      </c>
      <c r="BO112" s="16">
        <f>IF(AND(BO91=A112,Q112="V"),1,0)</f>
        <v>0</v>
      </c>
      <c r="BP112" s="3">
        <f>IF(AND(Q111="A",BP91=Q112),1,0)</f>
        <v>0</v>
      </c>
      <c r="BQ112" s="4">
        <f>IF(AND(Q111="A",BQ91=Q112),1,0)</f>
        <v>0</v>
      </c>
      <c r="BR112" s="4">
        <f>IF(AND(Q111="A",BR91=Q112),1,0)</f>
        <v>0</v>
      </c>
      <c r="BS112" s="4">
        <f>IF(AND(Q111="A",BS91=Q112),1,0)</f>
        <v>0</v>
      </c>
      <c r="BT112" s="4">
        <f>IF(AND(Q111="A",BT91=Q112),1,0)</f>
        <v>0</v>
      </c>
      <c r="BU112" s="3">
        <f>IF(AND(Q111="Z",BU91=Q112),1,0)</f>
        <v>0</v>
      </c>
      <c r="BV112" s="4">
        <f>IF(AND(Q111="Z",BV91=Q112),1,0)</f>
        <v>0</v>
      </c>
      <c r="BW112" s="4">
        <f>IF(AND(Q111="Z",BW91=Q112),1,0)</f>
        <v>0</v>
      </c>
      <c r="BX112" s="4">
        <f>IF(AND(Q111="Z",BX91=Q112),1,0)</f>
        <v>0</v>
      </c>
      <c r="BY112" s="4">
        <f>IF(AND(Q111="Z",BY91=Q112),1,0)</f>
        <v>0</v>
      </c>
      <c r="BZ112" s="3">
        <f>IF(AND(Q111="D",BZ91=Q112),1,0)</f>
        <v>0</v>
      </c>
      <c r="CA112" s="4">
        <f>IF(AND(Q111="D",CA91=Q112),1,0)</f>
        <v>0</v>
      </c>
      <c r="CB112" s="4">
        <f>IF(AND(Q111="D",CB91=Q112),1,0)</f>
        <v>0</v>
      </c>
      <c r="CC112" s="4">
        <f>IF(AND(Q111="D",CC91=Q112),1,0)</f>
        <v>0</v>
      </c>
      <c r="CD112" s="4">
        <f>IF(AND(Q111="D",CD91=Q112),1,0)</f>
        <v>0</v>
      </c>
      <c r="CE112" s="3">
        <f>IF(AND(Q111="N",CE91=Q112),1,0)</f>
        <v>0</v>
      </c>
      <c r="CF112" s="4">
        <f>IF(AND(Q111="N",CF91=Q112),1,0)</f>
        <v>1</v>
      </c>
      <c r="CG112" s="4">
        <f>IF(AND(Q111="N",CG91=Q112),1,0)</f>
        <v>0</v>
      </c>
      <c r="CH112" s="4">
        <f>IF(AND(Q111="N",CH91=Q112),1,0)</f>
        <v>0</v>
      </c>
      <c r="CI112" s="4">
        <f>IF(AND(Q111="N",CI91=Q112),1,0)</f>
        <v>0</v>
      </c>
      <c r="CJ112" s="3">
        <f>IF(AND(Q111="V",CJ91=Q112),1,0)</f>
        <v>0</v>
      </c>
      <c r="CK112" s="4">
        <f>IF(AND(Q111="V",CK91=Q112),1,0)</f>
        <v>0</v>
      </c>
      <c r="CL112" s="4">
        <f>IF(AND(Q111="V",CL91=Q112),1,0)</f>
        <v>0</v>
      </c>
      <c r="CM112" s="4">
        <f>IF(AND(Q111="V",CM91=Q112),1,0)</f>
        <v>0</v>
      </c>
      <c r="CN112" s="5">
        <f>IF(AND(Q111="V",CN91=Q112),1,0)</f>
        <v>0</v>
      </c>
    </row>
    <row r="113" spans="1:92">
      <c r="A113" s="15"/>
      <c r="B113" s="3"/>
      <c r="C113" s="4"/>
      <c r="D113" s="4"/>
      <c r="E113" s="4"/>
      <c r="F113" s="5"/>
      <c r="G113" s="3"/>
      <c r="H113" s="4"/>
      <c r="I113" s="4"/>
      <c r="J113" s="4"/>
      <c r="K113" s="5"/>
      <c r="L113" s="3"/>
      <c r="M113" s="4"/>
      <c r="N113" s="4"/>
      <c r="O113" s="4"/>
      <c r="P113" s="5"/>
      <c r="Q113" s="24"/>
      <c r="R113" s="17"/>
      <c r="S113" s="16"/>
      <c r="T113" s="16"/>
      <c r="U113" s="16"/>
      <c r="V113" s="16"/>
      <c r="W113" s="16"/>
      <c r="X113" s="16"/>
      <c r="Y113" s="16"/>
      <c r="Z113" s="16"/>
      <c r="AA113" s="16"/>
      <c r="AB113" s="17"/>
      <c r="AC113" s="16"/>
      <c r="AD113" s="16"/>
      <c r="AE113" s="16"/>
      <c r="AF113" s="16"/>
      <c r="AG113" s="16"/>
      <c r="AH113" s="16"/>
      <c r="AI113" s="16"/>
      <c r="AJ113" s="16"/>
      <c r="AK113" s="16"/>
      <c r="AL113" s="17"/>
      <c r="AM113" s="16"/>
      <c r="AN113" s="16"/>
      <c r="AO113" s="16"/>
      <c r="AP113" s="16"/>
      <c r="AQ113" s="16"/>
      <c r="AR113" s="16"/>
      <c r="AS113" s="16"/>
      <c r="AT113" s="16"/>
      <c r="AU113" s="16"/>
      <c r="AV113" s="17"/>
      <c r="AW113" s="16"/>
      <c r="AX113" s="16"/>
      <c r="AY113" s="16"/>
      <c r="AZ113" s="16"/>
      <c r="BA113" s="16"/>
      <c r="BB113" s="16"/>
      <c r="BC113" s="16"/>
      <c r="BD113" s="16"/>
      <c r="BE113" s="16"/>
      <c r="BF113" s="17"/>
      <c r="BG113" s="16"/>
      <c r="BH113" s="16"/>
      <c r="BI113" s="16"/>
      <c r="BJ113" s="16"/>
      <c r="BK113" s="16"/>
      <c r="BL113" s="16"/>
      <c r="BM113" s="16"/>
      <c r="BN113" s="16"/>
      <c r="BO113" s="16"/>
      <c r="BP113" s="3"/>
      <c r="BQ113" s="4"/>
      <c r="BR113" s="4"/>
      <c r="BS113" s="4"/>
      <c r="BT113" s="4"/>
      <c r="BU113" s="3"/>
      <c r="BV113" s="4"/>
      <c r="BW113" s="4"/>
      <c r="BX113" s="4"/>
      <c r="BY113" s="4"/>
      <c r="BZ113" s="3"/>
      <c r="CA113" s="4"/>
      <c r="CB113" s="4"/>
      <c r="CC113" s="4"/>
      <c r="CD113" s="4"/>
      <c r="CE113" s="3"/>
      <c r="CF113" s="4"/>
      <c r="CG113" s="4"/>
      <c r="CH113" s="4"/>
      <c r="CI113" s="4"/>
      <c r="CJ113" s="3"/>
      <c r="CK113" s="4"/>
      <c r="CL113" s="4"/>
      <c r="CM113" s="4"/>
      <c r="CN113" s="5"/>
    </row>
    <row r="114" spans="1:92">
      <c r="A114" s="15" t="s">
        <v>0</v>
      </c>
      <c r="B114" s="3">
        <f>IF(ISBLANK(HLOOKUP(A114,C82:L87,2,FALSE)),0,HLOOKUP(A114,C82:L87,2,FALSE))</f>
        <v>1</v>
      </c>
      <c r="C114" s="4">
        <f>IF(ISBLANK(HLOOKUP(A114,C82:L87,3,FALSE)),0,HLOOKUP(A114,C82:L87,3,FALSE))</f>
        <v>0</v>
      </c>
      <c r="D114" s="4">
        <f>IF(ISBLANK(HLOOKUP(A114,C82:L87,4,FALSE)),0,HLOOKUP(A114,C82:L87,4,FALSE))</f>
        <v>0</v>
      </c>
      <c r="E114" s="4">
        <f>IF(ISBLANK(HLOOKUP(A114,C82:L87,5,FALSE)),0,HLOOKUP(A114,C82:L87,5,FALSE))</f>
        <v>0</v>
      </c>
      <c r="F114" s="5">
        <f>IF(ISBLANK(HLOOKUP(A114,C82:L87,6,FALSE)),0,HLOOKUP(A114,C82:L87,6,FALSE))</f>
        <v>0</v>
      </c>
      <c r="G114" s="3">
        <f>IF(ISBLANK(HLOOKUP(A114,C82:L87,MATCH(G91,B75:B80,0),FALSE)),0,HLOOKUP(Q115,C75:G80,MATCH(G91,B75:B80,0),FALSE)*B114)</f>
        <v>0.94000000000000006</v>
      </c>
      <c r="H114" s="4">
        <f>IF(ISBLANK(HLOOKUP(A114,C82:L87,MATCH(H91,B75:B80,0),FALSE)),0,HLOOKUP(Q115,C75:G80,MATCH(H91,B75:B80,0),FALSE)*C114)</f>
        <v>0</v>
      </c>
      <c r="I114" s="4">
        <f>IF(ISBLANK(HLOOKUP(A114,C82:L87,MATCH(I91,B75:B80,0),FALSE)),0,HLOOKUP(Q115,C75:G80,MATCH(I91,B75:B80,0),FALSE)*D114)</f>
        <v>0</v>
      </c>
      <c r="J114" s="4">
        <f>IF(ISBLANK(HLOOKUP(A114,C82:L87,MATCH(J91,B75:B80,0),FALSE)),0,HLOOKUP(Q115,C75:G80,MATCH(J91,B75:B80,0),FALSE)*E114)</f>
        <v>0</v>
      </c>
      <c r="K114" s="5">
        <f>IF(ISBLANK(HLOOKUP(A114,C82:L87,MATCH(K91,B75:B80,0),FALSE)),0,HLOOKUP(Q115,C75:G80,MATCH(K91,B75:B80,0),FALSE)*F114)</f>
        <v>0</v>
      </c>
      <c r="L114" s="3">
        <f>G114/SUM(G114:K114)</f>
        <v>1</v>
      </c>
      <c r="M114" s="4">
        <f>H114/SUM(G114:K114)</f>
        <v>0</v>
      </c>
      <c r="N114" s="4">
        <f>I114/SUM(G114:K114)</f>
        <v>0</v>
      </c>
      <c r="O114" s="4">
        <f>J114/SUM(G114:K114)</f>
        <v>0</v>
      </c>
      <c r="P114" s="5">
        <f>K114/SUM(G114:K114)</f>
        <v>0</v>
      </c>
      <c r="Q114" s="23" t="s">
        <v>17</v>
      </c>
      <c r="R114" s="17">
        <f>IF(AND(R91=A114,Q114="A"),1,0)</f>
        <v>1</v>
      </c>
      <c r="S114" s="16">
        <f>IF(AND(S91=A114,Q114="A"),1,0)</f>
        <v>0</v>
      </c>
      <c r="T114" s="16">
        <f>IF(AND(T91=A114,Q114="A"),1,0)</f>
        <v>0</v>
      </c>
      <c r="U114" s="16">
        <f>IF(AND(U91=A114,Q114="A"),1,0)</f>
        <v>0</v>
      </c>
      <c r="V114" s="16">
        <f>IF(AND(V91=A114,Q114="A"),1,0)</f>
        <v>0</v>
      </c>
      <c r="W114" s="16">
        <f>IF(AND(W91=A114,Q114="A"),1,0)</f>
        <v>0</v>
      </c>
      <c r="X114" s="16">
        <f>IF(AND(X91=A114,Q114="A"),1,0)</f>
        <v>0</v>
      </c>
      <c r="Y114" s="16">
        <f>IF(AND(Y91=A114,Q114="A"),1,0)</f>
        <v>0</v>
      </c>
      <c r="Z114" s="16">
        <f>IF(AND(Z91=A114,Q114="A"),1,0)</f>
        <v>0</v>
      </c>
      <c r="AA114" s="16">
        <f>IF(AND(AA91=A114,Q114="A"),1,0)</f>
        <v>0</v>
      </c>
      <c r="AB114" s="17">
        <f>IF(AND(AB91=A114,Q114="Z"),1,0)</f>
        <v>0</v>
      </c>
      <c r="AC114" s="16">
        <f>IF(AND(AC91=A114,Q114="Z"),1,0)</f>
        <v>0</v>
      </c>
      <c r="AD114" s="16">
        <f>IF(AND(AD91=A114,Q114="Z"),1,0)</f>
        <v>0</v>
      </c>
      <c r="AE114" s="16">
        <f>IF(AND(AE91=A114,Q114="Z"),1,0)</f>
        <v>0</v>
      </c>
      <c r="AF114" s="16">
        <f>IF(AND(AF91=A114,Q114="Z"),1,0)</f>
        <v>0</v>
      </c>
      <c r="AG114" s="16">
        <f>IF(AND(AG91=A114,Q114="Z"),1,0)</f>
        <v>0</v>
      </c>
      <c r="AH114" s="16">
        <f>IF(AND(AH91=A114,Q114="Z"),1,0)</f>
        <v>0</v>
      </c>
      <c r="AI114" s="16">
        <f>IF(AND(AI91=A114,Q114="Z"),1,0)</f>
        <v>0</v>
      </c>
      <c r="AJ114" s="16">
        <f>IF(AND(AJ91=A114,Q114="Z"),1,0)</f>
        <v>0</v>
      </c>
      <c r="AK114" s="16">
        <f>IF(AND(AK91=A114,Q114="Z"),1,0)</f>
        <v>0</v>
      </c>
      <c r="AL114" s="17">
        <f>IF(AND(AL91=A114,Q114="D"),1,0)</f>
        <v>0</v>
      </c>
      <c r="AM114" s="16">
        <f>IF(AND(AM91=A114,Q114="D"),1,0)</f>
        <v>0</v>
      </c>
      <c r="AN114" s="16">
        <f>IF(AND(AN91=A114,Q114="D"),1,0)</f>
        <v>0</v>
      </c>
      <c r="AO114" s="16">
        <f>IF(AND(AO91=A114,Q114="D"),1,0)</f>
        <v>0</v>
      </c>
      <c r="AP114" s="16">
        <f>IF(AND(AP91=A114,Q114="D"),1,0)</f>
        <v>0</v>
      </c>
      <c r="AQ114" s="16">
        <f>IF(AND(AQ91=A114,Q114="D"),1,0)</f>
        <v>0</v>
      </c>
      <c r="AR114" s="16">
        <f>IF(AND(AR91=A114,Q114="D"),1,0)</f>
        <v>0</v>
      </c>
      <c r="AS114" s="16">
        <f>IF(AND(AS91=A114,Q114="D"),1,0)</f>
        <v>0</v>
      </c>
      <c r="AT114" s="16">
        <f>IF(AND(AT91=A114,Q114="D"),1,0)</f>
        <v>0</v>
      </c>
      <c r="AU114" s="16">
        <f>IF(AND(AU91=A114,Q114="D"),1,0)</f>
        <v>0</v>
      </c>
      <c r="AV114" s="17">
        <f>IF(AND(AV91=A114,Q114="N"),1,0)</f>
        <v>0</v>
      </c>
      <c r="AW114" s="16">
        <f>IF(AND(AW91=A114,Q114="N"),1,0)</f>
        <v>0</v>
      </c>
      <c r="AX114" s="16">
        <f>IF(AND(AX91=A114,Q114="N"),1,0)</f>
        <v>0</v>
      </c>
      <c r="AY114" s="16">
        <f>IF(AND(AY91=A114,Q114="N"),1,0)</f>
        <v>0</v>
      </c>
      <c r="AZ114" s="16">
        <f>IF(AND(AZ91=A114,Q114="N"),1,0)</f>
        <v>0</v>
      </c>
      <c r="BA114" s="16">
        <f>IF(AND(BA91=A114,Q114="N"),1,0)</f>
        <v>0</v>
      </c>
      <c r="BB114" s="16">
        <f>IF(AND(BB91=A114,Q114="N"),1,0)</f>
        <v>0</v>
      </c>
      <c r="BC114" s="16">
        <f>IF(AND(BC91=A114,Q114="N"),1,0)</f>
        <v>0</v>
      </c>
      <c r="BD114" s="16">
        <f>IF(AND(BD91=A114,Q114="N"),1,0)</f>
        <v>0</v>
      </c>
      <c r="BE114" s="16">
        <f>IF(AND(BE91=A114,Q114="N"),1,0)</f>
        <v>0</v>
      </c>
      <c r="BF114" s="17">
        <f>IF(AND(BF91=A114,Q114="V"),1,0)</f>
        <v>0</v>
      </c>
      <c r="BG114" s="16">
        <f>IF(AND(BG91=A114,Q114="V"),1,0)</f>
        <v>0</v>
      </c>
      <c r="BH114" s="16">
        <f>IF(AND(BH91=A114,Q114="V"),1,0)</f>
        <v>0</v>
      </c>
      <c r="BI114" s="16">
        <f>IF(AND(BI91=A114,Q114="V"),1,0)</f>
        <v>0</v>
      </c>
      <c r="BJ114" s="16">
        <f>IF(AND(BJ91=A114,Q114="V"),1,0)</f>
        <v>0</v>
      </c>
      <c r="BK114" s="16">
        <f>IF(AND(BK91=A114,Q114="V"),1,0)</f>
        <v>0</v>
      </c>
      <c r="BL114" s="16">
        <f>IF(AND(BL91=A114,Q114="V"),1,0)</f>
        <v>0</v>
      </c>
      <c r="BM114" s="16">
        <f>IF(AND(BM91=A114,Q114="V"),1,0)</f>
        <v>0</v>
      </c>
      <c r="BN114" s="16">
        <f>IF(AND(BN91=A114,Q114="V"),1,0)</f>
        <v>0</v>
      </c>
      <c r="BO114" s="16">
        <f>IF(AND(BO91=A114,Q114="V"),1,0)</f>
        <v>0</v>
      </c>
      <c r="BP114" s="3"/>
      <c r="BQ114" s="4"/>
      <c r="BR114" s="4"/>
      <c r="BS114" s="4"/>
      <c r="BT114" s="4"/>
      <c r="BU114" s="3"/>
      <c r="BV114" s="4"/>
      <c r="BW114" s="4"/>
      <c r="BX114" s="4"/>
      <c r="BY114" s="4"/>
      <c r="BZ114" s="3"/>
      <c r="CA114" s="4"/>
      <c r="CB114" s="4"/>
      <c r="CC114" s="4"/>
      <c r="CD114" s="4"/>
      <c r="CE114" s="3"/>
      <c r="CF114" s="4"/>
      <c r="CG114" s="4"/>
      <c r="CH114" s="4"/>
      <c r="CI114" s="4"/>
      <c r="CJ114" s="3"/>
      <c r="CK114" s="4"/>
      <c r="CL114" s="4"/>
      <c r="CM114" s="4"/>
      <c r="CN114" s="5"/>
    </row>
    <row r="115" spans="1:92">
      <c r="A115" s="15" t="s">
        <v>9</v>
      </c>
      <c r="B115" s="3">
        <f>IF(ISBLANK(HLOOKUP(A115,C82:L87,2,FALSE)),0,HLOOKUP(A115,C82:L87,2,FALSE) * (C76*B114+C77*C114+C78*D114+C79*E114+C80*F114))</f>
        <v>0</v>
      </c>
      <c r="C115" s="4">
        <f>IF(ISBLANK(HLOOKUP(A115,C82:L87,3,FALSE)),0,HLOOKUP(A115,C82:L87,3,FALSE) * (D76*B114+D77*C114+D78*D114+D79*E114+D80*F114))</f>
        <v>0</v>
      </c>
      <c r="D115" s="4">
        <f>IF(ISBLANK(HLOOKUP(A115,C82:L87,4,FALSE)),0,HLOOKUP(A115,C82:L87,4,FALSE) * (E76*B114+E77*C114+E78*D114+E79*E114+E80*F114))</f>
        <v>0.72514285714285709</v>
      </c>
      <c r="E115" s="4">
        <f>IF(ISBLANK(HLOOKUP(A115,C82:L87,5,FALSE)),0,HLOOKUP(A115,C82:L87,5,FALSE) * (F76*B114+F77*C114+F78*D114+F79*E114+F80*F114))</f>
        <v>0</v>
      </c>
      <c r="F115" s="5">
        <f>IF(ISBLANK(HLOOKUP(A115,C82:L87,6,FALSE)),0,HLOOKUP(A115,C82:L87,6,FALSE) * (G76*B114+G77*C114+G78*D114+G79*E114+G80*F114))</f>
        <v>0</v>
      </c>
      <c r="G115" s="3">
        <f>IF(ISBLANK(HLOOKUP(A115,C82:L87,MATCH(G91,B75:B80,0),FALSE)),0,HLOOKUP(Q116,C75:G80,MATCH(G91,B75:B80,0),FALSE)*B115)</f>
        <v>0</v>
      </c>
      <c r="H115" s="4">
        <f>IF(ISBLANK(HLOOKUP(A115,C82:L87,MATCH(H91,B75:B80,0),FALSE)),0,HLOOKUP(Q116,C75:G80,MATCH(H91,B75:B80,0),FALSE)*C115)</f>
        <v>0</v>
      </c>
      <c r="I115" s="4">
        <f>IF(ISBLANK(HLOOKUP(A115,C82:L87,MATCH(I91,B75:B80,0),FALSE)),0,HLOOKUP(Q116,C75:G80,MATCH(I91,B75:B80,0),FALSE)*D115)</f>
        <v>0.59047346938775502</v>
      </c>
      <c r="J115" s="4">
        <f>IF(ISBLANK(HLOOKUP(A115,C82:L87,MATCH(J91,B75:B80,0),FALSE)),0,HLOOKUP(Q116,C75:G80,MATCH(J91,B75:B80,0),FALSE)*E115)</f>
        <v>0</v>
      </c>
      <c r="K115" s="5">
        <f>IF(ISBLANK(HLOOKUP(A115,C82:L87,MATCH(K91,B75:B80,0),FALSE)),0,HLOOKUP(Q116,C75:G80,MATCH(K91,B75:B80,0),FALSE)*F115)</f>
        <v>0</v>
      </c>
      <c r="L115" s="3">
        <f>G115/SUM(G115:K115)</f>
        <v>0</v>
      </c>
      <c r="M115" s="4">
        <f>H115/SUM(G115:K115)</f>
        <v>0</v>
      </c>
      <c r="N115" s="4">
        <f>I115/SUM(G115:K115)</f>
        <v>1</v>
      </c>
      <c r="O115" s="4">
        <f>J115/SUM(G115:K115)</f>
        <v>0</v>
      </c>
      <c r="P115" s="5">
        <f>K115/SUM(G115:K115)</f>
        <v>0</v>
      </c>
      <c r="Q115" s="23" t="s">
        <v>19</v>
      </c>
      <c r="R115" s="17">
        <f>IF(AND(R91=A115,Q115="A"),1,0)</f>
        <v>0</v>
      </c>
      <c r="S115" s="16">
        <f>IF(AND(S91=A115,Q115="A"),1,0)</f>
        <v>0</v>
      </c>
      <c r="T115" s="16">
        <f>IF(AND(T91=A115,Q115="A"),1,0)</f>
        <v>0</v>
      </c>
      <c r="U115" s="16">
        <f>IF(AND(U91=A115,Q115="A"),1,0)</f>
        <v>0</v>
      </c>
      <c r="V115" s="16">
        <f>IF(AND(V91=A115,Q115="A"),1,0)</f>
        <v>0</v>
      </c>
      <c r="W115" s="16">
        <f>IF(AND(W91=A115,Q115="A"),1,0)</f>
        <v>0</v>
      </c>
      <c r="X115" s="16">
        <f>IF(AND(X91=A115,Q115="A"),1,0)</f>
        <v>0</v>
      </c>
      <c r="Y115" s="16">
        <f>IF(AND(Y91=A115,Q115="A"),1,0)</f>
        <v>0</v>
      </c>
      <c r="Z115" s="16">
        <f>IF(AND(Z91=A115,Q115="A"),1,0)</f>
        <v>0</v>
      </c>
      <c r="AA115" s="16">
        <f>IF(AND(AA91=A115,Q115="A"),1,0)</f>
        <v>0</v>
      </c>
      <c r="AB115" s="17">
        <f>IF(AND(AB91=A115,Q115="Z"),1,0)</f>
        <v>0</v>
      </c>
      <c r="AC115" s="16">
        <f>IF(AND(AC91=A115,Q115="Z"),1,0)</f>
        <v>0</v>
      </c>
      <c r="AD115" s="16">
        <f>IF(AND(AD91=A115,Q115="Z"),1,0)</f>
        <v>0</v>
      </c>
      <c r="AE115" s="16">
        <f>IF(AND(AE91=A115,Q115="Z"),1,0)</f>
        <v>0</v>
      </c>
      <c r="AF115" s="16">
        <f>IF(AND(AF91=A115,Q115="Z"),1,0)</f>
        <v>0</v>
      </c>
      <c r="AG115" s="16">
        <f>IF(AND(AG91=A115,Q115="Z"),1,0)</f>
        <v>0</v>
      </c>
      <c r="AH115" s="16">
        <f>IF(AND(AH91=A115,Q115="Z"),1,0)</f>
        <v>0</v>
      </c>
      <c r="AI115" s="16">
        <f>IF(AND(AI91=A115,Q115="Z"),1,0)</f>
        <v>0</v>
      </c>
      <c r="AJ115" s="16">
        <f>IF(AND(AJ91=A115,Q115="Z"),1,0)</f>
        <v>0</v>
      </c>
      <c r="AK115" s="16">
        <f>IF(AND(AK91=A115,Q115="Z"),1,0)</f>
        <v>0</v>
      </c>
      <c r="AL115" s="17">
        <f>IF(AND(AL91=A115,Q115="D"),1,0)</f>
        <v>0</v>
      </c>
      <c r="AM115" s="16">
        <f>IF(AND(AM91=A115,Q115="D"),1,0)</f>
        <v>0</v>
      </c>
      <c r="AN115" s="16">
        <f>IF(AND(AN91=A115,Q115="D"),1,0)</f>
        <v>0</v>
      </c>
      <c r="AO115" s="16">
        <f>IF(AND(AO91=A115,Q115="D"),1,0)</f>
        <v>0</v>
      </c>
      <c r="AP115" s="16">
        <f>IF(AND(AP91=A115,Q115="D"),1,0)</f>
        <v>0</v>
      </c>
      <c r="AQ115" s="16">
        <f>IF(AND(AQ91=A115,Q115="D"),1,0)</f>
        <v>0</v>
      </c>
      <c r="AR115" s="16">
        <f>IF(AND(AR91=A115,Q115="D"),1,0)</f>
        <v>0</v>
      </c>
      <c r="AS115" s="16">
        <f>IF(AND(AS91=A115,Q115="D"),1,0)</f>
        <v>0</v>
      </c>
      <c r="AT115" s="16">
        <f>IF(AND(AT91=A115,Q115="D"),1,0)</f>
        <v>0</v>
      </c>
      <c r="AU115" s="16">
        <f>IF(AND(AU91=A115,Q115="D"),1,0)</f>
        <v>1</v>
      </c>
      <c r="AV115" s="17">
        <f>IF(AND(AV91=A115,Q115="N"),1,0)</f>
        <v>0</v>
      </c>
      <c r="AW115" s="16">
        <f>IF(AND(AW91=A115,Q115="N"),1,0)</f>
        <v>0</v>
      </c>
      <c r="AX115" s="16">
        <f>IF(AND(AX91=A115,Q115="N"),1,0)</f>
        <v>0</v>
      </c>
      <c r="AY115" s="16">
        <f>IF(AND(AY91=A115,Q115="N"),1,0)</f>
        <v>0</v>
      </c>
      <c r="AZ115" s="16">
        <f>IF(AND(AZ91=A115,Q115="N"),1,0)</f>
        <v>0</v>
      </c>
      <c r="BA115" s="16">
        <f>IF(AND(BA91=A115,Q115="N"),1,0)</f>
        <v>0</v>
      </c>
      <c r="BB115" s="16">
        <f>IF(AND(BB91=A115,Q115="N"),1,0)</f>
        <v>0</v>
      </c>
      <c r="BC115" s="16">
        <f>IF(AND(BC91=A115,Q115="N"),1,0)</f>
        <v>0</v>
      </c>
      <c r="BD115" s="16">
        <f>IF(AND(BD91=A115,Q115="N"),1,0)</f>
        <v>0</v>
      </c>
      <c r="BE115" s="16">
        <f>IF(AND(BE91=A115,Q115="N"),1,0)</f>
        <v>0</v>
      </c>
      <c r="BF115" s="17">
        <f>IF(AND(BF91=A115,Q115="V"),1,0)</f>
        <v>0</v>
      </c>
      <c r="BG115" s="16">
        <f>IF(AND(BG91=A115,Q115="V"),1,0)</f>
        <v>0</v>
      </c>
      <c r="BH115" s="16">
        <f>IF(AND(BH91=A115,Q115="V"),1,0)</f>
        <v>0</v>
      </c>
      <c r="BI115" s="16">
        <f>IF(AND(BI91=A115,Q115="V"),1,0)</f>
        <v>0</v>
      </c>
      <c r="BJ115" s="16">
        <f>IF(AND(BJ91=A115,Q115="V"),1,0)</f>
        <v>0</v>
      </c>
      <c r="BK115" s="16">
        <f>IF(AND(BK91=A115,Q115="V"),1,0)</f>
        <v>0</v>
      </c>
      <c r="BL115" s="16">
        <f>IF(AND(BL91=A115,Q115="V"),1,0)</f>
        <v>0</v>
      </c>
      <c r="BM115" s="16">
        <f>IF(AND(BM91=A115,Q115="V"),1,0)</f>
        <v>0</v>
      </c>
      <c r="BN115" s="16">
        <f>IF(AND(BN91=A115,Q115="V"),1,0)</f>
        <v>0</v>
      </c>
      <c r="BO115" s="16">
        <f>IF(AND(BO91=A115,Q115="V"),1,0)</f>
        <v>0</v>
      </c>
      <c r="BP115" s="3">
        <f>IF(AND(Q114="A",BP91=Q115),1,0)</f>
        <v>0</v>
      </c>
      <c r="BQ115" s="4">
        <f>IF(AND(Q114="A",BQ91=Q115),1,0)</f>
        <v>0</v>
      </c>
      <c r="BR115" s="4">
        <f>IF(AND(Q114="A",BR91=Q115),1,0)</f>
        <v>1</v>
      </c>
      <c r="BS115" s="4">
        <f>IF(AND(Q114="A",BS91=Q115),1,0)</f>
        <v>0</v>
      </c>
      <c r="BT115" s="4">
        <f>IF(AND(Q114="A",BT91=Q115),1,0)</f>
        <v>0</v>
      </c>
      <c r="BU115" s="3">
        <f>IF(AND(Q114="Z",BU91=Q115),1,0)</f>
        <v>0</v>
      </c>
      <c r="BV115" s="4">
        <f>IF(AND(Q114="Z",BV91=Q115),1,0)</f>
        <v>0</v>
      </c>
      <c r="BW115" s="4">
        <f>IF(AND(Q114="Z",BW91=Q115),1,0)</f>
        <v>0</v>
      </c>
      <c r="BX115" s="4">
        <f>IF(AND(Q114="Z",BX91=Q115),1,0)</f>
        <v>0</v>
      </c>
      <c r="BY115" s="4">
        <f>IF(AND(Q114="Z",BY91=Q115),1,0)</f>
        <v>0</v>
      </c>
      <c r="BZ115" s="3">
        <f>IF(AND(Q114="D",BZ91=Q115),1,0)</f>
        <v>0</v>
      </c>
      <c r="CA115" s="4">
        <f>IF(AND(Q114="D",CA91=Q115),1,0)</f>
        <v>0</v>
      </c>
      <c r="CB115" s="4">
        <f>IF(AND(Q114="D",CB91=Q115),1,0)</f>
        <v>0</v>
      </c>
      <c r="CC115" s="4">
        <f>IF(AND(Q114="D",CC91=Q115),1,0)</f>
        <v>0</v>
      </c>
      <c r="CD115" s="4">
        <f>IF(AND(Q114="D",CD91=Q115),1,0)</f>
        <v>0</v>
      </c>
      <c r="CE115" s="3">
        <f>IF(AND(Q114="N",CE91=Q115),1,0)</f>
        <v>0</v>
      </c>
      <c r="CF115" s="4">
        <f>IF(AND(Q114="N",CF91=Q115),1,0)</f>
        <v>0</v>
      </c>
      <c r="CG115" s="4">
        <f>IF(AND(Q114="N",CG91=Q115),1,0)</f>
        <v>0</v>
      </c>
      <c r="CH115" s="4">
        <f>IF(AND(Q114="N",CH91=Q115),1,0)</f>
        <v>0</v>
      </c>
      <c r="CI115" s="4">
        <f>IF(AND(Q114="N",CI91=Q115),1,0)</f>
        <v>0</v>
      </c>
      <c r="CJ115" s="3">
        <f>IF(AND(Q114="V",CJ91=Q115),1,0)</f>
        <v>0</v>
      </c>
      <c r="CK115" s="4">
        <f>IF(AND(Q114="V",CK91=Q115),1,0)</f>
        <v>0</v>
      </c>
      <c r="CL115" s="4">
        <f>IF(AND(Q114="V",CL91=Q115),1,0)</f>
        <v>0</v>
      </c>
      <c r="CM115" s="4">
        <f>IF(AND(Q114="V",CM91=Q115),1,0)</f>
        <v>0</v>
      </c>
      <c r="CN115" s="5">
        <f>IF(AND(Q114="V",CN91=Q115),1,0)</f>
        <v>0</v>
      </c>
    </row>
    <row r="116" spans="1:92">
      <c r="A116" s="15" t="s">
        <v>5</v>
      </c>
      <c r="B116" s="3">
        <f>IF(ISBLANK(HLOOKUP(A116,C82:L87,2,FALSE)),0,HLOOKUP(A116,C82:L87,2,FALSE) * (C76*B115+C77*C115+C78*D115+C79*E115+C80*F115))</f>
        <v>0</v>
      </c>
      <c r="C116" s="4">
        <f>IF(ISBLANK(HLOOKUP(A116,C82:L87,3,FALSE)),0,HLOOKUP(A116,C82:L87,3,FALSE) * (D76*B115+D77*C115+D78*D115+D79*E115+D80*F115))</f>
        <v>0</v>
      </c>
      <c r="D116" s="4">
        <f>IF(ISBLANK(HLOOKUP(A116,C82:L87,4,FALSE)),0,HLOOKUP(A116,C82:L87,4,FALSE) * (E76*B115+E77*C115+E78*D115+E79*E115+E80*F115))</f>
        <v>0</v>
      </c>
      <c r="E116" s="4">
        <f>IF(ISBLANK(HLOOKUP(A116,C82:L87,5,FALSE)),0,HLOOKUP(A116,C82:L87,5,FALSE) * (F76*B115+F77*C115+F78*D115+F79*E115+F80*F115))</f>
        <v>0.22634816326530607</v>
      </c>
      <c r="F116" s="5">
        <f>IF(ISBLANK(HLOOKUP(A116,C82:L87,6,FALSE)),0,HLOOKUP(A116,C82:L87,6,FALSE) * (G76*B115+G77*C115+G78*D115+G79*E115+G80*F115))</f>
        <v>3.7983673469387759E-3</v>
      </c>
      <c r="G116" s="3">
        <f>IF(ISBLANK(HLOOKUP(A116,C82:L87,MATCH(G91,B75:B80,0),FALSE)),0,HLOOKUP(Q117,C75:G80,MATCH(G91,B75:B80,0),FALSE)*B116)</f>
        <v>0</v>
      </c>
      <c r="H116" s="4">
        <f>IF(ISBLANK(HLOOKUP(A116,C82:L87,MATCH(H91,B75:B80,0),FALSE)),0,HLOOKUP(Q117,C75:G80,MATCH(H91,B75:B80,0),FALSE)*C116)</f>
        <v>0</v>
      </c>
      <c r="I116" s="4">
        <f>IF(ISBLANK(HLOOKUP(A116,C82:L87,MATCH(I91,B75:B80,0),FALSE)),0,HLOOKUP(Q117,C75:G80,MATCH(I91,B75:B80,0),FALSE)*D116)</f>
        <v>0</v>
      </c>
      <c r="J116" s="4">
        <f>IF(ISBLANK(HLOOKUP(A116,C82:L87,MATCH(J91,B75:B80,0),FALSE)),0,HLOOKUP(Q117,C75:G80,MATCH(J91,B75:B80,0),FALSE)*E116)</f>
        <v>0.16598865306122446</v>
      </c>
      <c r="K116" s="5">
        <f>IF(ISBLANK(HLOOKUP(A116,C82:L87,MATCH(K91,B75:B80,0),FALSE)),0,HLOOKUP(Q117,C75:G80,MATCH(K91,B75:B80,0),FALSE)*F116)</f>
        <v>6.3306122448979606E-5</v>
      </c>
      <c r="L116" s="3">
        <f>G116/SUM(G116:K116)</f>
        <v>0</v>
      </c>
      <c r="M116" s="4">
        <f>H116/SUM(G116:K116)</f>
        <v>0</v>
      </c>
      <c r="N116" s="4">
        <f>I116/SUM(G116:K116)</f>
        <v>0</v>
      </c>
      <c r="O116" s="4">
        <f>J116/SUM(G116:K116)</f>
        <v>0.99961875714830351</v>
      </c>
      <c r="P116" s="5">
        <f>K116/SUM(G116:K116)</f>
        <v>3.8124285169653085E-4</v>
      </c>
      <c r="Q116" s="23" t="s">
        <v>20</v>
      </c>
      <c r="R116" s="17">
        <f>IF(AND(R91=A116,Q116="A"),1,0)</f>
        <v>0</v>
      </c>
      <c r="S116" s="16">
        <f>IF(AND(S91=A116,Q116="A"),1,0)</f>
        <v>0</v>
      </c>
      <c r="T116" s="16">
        <f>IF(AND(T91=A116,Q116="A"),1,0)</f>
        <v>0</v>
      </c>
      <c r="U116" s="16">
        <f>IF(AND(U91=A116,Q116="A"),1,0)</f>
        <v>0</v>
      </c>
      <c r="V116" s="16">
        <f>IF(AND(V91=A116,Q116="A"),1,0)</f>
        <v>0</v>
      </c>
      <c r="W116" s="16">
        <f>IF(AND(W91=A116,Q116="A"),1,0)</f>
        <v>0</v>
      </c>
      <c r="X116" s="16">
        <f>IF(AND(X91=A116,Q116="A"),1,0)</f>
        <v>0</v>
      </c>
      <c r="Y116" s="16">
        <f>IF(AND(Y91=A116,Q116="A"),1,0)</f>
        <v>0</v>
      </c>
      <c r="Z116" s="16">
        <f>IF(AND(Z91=A116,Q116="A"),1,0)</f>
        <v>0</v>
      </c>
      <c r="AA116" s="16">
        <f>IF(AND(AA91=A116,Q116="A"),1,0)</f>
        <v>0</v>
      </c>
      <c r="AB116" s="17">
        <f>IF(AND(AB91=A116,Q116="Z"),1,0)</f>
        <v>0</v>
      </c>
      <c r="AC116" s="16">
        <f>IF(AND(AC91=A116,Q116="Z"),1,0)</f>
        <v>0</v>
      </c>
      <c r="AD116" s="16">
        <f>IF(AND(AD91=A116,Q116="Z"),1,0)</f>
        <v>0</v>
      </c>
      <c r="AE116" s="16">
        <f>IF(AND(AE91=A116,Q116="Z"),1,0)</f>
        <v>0</v>
      </c>
      <c r="AF116" s="16">
        <f>IF(AND(AF91=A116,Q116="Z"),1,0)</f>
        <v>0</v>
      </c>
      <c r="AG116" s="16">
        <f>IF(AND(AG91=A116,Q116="Z"),1,0)</f>
        <v>0</v>
      </c>
      <c r="AH116" s="16">
        <f>IF(AND(AH91=A116,Q116="Z"),1,0)</f>
        <v>0</v>
      </c>
      <c r="AI116" s="16">
        <f>IF(AND(AI91=A116,Q116="Z"),1,0)</f>
        <v>0</v>
      </c>
      <c r="AJ116" s="16">
        <f>IF(AND(AJ91=A116,Q116="Z"),1,0)</f>
        <v>0</v>
      </c>
      <c r="AK116" s="16">
        <f>IF(AND(AK91=A116,Q116="Z"),1,0)</f>
        <v>0</v>
      </c>
      <c r="AL116" s="17">
        <f>IF(AND(AL91=A116,Q116="D"),1,0)</f>
        <v>0</v>
      </c>
      <c r="AM116" s="16">
        <f>IF(AND(AM91=A116,Q116="D"),1,0)</f>
        <v>0</v>
      </c>
      <c r="AN116" s="16">
        <f>IF(AND(AN91=A116,Q116="D"),1,0)</f>
        <v>0</v>
      </c>
      <c r="AO116" s="16">
        <f>IF(AND(AO91=A116,Q116="D"),1,0)</f>
        <v>0</v>
      </c>
      <c r="AP116" s="16">
        <f>IF(AND(AP91=A116,Q116="D"),1,0)</f>
        <v>0</v>
      </c>
      <c r="AQ116" s="16">
        <f>IF(AND(AQ91=A116,Q116="D"),1,0)</f>
        <v>0</v>
      </c>
      <c r="AR116" s="16">
        <f>IF(AND(AR91=A116,Q116="D"),1,0)</f>
        <v>0</v>
      </c>
      <c r="AS116" s="16">
        <f>IF(AND(AS91=A116,Q116="D"),1,0)</f>
        <v>0</v>
      </c>
      <c r="AT116" s="16">
        <f>IF(AND(AT91=A116,Q116="D"),1,0)</f>
        <v>0</v>
      </c>
      <c r="AU116" s="16">
        <f>IF(AND(AU91=A116,Q116="D"),1,0)</f>
        <v>0</v>
      </c>
      <c r="AV116" s="17">
        <f>IF(AND(AV91=A116,Q116="N"),1,0)</f>
        <v>0</v>
      </c>
      <c r="AW116" s="16">
        <f>IF(AND(AW91=A116,Q116="N"),1,0)</f>
        <v>0</v>
      </c>
      <c r="AX116" s="16">
        <f>IF(AND(AX91=A116,Q116="N"),1,0)</f>
        <v>0</v>
      </c>
      <c r="AY116" s="16">
        <f>IF(AND(AY91=A116,Q116="N"),1,0)</f>
        <v>0</v>
      </c>
      <c r="AZ116" s="16">
        <f>IF(AND(AZ91=A116,Q116="N"),1,0)</f>
        <v>0</v>
      </c>
      <c r="BA116" s="16">
        <f>IF(AND(BA91=A116,Q116="N"),1,0)</f>
        <v>1</v>
      </c>
      <c r="BB116" s="16">
        <f>IF(AND(BB91=A116,Q116="N"),1,0)</f>
        <v>0</v>
      </c>
      <c r="BC116" s="16">
        <f>IF(AND(BC91=A116,Q116="N"),1,0)</f>
        <v>0</v>
      </c>
      <c r="BD116" s="16">
        <f>IF(AND(BD91=A116,Q116="N"),1,0)</f>
        <v>0</v>
      </c>
      <c r="BE116" s="16">
        <f>IF(AND(BE91=A116,Q116="N"),1,0)</f>
        <v>0</v>
      </c>
      <c r="BF116" s="17">
        <f>IF(AND(BF91=A116,Q116="V"),1,0)</f>
        <v>0</v>
      </c>
      <c r="BG116" s="16">
        <f>IF(AND(BG91=A116,Q116="V"),1,0)</f>
        <v>0</v>
      </c>
      <c r="BH116" s="16">
        <f>IF(AND(BH91=A116,Q116="V"),1,0)</f>
        <v>0</v>
      </c>
      <c r="BI116" s="16">
        <f>IF(AND(BI91=A116,Q116="V"),1,0)</f>
        <v>0</v>
      </c>
      <c r="BJ116" s="16">
        <f>IF(AND(BJ91=A116,Q116="V"),1,0)</f>
        <v>0</v>
      </c>
      <c r="BK116" s="16">
        <f>IF(AND(BK91=A116,Q116="V"),1,0)</f>
        <v>0</v>
      </c>
      <c r="BL116" s="16">
        <f>IF(AND(BL91=A116,Q116="V"),1,0)</f>
        <v>0</v>
      </c>
      <c r="BM116" s="16">
        <f>IF(AND(BM91=A116,Q116="V"),1,0)</f>
        <v>0</v>
      </c>
      <c r="BN116" s="16">
        <f>IF(AND(BN91=A116,Q116="V"),1,0)</f>
        <v>0</v>
      </c>
      <c r="BO116" s="16">
        <f>IF(AND(BO91=A116,Q116="V"),1,0)</f>
        <v>0</v>
      </c>
      <c r="BP116" s="3">
        <f>IF(AND(Q115="A",BP91=Q116),1,0)</f>
        <v>0</v>
      </c>
      <c r="BQ116" s="4">
        <f>IF(AND(Q115="A",BQ91=Q116),1,0)</f>
        <v>0</v>
      </c>
      <c r="BR116" s="4">
        <f>IF(AND(Q115="A",BR91=Q116),1,0)</f>
        <v>0</v>
      </c>
      <c r="BS116" s="4">
        <f>IF(AND(Q115="A",BS91=Q116),1,0)</f>
        <v>0</v>
      </c>
      <c r="BT116" s="4">
        <f>IF(AND(Q115="A",BT91=Q116),1,0)</f>
        <v>0</v>
      </c>
      <c r="BU116" s="3">
        <f>IF(AND(Q115="Z",BU91=Q116),1,0)</f>
        <v>0</v>
      </c>
      <c r="BV116" s="4">
        <f>IF(AND(Q115="Z",BV91=Q116),1,0)</f>
        <v>0</v>
      </c>
      <c r="BW116" s="4">
        <f>IF(AND(Q115="Z",BW91=Q116),1,0)</f>
        <v>0</v>
      </c>
      <c r="BX116" s="4">
        <f>IF(AND(Q115="Z",BX91=Q116),1,0)</f>
        <v>0</v>
      </c>
      <c r="BY116" s="4">
        <f>IF(AND(Q115="Z",BY91=Q116),1,0)</f>
        <v>0</v>
      </c>
      <c r="BZ116" s="3">
        <f>IF(AND(Q115="D",BZ91=Q116),1,0)</f>
        <v>0</v>
      </c>
      <c r="CA116" s="4">
        <f>IF(AND(Q115="D",CA91=Q116),1,0)</f>
        <v>0</v>
      </c>
      <c r="CB116" s="4">
        <f>IF(AND(Q115="D",CB91=Q116),1,0)</f>
        <v>0</v>
      </c>
      <c r="CC116" s="4">
        <f>IF(AND(Q115="D",CC91=Q116),1,0)</f>
        <v>1</v>
      </c>
      <c r="CD116" s="4">
        <f>IF(AND(Q115="D",CD91=Q116),1,0)</f>
        <v>0</v>
      </c>
      <c r="CE116" s="3">
        <f>IF(AND(Q115="N",CE91=Q116),1,0)</f>
        <v>0</v>
      </c>
      <c r="CF116" s="4">
        <f>IF(AND(Q115="N",CF91=Q116),1,0)</f>
        <v>0</v>
      </c>
      <c r="CG116" s="4">
        <f>IF(AND(Q115="N",CG91=Q116),1,0)</f>
        <v>0</v>
      </c>
      <c r="CH116" s="4">
        <f>IF(AND(Q115="N",CH91=Q116),1,0)</f>
        <v>0</v>
      </c>
      <c r="CI116" s="4">
        <f>IF(AND(Q115="N",CI91=Q116),1,0)</f>
        <v>0</v>
      </c>
      <c r="CJ116" s="3">
        <f>IF(AND(Q115="V",CJ91=Q116),1,0)</f>
        <v>0</v>
      </c>
      <c r="CK116" s="4">
        <f>IF(AND(Q115="V",CK91=Q116),1,0)</f>
        <v>0</v>
      </c>
      <c r="CL116" s="4">
        <f>IF(AND(Q115="V",CL91=Q116),1,0)</f>
        <v>0</v>
      </c>
      <c r="CM116" s="4">
        <f>IF(AND(Q115="V",CM91=Q116),1,0)</f>
        <v>0</v>
      </c>
      <c r="CN116" s="5">
        <f>IF(AND(Q115="V",CN91=Q116),1,0)</f>
        <v>0</v>
      </c>
    </row>
    <row r="117" spans="1:92">
      <c r="A117" s="15" t="s">
        <v>2</v>
      </c>
      <c r="B117" s="3">
        <f>IF(ISBLANK(HLOOKUP(A117,C82:L87,2,FALSE)),0,HLOOKUP(A117,C82:L87,2,FALSE) * (C76*B116+C77*C116+C78*D116+C79*E116+C80*F116))</f>
        <v>0</v>
      </c>
      <c r="C117" s="4">
        <f>IF(ISBLANK(HLOOKUP(A117,C82:L87,3,FALSE)),0,HLOOKUP(A117,C82:L87,3,FALSE) * (D76*B116+D77*C116+D78*D116+D79*E116+D80*F116))</f>
        <v>0</v>
      </c>
      <c r="D117" s="4">
        <f>IF(ISBLANK(HLOOKUP(A117,C82:L87,4,FALSE)),0,HLOOKUP(A117,C82:L87,4,FALSE) * (E76*B116+E77*C116+E78*D116+E79*E116+E80*F116))</f>
        <v>7.4693002915451881E-5</v>
      </c>
      <c r="E117" s="4">
        <f>IF(ISBLANK(HLOOKUP(A117,C82:L87,5,FALSE)),0,HLOOKUP(A117,C82:L87,5,FALSE) * (F76*B116+F77*C116+F78*D116+F79*E116+F80*F116))</f>
        <v>1.9073367346938771E-4</v>
      </c>
      <c r="F117" s="5">
        <f>IF(ISBLANK(HLOOKUP(A117,C82:L87,6,FALSE)),0,HLOOKUP(A117,C82:L87,6,FALSE) * (G76*B116+G77*C116+G78*D116+G79*E116+G80*F116))</f>
        <v>3.3210391836734687E-2</v>
      </c>
      <c r="G117" s="3">
        <f>IF(ISBLANK(HLOOKUP(A117,C82:L87,MATCH(G91,B75:B80,0),FALSE)),0,HLOOKUP(Q118,C75:G80,MATCH(G91,B75:B80,0),FALSE)*B117)</f>
        <v>0</v>
      </c>
      <c r="H117" s="4">
        <f>IF(ISBLANK(HLOOKUP(A117,C82:L87,MATCH(H91,B75:B80,0),FALSE)),0,HLOOKUP(Q118,C75:G80,MATCH(H91,B75:B80,0),FALSE)*C117)</f>
        <v>0</v>
      </c>
      <c r="I117" s="4">
        <f>IF(ISBLANK(HLOOKUP(A117,C82:L87,MATCH(I91,B75:B80,0),FALSE)),0,HLOOKUP(Q118,C75:G80,MATCH(I91,B75:B80,0),FALSE)*D117)</f>
        <v>1.0670428987921699E-6</v>
      </c>
      <c r="J117" s="4">
        <f>IF(ISBLANK(HLOOKUP(A117,C82:L87,MATCH(J91,B75:B80,0),FALSE)),0,HLOOKUP(Q118,C75:G80,MATCH(J91,B75:B80,0),FALSE)*E117)</f>
        <v>3.8146734693877537E-5</v>
      </c>
      <c r="K117" s="5">
        <f>IF(ISBLANK(HLOOKUP(A117,C82:L87,MATCH(K91,B75:B80,0),FALSE)),0,HLOOKUP(Q118,C75:G80,MATCH(K91,B75:B80,0),FALSE)*F117)</f>
        <v>1.8819222040816326E-2</v>
      </c>
      <c r="L117" s="3">
        <f>G117/SUM(G117:K117)</f>
        <v>0</v>
      </c>
      <c r="M117" s="4">
        <f>H117/SUM(G117:K117)</f>
        <v>0</v>
      </c>
      <c r="N117" s="4">
        <f>I117/SUM(G117:K117)</f>
        <v>5.6581728679244811E-5</v>
      </c>
      <c r="O117" s="4">
        <f>J117/SUM(G117:K117)</f>
        <v>2.0227942052670096E-3</v>
      </c>
      <c r="P117" s="5">
        <f>K117/SUM(G117:K117)</f>
        <v>0.99792062406605375</v>
      </c>
      <c r="Q117" s="23" t="s">
        <v>21</v>
      </c>
      <c r="R117" s="17">
        <f>IF(AND(R91=A117,Q117="A"),1,0)</f>
        <v>0</v>
      </c>
      <c r="S117" s="16">
        <f>IF(AND(S91=A117,Q117="A"),1,0)</f>
        <v>0</v>
      </c>
      <c r="T117" s="16">
        <f>IF(AND(T91=A117,Q117="A"),1,0)</f>
        <v>0</v>
      </c>
      <c r="U117" s="16">
        <f>IF(AND(U91=A117,Q117="A"),1,0)</f>
        <v>0</v>
      </c>
      <c r="V117" s="16">
        <f>IF(AND(V91=A117,Q117="A"),1,0)</f>
        <v>0</v>
      </c>
      <c r="W117" s="16">
        <f>IF(AND(W91=A117,Q117="A"),1,0)</f>
        <v>0</v>
      </c>
      <c r="X117" s="16">
        <f>IF(AND(X91=A117,Q117="A"),1,0)</f>
        <v>0</v>
      </c>
      <c r="Y117" s="16">
        <f>IF(AND(Y91=A117,Q117="A"),1,0)</f>
        <v>0</v>
      </c>
      <c r="Z117" s="16">
        <f>IF(AND(Z91=A117,Q117="A"),1,0)</f>
        <v>0</v>
      </c>
      <c r="AA117" s="16">
        <f>IF(AND(AA91=A117,Q117="A"),1,0)</f>
        <v>0</v>
      </c>
      <c r="AB117" s="17">
        <f>IF(AND(AB91=A117,Q117="Z"),1,0)</f>
        <v>0</v>
      </c>
      <c r="AC117" s="16">
        <f>IF(AND(AC91=A117,Q117="Z"),1,0)</f>
        <v>0</v>
      </c>
      <c r="AD117" s="16">
        <f>IF(AND(AD91=A117,Q117="Z"),1,0)</f>
        <v>0</v>
      </c>
      <c r="AE117" s="16">
        <f>IF(AND(AE91=A117,Q117="Z"),1,0)</f>
        <v>0</v>
      </c>
      <c r="AF117" s="16">
        <f>IF(AND(AF91=A117,Q117="Z"),1,0)</f>
        <v>0</v>
      </c>
      <c r="AG117" s="16">
        <f>IF(AND(AG91=A117,Q117="Z"),1,0)</f>
        <v>0</v>
      </c>
      <c r="AH117" s="16">
        <f>IF(AND(AH91=A117,Q117="Z"),1,0)</f>
        <v>0</v>
      </c>
      <c r="AI117" s="16">
        <f>IF(AND(AI91=A117,Q117="Z"),1,0)</f>
        <v>0</v>
      </c>
      <c r="AJ117" s="16">
        <f>IF(AND(AJ91=A117,Q117="Z"),1,0)</f>
        <v>0</v>
      </c>
      <c r="AK117" s="16">
        <f>IF(AND(AK91=A117,Q117="Z"),1,0)</f>
        <v>0</v>
      </c>
      <c r="AL117" s="17">
        <f>IF(AND(AL91=A117,Q117="D"),1,0)</f>
        <v>0</v>
      </c>
      <c r="AM117" s="16">
        <f>IF(AND(AM91=A117,Q117="D"),1,0)</f>
        <v>0</v>
      </c>
      <c r="AN117" s="16">
        <f>IF(AND(AN91=A117,Q117="D"),1,0)</f>
        <v>0</v>
      </c>
      <c r="AO117" s="16">
        <f>IF(AND(AO91=A117,Q117="D"),1,0)</f>
        <v>0</v>
      </c>
      <c r="AP117" s="16">
        <f>IF(AND(AP91=A117,Q117="D"),1,0)</f>
        <v>0</v>
      </c>
      <c r="AQ117" s="16">
        <f>IF(AND(AQ91=A117,Q117="D"),1,0)</f>
        <v>0</v>
      </c>
      <c r="AR117" s="16">
        <f>IF(AND(AR91=A117,Q117="D"),1,0)</f>
        <v>0</v>
      </c>
      <c r="AS117" s="16">
        <f>IF(AND(AS91=A117,Q117="D"),1,0)</f>
        <v>0</v>
      </c>
      <c r="AT117" s="16">
        <f>IF(AND(AT91=A117,Q117="D"),1,0)</f>
        <v>0</v>
      </c>
      <c r="AU117" s="16">
        <f>IF(AND(AU91=A117,Q117="D"),1,0)</f>
        <v>0</v>
      </c>
      <c r="AV117" s="17">
        <f>IF(AND(AV91=A117,Q117="N"),1,0)</f>
        <v>0</v>
      </c>
      <c r="AW117" s="16">
        <f>IF(AND(AW91=A117,Q117="N"),1,0)</f>
        <v>0</v>
      </c>
      <c r="AX117" s="16">
        <f>IF(AND(AX91=A117,Q117="N"),1,0)</f>
        <v>0</v>
      </c>
      <c r="AY117" s="16">
        <f>IF(AND(AY91=A117,Q117="N"),1,0)</f>
        <v>0</v>
      </c>
      <c r="AZ117" s="16">
        <f>IF(AND(AZ91=A117,Q117="N"),1,0)</f>
        <v>0</v>
      </c>
      <c r="BA117" s="16">
        <f>IF(AND(BA91=A117,Q117="N"),1,0)</f>
        <v>0</v>
      </c>
      <c r="BB117" s="16">
        <f>IF(AND(BB91=A117,Q117="N"),1,0)</f>
        <v>0</v>
      </c>
      <c r="BC117" s="16">
        <f>IF(AND(BC91=A117,Q117="N"),1,0)</f>
        <v>0</v>
      </c>
      <c r="BD117" s="16">
        <f>IF(AND(BD91=A117,Q117="N"),1,0)</f>
        <v>0</v>
      </c>
      <c r="BE117" s="16">
        <f>IF(AND(BE91=A117,Q117="N"),1,0)</f>
        <v>0</v>
      </c>
      <c r="BF117" s="17">
        <f>IF(AND(BF91=A117,Q117="V"),1,0)</f>
        <v>0</v>
      </c>
      <c r="BG117" s="16">
        <f>IF(AND(BG91=A117,Q117="V"),1,0)</f>
        <v>0</v>
      </c>
      <c r="BH117" s="16">
        <f>IF(AND(BH91=A117,Q117="V"),1,0)</f>
        <v>1</v>
      </c>
      <c r="BI117" s="16">
        <f>IF(AND(BI91=A117,Q117="V"),1,0)</f>
        <v>0</v>
      </c>
      <c r="BJ117" s="16">
        <f>IF(AND(BJ91=A117,Q117="V"),1,0)</f>
        <v>0</v>
      </c>
      <c r="BK117" s="16">
        <f>IF(AND(BK91=A117,Q117="V"),1,0)</f>
        <v>0</v>
      </c>
      <c r="BL117" s="16">
        <f>IF(AND(BL91=A117,Q117="V"),1,0)</f>
        <v>0</v>
      </c>
      <c r="BM117" s="16">
        <f>IF(AND(BM91=A117,Q117="V"),1,0)</f>
        <v>0</v>
      </c>
      <c r="BN117" s="16">
        <f>IF(AND(BN91=A117,Q117="V"),1,0)</f>
        <v>0</v>
      </c>
      <c r="BO117" s="16">
        <f>IF(AND(BO91=A117,Q117="V"),1,0)</f>
        <v>0</v>
      </c>
      <c r="BP117" s="3">
        <f>IF(AND(Q116="A",BP91=Q117),1,0)</f>
        <v>0</v>
      </c>
      <c r="BQ117" s="4">
        <f>IF(AND(Q116="A",BQ91=Q117),1,0)</f>
        <v>0</v>
      </c>
      <c r="BR117" s="4">
        <f>IF(AND(Q116="A",BR91=Q117),1,0)</f>
        <v>0</v>
      </c>
      <c r="BS117" s="4">
        <f>IF(AND(Q116="A",BS91=Q117),1,0)</f>
        <v>0</v>
      </c>
      <c r="BT117" s="4">
        <f>IF(AND(Q116="A",BT91=Q117),1,0)</f>
        <v>0</v>
      </c>
      <c r="BU117" s="3">
        <f>IF(AND(Q116="Z",BU91=Q117),1,0)</f>
        <v>0</v>
      </c>
      <c r="BV117" s="4">
        <f>IF(AND(Q116="Z",BV91=Q117),1,0)</f>
        <v>0</v>
      </c>
      <c r="BW117" s="4">
        <f>IF(AND(Q116="Z",BW91=Q117),1,0)</f>
        <v>0</v>
      </c>
      <c r="BX117" s="4">
        <f>IF(AND(Q116="Z",BX91=Q117),1,0)</f>
        <v>0</v>
      </c>
      <c r="BY117" s="4">
        <f>IF(AND(Q116="Z",BY91=Q117),1,0)</f>
        <v>0</v>
      </c>
      <c r="BZ117" s="3">
        <f>IF(AND(Q116="D",BZ91=Q117),1,0)</f>
        <v>0</v>
      </c>
      <c r="CA117" s="4">
        <f>IF(AND(Q116="D",CA91=Q117),1,0)</f>
        <v>0</v>
      </c>
      <c r="CB117" s="4">
        <f>IF(AND(Q116="D",CB91=Q117),1,0)</f>
        <v>0</v>
      </c>
      <c r="CC117" s="4">
        <f>IF(AND(Q116="D",CC91=Q117),1,0)</f>
        <v>0</v>
      </c>
      <c r="CD117" s="4">
        <f>IF(AND(Q116="D",CD91=Q117),1,0)</f>
        <v>0</v>
      </c>
      <c r="CE117" s="3">
        <f>IF(AND(Q116="N",CE91=Q117),1,0)</f>
        <v>0</v>
      </c>
      <c r="CF117" s="4">
        <f>IF(AND(Q116="N",CF91=Q117),1,0)</f>
        <v>0</v>
      </c>
      <c r="CG117" s="4">
        <f>IF(AND(Q116="N",CG91=Q117),1,0)</f>
        <v>0</v>
      </c>
      <c r="CH117" s="4">
        <f>IF(AND(Q116="N",CH91=Q117),1,0)</f>
        <v>0</v>
      </c>
      <c r="CI117" s="4">
        <f>IF(AND(Q116="N",CI91=Q117),1,0)</f>
        <v>1</v>
      </c>
      <c r="CJ117" s="3">
        <f>IF(AND(Q116="V",CJ91=Q117),1,0)</f>
        <v>0</v>
      </c>
      <c r="CK117" s="4">
        <f>IF(AND(Q116="V",CK91=Q117),1,0)</f>
        <v>0</v>
      </c>
      <c r="CL117" s="4">
        <f>IF(AND(Q116="V",CL91=Q117),1,0)</f>
        <v>0</v>
      </c>
      <c r="CM117" s="4">
        <f>IF(AND(Q116="V",CM91=Q117),1,0)</f>
        <v>0</v>
      </c>
      <c r="CN117" s="5">
        <f>IF(AND(Q116="V",CN91=Q117),1,0)</f>
        <v>0</v>
      </c>
    </row>
    <row r="118" spans="1:92">
      <c r="A118" s="15" t="s">
        <v>1</v>
      </c>
      <c r="B118" s="6">
        <f>IF(ISBLANK(HLOOKUP(A118,C82:L87,2,FALSE)),0,HLOOKUP(A118,C82:L87,2,FALSE) * (C76*B117+C77*C117+C78*D117+C79*E117+C80*F117))</f>
        <v>0</v>
      </c>
      <c r="C118" s="7">
        <f>IF(ISBLANK(HLOOKUP(A118,C82:L87,3,FALSE)),0,HLOOKUP(A118,C82:L87,3,FALSE) * (D76*B117+D77*C117+D78*D117+D79*E117+D80*F117))</f>
        <v>1.8858435818408997E-2</v>
      </c>
      <c r="D118" s="7">
        <f>IF(ISBLANK(HLOOKUP(A118,C82:L87,4,FALSE)),0,HLOOKUP(A118,C82:L87,4,FALSE) * (E76*B117+E77*C117+E78*D117+E79*E117+E80*F117))</f>
        <v>0</v>
      </c>
      <c r="E118" s="7">
        <f>IF(ISBLANK(HLOOKUP(A118,C82:L87,5,FALSE)),0,HLOOKUP(A118,C82:L87,5,FALSE) * (F76*B117+F77*C117+F78*D117+F79*E117+F80*F117))</f>
        <v>0</v>
      </c>
      <c r="F118" s="8">
        <f>IF(ISBLANK(HLOOKUP(A118,C82:L87,6,FALSE)),0,HLOOKUP(A118,C82:L87,6,FALSE) * (G76*B117+G77*C117+G78*D117+G79*E117+G80*F117))</f>
        <v>0</v>
      </c>
      <c r="G118" s="6">
        <f>IF(ISBLANK(HLOOKUP(A118,C82:L87,MATCH(G91,B75:B80,0),FALSE)),0,B118)</f>
        <v>0</v>
      </c>
      <c r="H118" s="7">
        <f>IF(ISBLANK(HLOOKUP(A118,C82:L87,MATCH(H91,B75:B80,0),FALSE)),0,C118)</f>
        <v>1.8858435818408997E-2</v>
      </c>
      <c r="I118" s="7">
        <f>IF(ISBLANK(HLOOKUP(A118,C82:L87,MATCH(I91,B75:B80,0),FALSE)),0,D118)</f>
        <v>0</v>
      </c>
      <c r="J118" s="7">
        <f>IF(ISBLANK(HLOOKUP(A118,C82:L87,MATCH(J91,B75:B80,0),FALSE)),0,E118)</f>
        <v>0</v>
      </c>
      <c r="K118" s="8">
        <f>IF(ISBLANK(HLOOKUP(A118,C82:L87,MATCH(K91,B75:B80,0),FALSE)),0,F118)</f>
        <v>0</v>
      </c>
      <c r="L118" s="6">
        <f>G118/SUM(G118:K118)</f>
        <v>0</v>
      </c>
      <c r="M118" s="7">
        <f>H118/SUM(G118:K118)</f>
        <v>1</v>
      </c>
      <c r="N118" s="7">
        <f>I118/SUM(G118:K118)</f>
        <v>0</v>
      </c>
      <c r="O118" s="7">
        <f>J118/SUM(G118:K118)</f>
        <v>0</v>
      </c>
      <c r="P118" s="8">
        <f>K118/SUM(G118:K118)</f>
        <v>0</v>
      </c>
      <c r="Q118" s="25" t="s">
        <v>18</v>
      </c>
      <c r="R118" s="18">
        <f>IF(AND(R91=A118,Q118="A"),1,0)</f>
        <v>0</v>
      </c>
      <c r="S118" s="19">
        <f>IF(AND(S91=A118,Q118="A"),1,0)</f>
        <v>0</v>
      </c>
      <c r="T118" s="19">
        <f>IF(AND(T91=A118,Q118="A"),1,0)</f>
        <v>0</v>
      </c>
      <c r="U118" s="19">
        <f>IF(AND(U91=A118,Q118="A"),1,0)</f>
        <v>0</v>
      </c>
      <c r="V118" s="19">
        <f>IF(AND(V91=A118,Q118="A"),1,0)</f>
        <v>0</v>
      </c>
      <c r="W118" s="19">
        <f>IF(AND(W91=A118,Q118="A"),1,0)</f>
        <v>0</v>
      </c>
      <c r="X118" s="19">
        <f>IF(AND(X91=A118,Q118="A"),1,0)</f>
        <v>0</v>
      </c>
      <c r="Y118" s="19">
        <f>IF(AND(Y91=A118,Q118="A"),1,0)</f>
        <v>0</v>
      </c>
      <c r="Z118" s="19">
        <f>IF(AND(Z91=A118,Q118="A"),1,0)</f>
        <v>0</v>
      </c>
      <c r="AA118" s="19">
        <f>IF(AND(AA91=A118,Q118="A"),1,0)</f>
        <v>0</v>
      </c>
      <c r="AB118" s="18">
        <f>IF(AND(AB91=A118,Q118="Z"),1,0)</f>
        <v>0</v>
      </c>
      <c r="AC118" s="19">
        <f>IF(AND(AC91=A118,Q118="Z"),1,0)</f>
        <v>1</v>
      </c>
      <c r="AD118" s="19">
        <f>IF(AND(AD91=A118,Q118="Z"),1,0)</f>
        <v>0</v>
      </c>
      <c r="AE118" s="19">
        <f>IF(AND(AE91=A118,Q118="Z"),1,0)</f>
        <v>0</v>
      </c>
      <c r="AF118" s="19">
        <f>IF(AND(AF91=A118,Q118="Z"),1,0)</f>
        <v>0</v>
      </c>
      <c r="AG118" s="19">
        <f>IF(AND(AG91=A118,Q118="Z"),1,0)</f>
        <v>0</v>
      </c>
      <c r="AH118" s="19">
        <f>IF(AND(AH91=A118,Q118="Z"),1,0)</f>
        <v>0</v>
      </c>
      <c r="AI118" s="19">
        <f>IF(AND(AI91=A118,Q118="Z"),1,0)</f>
        <v>0</v>
      </c>
      <c r="AJ118" s="19">
        <f>IF(AND(AJ91=A118,Q118="Z"),1,0)</f>
        <v>0</v>
      </c>
      <c r="AK118" s="19">
        <f>IF(AND(AK91=A118,Q118="Z"),1,0)</f>
        <v>0</v>
      </c>
      <c r="AL118" s="18">
        <f>IF(AND(AL91=A118,Q118="D"),1,0)</f>
        <v>0</v>
      </c>
      <c r="AM118" s="19">
        <f>IF(AND(AM91=A118,Q118="D"),1,0)</f>
        <v>0</v>
      </c>
      <c r="AN118" s="19">
        <f>IF(AND(AN91=A118,Q118="D"),1,0)</f>
        <v>0</v>
      </c>
      <c r="AO118" s="19">
        <f>IF(AND(AO91=A118,Q118="D"),1,0)</f>
        <v>0</v>
      </c>
      <c r="AP118" s="19">
        <f>IF(AND(AP91=A118,Q118="D"),1,0)</f>
        <v>0</v>
      </c>
      <c r="AQ118" s="19">
        <f>IF(AND(AQ91=A118,Q118="D"),1,0)</f>
        <v>0</v>
      </c>
      <c r="AR118" s="19">
        <f>IF(AND(AR91=A118,Q118="D"),1,0)</f>
        <v>0</v>
      </c>
      <c r="AS118" s="19">
        <f>IF(AND(AS91=A118,Q118="D"),1,0)</f>
        <v>0</v>
      </c>
      <c r="AT118" s="19">
        <f>IF(AND(AT91=A118,Q118="D"),1,0)</f>
        <v>0</v>
      </c>
      <c r="AU118" s="19">
        <f>IF(AND(AU91=A118,Q118="D"),1,0)</f>
        <v>0</v>
      </c>
      <c r="AV118" s="18">
        <f>IF(AND(AV91=A118,Q118="N"),1,0)</f>
        <v>0</v>
      </c>
      <c r="AW118" s="19">
        <f>IF(AND(AW91=A118,Q118="N"),1,0)</f>
        <v>0</v>
      </c>
      <c r="AX118" s="19">
        <f>IF(AND(AX91=A118,Q118="N"),1,0)</f>
        <v>0</v>
      </c>
      <c r="AY118" s="19">
        <f>IF(AND(AY91=A118,Q118="N"),1,0)</f>
        <v>0</v>
      </c>
      <c r="AZ118" s="19">
        <f>IF(AND(AZ91=A118,Q118="N"),1,0)</f>
        <v>0</v>
      </c>
      <c r="BA118" s="19">
        <f>IF(AND(BA91=A118,Q118="N"),1,0)</f>
        <v>0</v>
      </c>
      <c r="BB118" s="19">
        <f>IF(AND(BB91=A118,Q118="N"),1,0)</f>
        <v>0</v>
      </c>
      <c r="BC118" s="19">
        <f>IF(AND(BC91=A118,Q118="N"),1,0)</f>
        <v>0</v>
      </c>
      <c r="BD118" s="19">
        <f>IF(AND(BD91=A118,Q118="N"),1,0)</f>
        <v>0</v>
      </c>
      <c r="BE118" s="19">
        <f>IF(AND(BE91=A118,Q118="N"),1,0)</f>
        <v>0</v>
      </c>
      <c r="BF118" s="18">
        <f>IF(AND(BF91=A118,Q118="V"),1,0)</f>
        <v>0</v>
      </c>
      <c r="BG118" s="19">
        <f>IF(AND(BG91=A118,Q118="V"),1,0)</f>
        <v>0</v>
      </c>
      <c r="BH118" s="19">
        <f>IF(AND(BH91=A118,Q118="V"),1,0)</f>
        <v>0</v>
      </c>
      <c r="BI118" s="19">
        <f>IF(AND(BI91=A118,Q118="V"),1,0)</f>
        <v>0</v>
      </c>
      <c r="BJ118" s="19">
        <f>IF(AND(BJ91=A118,Q118="V"),1,0)</f>
        <v>0</v>
      </c>
      <c r="BK118" s="19">
        <f>IF(AND(BK91=A118,Q118="V"),1,0)</f>
        <v>0</v>
      </c>
      <c r="BL118" s="19">
        <f>IF(AND(BL91=A118,Q118="V"),1,0)</f>
        <v>0</v>
      </c>
      <c r="BM118" s="19">
        <f>IF(AND(BM91=A118,Q118="V"),1,0)</f>
        <v>0</v>
      </c>
      <c r="BN118" s="19">
        <f>IF(AND(BN91=A118,Q118="V"),1,0)</f>
        <v>0</v>
      </c>
      <c r="BO118" s="19">
        <f>IF(AND(BO91=A118,Q118="V"),1,0)</f>
        <v>0</v>
      </c>
      <c r="BP118" s="6">
        <f>IF(AND(Q117="A",BP91=Q118),1,0)</f>
        <v>0</v>
      </c>
      <c r="BQ118" s="7">
        <f>IF(AND(Q117="A",BQ91=Q118),1,0)</f>
        <v>0</v>
      </c>
      <c r="BR118" s="7">
        <f>IF(AND(Q117="A",BR91=Q118),1,0)</f>
        <v>0</v>
      </c>
      <c r="BS118" s="7">
        <f>IF(AND(Q117="A",BS91=Q118),1,0)</f>
        <v>0</v>
      </c>
      <c r="BT118" s="7">
        <f>IF(AND(Q117="A",BT91=Q118),1,0)</f>
        <v>0</v>
      </c>
      <c r="BU118" s="6">
        <f>IF(AND(Q117="Z",BU91=Q118),1,0)</f>
        <v>0</v>
      </c>
      <c r="BV118" s="7">
        <f>IF(AND(Q117="Z",BV91=Q118),1,0)</f>
        <v>0</v>
      </c>
      <c r="BW118" s="7">
        <f>IF(AND(Q117="Z",BW91=Q118),1,0)</f>
        <v>0</v>
      </c>
      <c r="BX118" s="7">
        <f>IF(AND(Q117="Z",BX91=Q118),1,0)</f>
        <v>0</v>
      </c>
      <c r="BY118" s="7">
        <f>IF(AND(Q117="Z",BY91=Q118),1,0)</f>
        <v>0</v>
      </c>
      <c r="BZ118" s="6">
        <f>IF(AND(Q117="D",BZ91=Q118),1,0)</f>
        <v>0</v>
      </c>
      <c r="CA118" s="7">
        <f>IF(AND(Q117="D",CA91=Q118),1,0)</f>
        <v>0</v>
      </c>
      <c r="CB118" s="7">
        <f>IF(AND(Q117="D",CB91=Q118),1,0)</f>
        <v>0</v>
      </c>
      <c r="CC118" s="7">
        <f>IF(AND(Q117="D",CC91=Q118),1,0)</f>
        <v>0</v>
      </c>
      <c r="CD118" s="7">
        <f>IF(AND(Q117="D",CD91=Q118),1,0)</f>
        <v>0</v>
      </c>
      <c r="CE118" s="6">
        <f>IF(AND(Q117="N",CE91=Q118),1,0)</f>
        <v>0</v>
      </c>
      <c r="CF118" s="7">
        <f>IF(AND(Q117="N",CF91=Q118),1,0)</f>
        <v>0</v>
      </c>
      <c r="CG118" s="7">
        <f>IF(AND(Q117="N",CG91=Q118),1,0)</f>
        <v>0</v>
      </c>
      <c r="CH118" s="7">
        <f>IF(AND(Q117="N",CH91=Q118),1,0)</f>
        <v>0</v>
      </c>
      <c r="CI118" s="7">
        <f>IF(AND(Q117="N",CI91=Q118),1,0)</f>
        <v>0</v>
      </c>
      <c r="CJ118" s="6">
        <f>IF(AND(Q117="V",CJ91=Q118),1,0)</f>
        <v>0</v>
      </c>
      <c r="CK118" s="7">
        <f>IF(AND(Q117="V",CK91=Q118),1,0)</f>
        <v>1</v>
      </c>
      <c r="CL118" s="7">
        <f>IF(AND(Q117="V",CL91=Q118),1,0)</f>
        <v>0</v>
      </c>
      <c r="CM118" s="7">
        <f>IF(AND(Q117="V",CM91=Q118),1,0)</f>
        <v>0</v>
      </c>
      <c r="CN118" s="8">
        <f>IF(AND(Q117="V",CN91=Q118),1,0)</f>
        <v>0</v>
      </c>
    </row>
    <row r="119" spans="1:92">
      <c r="Q119" s="15" t="s">
        <v>13</v>
      </c>
      <c r="R119" s="16">
        <f t="shared" ref="R119" si="97">SUM(R92:R118)</f>
        <v>4</v>
      </c>
      <c r="S119" s="16">
        <f t="shared" ref="S119:CD119" si="98">SUM(S92:S118)</f>
        <v>0</v>
      </c>
      <c r="T119" s="16">
        <f t="shared" si="98"/>
        <v>0</v>
      </c>
      <c r="U119" s="16">
        <f t="shared" si="98"/>
        <v>0</v>
      </c>
      <c r="V119" s="16">
        <f t="shared" si="98"/>
        <v>0</v>
      </c>
      <c r="W119" s="16">
        <f t="shared" si="98"/>
        <v>0</v>
      </c>
      <c r="X119" s="16">
        <f t="shared" si="98"/>
        <v>0</v>
      </c>
      <c r="Y119" s="16">
        <f t="shared" si="98"/>
        <v>0</v>
      </c>
      <c r="Z119" s="16">
        <f t="shared" si="98"/>
        <v>0</v>
      </c>
      <c r="AA119" s="16">
        <f t="shared" si="98"/>
        <v>0</v>
      </c>
      <c r="AB119" s="16">
        <f t="shared" si="98"/>
        <v>0</v>
      </c>
      <c r="AC119" s="16">
        <f t="shared" si="98"/>
        <v>4</v>
      </c>
      <c r="AD119" s="16">
        <f t="shared" si="98"/>
        <v>0</v>
      </c>
      <c r="AE119" s="16">
        <f t="shared" si="98"/>
        <v>0</v>
      </c>
      <c r="AF119" s="16">
        <f t="shared" si="98"/>
        <v>0</v>
      </c>
      <c r="AG119" s="16">
        <f t="shared" si="98"/>
        <v>0</v>
      </c>
      <c r="AH119" s="16">
        <f t="shared" si="98"/>
        <v>0</v>
      </c>
      <c r="AI119" s="16">
        <f t="shared" si="98"/>
        <v>0</v>
      </c>
      <c r="AJ119" s="16">
        <f t="shared" si="98"/>
        <v>0</v>
      </c>
      <c r="AK119" s="16">
        <f t="shared" si="98"/>
        <v>0</v>
      </c>
      <c r="AL119" s="16">
        <f t="shared" si="98"/>
        <v>0</v>
      </c>
      <c r="AM119" s="16">
        <f t="shared" si="98"/>
        <v>0</v>
      </c>
      <c r="AN119" s="16">
        <f t="shared" si="98"/>
        <v>0</v>
      </c>
      <c r="AO119" s="16">
        <f t="shared" si="98"/>
        <v>1</v>
      </c>
      <c r="AP119" s="16">
        <f t="shared" si="98"/>
        <v>0</v>
      </c>
      <c r="AQ119" s="16">
        <f t="shared" si="98"/>
        <v>0</v>
      </c>
      <c r="AR119" s="16">
        <f t="shared" si="98"/>
        <v>0</v>
      </c>
      <c r="AS119" s="16">
        <f t="shared" si="98"/>
        <v>0</v>
      </c>
      <c r="AT119" s="16">
        <f t="shared" si="98"/>
        <v>0</v>
      </c>
      <c r="AU119" s="16">
        <f t="shared" si="98"/>
        <v>5</v>
      </c>
      <c r="AV119" s="16">
        <f t="shared" si="98"/>
        <v>0</v>
      </c>
      <c r="AW119" s="16">
        <f t="shared" si="98"/>
        <v>0</v>
      </c>
      <c r="AX119" s="16">
        <f t="shared" si="98"/>
        <v>0</v>
      </c>
      <c r="AY119" s="16">
        <f t="shared" si="98"/>
        <v>0</v>
      </c>
      <c r="AZ119" s="16">
        <f t="shared" si="98"/>
        <v>2</v>
      </c>
      <c r="BA119" s="16">
        <f t="shared" si="98"/>
        <v>2</v>
      </c>
      <c r="BB119" s="16">
        <f t="shared" si="98"/>
        <v>0</v>
      </c>
      <c r="BC119" s="16">
        <f t="shared" si="98"/>
        <v>0</v>
      </c>
      <c r="BD119" s="16">
        <f t="shared" si="98"/>
        <v>1</v>
      </c>
      <c r="BE119" s="16">
        <f t="shared" si="98"/>
        <v>0</v>
      </c>
      <c r="BF119" s="16">
        <f t="shared" si="98"/>
        <v>0</v>
      </c>
      <c r="BG119" s="16">
        <f t="shared" si="98"/>
        <v>0</v>
      </c>
      <c r="BH119" s="16">
        <f t="shared" si="98"/>
        <v>1</v>
      </c>
      <c r="BI119" s="16">
        <f t="shared" si="98"/>
        <v>0</v>
      </c>
      <c r="BJ119" s="16">
        <f t="shared" si="98"/>
        <v>1</v>
      </c>
      <c r="BK119" s="16">
        <f t="shared" si="98"/>
        <v>0</v>
      </c>
      <c r="BL119" s="16">
        <f t="shared" si="98"/>
        <v>1</v>
      </c>
      <c r="BM119" s="16">
        <f t="shared" si="98"/>
        <v>2</v>
      </c>
      <c r="BN119" s="16">
        <f t="shared" si="98"/>
        <v>0</v>
      </c>
      <c r="BO119" s="16">
        <f t="shared" si="98"/>
        <v>0</v>
      </c>
      <c r="BP119" s="16">
        <f t="shared" si="98"/>
        <v>0</v>
      </c>
      <c r="BQ119" s="16">
        <f t="shared" si="98"/>
        <v>0</v>
      </c>
      <c r="BR119" s="16">
        <f t="shared" si="98"/>
        <v>4</v>
      </c>
      <c r="BS119" s="16">
        <f t="shared" si="98"/>
        <v>0</v>
      </c>
      <c r="BT119" s="16">
        <f t="shared" si="98"/>
        <v>0</v>
      </c>
      <c r="BU119" s="16">
        <f t="shared" si="98"/>
        <v>0</v>
      </c>
      <c r="BV119" s="16">
        <f t="shared" si="98"/>
        <v>0</v>
      </c>
      <c r="BW119" s="16">
        <f t="shared" si="98"/>
        <v>0</v>
      </c>
      <c r="BX119" s="16">
        <f t="shared" si="98"/>
        <v>0</v>
      </c>
      <c r="BY119" s="16">
        <f t="shared" si="98"/>
        <v>0</v>
      </c>
      <c r="BZ119" s="16">
        <f t="shared" si="98"/>
        <v>0</v>
      </c>
      <c r="CA119" s="16">
        <f t="shared" si="98"/>
        <v>0</v>
      </c>
      <c r="CB119" s="16">
        <f t="shared" si="98"/>
        <v>0</v>
      </c>
      <c r="CC119" s="16">
        <f t="shared" si="98"/>
        <v>5</v>
      </c>
      <c r="CD119" s="16">
        <f t="shared" si="98"/>
        <v>1</v>
      </c>
      <c r="CE119" s="16">
        <f t="shared" ref="CE119:CN119" si="99">SUM(CE92:CE118)</f>
        <v>0</v>
      </c>
      <c r="CF119" s="16">
        <f t="shared" si="99"/>
        <v>1</v>
      </c>
      <c r="CG119" s="16">
        <f t="shared" si="99"/>
        <v>0</v>
      </c>
      <c r="CH119" s="16">
        <f t="shared" si="99"/>
        <v>0</v>
      </c>
      <c r="CI119" s="16">
        <f t="shared" si="99"/>
        <v>4</v>
      </c>
      <c r="CJ119" s="16">
        <f t="shared" si="99"/>
        <v>0</v>
      </c>
      <c r="CK119" s="16">
        <f t="shared" si="99"/>
        <v>3</v>
      </c>
      <c r="CL119" s="16">
        <f t="shared" si="99"/>
        <v>2</v>
      </c>
      <c r="CM119" s="16">
        <f t="shared" si="99"/>
        <v>0</v>
      </c>
      <c r="CN119" s="16">
        <f t="shared" si="99"/>
        <v>0</v>
      </c>
    </row>
    <row r="120" spans="1:92">
      <c r="Q120" s="15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</row>
    <row r="121" spans="1:92">
      <c r="Q121" s="15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</row>
    <row r="123" spans="1:92">
      <c r="B123" s="30" t="s">
        <v>36</v>
      </c>
      <c r="C123" s="30"/>
      <c r="D123" s="32"/>
      <c r="E123" s="32"/>
      <c r="F123" s="32"/>
      <c r="G123" s="32"/>
      <c r="H123" s="32"/>
      <c r="I123" s="32"/>
      <c r="J123" s="32"/>
      <c r="K123" s="32"/>
      <c r="L123" s="32"/>
      <c r="N123" s="1"/>
      <c r="O123" s="1"/>
      <c r="P123" s="1"/>
      <c r="Q123" s="1"/>
      <c r="R123" s="15" t="str">
        <f>R55</f>
        <v>PRIOR</v>
      </c>
      <c r="AD123" s="15" t="str">
        <f t="shared" ref="AD123" si="100">AD55</f>
        <v>CONCENTRATION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</row>
    <row r="124" spans="1:92"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N124" s="1"/>
      <c r="O124" s="1"/>
      <c r="P124" s="1"/>
      <c r="Q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</row>
    <row r="125" spans="1:92">
      <c r="B125" s="32"/>
      <c r="C125" s="30" t="s">
        <v>17</v>
      </c>
      <c r="D125" s="30" t="s">
        <v>18</v>
      </c>
      <c r="E125" s="30" t="s">
        <v>19</v>
      </c>
      <c r="F125" s="30" t="s">
        <v>20</v>
      </c>
      <c r="G125" s="30" t="s">
        <v>21</v>
      </c>
      <c r="H125" s="32"/>
      <c r="I125" s="32"/>
      <c r="J125" s="32"/>
      <c r="K125" s="32"/>
      <c r="L125" s="32"/>
      <c r="N125" s="1"/>
      <c r="O125" s="1"/>
      <c r="P125" s="1"/>
      <c r="Q125" s="1"/>
      <c r="S125" s="15" t="str">
        <f>S57</f>
        <v>A</v>
      </c>
      <c r="T125" s="15" t="str">
        <f>T57</f>
        <v>Z</v>
      </c>
      <c r="U125" s="15" t="str">
        <f>U57</f>
        <v>D</v>
      </c>
      <c r="V125" s="15" t="str">
        <f>V57</f>
        <v>N</v>
      </c>
      <c r="W125" s="15" t="str">
        <f>W57</f>
        <v>V</v>
      </c>
      <c r="AD125" s="15" t="str">
        <f t="shared" ref="R125:AD135" si="101">AD57</f>
        <v>transition alpha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</row>
    <row r="126" spans="1:92">
      <c r="B126" s="30" t="s">
        <v>17</v>
      </c>
      <c r="C126" s="31"/>
      <c r="D126" s="31"/>
      <c r="E126" s="31">
        <f>AD126 * U126 + BR119</f>
        <v>4.7</v>
      </c>
      <c r="F126" s="31">
        <f>AD126 * V126 + BS119</f>
        <v>0.2</v>
      </c>
      <c r="G126" s="31">
        <f>AD126 * W126 + BT119</f>
        <v>0.1</v>
      </c>
      <c r="H126" s="32"/>
      <c r="I126" s="32"/>
      <c r="J126" s="32"/>
      <c r="K126" s="32"/>
      <c r="L126" s="32"/>
      <c r="N126" s="1"/>
      <c r="O126" s="1"/>
      <c r="P126" s="1"/>
      <c r="Q126" s="1"/>
      <c r="R126" s="15" t="str">
        <f>R58</f>
        <v>A</v>
      </c>
      <c r="U126" s="15">
        <f>U58</f>
        <v>0.7</v>
      </c>
      <c r="V126" s="15">
        <f>V58</f>
        <v>0.2</v>
      </c>
      <c r="W126" s="15">
        <f>W58</f>
        <v>0.1</v>
      </c>
      <c r="AD126" s="34">
        <f t="shared" ref="AD126" si="102">AD58</f>
        <v>1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</row>
    <row r="127" spans="1:92">
      <c r="B127" s="30" t="s">
        <v>18</v>
      </c>
      <c r="C127" s="31"/>
      <c r="D127" s="31"/>
      <c r="E127" s="31"/>
      <c r="F127" s="31"/>
      <c r="G127" s="31"/>
      <c r="H127" s="32"/>
      <c r="I127" s="32"/>
      <c r="J127" s="32"/>
      <c r="K127" s="32"/>
      <c r="L127" s="32"/>
      <c r="N127" s="1"/>
      <c r="O127" s="1"/>
      <c r="P127" s="1"/>
      <c r="Q127" s="1"/>
      <c r="R127" s="15" t="str">
        <f t="shared" si="101"/>
        <v>Z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</row>
    <row r="128" spans="1:92">
      <c r="B128" s="30" t="s">
        <v>19</v>
      </c>
      <c r="C128" s="31"/>
      <c r="D128" s="31">
        <f>AD126 * T128 + CA119</f>
        <v>0.1</v>
      </c>
      <c r="E128" s="31">
        <f>AD126 * U128 + CB119</f>
        <v>0.1</v>
      </c>
      <c r="F128" s="31">
        <f>AD126 * V128 + CC119</f>
        <v>5.7</v>
      </c>
      <c r="G128" s="31">
        <f>AD126 * W128 + CD119</f>
        <v>1.1000000000000001</v>
      </c>
      <c r="H128" s="32"/>
      <c r="I128" s="32"/>
      <c r="J128" s="32"/>
      <c r="K128" s="32"/>
      <c r="L128" s="32"/>
      <c r="N128" s="1"/>
      <c r="O128" s="1"/>
      <c r="P128" s="1"/>
      <c r="Q128" s="1"/>
      <c r="R128" s="15" t="str">
        <f t="shared" si="101"/>
        <v>D</v>
      </c>
      <c r="T128" s="34">
        <f t="shared" si="101"/>
        <v>0.1</v>
      </c>
      <c r="U128" s="34">
        <f t="shared" si="101"/>
        <v>0.1</v>
      </c>
      <c r="V128" s="34">
        <f t="shared" si="101"/>
        <v>0.7</v>
      </c>
      <c r="W128" s="34">
        <f t="shared" si="101"/>
        <v>0.1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</row>
    <row r="129" spans="1:92">
      <c r="B129" s="30" t="s">
        <v>20</v>
      </c>
      <c r="C129" s="31"/>
      <c r="D129" s="31">
        <f>AD126 * T129 +CF119</f>
        <v>1.2</v>
      </c>
      <c r="E129" s="31">
        <f>AD126 * U129 +CG119</f>
        <v>0.1</v>
      </c>
      <c r="F129" s="31">
        <f>AD126 * V129 +CH119</f>
        <v>0.3</v>
      </c>
      <c r="G129" s="31">
        <f>AD126 * W129 +CI119</f>
        <v>4.4000000000000004</v>
      </c>
      <c r="H129" s="32"/>
      <c r="I129" s="32"/>
      <c r="J129" s="32"/>
      <c r="K129" s="32"/>
      <c r="L129" s="32"/>
      <c r="N129" s="1"/>
      <c r="O129" s="1"/>
      <c r="P129" s="1"/>
      <c r="Q129" s="1"/>
      <c r="R129" s="15" t="str">
        <f t="shared" si="101"/>
        <v>N</v>
      </c>
      <c r="T129" s="34">
        <f t="shared" ref="T129:W129" si="103">T61</f>
        <v>0.2</v>
      </c>
      <c r="U129" s="34">
        <f t="shared" si="103"/>
        <v>0.1</v>
      </c>
      <c r="V129" s="34">
        <f t="shared" si="103"/>
        <v>0.3</v>
      </c>
      <c r="W129" s="34">
        <f t="shared" si="103"/>
        <v>0.4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</row>
    <row r="130" spans="1:92">
      <c r="B130" s="30" t="s">
        <v>21</v>
      </c>
      <c r="C130" s="31"/>
      <c r="D130" s="31">
        <f>AD126 * T130 +CK119</f>
        <v>3.4</v>
      </c>
      <c r="E130" s="31">
        <f>AD126 * U130 +CL119</f>
        <v>2.2999999999999998</v>
      </c>
      <c r="F130" s="31">
        <f>AD126 * V130 +CM119</f>
        <v>0.2</v>
      </c>
      <c r="G130" s="31">
        <f>AD126 * W130 +CN119</f>
        <v>0.1</v>
      </c>
      <c r="H130" s="32"/>
      <c r="I130" s="32"/>
      <c r="J130" s="32"/>
      <c r="K130" s="32"/>
      <c r="L130" s="32"/>
      <c r="N130" s="1"/>
      <c r="O130" s="1"/>
      <c r="P130" s="1"/>
      <c r="Q130" s="1"/>
      <c r="R130" s="15" t="str">
        <f t="shared" si="101"/>
        <v>V</v>
      </c>
      <c r="T130" s="34">
        <f t="shared" ref="T130:W130" si="104">T62</f>
        <v>0.4</v>
      </c>
      <c r="U130" s="34">
        <f t="shared" si="104"/>
        <v>0.3</v>
      </c>
      <c r="V130" s="34">
        <f t="shared" si="104"/>
        <v>0.2</v>
      </c>
      <c r="W130" s="34">
        <f t="shared" si="104"/>
        <v>0.1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</row>
    <row r="131" spans="1:92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N131" s="1"/>
      <c r="O131" s="1"/>
      <c r="P131" s="1"/>
      <c r="Q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</row>
    <row r="132" spans="1:92">
      <c r="B132" s="32"/>
      <c r="C132" s="30" t="s">
        <v>0</v>
      </c>
      <c r="D132" s="30" t="s">
        <v>1</v>
      </c>
      <c r="E132" s="30" t="s">
        <v>2</v>
      </c>
      <c r="F132" s="30" t="s">
        <v>3</v>
      </c>
      <c r="G132" s="30" t="s">
        <v>4</v>
      </c>
      <c r="H132" s="30" t="s">
        <v>5</v>
      </c>
      <c r="I132" s="30" t="s">
        <v>6</v>
      </c>
      <c r="J132" s="30" t="s">
        <v>7</v>
      </c>
      <c r="K132" s="30" t="s">
        <v>8</v>
      </c>
      <c r="L132" s="30" t="s">
        <v>9</v>
      </c>
      <c r="N132" s="1"/>
      <c r="O132" s="1"/>
      <c r="P132" s="1"/>
      <c r="Q132" s="1"/>
      <c r="S132" s="15" t="str">
        <f t="shared" si="101"/>
        <v>&lt;S&gt;</v>
      </c>
      <c r="T132" s="15" t="str">
        <f t="shared" si="101"/>
        <v>&lt;E&gt;</v>
      </c>
      <c r="U132" s="15" t="str">
        <f t="shared" si="101"/>
        <v>runs</v>
      </c>
      <c r="V132" s="15" t="str">
        <f t="shared" si="101"/>
        <v>a</v>
      </c>
      <c r="W132" s="15" t="str">
        <f t="shared" si="101"/>
        <v>dog</v>
      </c>
      <c r="X132" s="15" t="str">
        <f t="shared" si="101"/>
        <v>man</v>
      </c>
      <c r="Y132" s="15" t="str">
        <f t="shared" si="101"/>
        <v>chases</v>
      </c>
      <c r="Z132" s="15" t="str">
        <f t="shared" si="101"/>
        <v>walks</v>
      </c>
      <c r="AA132" s="15" t="str">
        <f t="shared" si="101"/>
        <v>cat</v>
      </c>
      <c r="AB132" s="15" t="str">
        <f t="shared" si="101"/>
        <v>the</v>
      </c>
      <c r="AD132" s="15" t="str">
        <f t="shared" si="101"/>
        <v>emission alpha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</row>
    <row r="133" spans="1:92">
      <c r="B133" s="30" t="s">
        <v>17</v>
      </c>
      <c r="C133" s="31">
        <f>AD133 * S133 +R119</f>
        <v>5</v>
      </c>
      <c r="D133" s="31"/>
      <c r="E133" s="31"/>
      <c r="F133" s="31"/>
      <c r="G133" s="31"/>
      <c r="H133" s="31"/>
      <c r="I133" s="31"/>
      <c r="J133" s="31"/>
      <c r="K133" s="31"/>
      <c r="L133" s="31"/>
      <c r="N133" s="1"/>
      <c r="O133" s="1"/>
      <c r="P133" s="1"/>
      <c r="Q133" s="1"/>
      <c r="R133" s="15" t="str">
        <f t="shared" ref="R133:R136" si="105">R65</f>
        <v>A</v>
      </c>
      <c r="S133" s="34">
        <f t="shared" si="101"/>
        <v>1</v>
      </c>
      <c r="AD133" s="34">
        <f t="shared" ref="W133:AD137" si="106">AD65</f>
        <v>1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</row>
    <row r="134" spans="1:92">
      <c r="B134" s="30" t="s">
        <v>18</v>
      </c>
      <c r="C134" s="31"/>
      <c r="D134" s="31">
        <f>AD133 * T134 +AC119</f>
        <v>5</v>
      </c>
      <c r="E134" s="31"/>
      <c r="F134" s="31"/>
      <c r="G134" s="31"/>
      <c r="H134" s="31"/>
      <c r="I134" s="31"/>
      <c r="J134" s="31"/>
      <c r="K134" s="31"/>
      <c r="L134" s="31"/>
      <c r="N134" s="1"/>
      <c r="O134" s="1"/>
      <c r="P134" s="1"/>
      <c r="Q134" s="1"/>
      <c r="R134" s="15" t="str">
        <f t="shared" si="105"/>
        <v>Z</v>
      </c>
      <c r="T134" s="34">
        <f t="shared" si="101"/>
        <v>1</v>
      </c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</row>
    <row r="135" spans="1:92">
      <c r="B135" s="30" t="s">
        <v>19</v>
      </c>
      <c r="C135" s="31"/>
      <c r="D135" s="31"/>
      <c r="E135" s="31">
        <f>AD133 * U135 +AN119</f>
        <v>0.1</v>
      </c>
      <c r="F135" s="31">
        <f>AD133 * V135 +AO119</f>
        <v>1.3</v>
      </c>
      <c r="G135" s="31">
        <f>AD133 * W135 +AP119</f>
        <v>0.1</v>
      </c>
      <c r="H135" s="31"/>
      <c r="I135" s="31">
        <f>AD133 * Y135 +AR119</f>
        <v>0.1</v>
      </c>
      <c r="J135" s="31"/>
      <c r="K135" s="31"/>
      <c r="L135" s="31">
        <f>AD133 * AB135 +AU119</f>
        <v>5.4</v>
      </c>
      <c r="N135" s="1"/>
      <c r="O135" s="1"/>
      <c r="P135" s="1"/>
      <c r="Q135" s="1"/>
      <c r="R135" s="15" t="str">
        <f t="shared" si="105"/>
        <v>D</v>
      </c>
      <c r="U135" s="34">
        <f t="shared" si="101"/>
        <v>0.1</v>
      </c>
      <c r="V135" s="34">
        <f t="shared" si="101"/>
        <v>0.3</v>
      </c>
      <c r="W135" s="34">
        <f t="shared" si="101"/>
        <v>0.1</v>
      </c>
      <c r="Y135" s="34">
        <f t="shared" si="106"/>
        <v>0.1</v>
      </c>
      <c r="AB135" s="34">
        <f t="shared" si="106"/>
        <v>0.4</v>
      </c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</row>
    <row r="136" spans="1:92">
      <c r="B136" s="30" t="s">
        <v>20</v>
      </c>
      <c r="C136" s="31"/>
      <c r="D136" s="31"/>
      <c r="E136" s="31">
        <f>AD133 * U136 +AX119</f>
        <v>0.1</v>
      </c>
      <c r="F136" s="31"/>
      <c r="G136" s="31">
        <f>AD133 * W136 +AZ119</f>
        <v>2.2000000000000002</v>
      </c>
      <c r="H136" s="31">
        <f>AD133 * X136 +BA119</f>
        <v>2.2999999999999998</v>
      </c>
      <c r="I136" s="31">
        <f>AD133 * Y136 +BB119</f>
        <v>0.2</v>
      </c>
      <c r="J136" s="31"/>
      <c r="K136" s="31">
        <f>AD133 * AA136 +BD119</f>
        <v>1.2</v>
      </c>
      <c r="L136" s="31"/>
      <c r="N136" s="1"/>
      <c r="O136" s="1"/>
      <c r="P136" s="1"/>
      <c r="Q136" s="1"/>
      <c r="R136" s="15" t="str">
        <f t="shared" si="105"/>
        <v>N</v>
      </c>
      <c r="U136" s="34">
        <f t="shared" ref="U136" si="107">U68</f>
        <v>0.1</v>
      </c>
      <c r="W136" s="34">
        <f t="shared" si="106"/>
        <v>0.2</v>
      </c>
      <c r="X136" s="34">
        <f t="shared" si="106"/>
        <v>0.3</v>
      </c>
      <c r="Y136" s="34">
        <f t="shared" si="106"/>
        <v>0.2</v>
      </c>
      <c r="AA136" s="34">
        <f t="shared" si="106"/>
        <v>0.2</v>
      </c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</row>
    <row r="137" spans="1:92">
      <c r="B137" s="30" t="s">
        <v>21</v>
      </c>
      <c r="C137" s="31"/>
      <c r="D137" s="31"/>
      <c r="E137" s="31">
        <f>AD133 * U137 +BH119</f>
        <v>1.2</v>
      </c>
      <c r="F137" s="31"/>
      <c r="G137" s="31">
        <f>AD133 * W137 +BJ119</f>
        <v>1.1000000000000001</v>
      </c>
      <c r="H137" s="31">
        <f>AD133 * X137 +BK119</f>
        <v>0.2</v>
      </c>
      <c r="I137" s="31">
        <f>AD133 * Y137 +BL119</f>
        <v>1.3</v>
      </c>
      <c r="J137" s="31">
        <f>AD133 * Z137 +BM119</f>
        <v>2.2000000000000002</v>
      </c>
      <c r="K137" s="31"/>
      <c r="L137" s="31"/>
      <c r="N137" s="1"/>
      <c r="O137" s="1"/>
      <c r="P137" s="1"/>
      <c r="Q137" s="1"/>
      <c r="R137" s="33" t="s">
        <v>21</v>
      </c>
      <c r="U137" s="34">
        <f t="shared" ref="U137" si="108">U69</f>
        <v>0.2</v>
      </c>
      <c r="W137" s="34">
        <f t="shared" si="106"/>
        <v>0.1</v>
      </c>
      <c r="X137" s="34">
        <f t="shared" si="106"/>
        <v>0.2</v>
      </c>
      <c r="Y137" s="34">
        <f t="shared" si="106"/>
        <v>0.3</v>
      </c>
      <c r="Z137" s="34">
        <f t="shared" si="106"/>
        <v>0.2</v>
      </c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</row>
    <row r="138" spans="1:9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</row>
    <row r="141" spans="1:92">
      <c r="A141" s="1"/>
      <c r="B141" s="2" t="s">
        <v>37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9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92">
      <c r="A143" s="1"/>
      <c r="B143" s="1"/>
      <c r="C143" s="2" t="s">
        <v>17</v>
      </c>
      <c r="D143" s="2" t="s">
        <v>18</v>
      </c>
      <c r="E143" s="2" t="s">
        <v>19</v>
      </c>
      <c r="F143" s="2" t="s">
        <v>20</v>
      </c>
      <c r="G143" s="2" t="s">
        <v>21</v>
      </c>
      <c r="H143" s="1"/>
      <c r="I143" s="1"/>
      <c r="J143" s="1"/>
      <c r="K143" s="1"/>
      <c r="L143" s="1"/>
      <c r="M143" s="1"/>
    </row>
    <row r="144" spans="1:92">
      <c r="A144" s="1"/>
      <c r="B144" s="2" t="s">
        <v>17</v>
      </c>
      <c r="E144" s="9">
        <f>E126/SUM(C126:G126)</f>
        <v>0.94000000000000006</v>
      </c>
      <c r="F144" s="9">
        <f>F126/SUM(C126:G126)</f>
        <v>0.04</v>
      </c>
      <c r="G144" s="9">
        <f>G126/SUM(C126:G126)</f>
        <v>0.02</v>
      </c>
      <c r="H144" s="1"/>
      <c r="I144" s="1"/>
      <c r="J144" s="1"/>
      <c r="K144" s="1"/>
      <c r="L144" s="1"/>
      <c r="M144" s="1"/>
    </row>
    <row r="145" spans="1:92">
      <c r="A145" s="1"/>
      <c r="B145" s="2" t="s">
        <v>18</v>
      </c>
      <c r="H145" s="1"/>
      <c r="I145" s="1"/>
      <c r="J145" s="1"/>
      <c r="K145" s="1"/>
      <c r="L145" s="1"/>
      <c r="M145" s="1"/>
    </row>
    <row r="146" spans="1:92">
      <c r="A146" s="1"/>
      <c r="B146" s="2" t="s">
        <v>19</v>
      </c>
      <c r="D146" s="9">
        <f>D128/SUM(C128:G128)</f>
        <v>1.4285714285714287E-2</v>
      </c>
      <c r="E146" s="9">
        <f>E128/SUM(C128:G128)</f>
        <v>1.4285714285714287E-2</v>
      </c>
      <c r="F146" s="9">
        <f>F128/SUM(C128:G128)</f>
        <v>0.81428571428571428</v>
      </c>
      <c r="G146" s="9">
        <f>G128/SUM(C128:G128)</f>
        <v>0.15714285714285717</v>
      </c>
      <c r="H146" s="1"/>
      <c r="I146" s="1"/>
      <c r="J146" s="1"/>
      <c r="K146" s="1"/>
      <c r="L146" s="1"/>
      <c r="M146" s="1"/>
    </row>
    <row r="147" spans="1:92">
      <c r="A147" s="1"/>
      <c r="B147" s="2" t="s">
        <v>20</v>
      </c>
      <c r="D147" s="9">
        <f>D129/SUM(C129:G129)</f>
        <v>0.19999999999999998</v>
      </c>
      <c r="E147" s="9">
        <f>E129/SUM(C129:G129)</f>
        <v>1.6666666666666666E-2</v>
      </c>
      <c r="F147" s="9">
        <f>F129/SUM(C129:G129)</f>
        <v>4.9999999999999996E-2</v>
      </c>
      <c r="G147" s="9">
        <f>G129/SUM(C129:G129)</f>
        <v>0.73333333333333339</v>
      </c>
      <c r="H147" s="1"/>
      <c r="I147" s="1"/>
      <c r="J147" s="1"/>
      <c r="K147" s="1"/>
      <c r="L147" s="1"/>
      <c r="M147" s="1"/>
    </row>
    <row r="148" spans="1:92">
      <c r="A148" s="1"/>
      <c r="B148" s="2" t="s">
        <v>21</v>
      </c>
      <c r="D148" s="9">
        <f>D130/SUM(C130:G130)</f>
        <v>0.56666666666666676</v>
      </c>
      <c r="E148" s="9">
        <f>E130/SUM(C130:G130)</f>
        <v>0.38333333333333336</v>
      </c>
      <c r="F148" s="9">
        <f>F130/SUM(C130:G130)</f>
        <v>3.333333333333334E-2</v>
      </c>
      <c r="G148" s="9">
        <f>G130/SUM(C130:G130)</f>
        <v>1.666666666666667E-2</v>
      </c>
      <c r="H148" s="1"/>
      <c r="I148" s="1"/>
      <c r="J148" s="1"/>
      <c r="K148" s="1"/>
      <c r="L148" s="1"/>
      <c r="M148" s="1"/>
    </row>
    <row r="149" spans="1:9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92">
      <c r="A150" s="1"/>
      <c r="B150" s="1"/>
      <c r="C150" s="2" t="s">
        <v>0</v>
      </c>
      <c r="D150" s="2" t="s">
        <v>1</v>
      </c>
      <c r="E150" s="2" t="s">
        <v>2</v>
      </c>
      <c r="F150" s="2" t="s">
        <v>3</v>
      </c>
      <c r="G150" s="2" t="s">
        <v>4</v>
      </c>
      <c r="H150" s="2" t="s">
        <v>5</v>
      </c>
      <c r="I150" s="2" t="s">
        <v>6</v>
      </c>
      <c r="J150" s="2" t="s">
        <v>7</v>
      </c>
      <c r="K150" s="2" t="s">
        <v>8</v>
      </c>
      <c r="L150" s="2" t="s">
        <v>9</v>
      </c>
      <c r="M150" s="1"/>
    </row>
    <row r="151" spans="1:92">
      <c r="A151" s="1"/>
      <c r="B151" s="2" t="s">
        <v>17</v>
      </c>
      <c r="C151" s="9">
        <f>C133/SUM(C133:L133)</f>
        <v>1</v>
      </c>
      <c r="M151" s="1"/>
    </row>
    <row r="152" spans="1:92">
      <c r="A152" s="1"/>
      <c r="B152" s="2" t="s">
        <v>18</v>
      </c>
      <c r="D152" s="9">
        <f>D134/SUM(C134:L134)</f>
        <v>1</v>
      </c>
      <c r="M152" s="1"/>
    </row>
    <row r="153" spans="1:92">
      <c r="A153" s="1"/>
      <c r="B153" s="2" t="s">
        <v>19</v>
      </c>
      <c r="E153" s="9">
        <f>E135/SUM(C135:L135)</f>
        <v>1.4285714285714285E-2</v>
      </c>
      <c r="F153" s="9">
        <f>F135/SUM(C135:L135)</f>
        <v>0.18571428571428569</v>
      </c>
      <c r="G153" s="9">
        <f>G135/SUM(C135:L135)</f>
        <v>1.4285714285714285E-2</v>
      </c>
      <c r="I153" s="9">
        <f>I135/SUM(C135:L135)</f>
        <v>1.4285714285714285E-2</v>
      </c>
      <c r="L153" s="9">
        <f>L135/SUM(C135:L135)</f>
        <v>0.77142857142857135</v>
      </c>
      <c r="M153" s="1"/>
    </row>
    <row r="154" spans="1:92">
      <c r="A154" s="1"/>
      <c r="B154" s="2" t="s">
        <v>20</v>
      </c>
      <c r="E154" s="9">
        <f>E136/SUM(C136:L136)</f>
        <v>1.6666666666666666E-2</v>
      </c>
      <c r="G154" s="9">
        <f>G136/SUM(C136:L136)</f>
        <v>0.3666666666666667</v>
      </c>
      <c r="H154" s="9">
        <f>H136/SUM(C136:L136)</f>
        <v>0.3833333333333333</v>
      </c>
      <c r="I154" s="9">
        <f>I136/SUM(C136:L136)</f>
        <v>3.3333333333333333E-2</v>
      </c>
      <c r="K154" s="9">
        <f>K136/SUM(C136:L136)</f>
        <v>0.19999999999999998</v>
      </c>
      <c r="M154" s="1"/>
    </row>
    <row r="155" spans="1:92">
      <c r="A155" s="1"/>
      <c r="B155" s="2" t="s">
        <v>21</v>
      </c>
      <c r="E155" s="9">
        <f>E137/SUM(C137:L137)</f>
        <v>0.19999999999999998</v>
      </c>
      <c r="G155" s="9">
        <f>G137/SUM(C137:L137)</f>
        <v>0.18333333333333335</v>
      </c>
      <c r="H155" s="9">
        <f>H137/SUM(C137:L137)</f>
        <v>3.3333333333333333E-2</v>
      </c>
      <c r="I155" s="9">
        <f>I137/SUM(C137:L137)</f>
        <v>0.21666666666666667</v>
      </c>
      <c r="J155" s="9">
        <f>J137/SUM(C137:L137)</f>
        <v>0.3666666666666667</v>
      </c>
      <c r="M155" s="1"/>
    </row>
    <row r="158" spans="1:92">
      <c r="B158" s="26" t="s">
        <v>11</v>
      </c>
      <c r="C158" s="27"/>
      <c r="D158" s="27"/>
      <c r="E158" s="27"/>
      <c r="F158" s="28"/>
      <c r="G158" s="26" t="s">
        <v>12</v>
      </c>
      <c r="H158" s="27"/>
      <c r="I158" s="27"/>
      <c r="J158" s="27"/>
      <c r="K158" s="28"/>
      <c r="L158" s="26" t="s">
        <v>15</v>
      </c>
      <c r="M158" s="27"/>
      <c r="N158" s="27"/>
      <c r="O158" s="27"/>
      <c r="P158" s="28"/>
      <c r="Q158" s="22" t="s">
        <v>16</v>
      </c>
      <c r="R158" s="26" t="s">
        <v>22</v>
      </c>
      <c r="S158" s="27"/>
      <c r="T158" s="27"/>
      <c r="U158" s="27"/>
      <c r="V158" s="27"/>
      <c r="W158" s="27"/>
      <c r="X158" s="27"/>
      <c r="Y158" s="27"/>
      <c r="Z158" s="27"/>
      <c r="AA158" s="27"/>
      <c r="AB158" s="26" t="s">
        <v>23</v>
      </c>
      <c r="AC158" s="27"/>
      <c r="AD158" s="27"/>
      <c r="AE158" s="27"/>
      <c r="AF158" s="27"/>
      <c r="AG158" s="27"/>
      <c r="AH158" s="27"/>
      <c r="AI158" s="27"/>
      <c r="AJ158" s="27"/>
      <c r="AK158" s="27"/>
      <c r="AL158" s="26" t="s">
        <v>24</v>
      </c>
      <c r="AM158" s="27"/>
      <c r="AN158" s="27"/>
      <c r="AO158" s="27"/>
      <c r="AP158" s="27"/>
      <c r="AQ158" s="27"/>
      <c r="AR158" s="27"/>
      <c r="AS158" s="27"/>
      <c r="AT158" s="27"/>
      <c r="AU158" s="27"/>
      <c r="AV158" s="26" t="s">
        <v>25</v>
      </c>
      <c r="AW158" s="27"/>
      <c r="AX158" s="27"/>
      <c r="AY158" s="27"/>
      <c r="AZ158" s="27"/>
      <c r="BA158" s="27"/>
      <c r="BB158" s="27"/>
      <c r="BC158" s="27"/>
      <c r="BD158" s="27"/>
      <c r="BE158" s="27"/>
      <c r="BF158" s="26" t="s">
        <v>26</v>
      </c>
      <c r="BG158" s="27"/>
      <c r="BH158" s="27"/>
      <c r="BI158" s="27"/>
      <c r="BJ158" s="27"/>
      <c r="BK158" s="27"/>
      <c r="BL158" s="27"/>
      <c r="BM158" s="27"/>
      <c r="BN158" s="27"/>
      <c r="BO158" s="27"/>
      <c r="BP158" s="26" t="s">
        <v>27</v>
      </c>
      <c r="BQ158" s="27"/>
      <c r="BR158" s="27"/>
      <c r="BS158" s="27"/>
      <c r="BT158" s="27"/>
      <c r="BU158" s="26" t="s">
        <v>28</v>
      </c>
      <c r="BV158" s="27"/>
      <c r="BW158" s="27"/>
      <c r="BX158" s="27"/>
      <c r="BY158" s="27"/>
      <c r="BZ158" s="26" t="s">
        <v>29</v>
      </c>
      <c r="CA158" s="27"/>
      <c r="CB158" s="27"/>
      <c r="CC158" s="27"/>
      <c r="CD158" s="27"/>
      <c r="CE158" s="26" t="s">
        <v>30</v>
      </c>
      <c r="CF158" s="27"/>
      <c r="CG158" s="27"/>
      <c r="CH158" s="27"/>
      <c r="CI158" s="27"/>
      <c r="CJ158" s="26" t="s">
        <v>31</v>
      </c>
      <c r="CK158" s="27"/>
      <c r="CL158" s="27"/>
      <c r="CM158" s="27"/>
      <c r="CN158" s="28"/>
    </row>
    <row r="159" spans="1:92">
      <c r="B159" s="12" t="s">
        <v>17</v>
      </c>
      <c r="C159" s="13" t="s">
        <v>18</v>
      </c>
      <c r="D159" s="13" t="s">
        <v>19</v>
      </c>
      <c r="E159" s="13" t="s">
        <v>20</v>
      </c>
      <c r="F159" s="14" t="s">
        <v>21</v>
      </c>
      <c r="G159" s="12" t="s">
        <v>17</v>
      </c>
      <c r="H159" s="13" t="s">
        <v>18</v>
      </c>
      <c r="I159" s="13" t="s">
        <v>19</v>
      </c>
      <c r="J159" s="13" t="s">
        <v>20</v>
      </c>
      <c r="K159" s="14" t="s">
        <v>21</v>
      </c>
      <c r="L159" s="12" t="s">
        <v>17</v>
      </c>
      <c r="M159" s="13" t="s">
        <v>18</v>
      </c>
      <c r="N159" s="13" t="s">
        <v>19</v>
      </c>
      <c r="O159" s="13" t="s">
        <v>20</v>
      </c>
      <c r="P159" s="14" t="s">
        <v>21</v>
      </c>
      <c r="Q159" s="4"/>
      <c r="R159" s="10" t="s">
        <v>0</v>
      </c>
      <c r="S159" s="11" t="s">
        <v>1</v>
      </c>
      <c r="T159" s="11" t="s">
        <v>2</v>
      </c>
      <c r="U159" s="11" t="s">
        <v>3</v>
      </c>
      <c r="V159" s="11" t="s">
        <v>4</v>
      </c>
      <c r="W159" s="11" t="s">
        <v>5</v>
      </c>
      <c r="X159" s="11" t="s">
        <v>6</v>
      </c>
      <c r="Y159" s="11" t="s">
        <v>7</v>
      </c>
      <c r="Z159" s="11" t="s">
        <v>8</v>
      </c>
      <c r="AA159" s="11" t="s">
        <v>9</v>
      </c>
      <c r="AB159" s="10" t="s">
        <v>0</v>
      </c>
      <c r="AC159" s="11" t="s">
        <v>1</v>
      </c>
      <c r="AD159" s="11" t="s">
        <v>2</v>
      </c>
      <c r="AE159" s="11" t="s">
        <v>3</v>
      </c>
      <c r="AF159" s="11" t="s">
        <v>4</v>
      </c>
      <c r="AG159" s="11" t="s">
        <v>5</v>
      </c>
      <c r="AH159" s="11" t="s">
        <v>6</v>
      </c>
      <c r="AI159" s="11" t="s">
        <v>7</v>
      </c>
      <c r="AJ159" s="11" t="s">
        <v>8</v>
      </c>
      <c r="AK159" s="11" t="s">
        <v>9</v>
      </c>
      <c r="AL159" s="10" t="s">
        <v>0</v>
      </c>
      <c r="AM159" s="11" t="s">
        <v>1</v>
      </c>
      <c r="AN159" s="11" t="s">
        <v>2</v>
      </c>
      <c r="AO159" s="11" t="s">
        <v>3</v>
      </c>
      <c r="AP159" s="11" t="s">
        <v>4</v>
      </c>
      <c r="AQ159" s="11" t="s">
        <v>5</v>
      </c>
      <c r="AR159" s="11" t="s">
        <v>6</v>
      </c>
      <c r="AS159" s="11" t="s">
        <v>7</v>
      </c>
      <c r="AT159" s="11" t="s">
        <v>8</v>
      </c>
      <c r="AU159" s="11" t="s">
        <v>9</v>
      </c>
      <c r="AV159" s="10" t="s">
        <v>0</v>
      </c>
      <c r="AW159" s="11" t="s">
        <v>1</v>
      </c>
      <c r="AX159" s="11" t="s">
        <v>2</v>
      </c>
      <c r="AY159" s="11" t="s">
        <v>3</v>
      </c>
      <c r="AZ159" s="11" t="s">
        <v>4</v>
      </c>
      <c r="BA159" s="11" t="s">
        <v>5</v>
      </c>
      <c r="BB159" s="11" t="s">
        <v>6</v>
      </c>
      <c r="BC159" s="11" t="s">
        <v>7</v>
      </c>
      <c r="BD159" s="11" t="s">
        <v>8</v>
      </c>
      <c r="BE159" s="11" t="s">
        <v>9</v>
      </c>
      <c r="BF159" s="10" t="s">
        <v>0</v>
      </c>
      <c r="BG159" s="11" t="s">
        <v>1</v>
      </c>
      <c r="BH159" s="11" t="s">
        <v>2</v>
      </c>
      <c r="BI159" s="11" t="s">
        <v>3</v>
      </c>
      <c r="BJ159" s="11" t="s">
        <v>4</v>
      </c>
      <c r="BK159" s="11" t="s">
        <v>5</v>
      </c>
      <c r="BL159" s="11" t="s">
        <v>6</v>
      </c>
      <c r="BM159" s="11" t="s">
        <v>7</v>
      </c>
      <c r="BN159" s="11" t="s">
        <v>8</v>
      </c>
      <c r="BO159" s="11" t="s">
        <v>9</v>
      </c>
      <c r="BP159" s="12" t="s">
        <v>17</v>
      </c>
      <c r="BQ159" s="13" t="s">
        <v>18</v>
      </c>
      <c r="BR159" s="13" t="s">
        <v>19</v>
      </c>
      <c r="BS159" s="13" t="s">
        <v>20</v>
      </c>
      <c r="BT159" s="13" t="s">
        <v>21</v>
      </c>
      <c r="BU159" s="12" t="s">
        <v>17</v>
      </c>
      <c r="BV159" s="13" t="s">
        <v>18</v>
      </c>
      <c r="BW159" s="13" t="s">
        <v>19</v>
      </c>
      <c r="BX159" s="13" t="s">
        <v>20</v>
      </c>
      <c r="BY159" s="13" t="s">
        <v>21</v>
      </c>
      <c r="BZ159" s="12" t="s">
        <v>17</v>
      </c>
      <c r="CA159" s="13" t="s">
        <v>18</v>
      </c>
      <c r="CB159" s="13" t="s">
        <v>19</v>
      </c>
      <c r="CC159" s="13" t="s">
        <v>20</v>
      </c>
      <c r="CD159" s="13" t="s">
        <v>21</v>
      </c>
      <c r="CE159" s="12" t="s">
        <v>17</v>
      </c>
      <c r="CF159" s="13" t="s">
        <v>18</v>
      </c>
      <c r="CG159" s="13" t="s">
        <v>19</v>
      </c>
      <c r="CH159" s="13" t="s">
        <v>20</v>
      </c>
      <c r="CI159" s="13" t="s">
        <v>21</v>
      </c>
      <c r="CJ159" s="12" t="s">
        <v>17</v>
      </c>
      <c r="CK159" s="13" t="s">
        <v>18</v>
      </c>
      <c r="CL159" s="13" t="s">
        <v>19</v>
      </c>
      <c r="CM159" s="13" t="s">
        <v>20</v>
      </c>
      <c r="CN159" s="14" t="s">
        <v>21</v>
      </c>
    </row>
    <row r="160" spans="1:92">
      <c r="A160" s="15" t="s">
        <v>0</v>
      </c>
      <c r="B160" s="3">
        <f>IF(ISBLANK(HLOOKUP(A160,C150:L155,2,FALSE)),0,HLOOKUP(A160,C150:L155,2,FALSE))</f>
        <v>1</v>
      </c>
      <c r="C160" s="4">
        <f>IF(ISBLANK(HLOOKUP(A160,C150:L155,3,FALSE)),0,HLOOKUP(A160,C150:L155,3,FALSE))</f>
        <v>0</v>
      </c>
      <c r="D160" s="4">
        <f>IF(ISBLANK(HLOOKUP(A160,C150:L155,4,FALSE)),0,HLOOKUP(A160,C150:L155,4,FALSE))</f>
        <v>0</v>
      </c>
      <c r="E160" s="4">
        <f>IF(ISBLANK(HLOOKUP(A160,C150:L155,5,FALSE)),0,HLOOKUP(A160,C150:L155,5,FALSE))</f>
        <v>0</v>
      </c>
      <c r="F160" s="5">
        <f>IF(ISBLANK(HLOOKUP(A160,C150:L155,6,FALSE)),0,HLOOKUP(A160,C150:L155,6,FALSE))</f>
        <v>0</v>
      </c>
      <c r="G160" s="3">
        <f>IF(ISBLANK(HLOOKUP(A160,C150:L155,MATCH(G159,B143:B148,0),FALSE)),0,HLOOKUP(Q161,C143:G148,MATCH(G159,B143:B148,0),FALSE)*B160)</f>
        <v>0.94000000000000006</v>
      </c>
      <c r="H160" s="4">
        <f>IF(ISBLANK(HLOOKUP(A160,C150:L155,MATCH(H159,B143:B148,0),FALSE)),0,HLOOKUP(Q161,C143:G148,MATCH(H159,B143:B148,0),FALSE)*C160)</f>
        <v>0</v>
      </c>
      <c r="I160" s="4">
        <f>IF(ISBLANK(HLOOKUP(A160,C150:L155,MATCH(I159,B143:B148,0),FALSE)),0,HLOOKUP(Q161,C143:G148,MATCH(I159,B143:B148,0),FALSE)*D160)</f>
        <v>0</v>
      </c>
      <c r="J160" s="4">
        <f>IF(ISBLANK(HLOOKUP(A160,C150:L155,MATCH(J159,B143:B148,0),FALSE)),0,HLOOKUP(Q161,C143:G148,MATCH(J159,B143:B148,0),FALSE)*E160)</f>
        <v>0</v>
      </c>
      <c r="K160" s="5">
        <f>IF(ISBLANK(HLOOKUP(A160,C150:L155,MATCH(K159,B143:B148,0),FALSE)),0,HLOOKUP(Q161,C143:G148,MATCH(K159,B143:B148,0),FALSE)*F160)</f>
        <v>0</v>
      </c>
      <c r="L160" s="3">
        <f t="shared" ref="L160:L166" si="109">G160/SUM(G160:K160)</f>
        <v>1</v>
      </c>
      <c r="M160" s="4">
        <f t="shared" ref="M160:M166" si="110">H160/SUM(G160:K160)</f>
        <v>0</v>
      </c>
      <c r="N160" s="4">
        <f t="shared" ref="N160:N166" si="111">I160/SUM(G160:K160)</f>
        <v>0</v>
      </c>
      <c r="O160" s="4">
        <f t="shared" ref="O160:O166" si="112">J160/SUM(G160:K160)</f>
        <v>0</v>
      </c>
      <c r="P160" s="5">
        <f t="shared" ref="P160:P166" si="113">K160/SUM(G160:K160)</f>
        <v>0</v>
      </c>
      <c r="Q160" s="23" t="s">
        <v>17</v>
      </c>
      <c r="R160" s="17">
        <f>IF(AND(R159=A160,Q160="A"),1,0)</f>
        <v>1</v>
      </c>
      <c r="S160" s="16">
        <f>IF(AND(S159=A160,Q160="A"),1,0)</f>
        <v>0</v>
      </c>
      <c r="T160" s="16">
        <f>IF(AND(T159=A160,Q160="A"),1,0)</f>
        <v>0</v>
      </c>
      <c r="U160" s="16">
        <f>IF(AND(U159=A160,Q160="A"),1,0)</f>
        <v>0</v>
      </c>
      <c r="V160" s="16">
        <f>IF(AND(V159=A160,Q160="A"),1,0)</f>
        <v>0</v>
      </c>
      <c r="W160" s="16">
        <f>IF(AND(W159=A160,Q160="A"),1,0)</f>
        <v>0</v>
      </c>
      <c r="X160" s="16">
        <f>IF(AND(X159=A160,Q160="A"),1,0)</f>
        <v>0</v>
      </c>
      <c r="Y160" s="16">
        <f>IF(AND(Y159=A160,Q160="A"),1,0)</f>
        <v>0</v>
      </c>
      <c r="Z160" s="16">
        <f>IF(AND(Z159=A160,Q160="A"),1,0)</f>
        <v>0</v>
      </c>
      <c r="AA160" s="16">
        <f>IF(AND(AA159=A160,Q160="A"),1,0)</f>
        <v>0</v>
      </c>
      <c r="AB160" s="17">
        <f>IF(AND(AB159=A160,Q160="Z"),1,0)</f>
        <v>0</v>
      </c>
      <c r="AC160" s="16">
        <f>IF(AND(AC159=A160,Q160="Z"),1,0)</f>
        <v>0</v>
      </c>
      <c r="AD160" s="16">
        <f>IF(AND(AD159=A160,Q160="Z"),1,0)</f>
        <v>0</v>
      </c>
      <c r="AE160" s="16">
        <f>IF(AND(AE159=A160,Q160="Z"),1,0)</f>
        <v>0</v>
      </c>
      <c r="AF160" s="16">
        <f>IF(AND(AF159=A160,Q160="Z"),1,0)</f>
        <v>0</v>
      </c>
      <c r="AG160" s="16">
        <f>IF(AND(AG159=A160,Q160="Z"),1,0)</f>
        <v>0</v>
      </c>
      <c r="AH160" s="16">
        <f>IF(AND(AH159=A160,Q160="Z"),1,0)</f>
        <v>0</v>
      </c>
      <c r="AI160" s="16">
        <f>IF(AND(AI159=A160,Q160="Z"),1,0)</f>
        <v>0</v>
      </c>
      <c r="AJ160" s="16">
        <f>IF(AND(AJ159=A160,Q160="Z"),1,0)</f>
        <v>0</v>
      </c>
      <c r="AK160" s="16">
        <f>IF(AND(AK159=A160,Q160="Z"),1,0)</f>
        <v>0</v>
      </c>
      <c r="AL160" s="17">
        <f>IF(AND(AL159=A160,Q160="D"),1,0)</f>
        <v>0</v>
      </c>
      <c r="AM160" s="16">
        <f>IF(AND(AM159=A160,Q160="D"),1,0)</f>
        <v>0</v>
      </c>
      <c r="AN160" s="16">
        <f>IF(AND(AN159=A160,Q160="D"),1,0)</f>
        <v>0</v>
      </c>
      <c r="AO160" s="16">
        <f>IF(AND(AO159=A160,Q160="D"),1,0)</f>
        <v>0</v>
      </c>
      <c r="AP160" s="16">
        <f>IF(AND(AP159=A160,Q160="D"),1,0)</f>
        <v>0</v>
      </c>
      <c r="AQ160" s="16">
        <f>IF(AND(AQ159=A160,Q160="D"),1,0)</f>
        <v>0</v>
      </c>
      <c r="AR160" s="16">
        <f>IF(AND(AR159=A160,Q160="D"),1,0)</f>
        <v>0</v>
      </c>
      <c r="AS160" s="16">
        <f>IF(AND(AS159=A160,Q160="D"),1,0)</f>
        <v>0</v>
      </c>
      <c r="AT160" s="16">
        <f>IF(AND(AT159=A160,Q160="D"),1,0)</f>
        <v>0</v>
      </c>
      <c r="AU160" s="16">
        <f>IF(AND(AU159=A160,Q160="D"),1,0)</f>
        <v>0</v>
      </c>
      <c r="AV160" s="17">
        <f>IF(AND(AV159=A160,Q160="N"),1,0)</f>
        <v>0</v>
      </c>
      <c r="AW160" s="16">
        <f>IF(AND(AW159=A160,Q160="N"),1,0)</f>
        <v>0</v>
      </c>
      <c r="AX160" s="16">
        <f>IF(AND(AX159=A160,Q160="N"),1,0)</f>
        <v>0</v>
      </c>
      <c r="AY160" s="16">
        <f>IF(AND(AY159=A160,Q160="N"),1,0)</f>
        <v>0</v>
      </c>
      <c r="AZ160" s="16">
        <f>IF(AND(AZ159=A160,Q160="N"),1,0)</f>
        <v>0</v>
      </c>
      <c r="BA160" s="16">
        <f>IF(AND(BA159=A160,Q160="N"),1,0)</f>
        <v>0</v>
      </c>
      <c r="BB160" s="16">
        <f>IF(AND(BB159=A160,Q160="N"),1,0)</f>
        <v>0</v>
      </c>
      <c r="BC160" s="16">
        <f>IF(AND(BC159=A160,Q160="N"),1,0)</f>
        <v>0</v>
      </c>
      <c r="BD160" s="16">
        <f>IF(AND(BD159=A160,Q160="N"),1,0)</f>
        <v>0</v>
      </c>
      <c r="BE160" s="16">
        <f>IF(AND(BE159=A160,Q160="N"),1,0)</f>
        <v>0</v>
      </c>
      <c r="BF160" s="17">
        <f>IF(AND(BF159=A160,Q160="V"),1,0)</f>
        <v>0</v>
      </c>
      <c r="BG160" s="16">
        <f>IF(AND(BG159=A160,Q160="V"),1,0)</f>
        <v>0</v>
      </c>
      <c r="BH160" s="16">
        <f>IF(AND(BH159=A160,Q160="V"),1,0)</f>
        <v>0</v>
      </c>
      <c r="BI160" s="16">
        <f>IF(AND(BI159=A160,Q160="V"),1,0)</f>
        <v>0</v>
      </c>
      <c r="BJ160" s="16">
        <f>IF(AND(BJ159=A160,Q160="V"),1,0)</f>
        <v>0</v>
      </c>
      <c r="BK160" s="16">
        <f>IF(AND(BK159=A160,Q160="V"),1,0)</f>
        <v>0</v>
      </c>
      <c r="BL160" s="16">
        <f>IF(AND(BL159=A160,Q160="V"),1,0)</f>
        <v>0</v>
      </c>
      <c r="BM160" s="16">
        <f>IF(AND(BM159=A160,Q160="V"),1,0)</f>
        <v>0</v>
      </c>
      <c r="BN160" s="16">
        <f>IF(AND(BN159=A160,Q160="V"),1,0)</f>
        <v>0</v>
      </c>
      <c r="BO160" s="16">
        <f>IF(AND(BO159=A160,Q160="V"),1,0)</f>
        <v>0</v>
      </c>
      <c r="BP160" s="3"/>
      <c r="BQ160" s="4"/>
      <c r="BR160" s="4"/>
      <c r="BS160" s="4"/>
      <c r="BT160" s="4"/>
      <c r="BU160" s="3"/>
      <c r="BV160" s="4"/>
      <c r="BW160" s="4"/>
      <c r="BX160" s="4"/>
      <c r="BY160" s="4"/>
      <c r="BZ160" s="3"/>
      <c r="CA160" s="4"/>
      <c r="CB160" s="4"/>
      <c r="CC160" s="4"/>
      <c r="CD160" s="4"/>
      <c r="CE160" s="3"/>
      <c r="CF160" s="4"/>
      <c r="CG160" s="4"/>
      <c r="CH160" s="4"/>
      <c r="CI160" s="4"/>
      <c r="CJ160" s="3"/>
      <c r="CK160" s="4"/>
      <c r="CL160" s="4"/>
      <c r="CM160" s="4"/>
      <c r="CN160" s="5"/>
    </row>
    <row r="161" spans="1:92">
      <c r="A161" s="15" t="s">
        <v>3</v>
      </c>
      <c r="B161" s="3">
        <f>IF(ISBLANK(HLOOKUP(A161,C150:L155,2,FALSE)),0,HLOOKUP(A161,C150:L155,2,FALSE) * (C144*B160+C145*C160+C146*D160+C147*E160+C148*F160))</f>
        <v>0</v>
      </c>
      <c r="C161" s="4">
        <f>IF(ISBLANK(HLOOKUP(A161,C150:L155,3,FALSE)),0,HLOOKUP(A161,C150:L155,3,FALSE) * (D144*B160+D145*C160+D146*D160+D147*E160+D148*F160))</f>
        <v>0</v>
      </c>
      <c r="D161" s="4">
        <f>IF(ISBLANK(HLOOKUP(A161,C150:L155,4,FALSE)),0,HLOOKUP(A161,C150:L155,4,FALSE) * (E144*B160+E145*C160+E146*D160+E147*E160+E148*F160))</f>
        <v>0.17457142857142857</v>
      </c>
      <c r="E161" s="4">
        <f>IF(ISBLANK(HLOOKUP(A161,C150:L155,5,FALSE)),0,HLOOKUP(A161,C150:L155,5,FALSE) * (F144*B160+F145*C160+F146*D160+F147*E160+F148*F160))</f>
        <v>0</v>
      </c>
      <c r="F161" s="5">
        <f>IF(ISBLANK(HLOOKUP(A161,C150:L155,6,FALSE)),0,HLOOKUP(A161,C150:L155,6,FALSE) * (G144*B160+G145*C160+G146*D160+G147*E160+G148*F160))</f>
        <v>0</v>
      </c>
      <c r="G161" s="3">
        <f>IF(ISBLANK(HLOOKUP(A161,C150:L155,MATCH(G159,B143:B148,0),FALSE)),0,HLOOKUP(Q162,C143:G148,MATCH(G159,B143:B148,0),FALSE)*B161)</f>
        <v>0</v>
      </c>
      <c r="H161" s="4">
        <f>IF(ISBLANK(HLOOKUP(A161,C150:L155,MATCH(H159,B143:B148,0),FALSE)),0,HLOOKUP(Q162,C143:G148,MATCH(H159,B143:B148,0),FALSE)*C161)</f>
        <v>0</v>
      </c>
      <c r="I161" s="4">
        <f>IF(ISBLANK(HLOOKUP(A161,C150:L155,MATCH(I159,B143:B148,0),FALSE)),0,HLOOKUP(Q162,C143:G148,MATCH(I159,B143:B148,0),FALSE)*D161)</f>
        <v>0.14215102040816327</v>
      </c>
      <c r="J161" s="4">
        <f>IF(ISBLANK(HLOOKUP(A161,C150:L155,MATCH(J159,B143:B148,0),FALSE)),0,HLOOKUP(Q162,C143:G148,MATCH(J159,B143:B148,0),FALSE)*E161)</f>
        <v>0</v>
      </c>
      <c r="K161" s="5">
        <f>IF(ISBLANK(HLOOKUP(A161,C150:L155,MATCH(K159,B143:B148,0),FALSE)),0,HLOOKUP(Q162,C143:G148,MATCH(K159,B143:B148,0),FALSE)*F161)</f>
        <v>0</v>
      </c>
      <c r="L161" s="3">
        <f t="shared" si="109"/>
        <v>0</v>
      </c>
      <c r="M161" s="4">
        <f t="shared" si="110"/>
        <v>0</v>
      </c>
      <c r="N161" s="4">
        <f t="shared" si="111"/>
        <v>1</v>
      </c>
      <c r="O161" s="4">
        <f t="shared" si="112"/>
        <v>0</v>
      </c>
      <c r="P161" s="5">
        <f t="shared" si="113"/>
        <v>0</v>
      </c>
      <c r="Q161" s="23" t="s">
        <v>19</v>
      </c>
      <c r="R161" s="17">
        <f>IF(AND(R159=A161,Q161="A"),1,0)</f>
        <v>0</v>
      </c>
      <c r="S161" s="16">
        <f>IF(AND(S159=A161,Q161="A"),1,0)</f>
        <v>0</v>
      </c>
      <c r="T161" s="16">
        <f>IF(AND(T159=A161,Q161="A"),1,0)</f>
        <v>0</v>
      </c>
      <c r="U161" s="16">
        <f>IF(AND(U159=A161,Q161="A"),1,0)</f>
        <v>0</v>
      </c>
      <c r="V161" s="16">
        <f>IF(AND(V159=A161,Q161="A"),1,0)</f>
        <v>0</v>
      </c>
      <c r="W161" s="16">
        <f>IF(AND(W159=A161,Q161="A"),1,0)</f>
        <v>0</v>
      </c>
      <c r="X161" s="16">
        <f>IF(AND(X159=A161,Q161="A"),1,0)</f>
        <v>0</v>
      </c>
      <c r="Y161" s="16">
        <f>IF(AND(Y159=A161,Q161="A"),1,0)</f>
        <v>0</v>
      </c>
      <c r="Z161" s="16">
        <f>IF(AND(Z159=A161,Q161="A"),1,0)</f>
        <v>0</v>
      </c>
      <c r="AA161" s="16">
        <f>IF(AND(AA159=A161,Q161="A"),1,0)</f>
        <v>0</v>
      </c>
      <c r="AB161" s="17">
        <f>IF(AND(AB159=A161,Q161="Z"),1,0)</f>
        <v>0</v>
      </c>
      <c r="AC161" s="16">
        <f>IF(AND(AC159=A161,Q161="Z"),1,0)</f>
        <v>0</v>
      </c>
      <c r="AD161" s="16">
        <f>IF(AND(AD159=A161,Q161="Z"),1,0)</f>
        <v>0</v>
      </c>
      <c r="AE161" s="16">
        <f>IF(AND(AE159=A161,Q161="Z"),1,0)</f>
        <v>0</v>
      </c>
      <c r="AF161" s="16">
        <f>IF(AND(AF159=A161,Q161="Z"),1,0)</f>
        <v>0</v>
      </c>
      <c r="AG161" s="16">
        <f>IF(AND(AG159=A161,Q161="Z"),1,0)</f>
        <v>0</v>
      </c>
      <c r="AH161" s="16">
        <f>IF(AND(AH159=A161,Q161="Z"),1,0)</f>
        <v>0</v>
      </c>
      <c r="AI161" s="16">
        <f>IF(AND(AI159=A161,Q161="Z"),1,0)</f>
        <v>0</v>
      </c>
      <c r="AJ161" s="16">
        <f>IF(AND(AJ159=A161,Q161="Z"),1,0)</f>
        <v>0</v>
      </c>
      <c r="AK161" s="16">
        <f>IF(AND(AK159=A161,Q161="Z"),1,0)</f>
        <v>0</v>
      </c>
      <c r="AL161" s="17">
        <f>IF(AND(AL159=A161,Q161="D"),1,0)</f>
        <v>0</v>
      </c>
      <c r="AM161" s="16">
        <f>IF(AND(AM159=A161,Q161="D"),1,0)</f>
        <v>0</v>
      </c>
      <c r="AN161" s="16">
        <f>IF(AND(AN159=A161,Q161="D"),1,0)</f>
        <v>0</v>
      </c>
      <c r="AO161" s="16">
        <f>IF(AND(AO159=A161,Q161="D"),1,0)</f>
        <v>1</v>
      </c>
      <c r="AP161" s="16">
        <f>IF(AND(AP159=A161,Q161="D"),1,0)</f>
        <v>0</v>
      </c>
      <c r="AQ161" s="16">
        <f>IF(AND(AQ159=A161,Q161="D"),1,0)</f>
        <v>0</v>
      </c>
      <c r="AR161" s="16">
        <f>IF(AND(AR159=A161,Q161="D"),1,0)</f>
        <v>0</v>
      </c>
      <c r="AS161" s="16">
        <f>IF(AND(AS159=A161,Q161="D"),1,0)</f>
        <v>0</v>
      </c>
      <c r="AT161" s="16">
        <f>IF(AND(AT159=A161,Q161="D"),1,0)</f>
        <v>0</v>
      </c>
      <c r="AU161" s="16">
        <f>IF(AND(AU159=A161,Q161="D"),1,0)</f>
        <v>0</v>
      </c>
      <c r="AV161" s="17">
        <f>IF(AND(AV159=A161,Q161="N"),1,0)</f>
        <v>0</v>
      </c>
      <c r="AW161" s="16">
        <f>IF(AND(AW159=A161,Q161="N"),1,0)</f>
        <v>0</v>
      </c>
      <c r="AX161" s="16">
        <f>IF(AND(AX159=A161,Q161="N"),1,0)</f>
        <v>0</v>
      </c>
      <c r="AY161" s="16">
        <f>IF(AND(AY159=A161,Q161="N"),1,0)</f>
        <v>0</v>
      </c>
      <c r="AZ161" s="16">
        <f>IF(AND(AZ159=A161,Q161="N"),1,0)</f>
        <v>0</v>
      </c>
      <c r="BA161" s="16">
        <f>IF(AND(BA159=A161,Q161="N"),1,0)</f>
        <v>0</v>
      </c>
      <c r="BB161" s="16">
        <f>IF(AND(BB159=A161,Q161="N"),1,0)</f>
        <v>0</v>
      </c>
      <c r="BC161" s="16">
        <f>IF(AND(BC159=A161,Q161="N"),1,0)</f>
        <v>0</v>
      </c>
      <c r="BD161" s="16">
        <f>IF(AND(BD159=A161,Q161="N"),1,0)</f>
        <v>0</v>
      </c>
      <c r="BE161" s="16">
        <f>IF(AND(BE159=A161,Q161="N"),1,0)</f>
        <v>0</v>
      </c>
      <c r="BF161" s="17">
        <f>IF(AND(BF159=A161,Q161="V"),1,0)</f>
        <v>0</v>
      </c>
      <c r="BG161" s="16">
        <f>IF(AND(BG159=A161,Q161="V"),1,0)</f>
        <v>0</v>
      </c>
      <c r="BH161" s="16">
        <f>IF(AND(BH159=A161,Q161="V"),1,0)</f>
        <v>0</v>
      </c>
      <c r="BI161" s="16">
        <f>IF(AND(BI159=A161,Q161="V"),1,0)</f>
        <v>0</v>
      </c>
      <c r="BJ161" s="16">
        <f>IF(AND(BJ159=A161,Q161="V"),1,0)</f>
        <v>0</v>
      </c>
      <c r="BK161" s="16">
        <f>IF(AND(BK159=A161,Q161="V"),1,0)</f>
        <v>0</v>
      </c>
      <c r="BL161" s="16">
        <f>IF(AND(BL159=A161,Q161="V"),1,0)</f>
        <v>0</v>
      </c>
      <c r="BM161" s="16">
        <f>IF(AND(BM159=A161,Q161="V"),1,0)</f>
        <v>0</v>
      </c>
      <c r="BN161" s="16">
        <f>IF(AND(BN159=A161,Q161="V"),1,0)</f>
        <v>0</v>
      </c>
      <c r="BO161" s="16">
        <f>IF(AND(BO159=A161,Q161="V"),1,0)</f>
        <v>0</v>
      </c>
      <c r="BP161" s="3">
        <f>IF(AND(Q160="A",BP159=Q161),1,0)</f>
        <v>0</v>
      </c>
      <c r="BQ161" s="4">
        <f>IF(AND(Q160="A",BQ159=Q161),1,0)</f>
        <v>0</v>
      </c>
      <c r="BR161" s="4">
        <f>IF(AND(Q160="A",BR159=Q161),1,0)</f>
        <v>1</v>
      </c>
      <c r="BS161" s="4">
        <f>IF(AND(Q160="A",BS159=Q161),1,0)</f>
        <v>0</v>
      </c>
      <c r="BT161" s="4">
        <f>IF(AND(Q160="A",BT159=Q161),1,0)</f>
        <v>0</v>
      </c>
      <c r="BU161" s="3">
        <f>IF(AND(Q160="Z",BU159=Q161),1,0)</f>
        <v>0</v>
      </c>
      <c r="BV161" s="4">
        <f>IF(AND(Q160="Z",BV159=Q161),1,0)</f>
        <v>0</v>
      </c>
      <c r="BW161" s="4">
        <f>IF(AND(Q160="Z",BW159=Q161),1,0)</f>
        <v>0</v>
      </c>
      <c r="BX161" s="4">
        <f>IF(AND(Q160="Z",BX159=Q161),1,0)</f>
        <v>0</v>
      </c>
      <c r="BY161" s="4">
        <f>IF(AND(Q160="Z",BY159=Q161),1,0)</f>
        <v>0</v>
      </c>
      <c r="BZ161" s="3">
        <f>IF(AND(Q160="D",BZ159=Q161),1,0)</f>
        <v>0</v>
      </c>
      <c r="CA161" s="4">
        <f>IF(AND(Q160="D",CA159=Q161),1,0)</f>
        <v>0</v>
      </c>
      <c r="CB161" s="4">
        <f>IF(AND(Q160="D",CB159=Q161),1,0)</f>
        <v>0</v>
      </c>
      <c r="CC161" s="4">
        <f>IF(AND(Q160="D",CC159=Q161),1,0)</f>
        <v>0</v>
      </c>
      <c r="CD161" s="4">
        <f>IF(AND(Q160="D",CD159=Q161),1,0)</f>
        <v>0</v>
      </c>
      <c r="CE161" s="3">
        <f>IF(AND(Q160="N",CE159=Q161),1,0)</f>
        <v>0</v>
      </c>
      <c r="CF161" s="4">
        <f>IF(AND(Q160="N",CF159=Q161),1,0)</f>
        <v>0</v>
      </c>
      <c r="CG161" s="4">
        <f>IF(AND(Q160="N",CG159=Q161),1,0)</f>
        <v>0</v>
      </c>
      <c r="CH161" s="4">
        <f>IF(AND(Q160="N",CH159=Q161),1,0)</f>
        <v>0</v>
      </c>
      <c r="CI161" s="4">
        <f>IF(AND(Q160="N",CI159=Q161),1,0)</f>
        <v>0</v>
      </c>
      <c r="CJ161" s="3">
        <f>IF(AND(Q160="V",CJ159=Q161),1,0)</f>
        <v>0</v>
      </c>
      <c r="CK161" s="4">
        <f>IF(AND(Q160="V",CK159=Q161),1,0)</f>
        <v>0</v>
      </c>
      <c r="CL161" s="4">
        <f>IF(AND(Q160="V",CL159=Q161),1,0)</f>
        <v>0</v>
      </c>
      <c r="CM161" s="4">
        <f>IF(AND(Q160="V",CM159=Q161),1,0)</f>
        <v>0</v>
      </c>
      <c r="CN161" s="5">
        <f>IF(AND(Q160="V",CN159=Q161),1,0)</f>
        <v>0</v>
      </c>
    </row>
    <row r="162" spans="1:92">
      <c r="A162" s="15" t="s">
        <v>8</v>
      </c>
      <c r="B162" s="3">
        <f>IF(ISBLANK(HLOOKUP(A162,C150:L155,2,FALSE)),0,HLOOKUP(A162,C150:L155,2,FALSE) * (C144*B161+C145*C161+C146*D161+C147*E161+C148*F161))</f>
        <v>0</v>
      </c>
      <c r="C162" s="4">
        <f>IF(ISBLANK(HLOOKUP(A162,C150:L155,3,FALSE)),0,HLOOKUP(A162,C150:L155,3,FALSE) * (D144*B161+D145*C161+D146*D161+D147*E161+D148*F161))</f>
        <v>0</v>
      </c>
      <c r="D162" s="4">
        <f>IF(ISBLANK(HLOOKUP(A162,C150:L155,4,FALSE)),0,HLOOKUP(A162,C150:L155,4,FALSE) * (E144*B161+E145*C161+E146*D161+E147*E161+E148*F161))</f>
        <v>0</v>
      </c>
      <c r="E162" s="4">
        <f>IF(ISBLANK(HLOOKUP(A162,C150:L155,5,FALSE)),0,HLOOKUP(A162,C150:L155,5,FALSE) * (F144*B161+F145*C161+F146*D161+F147*E161+F148*F161))</f>
        <v>2.8430204081632653E-2</v>
      </c>
      <c r="F162" s="5">
        <f>IF(ISBLANK(HLOOKUP(A162,C150:L155,6,FALSE)),0,HLOOKUP(A162,C150:L155,6,FALSE) * (G144*B161+G145*C161+G146*D161+G147*E161+G148*F161))</f>
        <v>0</v>
      </c>
      <c r="G162" s="3">
        <f>IF(ISBLANK(HLOOKUP(A162,C150:L155,MATCH(G159,B143:B148,0),FALSE)),0,HLOOKUP(Q163,C143:G148,MATCH(G159,B143:B148,0),FALSE)*B162)</f>
        <v>0</v>
      </c>
      <c r="H162" s="4">
        <f>IF(ISBLANK(HLOOKUP(A162,C150:L155,MATCH(H159,B143:B148,0),FALSE)),0,HLOOKUP(Q163,C143:G148,MATCH(H159,B143:B148,0),FALSE)*C162)</f>
        <v>0</v>
      </c>
      <c r="I162" s="4">
        <f>IF(ISBLANK(HLOOKUP(A162,C150:L155,MATCH(I159,B143:B148,0),FALSE)),0,HLOOKUP(Q163,C143:G148,MATCH(I159,B143:B148,0),FALSE)*D162)</f>
        <v>0</v>
      </c>
      <c r="J162" s="4">
        <f>IF(ISBLANK(HLOOKUP(A162,C150:L155,MATCH(J159,B143:B148,0),FALSE)),0,HLOOKUP(Q163,C143:G148,MATCH(J159,B143:B148,0),FALSE)*E162)</f>
        <v>2.0848816326530614E-2</v>
      </c>
      <c r="K162" s="5">
        <f>IF(ISBLANK(HLOOKUP(A162,C150:L155,MATCH(K159,B143:B148,0),FALSE)),0,HLOOKUP(Q163,C143:G148,MATCH(K159,B143:B148,0),FALSE)*F162)</f>
        <v>0</v>
      </c>
      <c r="L162" s="3">
        <f t="shared" si="109"/>
        <v>0</v>
      </c>
      <c r="M162" s="4">
        <f t="shared" si="110"/>
        <v>0</v>
      </c>
      <c r="N162" s="4">
        <f t="shared" si="111"/>
        <v>0</v>
      </c>
      <c r="O162" s="4">
        <f t="shared" si="112"/>
        <v>1</v>
      </c>
      <c r="P162" s="5">
        <f t="shared" si="113"/>
        <v>0</v>
      </c>
      <c r="Q162" s="23" t="s">
        <v>20</v>
      </c>
      <c r="R162" s="17">
        <f>IF(AND(R159=A162,Q162="A"),1,0)</f>
        <v>0</v>
      </c>
      <c r="S162" s="16">
        <f>IF(AND(S159=A162,Q162="A"),1,0)</f>
        <v>0</v>
      </c>
      <c r="T162" s="16">
        <f>IF(AND(T159=A162,Q162="A"),1,0)</f>
        <v>0</v>
      </c>
      <c r="U162" s="16">
        <f>IF(AND(U159=A162,Q162="A"),1,0)</f>
        <v>0</v>
      </c>
      <c r="V162" s="16">
        <f>IF(AND(V159=A162,Q162="A"),1,0)</f>
        <v>0</v>
      </c>
      <c r="W162" s="16">
        <f>IF(AND(W159=A162,Q162="A"),1,0)</f>
        <v>0</v>
      </c>
      <c r="X162" s="16">
        <f>IF(AND(X159=A162,Q162="A"),1,0)</f>
        <v>0</v>
      </c>
      <c r="Y162" s="16">
        <f>IF(AND(Y159=A162,Q162="A"),1,0)</f>
        <v>0</v>
      </c>
      <c r="Z162" s="16">
        <f>IF(AND(Z159=A162,Q162="A"),1,0)</f>
        <v>0</v>
      </c>
      <c r="AA162" s="16">
        <f>IF(AND(AA159=A162,Q162="A"),1,0)</f>
        <v>0</v>
      </c>
      <c r="AB162" s="17">
        <f>IF(AND(AB159=A162,Q162="Z"),1,0)</f>
        <v>0</v>
      </c>
      <c r="AC162" s="16">
        <f>IF(AND(AC159=A162,Q162="Z"),1,0)</f>
        <v>0</v>
      </c>
      <c r="AD162" s="16">
        <f>IF(AND(AD159=A162,Q162="Z"),1,0)</f>
        <v>0</v>
      </c>
      <c r="AE162" s="16">
        <f>IF(AND(AE159=A162,Q162="Z"),1,0)</f>
        <v>0</v>
      </c>
      <c r="AF162" s="16">
        <f>IF(AND(AF159=A162,Q162="Z"),1,0)</f>
        <v>0</v>
      </c>
      <c r="AG162" s="16">
        <f>IF(AND(AG159=A162,Q162="Z"),1,0)</f>
        <v>0</v>
      </c>
      <c r="AH162" s="16">
        <f>IF(AND(AH159=A162,Q162="Z"),1,0)</f>
        <v>0</v>
      </c>
      <c r="AI162" s="16">
        <f>IF(AND(AI159=A162,Q162="Z"),1,0)</f>
        <v>0</v>
      </c>
      <c r="AJ162" s="16">
        <f>IF(AND(AJ159=A162,Q162="Z"),1,0)</f>
        <v>0</v>
      </c>
      <c r="AK162" s="16">
        <f>IF(AND(AK159=A162,Q162="Z"),1,0)</f>
        <v>0</v>
      </c>
      <c r="AL162" s="17">
        <f>IF(AND(AL159=A162,Q162="D"),1,0)</f>
        <v>0</v>
      </c>
      <c r="AM162" s="16">
        <f>IF(AND(AM159=A162,Q162="D"),1,0)</f>
        <v>0</v>
      </c>
      <c r="AN162" s="16">
        <f>IF(AND(AN159=A162,Q162="D"),1,0)</f>
        <v>0</v>
      </c>
      <c r="AO162" s="16">
        <f>IF(AND(AO159=A162,Q162="D"),1,0)</f>
        <v>0</v>
      </c>
      <c r="AP162" s="16">
        <f>IF(AND(AP159=A162,Q162="D"),1,0)</f>
        <v>0</v>
      </c>
      <c r="AQ162" s="16">
        <f>IF(AND(AQ159=A162,Q162="D"),1,0)</f>
        <v>0</v>
      </c>
      <c r="AR162" s="16">
        <f>IF(AND(AR159=A162,Q162="D"),1,0)</f>
        <v>0</v>
      </c>
      <c r="AS162" s="16">
        <f>IF(AND(AS159=A162,Q162="D"),1,0)</f>
        <v>0</v>
      </c>
      <c r="AT162" s="16">
        <f>IF(AND(AT159=A162,Q162="D"),1,0)</f>
        <v>0</v>
      </c>
      <c r="AU162" s="16">
        <f>IF(AND(AU159=A162,Q162="D"),1,0)</f>
        <v>0</v>
      </c>
      <c r="AV162" s="17">
        <f>IF(AND(AV159=A162,Q162="N"),1,0)</f>
        <v>0</v>
      </c>
      <c r="AW162" s="16">
        <f>IF(AND(AW159=A162,Q162="N"),1,0)</f>
        <v>0</v>
      </c>
      <c r="AX162" s="16">
        <f>IF(AND(AX159=A162,Q162="N"),1,0)</f>
        <v>0</v>
      </c>
      <c r="AY162" s="16">
        <f>IF(AND(AY159=A162,Q162="N"),1,0)</f>
        <v>0</v>
      </c>
      <c r="AZ162" s="16">
        <f>IF(AND(AZ159=A162,Q162="N"),1,0)</f>
        <v>0</v>
      </c>
      <c r="BA162" s="16">
        <f>IF(AND(BA159=A162,Q162="N"),1,0)</f>
        <v>0</v>
      </c>
      <c r="BB162" s="16">
        <f>IF(AND(BB159=A162,Q162="N"),1,0)</f>
        <v>0</v>
      </c>
      <c r="BC162" s="16">
        <f>IF(AND(BC159=A162,Q162="N"),1,0)</f>
        <v>0</v>
      </c>
      <c r="BD162" s="16">
        <f>IF(AND(BD159=A162,Q162="N"),1,0)</f>
        <v>1</v>
      </c>
      <c r="BE162" s="16">
        <f>IF(AND(BE159=A162,Q162="N"),1,0)</f>
        <v>0</v>
      </c>
      <c r="BF162" s="17">
        <f>IF(AND(BF159=A162,Q162="V"),1,0)</f>
        <v>0</v>
      </c>
      <c r="BG162" s="16">
        <f>IF(AND(BG159=A162,Q162="V"),1,0)</f>
        <v>0</v>
      </c>
      <c r="BH162" s="16">
        <f>IF(AND(BH159=A162,Q162="V"),1,0)</f>
        <v>0</v>
      </c>
      <c r="BI162" s="16">
        <f>IF(AND(BI159=A162,Q162="V"),1,0)</f>
        <v>0</v>
      </c>
      <c r="BJ162" s="16">
        <f>IF(AND(BJ159=A162,Q162="V"),1,0)</f>
        <v>0</v>
      </c>
      <c r="BK162" s="16">
        <f>IF(AND(BK159=A162,Q162="V"),1,0)</f>
        <v>0</v>
      </c>
      <c r="BL162" s="16">
        <f>IF(AND(BL159=A162,Q162="V"),1,0)</f>
        <v>0</v>
      </c>
      <c r="BM162" s="16">
        <f>IF(AND(BM159=A162,Q162="V"),1,0)</f>
        <v>0</v>
      </c>
      <c r="BN162" s="16">
        <f>IF(AND(BN159=A162,Q162="V"),1,0)</f>
        <v>0</v>
      </c>
      <c r="BO162" s="16">
        <f>IF(AND(BO159=A162,Q162="V"),1,0)</f>
        <v>0</v>
      </c>
      <c r="BP162" s="3">
        <f>IF(AND(Q161="A",BP159=Q162),1,0)</f>
        <v>0</v>
      </c>
      <c r="BQ162" s="4">
        <f>IF(AND(Q161="A",BQ159=Q162),1,0)</f>
        <v>0</v>
      </c>
      <c r="BR162" s="4">
        <f>IF(AND(Q161="A",BR159=Q162),1,0)</f>
        <v>0</v>
      </c>
      <c r="BS162" s="4">
        <f>IF(AND(Q161="A",BS159=Q162),1,0)</f>
        <v>0</v>
      </c>
      <c r="BT162" s="4">
        <f>IF(AND(Q161="A",BT159=Q162),1,0)</f>
        <v>0</v>
      </c>
      <c r="BU162" s="3">
        <f>IF(AND(Q161="Z",BU159=Q162),1,0)</f>
        <v>0</v>
      </c>
      <c r="BV162" s="4">
        <f>IF(AND(Q161="Z",BV159=Q162),1,0)</f>
        <v>0</v>
      </c>
      <c r="BW162" s="4">
        <f>IF(AND(Q161="Z",BW159=Q162),1,0)</f>
        <v>0</v>
      </c>
      <c r="BX162" s="4">
        <f>IF(AND(Q161="Z",BX159=Q162),1,0)</f>
        <v>0</v>
      </c>
      <c r="BY162" s="4">
        <f>IF(AND(Q161="Z",BY159=Q162),1,0)</f>
        <v>0</v>
      </c>
      <c r="BZ162" s="3">
        <f>IF(AND(Q161="D",BZ159=Q162),1,0)</f>
        <v>0</v>
      </c>
      <c r="CA162" s="4">
        <f>IF(AND(Q161="D",CA159=Q162),1,0)</f>
        <v>0</v>
      </c>
      <c r="CB162" s="4">
        <f>IF(AND(Q161="D",CB159=Q162),1,0)</f>
        <v>0</v>
      </c>
      <c r="CC162" s="4">
        <f>IF(AND(Q161="D",CC159=Q162),1,0)</f>
        <v>1</v>
      </c>
      <c r="CD162" s="4">
        <f>IF(AND(Q161="D",CD159=Q162),1,0)</f>
        <v>0</v>
      </c>
      <c r="CE162" s="3">
        <f>IF(AND(Q161="N",CE159=Q162),1,0)</f>
        <v>0</v>
      </c>
      <c r="CF162" s="4">
        <f>IF(AND(Q161="N",CF159=Q162),1,0)</f>
        <v>0</v>
      </c>
      <c r="CG162" s="4">
        <f>IF(AND(Q161="N",CG159=Q162),1,0)</f>
        <v>0</v>
      </c>
      <c r="CH162" s="4">
        <f>IF(AND(Q161="N",CH159=Q162),1,0)</f>
        <v>0</v>
      </c>
      <c r="CI162" s="4">
        <f>IF(AND(Q161="N",CI159=Q162),1,0)</f>
        <v>0</v>
      </c>
      <c r="CJ162" s="3">
        <f>IF(AND(Q161="V",CJ159=Q162),1,0)</f>
        <v>0</v>
      </c>
      <c r="CK162" s="4">
        <f>IF(AND(Q161="V",CK159=Q162),1,0)</f>
        <v>0</v>
      </c>
      <c r="CL162" s="4">
        <f>IF(AND(Q161="V",CL159=Q162),1,0)</f>
        <v>0</v>
      </c>
      <c r="CM162" s="4">
        <f>IF(AND(Q161="V",CM159=Q162),1,0)</f>
        <v>0</v>
      </c>
      <c r="CN162" s="5">
        <f>IF(AND(Q161="V",CN159=Q162),1,0)</f>
        <v>0</v>
      </c>
    </row>
    <row r="163" spans="1:92">
      <c r="A163" s="15" t="s">
        <v>6</v>
      </c>
      <c r="B163" s="3">
        <f>IF(ISBLANK(HLOOKUP(A163,C150:L155,2,FALSE)),0,HLOOKUP(A163,C150:L155,2,FALSE) * (C144*B162+C145*C162+C146*D162+C147*E162+C148*F162))</f>
        <v>0</v>
      </c>
      <c r="C163" s="4">
        <f>IF(ISBLANK(HLOOKUP(A163,C150:L155,3,FALSE)),0,HLOOKUP(A163,C150:L155,3,FALSE) * (D144*B162+D145*C162+D146*D162+D147*E162+D148*F162))</f>
        <v>0</v>
      </c>
      <c r="D163" s="4">
        <f>IF(ISBLANK(HLOOKUP(A163,C150:L155,4,FALSE)),0,HLOOKUP(A163,C150:L155,4,FALSE) * (E144*B162+E145*C162+E146*D162+E147*E162+E148*F162))</f>
        <v>6.7690962099125368E-6</v>
      </c>
      <c r="E163" s="4">
        <f>IF(ISBLANK(HLOOKUP(A163,C150:L155,5,FALSE)),0,HLOOKUP(A163,C150:L155,5,FALSE) * (F144*B162+F145*C162+F146*D162+F147*E162+F148*F162))</f>
        <v>4.7383673469387744E-5</v>
      </c>
      <c r="F163" s="5">
        <f>IF(ISBLANK(HLOOKUP(A163,C150:L155,6,FALSE)),0,HLOOKUP(A163,C150:L155,6,FALSE) * (G144*B162+G145*C162+G146*D162+G147*E162+G148*F162))</f>
        <v>4.5172435374149665E-3</v>
      </c>
      <c r="G163" s="3">
        <f>IF(ISBLANK(HLOOKUP(A163,C150:L155,MATCH(G159,B143:B148,0),FALSE)),0,HLOOKUP(Q164,C143:G148,MATCH(G159,B143:B148,0),FALSE)*B163)</f>
        <v>0</v>
      </c>
      <c r="H163" s="4">
        <f>IF(ISBLANK(HLOOKUP(A163,C150:L155,MATCH(H159,B143:B148,0),FALSE)),0,HLOOKUP(Q164,C143:G148,MATCH(H159,B143:B148,0),FALSE)*C163)</f>
        <v>0</v>
      </c>
      <c r="I163" s="4">
        <f>IF(ISBLANK(HLOOKUP(A163,C150:L155,MATCH(I159,B143:B148,0),FALSE)),0,HLOOKUP(Q164,C143:G148,MATCH(I159,B143:B148,0),FALSE)*D163)</f>
        <v>9.6701374427321961E-8</v>
      </c>
      <c r="J163" s="4">
        <f>IF(ISBLANK(HLOOKUP(A163,C150:L155,MATCH(J159,B143:B148,0),FALSE)),0,HLOOKUP(Q164,C143:G148,MATCH(J159,B143:B148,0),FALSE)*E163)</f>
        <v>7.8972789115646243E-7</v>
      </c>
      <c r="K163" s="5">
        <f>IF(ISBLANK(HLOOKUP(A163,C150:L155,MATCH(K159,B143:B148,0),FALSE)),0,HLOOKUP(Q164,C143:G148,MATCH(K159,B143:B148,0),FALSE)*F163)</f>
        <v>1.7316100226757373E-3</v>
      </c>
      <c r="L163" s="3">
        <f t="shared" si="109"/>
        <v>0</v>
      </c>
      <c r="M163" s="4">
        <f t="shared" si="110"/>
        <v>0</v>
      </c>
      <c r="N163" s="4">
        <f t="shared" si="111"/>
        <v>5.5816203443859743E-5</v>
      </c>
      <c r="O163" s="4">
        <f t="shared" si="112"/>
        <v>4.5583232812485442E-4</v>
      </c>
      <c r="P163" s="5">
        <f t="shared" si="113"/>
        <v>0.99948835146843118</v>
      </c>
      <c r="Q163" s="23" t="s">
        <v>21</v>
      </c>
      <c r="R163" s="17">
        <f>IF(AND(R159=A163,Q163="A"),1,0)</f>
        <v>0</v>
      </c>
      <c r="S163" s="16">
        <f>IF(AND(S159=A163,Q163="A"),1,0)</f>
        <v>0</v>
      </c>
      <c r="T163" s="16">
        <f>IF(AND(T159=A163,Q163="A"),1,0)</f>
        <v>0</v>
      </c>
      <c r="U163" s="16">
        <f>IF(AND(U159=A163,Q163="A"),1,0)</f>
        <v>0</v>
      </c>
      <c r="V163" s="16">
        <f>IF(AND(V159=A163,Q163="A"),1,0)</f>
        <v>0</v>
      </c>
      <c r="W163" s="16">
        <f>IF(AND(W159=A163,Q163="A"),1,0)</f>
        <v>0</v>
      </c>
      <c r="X163" s="16">
        <f>IF(AND(X159=A163,Q163="A"),1,0)</f>
        <v>0</v>
      </c>
      <c r="Y163" s="16">
        <f>IF(AND(Y159=A163,Q163="A"),1,0)</f>
        <v>0</v>
      </c>
      <c r="Z163" s="16">
        <f>IF(AND(Z159=A163,Q163="A"),1,0)</f>
        <v>0</v>
      </c>
      <c r="AA163" s="16">
        <f>IF(AND(AA159=A163,Q163="A"),1,0)</f>
        <v>0</v>
      </c>
      <c r="AB163" s="17">
        <f>IF(AND(AB159=A163,Q163="Z"),1,0)</f>
        <v>0</v>
      </c>
      <c r="AC163" s="16">
        <f>IF(AND(AC159=A163,Q163="Z"),1,0)</f>
        <v>0</v>
      </c>
      <c r="AD163" s="16">
        <f>IF(AND(AD159=A163,Q163="Z"),1,0)</f>
        <v>0</v>
      </c>
      <c r="AE163" s="16">
        <f>IF(AND(AE159=A163,Q163="Z"),1,0)</f>
        <v>0</v>
      </c>
      <c r="AF163" s="16">
        <f>IF(AND(AF159=A163,Q163="Z"),1,0)</f>
        <v>0</v>
      </c>
      <c r="AG163" s="16">
        <f>IF(AND(AG159=A163,Q163="Z"),1,0)</f>
        <v>0</v>
      </c>
      <c r="AH163" s="16">
        <f>IF(AND(AH159=A163,Q163="Z"),1,0)</f>
        <v>0</v>
      </c>
      <c r="AI163" s="16">
        <f>IF(AND(AI159=A163,Q163="Z"),1,0)</f>
        <v>0</v>
      </c>
      <c r="AJ163" s="16">
        <f>IF(AND(AJ159=A163,Q163="Z"),1,0)</f>
        <v>0</v>
      </c>
      <c r="AK163" s="16">
        <f>IF(AND(AK159=A163,Q163="Z"),1,0)</f>
        <v>0</v>
      </c>
      <c r="AL163" s="17">
        <f>IF(AND(AL159=A163,Q163="D"),1,0)</f>
        <v>0</v>
      </c>
      <c r="AM163" s="16">
        <f>IF(AND(AM159=A163,Q163="D"),1,0)</f>
        <v>0</v>
      </c>
      <c r="AN163" s="16">
        <f>IF(AND(AN159=A163,Q163="D"),1,0)</f>
        <v>0</v>
      </c>
      <c r="AO163" s="16">
        <f>IF(AND(AO159=A163,Q163="D"),1,0)</f>
        <v>0</v>
      </c>
      <c r="AP163" s="16">
        <f>IF(AND(AP159=A163,Q163="D"),1,0)</f>
        <v>0</v>
      </c>
      <c r="AQ163" s="16">
        <f>IF(AND(AQ159=A163,Q163="D"),1,0)</f>
        <v>0</v>
      </c>
      <c r="AR163" s="16">
        <f>IF(AND(AR159=A163,Q163="D"),1,0)</f>
        <v>0</v>
      </c>
      <c r="AS163" s="16">
        <f>IF(AND(AS159=A163,Q163="D"),1,0)</f>
        <v>0</v>
      </c>
      <c r="AT163" s="16">
        <f>IF(AND(AT159=A163,Q163="D"),1,0)</f>
        <v>0</v>
      </c>
      <c r="AU163" s="16">
        <f>IF(AND(AU159=A163,Q163="D"),1,0)</f>
        <v>0</v>
      </c>
      <c r="AV163" s="17">
        <f>IF(AND(AV159=A163,Q163="N"),1,0)</f>
        <v>0</v>
      </c>
      <c r="AW163" s="16">
        <f>IF(AND(AW159=A163,Q163="N"),1,0)</f>
        <v>0</v>
      </c>
      <c r="AX163" s="16">
        <f>IF(AND(AX159=A163,Q163="N"),1,0)</f>
        <v>0</v>
      </c>
      <c r="AY163" s="16">
        <f>IF(AND(AY159=A163,Q163="N"),1,0)</f>
        <v>0</v>
      </c>
      <c r="AZ163" s="16">
        <f>IF(AND(AZ159=A163,Q163="N"),1,0)</f>
        <v>0</v>
      </c>
      <c r="BA163" s="16">
        <f>IF(AND(BA159=A163,Q163="N"),1,0)</f>
        <v>0</v>
      </c>
      <c r="BB163" s="16">
        <f>IF(AND(BB159=A163,Q163="N"),1,0)</f>
        <v>0</v>
      </c>
      <c r="BC163" s="16">
        <f>IF(AND(BC159=A163,Q163="N"),1,0)</f>
        <v>0</v>
      </c>
      <c r="BD163" s="16">
        <f>IF(AND(BD159=A163,Q163="N"),1,0)</f>
        <v>0</v>
      </c>
      <c r="BE163" s="16">
        <f>IF(AND(BE159=A163,Q163="N"),1,0)</f>
        <v>0</v>
      </c>
      <c r="BF163" s="17">
        <f>IF(AND(BF159=A163,Q163="V"),1,0)</f>
        <v>0</v>
      </c>
      <c r="BG163" s="16">
        <f>IF(AND(BG159=A163,Q163="V"),1,0)</f>
        <v>0</v>
      </c>
      <c r="BH163" s="16">
        <f>IF(AND(BH159=A163,Q163="V"),1,0)</f>
        <v>0</v>
      </c>
      <c r="BI163" s="16">
        <f>IF(AND(BI159=A163,Q163="V"),1,0)</f>
        <v>0</v>
      </c>
      <c r="BJ163" s="16">
        <f>IF(AND(BJ159=A163,Q163="V"),1,0)</f>
        <v>0</v>
      </c>
      <c r="BK163" s="16">
        <f>IF(AND(BK159=A163,Q163="V"),1,0)</f>
        <v>0</v>
      </c>
      <c r="BL163" s="16">
        <f>IF(AND(BL159=A163,Q163="V"),1,0)</f>
        <v>1</v>
      </c>
      <c r="BM163" s="16">
        <f>IF(AND(BM159=A163,Q163="V"),1,0)</f>
        <v>0</v>
      </c>
      <c r="BN163" s="16">
        <f>IF(AND(BN159=A163,Q163="V"),1,0)</f>
        <v>0</v>
      </c>
      <c r="BO163" s="16">
        <f>IF(AND(BO159=A163,Q163="V"),1,0)</f>
        <v>0</v>
      </c>
      <c r="BP163" s="3">
        <f>IF(AND(Q162="A",BP159=Q163),1,0)</f>
        <v>0</v>
      </c>
      <c r="BQ163" s="4">
        <f>IF(AND(Q162="A",BQ159=Q163),1,0)</f>
        <v>0</v>
      </c>
      <c r="BR163" s="4">
        <f>IF(AND(Q162="A",BR159=Q163),1,0)</f>
        <v>0</v>
      </c>
      <c r="BS163" s="4">
        <f>IF(AND(Q162="A",BS159=Q163),1,0)</f>
        <v>0</v>
      </c>
      <c r="BT163" s="4">
        <f>IF(AND(Q162="A",BT159=Q163),1,0)</f>
        <v>0</v>
      </c>
      <c r="BU163" s="3">
        <f>IF(AND(Q162="Z",BU159=Q163),1,0)</f>
        <v>0</v>
      </c>
      <c r="BV163" s="4">
        <f>IF(AND(Q162="Z",BV159=Q163),1,0)</f>
        <v>0</v>
      </c>
      <c r="BW163" s="4">
        <f>IF(AND(Q162="Z",BW159=Q163),1,0)</f>
        <v>0</v>
      </c>
      <c r="BX163" s="4">
        <f>IF(AND(Q162="Z",BX159=Q163),1,0)</f>
        <v>0</v>
      </c>
      <c r="BY163" s="4">
        <f>IF(AND(Q162="Z",BY159=Q163),1,0)</f>
        <v>0</v>
      </c>
      <c r="BZ163" s="3">
        <f>IF(AND(Q162="D",BZ159=Q163),1,0)</f>
        <v>0</v>
      </c>
      <c r="CA163" s="4">
        <f>IF(AND(Q162="D",CA159=Q163),1,0)</f>
        <v>0</v>
      </c>
      <c r="CB163" s="4">
        <f>IF(AND(Q162="D",CB159=Q163),1,0)</f>
        <v>0</v>
      </c>
      <c r="CC163" s="4">
        <f>IF(AND(Q162="D",CC159=Q163),1,0)</f>
        <v>0</v>
      </c>
      <c r="CD163" s="4">
        <f>IF(AND(Q162="D",CD159=Q163),1,0)</f>
        <v>0</v>
      </c>
      <c r="CE163" s="3">
        <f>IF(AND(Q162="N",CE159=Q163),1,0)</f>
        <v>0</v>
      </c>
      <c r="CF163" s="4">
        <f>IF(AND(Q162="N",CF159=Q163),1,0)</f>
        <v>0</v>
      </c>
      <c r="CG163" s="4">
        <f>IF(AND(Q162="N",CG159=Q163),1,0)</f>
        <v>0</v>
      </c>
      <c r="CH163" s="4">
        <f>IF(AND(Q162="N",CH159=Q163),1,0)</f>
        <v>0</v>
      </c>
      <c r="CI163" s="4">
        <f>IF(AND(Q162="N",CI159=Q163),1,0)</f>
        <v>1</v>
      </c>
      <c r="CJ163" s="3">
        <f>IF(AND(Q162="V",CJ159=Q163),1,0)</f>
        <v>0</v>
      </c>
      <c r="CK163" s="4">
        <f>IF(AND(Q162="V",CK159=Q163),1,0)</f>
        <v>0</v>
      </c>
      <c r="CL163" s="4">
        <f>IF(AND(Q162="V",CL159=Q163),1,0)</f>
        <v>0</v>
      </c>
      <c r="CM163" s="4">
        <f>IF(AND(Q162="V",CM159=Q163),1,0)</f>
        <v>0</v>
      </c>
      <c r="CN163" s="5">
        <f>IF(AND(Q162="V",CN159=Q163),1,0)</f>
        <v>0</v>
      </c>
    </row>
    <row r="164" spans="1:92">
      <c r="A164" s="15" t="s">
        <v>9</v>
      </c>
      <c r="B164" s="3">
        <f>IF(ISBLANK(HLOOKUP(A164,C150:L155,2,FALSE)),0,HLOOKUP(A164,C150:L155,2,FALSE) * (C144*B163+C145*C163+C146*D163+C147*E163+C148*F163))</f>
        <v>0</v>
      </c>
      <c r="C164" s="4">
        <f>IF(ISBLANK(HLOOKUP(A164,C150:L155,3,FALSE)),0,HLOOKUP(A164,C150:L155,3,FALSE) * (D144*B163+D145*C163+D146*D163+D147*E163+D148*F163))</f>
        <v>0</v>
      </c>
      <c r="D164" s="4">
        <f>IF(ISBLANK(HLOOKUP(A164,C150:L155,4,FALSE)),0,HLOOKUP(A164,C150:L155,4,FALSE) * (E144*B163+E145*C163+E146*D163+E147*E163+E148*F163))</f>
        <v>1.336497262926162E-3</v>
      </c>
      <c r="E164" s="4">
        <f>IF(ISBLANK(HLOOKUP(A164,C150:L155,5,FALSE)),0,HLOOKUP(A164,C150:L155,5,FALSE) * (F144*B163+F145*C163+F146*D163+F147*E163+F148*F163))</f>
        <v>0</v>
      </c>
      <c r="F164" s="5">
        <f>IF(ISBLANK(HLOOKUP(A164,C150:L155,6,FALSE)),0,HLOOKUP(A164,C150:L155,6,FALSE) * (G144*B163+G145*C163+G146*D163+G147*E163+G148*F163))</f>
        <v>0</v>
      </c>
      <c r="G164" s="3">
        <f>IF(ISBLANK(HLOOKUP(A164,C150:L155,MATCH(G159,B143:B148,0),FALSE)),0,HLOOKUP(Q165,C143:G148,MATCH(G159,B143:B148,0),FALSE)*B164)</f>
        <v>0</v>
      </c>
      <c r="H164" s="4">
        <f>IF(ISBLANK(HLOOKUP(A164,C150:L155,MATCH(H159,B143:B148,0),FALSE)),0,HLOOKUP(Q165,C143:G148,MATCH(H159,B143:B148,0),FALSE)*C164)</f>
        <v>0</v>
      </c>
      <c r="I164" s="4">
        <f>IF(ISBLANK(HLOOKUP(A164,C150:L155,MATCH(I159,B143:B148,0),FALSE)),0,HLOOKUP(Q165,C143:G148,MATCH(I159,B143:B148,0),FALSE)*D164)</f>
        <v>1.0882906283827319E-3</v>
      </c>
      <c r="J164" s="4">
        <f>IF(ISBLANK(HLOOKUP(A164,C150:L155,MATCH(J159,B143:B148,0),FALSE)),0,HLOOKUP(Q165,C143:G148,MATCH(J159,B143:B148,0),FALSE)*E164)</f>
        <v>0</v>
      </c>
      <c r="K164" s="5">
        <f>IF(ISBLANK(HLOOKUP(A164,C150:L155,MATCH(K159,B143:B148,0),FALSE)),0,HLOOKUP(Q165,C143:G148,MATCH(K159,B143:B148,0),FALSE)*F164)</f>
        <v>0</v>
      </c>
      <c r="L164" s="3">
        <f t="shared" si="109"/>
        <v>0</v>
      </c>
      <c r="M164" s="4">
        <f t="shared" si="110"/>
        <v>0</v>
      </c>
      <c r="N164" s="4">
        <f t="shared" si="111"/>
        <v>1</v>
      </c>
      <c r="O164" s="4">
        <f t="shared" si="112"/>
        <v>0</v>
      </c>
      <c r="P164" s="5">
        <f t="shared" si="113"/>
        <v>0</v>
      </c>
      <c r="Q164" s="23" t="s">
        <v>19</v>
      </c>
      <c r="R164" s="17">
        <f>IF(AND(R159=A164,Q164="A"),1,0)</f>
        <v>0</v>
      </c>
      <c r="S164" s="16">
        <f>IF(AND(S159=A164,Q164="A"),1,0)</f>
        <v>0</v>
      </c>
      <c r="T164" s="16">
        <f>IF(AND(T159=A164,Q164="A"),1,0)</f>
        <v>0</v>
      </c>
      <c r="U164" s="16">
        <f>IF(AND(U159=A164,Q164="A"),1,0)</f>
        <v>0</v>
      </c>
      <c r="V164" s="16">
        <f>IF(AND(V159=A164,Q164="A"),1,0)</f>
        <v>0</v>
      </c>
      <c r="W164" s="16">
        <f>IF(AND(W159=A164,Q164="A"),1,0)</f>
        <v>0</v>
      </c>
      <c r="X164" s="16">
        <f>IF(AND(X159=A164,Q164="A"),1,0)</f>
        <v>0</v>
      </c>
      <c r="Y164" s="16">
        <f>IF(AND(Y159=A164,Q164="A"),1,0)</f>
        <v>0</v>
      </c>
      <c r="Z164" s="16">
        <f>IF(AND(Z159=A164,Q164="A"),1,0)</f>
        <v>0</v>
      </c>
      <c r="AA164" s="16">
        <f>IF(AND(AA159=A164,Q164="A"),1,0)</f>
        <v>0</v>
      </c>
      <c r="AB164" s="17">
        <f>IF(AND(AB159=A164,Q164="Z"),1,0)</f>
        <v>0</v>
      </c>
      <c r="AC164" s="16">
        <f>IF(AND(AC159=A164,Q164="Z"),1,0)</f>
        <v>0</v>
      </c>
      <c r="AD164" s="16">
        <f>IF(AND(AD159=A164,Q164="Z"),1,0)</f>
        <v>0</v>
      </c>
      <c r="AE164" s="16">
        <f>IF(AND(AE159=A164,Q164="Z"),1,0)</f>
        <v>0</v>
      </c>
      <c r="AF164" s="16">
        <f>IF(AND(AF159=A164,Q164="Z"),1,0)</f>
        <v>0</v>
      </c>
      <c r="AG164" s="16">
        <f>IF(AND(AG159=A164,Q164="Z"),1,0)</f>
        <v>0</v>
      </c>
      <c r="AH164" s="16">
        <f>IF(AND(AH159=A164,Q164="Z"),1,0)</f>
        <v>0</v>
      </c>
      <c r="AI164" s="16">
        <f>IF(AND(AI159=A164,Q164="Z"),1,0)</f>
        <v>0</v>
      </c>
      <c r="AJ164" s="16">
        <f>IF(AND(AJ159=A164,Q164="Z"),1,0)</f>
        <v>0</v>
      </c>
      <c r="AK164" s="16">
        <f>IF(AND(AK159=A164,Q164="Z"),1,0)</f>
        <v>0</v>
      </c>
      <c r="AL164" s="17">
        <f>IF(AND(AL159=A164,Q164="D"),1,0)</f>
        <v>0</v>
      </c>
      <c r="AM164" s="16">
        <f>IF(AND(AM159=A164,Q164="D"),1,0)</f>
        <v>0</v>
      </c>
      <c r="AN164" s="16">
        <f>IF(AND(AN159=A164,Q164="D"),1,0)</f>
        <v>0</v>
      </c>
      <c r="AO164" s="16">
        <f>IF(AND(AO159=A164,Q164="D"),1,0)</f>
        <v>0</v>
      </c>
      <c r="AP164" s="16">
        <f>IF(AND(AP159=A164,Q164="D"),1,0)</f>
        <v>0</v>
      </c>
      <c r="AQ164" s="16">
        <f>IF(AND(AQ159=A164,Q164="D"),1,0)</f>
        <v>0</v>
      </c>
      <c r="AR164" s="16">
        <f>IF(AND(AR159=A164,Q164="D"),1,0)</f>
        <v>0</v>
      </c>
      <c r="AS164" s="16">
        <f>IF(AND(AS159=A164,Q164="D"),1,0)</f>
        <v>0</v>
      </c>
      <c r="AT164" s="16">
        <f>IF(AND(AT159=A164,Q164="D"),1,0)</f>
        <v>0</v>
      </c>
      <c r="AU164" s="16">
        <f>IF(AND(AU159=A164,Q164="D"),1,0)</f>
        <v>1</v>
      </c>
      <c r="AV164" s="17">
        <f>IF(AND(AV159=A164,Q164="N"),1,0)</f>
        <v>0</v>
      </c>
      <c r="AW164" s="16">
        <f>IF(AND(AW159=A164,Q164="N"),1,0)</f>
        <v>0</v>
      </c>
      <c r="AX164" s="16">
        <f>IF(AND(AX159=A164,Q164="N"),1,0)</f>
        <v>0</v>
      </c>
      <c r="AY164" s="16">
        <f>IF(AND(AY159=A164,Q164="N"),1,0)</f>
        <v>0</v>
      </c>
      <c r="AZ164" s="16">
        <f>IF(AND(AZ159=A164,Q164="N"),1,0)</f>
        <v>0</v>
      </c>
      <c r="BA164" s="16">
        <f>IF(AND(BA159=A164,Q164="N"),1,0)</f>
        <v>0</v>
      </c>
      <c r="BB164" s="16">
        <f>IF(AND(BB159=A164,Q164="N"),1,0)</f>
        <v>0</v>
      </c>
      <c r="BC164" s="16">
        <f>IF(AND(BC159=A164,Q164="N"),1,0)</f>
        <v>0</v>
      </c>
      <c r="BD164" s="16">
        <f>IF(AND(BD159=A164,Q164="N"),1,0)</f>
        <v>0</v>
      </c>
      <c r="BE164" s="16">
        <f>IF(AND(BE159=A164,Q164="N"),1,0)</f>
        <v>0</v>
      </c>
      <c r="BF164" s="17">
        <f>IF(AND(BF159=A164,Q164="V"),1,0)</f>
        <v>0</v>
      </c>
      <c r="BG164" s="16">
        <f>IF(AND(BG159=A164,Q164="V"),1,0)</f>
        <v>0</v>
      </c>
      <c r="BH164" s="16">
        <f>IF(AND(BH159=A164,Q164="V"),1,0)</f>
        <v>0</v>
      </c>
      <c r="BI164" s="16">
        <f>IF(AND(BI159=A164,Q164="V"),1,0)</f>
        <v>0</v>
      </c>
      <c r="BJ164" s="16">
        <f>IF(AND(BJ159=A164,Q164="V"),1,0)</f>
        <v>0</v>
      </c>
      <c r="BK164" s="16">
        <f>IF(AND(BK159=A164,Q164="V"),1,0)</f>
        <v>0</v>
      </c>
      <c r="BL164" s="16">
        <f>IF(AND(BL159=A164,Q164="V"),1,0)</f>
        <v>0</v>
      </c>
      <c r="BM164" s="16">
        <f>IF(AND(BM159=A164,Q164="V"),1,0)</f>
        <v>0</v>
      </c>
      <c r="BN164" s="16">
        <f>IF(AND(BN159=A164,Q164="V"),1,0)</f>
        <v>0</v>
      </c>
      <c r="BO164" s="16">
        <f>IF(AND(BO159=A164,Q164="V"),1,0)</f>
        <v>0</v>
      </c>
      <c r="BP164" s="3">
        <f>IF(AND(Q163="A",BP159=Q164),1,0)</f>
        <v>0</v>
      </c>
      <c r="BQ164" s="4">
        <f>IF(AND(Q163="A",BQ159=Q164),1,0)</f>
        <v>0</v>
      </c>
      <c r="BR164" s="4">
        <f>IF(AND(Q163="A",BR159=Q164),1,0)</f>
        <v>0</v>
      </c>
      <c r="BS164" s="4">
        <f>IF(AND(Q163="A",BS159=Q164),1,0)</f>
        <v>0</v>
      </c>
      <c r="BT164" s="4">
        <f>IF(AND(Q163="A",BT159=Q164),1,0)</f>
        <v>0</v>
      </c>
      <c r="BU164" s="3">
        <f>IF(AND(Q163="Z",BU159=Q164),1,0)</f>
        <v>0</v>
      </c>
      <c r="BV164" s="4">
        <f>IF(AND(Q163="Z",BV159=Q164),1,0)</f>
        <v>0</v>
      </c>
      <c r="BW164" s="4">
        <f>IF(AND(Q163="Z",BW159=Q164),1,0)</f>
        <v>0</v>
      </c>
      <c r="BX164" s="4">
        <f>IF(AND(Q163="Z",BX159=Q164),1,0)</f>
        <v>0</v>
      </c>
      <c r="BY164" s="4">
        <f>IF(AND(Q163="Z",BY159=Q164),1,0)</f>
        <v>0</v>
      </c>
      <c r="BZ164" s="3">
        <f>IF(AND(Q163="D",BZ159=Q164),1,0)</f>
        <v>0</v>
      </c>
      <c r="CA164" s="4">
        <f>IF(AND(Q163="D",CA159=Q164),1,0)</f>
        <v>0</v>
      </c>
      <c r="CB164" s="4">
        <f>IF(AND(Q163="D",CB159=Q164),1,0)</f>
        <v>0</v>
      </c>
      <c r="CC164" s="4">
        <f>IF(AND(Q163="D",CC159=Q164),1,0)</f>
        <v>0</v>
      </c>
      <c r="CD164" s="4">
        <f>IF(AND(Q163="D",CD159=Q164),1,0)</f>
        <v>0</v>
      </c>
      <c r="CE164" s="3">
        <f>IF(AND(Q163="N",CE159=Q164),1,0)</f>
        <v>0</v>
      </c>
      <c r="CF164" s="4">
        <f>IF(AND(Q163="N",CF159=Q164),1,0)</f>
        <v>0</v>
      </c>
      <c r="CG164" s="4">
        <f>IF(AND(Q163="N",CG159=Q164),1,0)</f>
        <v>0</v>
      </c>
      <c r="CH164" s="4">
        <f>IF(AND(Q163="N",CH159=Q164),1,0)</f>
        <v>0</v>
      </c>
      <c r="CI164" s="4">
        <f>IF(AND(Q163="N",CI159=Q164),1,0)</f>
        <v>0</v>
      </c>
      <c r="CJ164" s="3">
        <f>IF(AND(Q163="V",CJ159=Q164),1,0)</f>
        <v>0</v>
      </c>
      <c r="CK164" s="4">
        <f>IF(AND(Q163="V",CK159=Q164),1,0)</f>
        <v>0</v>
      </c>
      <c r="CL164" s="4">
        <f>IF(AND(Q163="V",CL159=Q164),1,0)</f>
        <v>1</v>
      </c>
      <c r="CM164" s="4">
        <f>IF(AND(Q163="V",CM159=Q164),1,0)</f>
        <v>0</v>
      </c>
      <c r="CN164" s="5">
        <f>IF(AND(Q163="V",CN159=Q164),1,0)</f>
        <v>0</v>
      </c>
    </row>
    <row r="165" spans="1:92">
      <c r="A165" s="15" t="s">
        <v>4</v>
      </c>
      <c r="B165" s="3">
        <f>IF(ISBLANK(HLOOKUP(A165,C150:L155,2,FALSE)),0,HLOOKUP(A165,C150:L155,2,FALSE) * (C144*B164+C145*C164+C146*D164+C147*E164+C148*F164))</f>
        <v>0</v>
      </c>
      <c r="C165" s="4">
        <f>IF(ISBLANK(HLOOKUP(A165,C150:L155,3,FALSE)),0,HLOOKUP(A165,C150:L155,3,FALSE) * (D144*B164+D145*C164+D146*D164+D147*E164+D148*F164))</f>
        <v>0</v>
      </c>
      <c r="D165" s="4">
        <f>IF(ISBLANK(HLOOKUP(A165,C150:L155,4,FALSE)),0,HLOOKUP(A165,C150:L155,4,FALSE) * (E144*B164+E145*C164+E146*D164+E147*E164+E148*F164))</f>
        <v>2.7275454345431879E-7</v>
      </c>
      <c r="E165" s="4">
        <f>IF(ISBLANK(HLOOKUP(A165,C150:L155,5,FALSE)),0,HLOOKUP(A165,C150:L155,5,FALSE) * (F144*B164+F145*C164+F146*D164+F147*E164+F148*F164))</f>
        <v>3.990398970736684E-4</v>
      </c>
      <c r="F165" s="5">
        <f>IF(ISBLANK(HLOOKUP(A165,C150:L155,6,FALSE)),0,HLOOKUP(A165,C150:L155,6,FALSE) * (G144*B164+G145*C164+G146*D164+G147*E164+G148*F164))</f>
        <v>3.8503849717634681E-5</v>
      </c>
      <c r="G165" s="3">
        <f>IF(ISBLANK(HLOOKUP(A165,C150:L155,MATCH(G159,B143:B148,0),FALSE)),0,HLOOKUP(Q166,C143:G148,MATCH(G159,B143:B148,0),FALSE)*B165)</f>
        <v>0</v>
      </c>
      <c r="H165" s="4">
        <f>IF(ISBLANK(HLOOKUP(A165,C150:L155,MATCH(H159,B143:B148,0),FALSE)),0,HLOOKUP(Q166,C143:G148,MATCH(H159,B143:B148,0),FALSE)*C165)</f>
        <v>0</v>
      </c>
      <c r="I165" s="4">
        <f>IF(ISBLANK(HLOOKUP(A165,C150:L155,MATCH(I159,B143:B148,0),FALSE)),0,HLOOKUP(Q166,C143:G148,MATCH(I159,B143:B148,0),FALSE)*D165)</f>
        <v>3.8964934779188403E-9</v>
      </c>
      <c r="J165" s="4">
        <f>IF(ISBLANK(HLOOKUP(A165,C150:L155,MATCH(J159,B143:B148,0),FALSE)),0,HLOOKUP(Q166,C143:G148,MATCH(J159,B143:B148,0),FALSE)*E165)</f>
        <v>7.9807979414733672E-5</v>
      </c>
      <c r="K165" s="5">
        <f>IF(ISBLANK(HLOOKUP(A165,C150:L155,MATCH(K159,B143:B148,0),FALSE)),0,HLOOKUP(Q166,C143:G148,MATCH(K159,B143:B148,0),FALSE)*F165)</f>
        <v>2.1818848173326322E-5</v>
      </c>
      <c r="L165" s="3">
        <f t="shared" si="109"/>
        <v>0</v>
      </c>
      <c r="M165" s="4">
        <f t="shared" si="110"/>
        <v>0</v>
      </c>
      <c r="N165" s="4">
        <f t="shared" si="111"/>
        <v>3.8339719736648732E-5</v>
      </c>
      <c r="O165" s="4">
        <f t="shared" si="112"/>
        <v>0.78527413964603909</v>
      </c>
      <c r="P165" s="5">
        <f t="shared" si="113"/>
        <v>0.21468752063422428</v>
      </c>
      <c r="Q165" s="23" t="s">
        <v>20</v>
      </c>
      <c r="R165" s="17">
        <f>IF(AND(R159=A165,Q165="A"),1,0)</f>
        <v>0</v>
      </c>
      <c r="S165" s="16">
        <f>IF(AND(S159=A165,Q165="A"),1,0)</f>
        <v>0</v>
      </c>
      <c r="T165" s="16">
        <f>IF(AND(T159=A165,Q165="A"),1,0)</f>
        <v>0</v>
      </c>
      <c r="U165" s="16">
        <f>IF(AND(U159=A165,Q165="A"),1,0)</f>
        <v>0</v>
      </c>
      <c r="V165" s="16">
        <f>IF(AND(V159=A165,Q165="A"),1,0)</f>
        <v>0</v>
      </c>
      <c r="W165" s="16">
        <f>IF(AND(W159=A165,Q165="A"),1,0)</f>
        <v>0</v>
      </c>
      <c r="X165" s="16">
        <f>IF(AND(X159=A165,Q165="A"),1,0)</f>
        <v>0</v>
      </c>
      <c r="Y165" s="16">
        <f>IF(AND(Y159=A165,Q165="A"),1,0)</f>
        <v>0</v>
      </c>
      <c r="Z165" s="16">
        <f>IF(AND(Z159=A165,Q165="A"),1,0)</f>
        <v>0</v>
      </c>
      <c r="AA165" s="16">
        <f>IF(AND(AA159=A165,Q165="A"),1,0)</f>
        <v>0</v>
      </c>
      <c r="AB165" s="17">
        <f>IF(AND(AB159=A165,Q165="Z"),1,0)</f>
        <v>0</v>
      </c>
      <c r="AC165" s="16">
        <f>IF(AND(AC159=A165,Q165="Z"),1,0)</f>
        <v>0</v>
      </c>
      <c r="AD165" s="16">
        <f>IF(AND(AD159=A165,Q165="Z"),1,0)</f>
        <v>0</v>
      </c>
      <c r="AE165" s="16">
        <f>IF(AND(AE159=A165,Q165="Z"),1,0)</f>
        <v>0</v>
      </c>
      <c r="AF165" s="16">
        <f>IF(AND(AF159=A165,Q165="Z"),1,0)</f>
        <v>0</v>
      </c>
      <c r="AG165" s="16">
        <f>IF(AND(AG159=A165,Q165="Z"),1,0)</f>
        <v>0</v>
      </c>
      <c r="AH165" s="16">
        <f>IF(AND(AH159=A165,Q165="Z"),1,0)</f>
        <v>0</v>
      </c>
      <c r="AI165" s="16">
        <f>IF(AND(AI159=A165,Q165="Z"),1,0)</f>
        <v>0</v>
      </c>
      <c r="AJ165" s="16">
        <f>IF(AND(AJ159=A165,Q165="Z"),1,0)</f>
        <v>0</v>
      </c>
      <c r="AK165" s="16">
        <f>IF(AND(AK159=A165,Q165="Z"),1,0)</f>
        <v>0</v>
      </c>
      <c r="AL165" s="17">
        <f>IF(AND(AL159=A165,Q165="D"),1,0)</f>
        <v>0</v>
      </c>
      <c r="AM165" s="16">
        <f>IF(AND(AM159=A165,Q165="D"),1,0)</f>
        <v>0</v>
      </c>
      <c r="AN165" s="16">
        <f>IF(AND(AN159=A165,Q165="D"),1,0)</f>
        <v>0</v>
      </c>
      <c r="AO165" s="16">
        <f>IF(AND(AO159=A165,Q165="D"),1,0)</f>
        <v>0</v>
      </c>
      <c r="AP165" s="16">
        <f>IF(AND(AP159=A165,Q165="D"),1,0)</f>
        <v>0</v>
      </c>
      <c r="AQ165" s="16">
        <f>IF(AND(AQ159=A165,Q165="D"),1,0)</f>
        <v>0</v>
      </c>
      <c r="AR165" s="16">
        <f>IF(AND(AR159=A165,Q165="D"),1,0)</f>
        <v>0</v>
      </c>
      <c r="AS165" s="16">
        <f>IF(AND(AS159=A165,Q165="D"),1,0)</f>
        <v>0</v>
      </c>
      <c r="AT165" s="16">
        <f>IF(AND(AT159=A165,Q165="D"),1,0)</f>
        <v>0</v>
      </c>
      <c r="AU165" s="16">
        <f>IF(AND(AU159=A165,Q165="D"),1,0)</f>
        <v>0</v>
      </c>
      <c r="AV165" s="17">
        <f>IF(AND(AV159=A165,Q165="N"),1,0)</f>
        <v>0</v>
      </c>
      <c r="AW165" s="16">
        <f>IF(AND(AW159=A165,Q165="N"),1,0)</f>
        <v>0</v>
      </c>
      <c r="AX165" s="16">
        <f>IF(AND(AX159=A165,Q165="N"),1,0)</f>
        <v>0</v>
      </c>
      <c r="AY165" s="16">
        <f>IF(AND(AY159=A165,Q165="N"),1,0)</f>
        <v>0</v>
      </c>
      <c r="AZ165" s="16">
        <f>IF(AND(AZ159=A165,Q165="N"),1,0)</f>
        <v>1</v>
      </c>
      <c r="BA165" s="16">
        <f>IF(AND(BA159=A165,Q165="N"),1,0)</f>
        <v>0</v>
      </c>
      <c r="BB165" s="16">
        <f>IF(AND(BB159=A165,Q165="N"),1,0)</f>
        <v>0</v>
      </c>
      <c r="BC165" s="16">
        <f>IF(AND(BC159=A165,Q165="N"),1,0)</f>
        <v>0</v>
      </c>
      <c r="BD165" s="16">
        <f>IF(AND(BD159=A165,Q165="N"),1,0)</f>
        <v>0</v>
      </c>
      <c r="BE165" s="16">
        <f>IF(AND(BE159=A165,Q165="N"),1,0)</f>
        <v>0</v>
      </c>
      <c r="BF165" s="17">
        <f>IF(AND(BF159=A165,Q165="V"),1,0)</f>
        <v>0</v>
      </c>
      <c r="BG165" s="16">
        <f>IF(AND(BG159=A165,Q165="V"),1,0)</f>
        <v>0</v>
      </c>
      <c r="BH165" s="16">
        <f>IF(AND(BH159=A165,Q165="V"),1,0)</f>
        <v>0</v>
      </c>
      <c r="BI165" s="16">
        <f>IF(AND(BI159=A165,Q165="V"),1,0)</f>
        <v>0</v>
      </c>
      <c r="BJ165" s="16">
        <f>IF(AND(BJ159=A165,Q165="V"),1,0)</f>
        <v>0</v>
      </c>
      <c r="BK165" s="16">
        <f>IF(AND(BK159=A165,Q165="V"),1,0)</f>
        <v>0</v>
      </c>
      <c r="BL165" s="16">
        <f>IF(AND(BL159=A165,Q165="V"),1,0)</f>
        <v>0</v>
      </c>
      <c r="BM165" s="16">
        <f>IF(AND(BM159=A165,Q165="V"),1,0)</f>
        <v>0</v>
      </c>
      <c r="BN165" s="16">
        <f>IF(AND(BN159=A165,Q165="V"),1,0)</f>
        <v>0</v>
      </c>
      <c r="BO165" s="16">
        <f>IF(AND(BO159=A165,Q165="V"),1,0)</f>
        <v>0</v>
      </c>
      <c r="BP165" s="3">
        <f>IF(AND(Q164="A",BP159=Q165),1,0)</f>
        <v>0</v>
      </c>
      <c r="BQ165" s="4">
        <f>IF(AND(Q164="A",BQ159=Q165),1,0)</f>
        <v>0</v>
      </c>
      <c r="BR165" s="4">
        <f>IF(AND(Q164="A",BR159=Q165),1,0)</f>
        <v>0</v>
      </c>
      <c r="BS165" s="4">
        <f>IF(AND(Q164="A",BS159=Q165),1,0)</f>
        <v>0</v>
      </c>
      <c r="BT165" s="4">
        <f>IF(AND(Q164="A",BT159=Q165),1,0)</f>
        <v>0</v>
      </c>
      <c r="BU165" s="3">
        <f>IF(AND(Q164="Z",BU159=Q165),1,0)</f>
        <v>0</v>
      </c>
      <c r="BV165" s="4">
        <f>IF(AND(Q164="Z",BV159=Q165),1,0)</f>
        <v>0</v>
      </c>
      <c r="BW165" s="4">
        <f>IF(AND(Q164="Z",BW159=Q165),1,0)</f>
        <v>0</v>
      </c>
      <c r="BX165" s="4">
        <f>IF(AND(Q164="Z",BX159=Q165),1,0)</f>
        <v>0</v>
      </c>
      <c r="BY165" s="4">
        <f>IF(AND(Q164="Z",BY159=Q165),1,0)</f>
        <v>0</v>
      </c>
      <c r="BZ165" s="3">
        <f>IF(AND(Q164="D",BZ159=Q165),1,0)</f>
        <v>0</v>
      </c>
      <c r="CA165" s="4">
        <f>IF(AND(Q164="D",CA159=Q165),1,0)</f>
        <v>0</v>
      </c>
      <c r="CB165" s="4">
        <f>IF(AND(Q164="D",CB159=Q165),1,0)</f>
        <v>0</v>
      </c>
      <c r="CC165" s="4">
        <f>IF(AND(Q164="D",CC159=Q165),1,0)</f>
        <v>1</v>
      </c>
      <c r="CD165" s="4">
        <f>IF(AND(Q164="D",CD159=Q165),1,0)</f>
        <v>0</v>
      </c>
      <c r="CE165" s="3">
        <f>IF(AND(Q164="N",CE159=Q165),1,0)</f>
        <v>0</v>
      </c>
      <c r="CF165" s="4">
        <f>IF(AND(Q164="N",CF159=Q165),1,0)</f>
        <v>0</v>
      </c>
      <c r="CG165" s="4">
        <f>IF(AND(Q164="N",CG159=Q165),1,0)</f>
        <v>0</v>
      </c>
      <c r="CH165" s="4">
        <f>IF(AND(Q164="N",CH159=Q165),1,0)</f>
        <v>0</v>
      </c>
      <c r="CI165" s="4">
        <f>IF(AND(Q164="N",CI159=Q165),1,0)</f>
        <v>0</v>
      </c>
      <c r="CJ165" s="3">
        <f>IF(AND(Q164="V",CJ159=Q165),1,0)</f>
        <v>0</v>
      </c>
      <c r="CK165" s="4">
        <f>IF(AND(Q164="V",CK159=Q165),1,0)</f>
        <v>0</v>
      </c>
      <c r="CL165" s="4">
        <f>IF(AND(Q164="V",CL159=Q165),1,0)</f>
        <v>0</v>
      </c>
      <c r="CM165" s="4">
        <f>IF(AND(Q164="V",CM159=Q165),1,0)</f>
        <v>0</v>
      </c>
      <c r="CN165" s="5">
        <f>IF(AND(Q164="V",CN159=Q165),1,0)</f>
        <v>0</v>
      </c>
    </row>
    <row r="166" spans="1:92">
      <c r="A166" s="15" t="s">
        <v>1</v>
      </c>
      <c r="B166" s="3">
        <f>IF(ISBLANK(HLOOKUP(A166,C150:L155,2,FALSE)),0,HLOOKUP(A166,C150:L155,2,FALSE) * (C144*B165+C145*C165+C146*D165+C147*E165+C148*F165))</f>
        <v>0</v>
      </c>
      <c r="C166" s="4">
        <f>IF(ISBLANK(HLOOKUP(A166,C150:L155,3,FALSE)),0,HLOOKUP(A166,C150:L155,3,FALSE) * (D144*B165+D145*C165+D146*D165+D147*E165+D148*F165))</f>
        <v>1.0163072408153791E-4</v>
      </c>
      <c r="D166" s="4">
        <f>IF(ISBLANK(HLOOKUP(A166,C150:L155,4,FALSE)),0,HLOOKUP(A166,C150:L155,4,FALSE) * (E144*B165+E145*C165+E146*D165+E147*E165+E148*F165))</f>
        <v>0</v>
      </c>
      <c r="E166" s="4">
        <f>IF(ISBLANK(HLOOKUP(A166,C150:L155,5,FALSE)),0,HLOOKUP(A166,C150:L155,5,FALSE) * (F144*B165+F145*C165+F146*D165+F147*E165+F148*F165))</f>
        <v>0</v>
      </c>
      <c r="F166" s="5">
        <f>IF(ISBLANK(HLOOKUP(A166,C150:L155,6,FALSE)),0,HLOOKUP(A166,C150:L155,6,FALSE) * (G144*B165+G145*C165+G146*D165+G147*E165+G148*F165))</f>
        <v>0</v>
      </c>
      <c r="G166" s="3">
        <f>IF(ISBLANK(HLOOKUP(A166,C150:L155,MATCH(G159,B143:B148,0),FALSE)),0,B166)</f>
        <v>0</v>
      </c>
      <c r="H166" s="4">
        <f>IF(ISBLANK(HLOOKUP(A166,C150:L155,MATCH(H159,B143:B148,0),FALSE)),0,C166)</f>
        <v>1.0163072408153791E-4</v>
      </c>
      <c r="I166" s="4">
        <f>IF(ISBLANK(HLOOKUP(A166,C150:L155,MATCH(I159,B143:B148,0),FALSE)),0,D166)</f>
        <v>0</v>
      </c>
      <c r="J166" s="4">
        <f>IF(ISBLANK(HLOOKUP(A166,C150:L155,MATCH(J159,B143:B148,0),FALSE)),0,E166)</f>
        <v>0</v>
      </c>
      <c r="K166" s="5">
        <f>IF(ISBLANK(HLOOKUP(A166,C150:L155,MATCH(K159,B143:B148,0),FALSE)),0,F166)</f>
        <v>0</v>
      </c>
      <c r="L166" s="3">
        <f t="shared" si="109"/>
        <v>0</v>
      </c>
      <c r="M166" s="4">
        <f t="shared" si="110"/>
        <v>1</v>
      </c>
      <c r="N166" s="4">
        <f t="shared" si="111"/>
        <v>0</v>
      </c>
      <c r="O166" s="4">
        <f t="shared" si="112"/>
        <v>0</v>
      </c>
      <c r="P166" s="5">
        <f t="shared" si="113"/>
        <v>0</v>
      </c>
      <c r="Q166" s="23" t="s">
        <v>18</v>
      </c>
      <c r="R166" s="17">
        <f>IF(AND(R159=A166,Q166="A"),1,0)</f>
        <v>0</v>
      </c>
      <c r="S166" s="16">
        <f>IF(AND(S159=A166,Q166="A"),1,0)</f>
        <v>0</v>
      </c>
      <c r="T166" s="16">
        <f>IF(AND(T159=A166,Q166="A"),1,0)</f>
        <v>0</v>
      </c>
      <c r="U166" s="16">
        <f>IF(AND(U159=A166,Q166="A"),1,0)</f>
        <v>0</v>
      </c>
      <c r="V166" s="16">
        <f>IF(AND(V159=A166,Q166="A"),1,0)</f>
        <v>0</v>
      </c>
      <c r="W166" s="16">
        <f>IF(AND(W159=A166,Q166="A"),1,0)</f>
        <v>0</v>
      </c>
      <c r="X166" s="16">
        <f>IF(AND(X159=A166,Q166="A"),1,0)</f>
        <v>0</v>
      </c>
      <c r="Y166" s="16">
        <f>IF(AND(Y159=A166,Q166="A"),1,0)</f>
        <v>0</v>
      </c>
      <c r="Z166" s="16">
        <f>IF(AND(Z159=A166,Q166="A"),1,0)</f>
        <v>0</v>
      </c>
      <c r="AA166" s="16">
        <f>IF(AND(AA159=A166,Q166="A"),1,0)</f>
        <v>0</v>
      </c>
      <c r="AB166" s="17">
        <f>IF(AND(AB159=A166,Q166="Z"),1,0)</f>
        <v>0</v>
      </c>
      <c r="AC166" s="16">
        <f>IF(AND(AC159=A166,Q166="Z"),1,0)</f>
        <v>1</v>
      </c>
      <c r="AD166" s="16">
        <f>IF(AND(AD159=A166,Q166="Z"),1,0)</f>
        <v>0</v>
      </c>
      <c r="AE166" s="16">
        <f>IF(AND(AE159=A166,Q166="Z"),1,0)</f>
        <v>0</v>
      </c>
      <c r="AF166" s="16">
        <f>IF(AND(AF159=A166,Q166="Z"),1,0)</f>
        <v>0</v>
      </c>
      <c r="AG166" s="16">
        <f>IF(AND(AG159=A166,Q166="Z"),1,0)</f>
        <v>0</v>
      </c>
      <c r="AH166" s="16">
        <f>IF(AND(AH159=A166,Q166="Z"),1,0)</f>
        <v>0</v>
      </c>
      <c r="AI166" s="16">
        <f>IF(AND(AI159=A166,Q166="Z"),1,0)</f>
        <v>0</v>
      </c>
      <c r="AJ166" s="16">
        <f>IF(AND(AJ159=A166,Q166="Z"),1,0)</f>
        <v>0</v>
      </c>
      <c r="AK166" s="16">
        <f>IF(AND(AK159=A166,Q166="Z"),1,0)</f>
        <v>0</v>
      </c>
      <c r="AL166" s="17">
        <f>IF(AND(AL159=A166,Q166="D"),1,0)</f>
        <v>0</v>
      </c>
      <c r="AM166" s="16">
        <f>IF(AND(AM159=A166,Q166="D"),1,0)</f>
        <v>0</v>
      </c>
      <c r="AN166" s="16">
        <f>IF(AND(AN159=A166,Q166="D"),1,0)</f>
        <v>0</v>
      </c>
      <c r="AO166" s="16">
        <f>IF(AND(AO159=A166,Q166="D"),1,0)</f>
        <v>0</v>
      </c>
      <c r="AP166" s="16">
        <f>IF(AND(AP159=A166,Q166="D"),1,0)</f>
        <v>0</v>
      </c>
      <c r="AQ166" s="16">
        <f>IF(AND(AQ159=A166,Q166="D"),1,0)</f>
        <v>0</v>
      </c>
      <c r="AR166" s="16">
        <f>IF(AND(AR159=A166,Q166="D"),1,0)</f>
        <v>0</v>
      </c>
      <c r="AS166" s="16">
        <f>IF(AND(AS159=A166,Q166="D"),1,0)</f>
        <v>0</v>
      </c>
      <c r="AT166" s="16">
        <f>IF(AND(AT159=A166,Q166="D"),1,0)</f>
        <v>0</v>
      </c>
      <c r="AU166" s="16">
        <f>IF(AND(AU159=A166,Q166="D"),1,0)</f>
        <v>0</v>
      </c>
      <c r="AV166" s="17">
        <f>IF(AND(AV159=A166,Q166="N"),1,0)</f>
        <v>0</v>
      </c>
      <c r="AW166" s="16">
        <f>IF(AND(AW159=A166,Q166="N"),1,0)</f>
        <v>0</v>
      </c>
      <c r="AX166" s="16">
        <f>IF(AND(AX159=A166,Q166="N"),1,0)</f>
        <v>0</v>
      </c>
      <c r="AY166" s="16">
        <f>IF(AND(AY159=A166,Q166="N"),1,0)</f>
        <v>0</v>
      </c>
      <c r="AZ166" s="16">
        <f>IF(AND(AZ159=A166,Q166="N"),1,0)</f>
        <v>0</v>
      </c>
      <c r="BA166" s="16">
        <f>IF(AND(BA159=A166,Q166="N"),1,0)</f>
        <v>0</v>
      </c>
      <c r="BB166" s="16">
        <f>IF(AND(BB159=A166,Q166="N"),1,0)</f>
        <v>0</v>
      </c>
      <c r="BC166" s="16">
        <f>IF(AND(BC159=A166,Q166="N"),1,0)</f>
        <v>0</v>
      </c>
      <c r="BD166" s="16">
        <f>IF(AND(BD159=A166,Q166="N"),1,0)</f>
        <v>0</v>
      </c>
      <c r="BE166" s="16">
        <f>IF(AND(BE159=A166,Q166="N"),1,0)</f>
        <v>0</v>
      </c>
      <c r="BF166" s="17">
        <f>IF(AND(BF159=A166,Q166="V"),1,0)</f>
        <v>0</v>
      </c>
      <c r="BG166" s="16">
        <f>IF(AND(BG159=A166,Q166="V"),1,0)</f>
        <v>0</v>
      </c>
      <c r="BH166" s="16">
        <f>IF(AND(BH159=A166,Q166="V"),1,0)</f>
        <v>0</v>
      </c>
      <c r="BI166" s="16">
        <f>IF(AND(BI159=A166,Q166="V"),1,0)</f>
        <v>0</v>
      </c>
      <c r="BJ166" s="16">
        <f>IF(AND(BJ159=A166,Q166="V"),1,0)</f>
        <v>0</v>
      </c>
      <c r="BK166" s="16">
        <f>IF(AND(BK159=A166,Q166="V"),1,0)</f>
        <v>0</v>
      </c>
      <c r="BL166" s="16">
        <f>IF(AND(BL159=A166,Q166="V"),1,0)</f>
        <v>0</v>
      </c>
      <c r="BM166" s="16">
        <f>IF(AND(BM159=A166,Q166="V"),1,0)</f>
        <v>0</v>
      </c>
      <c r="BN166" s="16">
        <f>IF(AND(BN159=A166,Q166="V"),1,0)</f>
        <v>0</v>
      </c>
      <c r="BO166" s="16">
        <f>IF(AND(BO159=A166,Q166="V"),1,0)</f>
        <v>0</v>
      </c>
      <c r="BP166" s="3">
        <f>IF(AND(Q165="A",BP159=Q166),1,0)</f>
        <v>0</v>
      </c>
      <c r="BQ166" s="4">
        <f>IF(AND(Q165="A",BQ159=Q166),1,0)</f>
        <v>0</v>
      </c>
      <c r="BR166" s="4">
        <f>IF(AND(Q165="A",BR159=Q166),1,0)</f>
        <v>0</v>
      </c>
      <c r="BS166" s="4">
        <f>IF(AND(Q165="A",BS159=Q166),1,0)</f>
        <v>0</v>
      </c>
      <c r="BT166" s="4">
        <f>IF(AND(Q165="A",BT159=Q166),1,0)</f>
        <v>0</v>
      </c>
      <c r="BU166" s="3">
        <f>IF(AND(Q165="Z",BU159=Q166),1,0)</f>
        <v>0</v>
      </c>
      <c r="BV166" s="4">
        <f>IF(AND(Q165="Z",BV159=Q166),1,0)</f>
        <v>0</v>
      </c>
      <c r="BW166" s="4">
        <f>IF(AND(Q165="Z",BW159=Q166),1,0)</f>
        <v>0</v>
      </c>
      <c r="BX166" s="4">
        <f>IF(AND(Q165="Z",BX159=Q166),1,0)</f>
        <v>0</v>
      </c>
      <c r="BY166" s="4">
        <f>IF(AND(Q165="Z",BY159=Q166),1,0)</f>
        <v>0</v>
      </c>
      <c r="BZ166" s="3">
        <f>IF(AND(Q165="D",BZ159=Q166),1,0)</f>
        <v>0</v>
      </c>
      <c r="CA166" s="4">
        <f>IF(AND(Q165="D",CA159=Q166),1,0)</f>
        <v>0</v>
      </c>
      <c r="CB166" s="4">
        <f>IF(AND(Q165="D",CB159=Q166),1,0)</f>
        <v>0</v>
      </c>
      <c r="CC166" s="4">
        <f>IF(AND(Q165="D",CC159=Q166),1,0)</f>
        <v>0</v>
      </c>
      <c r="CD166" s="4">
        <f>IF(AND(Q165="D",CD159=Q166),1,0)</f>
        <v>0</v>
      </c>
      <c r="CE166" s="3">
        <f>IF(AND(Q165="N",CE159=Q166),1,0)</f>
        <v>0</v>
      </c>
      <c r="CF166" s="4">
        <f>IF(AND(Q165="N",CF159=Q166),1,0)</f>
        <v>1</v>
      </c>
      <c r="CG166" s="4">
        <f>IF(AND(Q165="N",CG159=Q166),1,0)</f>
        <v>0</v>
      </c>
      <c r="CH166" s="4">
        <f>IF(AND(Q165="N",CH159=Q166),1,0)</f>
        <v>0</v>
      </c>
      <c r="CI166" s="4">
        <f>IF(AND(Q165="N",CI159=Q166),1,0)</f>
        <v>0</v>
      </c>
      <c r="CJ166" s="3">
        <f>IF(AND(Q165="V",CJ159=Q166),1,0)</f>
        <v>0</v>
      </c>
      <c r="CK166" s="4">
        <f>IF(AND(Q165="V",CK159=Q166),1,0)</f>
        <v>0</v>
      </c>
      <c r="CL166" s="4">
        <f>IF(AND(Q165="V",CL159=Q166),1,0)</f>
        <v>0</v>
      </c>
      <c r="CM166" s="4">
        <f>IF(AND(Q165="V",CM159=Q166),1,0)</f>
        <v>0</v>
      </c>
      <c r="CN166" s="5">
        <f>IF(AND(Q165="V",CN159=Q166),1,0)</f>
        <v>0</v>
      </c>
    </row>
    <row r="167" spans="1:92">
      <c r="A167" s="15"/>
      <c r="B167" s="3"/>
      <c r="C167" s="4"/>
      <c r="D167" s="4"/>
      <c r="E167" s="4"/>
      <c r="F167" s="5"/>
      <c r="G167" s="3"/>
      <c r="H167" s="4"/>
      <c r="I167" s="4"/>
      <c r="J167" s="4"/>
      <c r="K167" s="5"/>
      <c r="L167" s="3"/>
      <c r="M167" s="4"/>
      <c r="N167" s="4"/>
      <c r="O167" s="4"/>
      <c r="P167" s="5"/>
      <c r="Q167" s="24"/>
      <c r="R167" s="17"/>
      <c r="S167" s="16"/>
      <c r="T167" s="16"/>
      <c r="U167" s="16"/>
      <c r="V167" s="16"/>
      <c r="W167" s="16"/>
      <c r="X167" s="16"/>
      <c r="Y167" s="16"/>
      <c r="Z167" s="16"/>
      <c r="AA167" s="16"/>
      <c r="AB167" s="17"/>
      <c r="AC167" s="16"/>
      <c r="AD167" s="16"/>
      <c r="AE167" s="16"/>
      <c r="AF167" s="16"/>
      <c r="AG167" s="16"/>
      <c r="AH167" s="16"/>
      <c r="AI167" s="16"/>
      <c r="AJ167" s="16"/>
      <c r="AK167" s="16"/>
      <c r="AL167" s="17"/>
      <c r="AM167" s="16"/>
      <c r="AN167" s="16"/>
      <c r="AO167" s="16"/>
      <c r="AP167" s="16"/>
      <c r="AQ167" s="16"/>
      <c r="AR167" s="16"/>
      <c r="AS167" s="16"/>
      <c r="AT167" s="16"/>
      <c r="AU167" s="16"/>
      <c r="AV167" s="17"/>
      <c r="AW167" s="16"/>
      <c r="AX167" s="16"/>
      <c r="AY167" s="16"/>
      <c r="AZ167" s="16"/>
      <c r="BA167" s="16"/>
      <c r="BB167" s="16"/>
      <c r="BC167" s="16"/>
      <c r="BD167" s="16"/>
      <c r="BE167" s="16"/>
      <c r="BF167" s="17"/>
      <c r="BG167" s="16"/>
      <c r="BH167" s="16"/>
      <c r="BI167" s="16"/>
      <c r="BJ167" s="16"/>
      <c r="BK167" s="16"/>
      <c r="BL167" s="16"/>
      <c r="BM167" s="16"/>
      <c r="BN167" s="16"/>
      <c r="BO167" s="16"/>
      <c r="BP167" s="3"/>
      <c r="BQ167" s="4"/>
      <c r="BR167" s="4"/>
      <c r="BS167" s="4"/>
      <c r="BT167" s="4"/>
      <c r="BU167" s="3"/>
      <c r="BV167" s="4"/>
      <c r="BW167" s="4"/>
      <c r="BX167" s="4"/>
      <c r="BY167" s="4"/>
      <c r="BZ167" s="3"/>
      <c r="CA167" s="4"/>
      <c r="CB167" s="4"/>
      <c r="CC167" s="4"/>
      <c r="CD167" s="4"/>
      <c r="CE167" s="3"/>
      <c r="CF167" s="4"/>
      <c r="CG167" s="4"/>
      <c r="CH167" s="4"/>
      <c r="CI167" s="4"/>
      <c r="CJ167" s="3"/>
      <c r="CK167" s="4"/>
      <c r="CL167" s="4"/>
      <c r="CM167" s="4"/>
      <c r="CN167" s="5"/>
    </row>
    <row r="168" spans="1:92">
      <c r="A168" s="15" t="s">
        <v>0</v>
      </c>
      <c r="B168" s="3">
        <f>IF(ISBLANK(HLOOKUP(A168,C150:L155,2,FALSE)),0,HLOOKUP(A168,C150:L155,2,FALSE))</f>
        <v>1</v>
      </c>
      <c r="C168" s="4">
        <f>IF(ISBLANK(HLOOKUP(A168,C150:L155,3,FALSE)),0,HLOOKUP(A168,C150:L155,3,FALSE))</f>
        <v>0</v>
      </c>
      <c r="D168" s="4">
        <f>IF(ISBLANK(HLOOKUP(A168,C150:L155,4,FALSE)),0,HLOOKUP(A168,C150:L155,4,FALSE))</f>
        <v>0</v>
      </c>
      <c r="E168" s="4">
        <f>IF(ISBLANK(HLOOKUP(A168,C150:L155,5,FALSE)),0,HLOOKUP(A168,C150:L155,5,FALSE))</f>
        <v>0</v>
      </c>
      <c r="F168" s="5">
        <f>IF(ISBLANK(HLOOKUP(A168,C150:L155,6,FALSE)),0,HLOOKUP(A168,C150:L155,6,FALSE))</f>
        <v>0</v>
      </c>
      <c r="G168" s="3">
        <f>IF(ISBLANK(HLOOKUP(A168,C150:L155,MATCH(G159,B143:B148,0),FALSE)),0,HLOOKUP(Q169,C143:G148,MATCH(G159,B143:B148,0),FALSE)*B168)</f>
        <v>0.94000000000000006</v>
      </c>
      <c r="H168" s="4">
        <f>IF(ISBLANK(HLOOKUP(A168,C150:L155,MATCH(H159,B143:B148,0),FALSE)),0,HLOOKUP(Q169,C143:G148,MATCH(H159,B143:B148,0),FALSE)*C168)</f>
        <v>0</v>
      </c>
      <c r="I168" s="4">
        <f>IF(ISBLANK(HLOOKUP(A168,C150:L155,MATCH(I159,B143:B148,0),FALSE)),0,HLOOKUP(Q169,C143:G148,MATCH(I159,B143:B148,0),FALSE)*D168)</f>
        <v>0</v>
      </c>
      <c r="J168" s="4">
        <f>IF(ISBLANK(HLOOKUP(A168,C150:L155,MATCH(J159,B143:B148,0),FALSE)),0,HLOOKUP(Q169,C143:G148,MATCH(J159,B143:B148,0),FALSE)*E168)</f>
        <v>0</v>
      </c>
      <c r="K168" s="5">
        <f>IF(ISBLANK(HLOOKUP(A168,C150:L155,MATCH(K159,B143:B148,0),FALSE)),0,HLOOKUP(Q169,C143:G148,MATCH(K159,B143:B148,0),FALSE)*F168)</f>
        <v>0</v>
      </c>
      <c r="L168" s="3">
        <f>G168/SUM(G168:K168)</f>
        <v>1</v>
      </c>
      <c r="M168" s="4">
        <f>H168/SUM(G168:K168)</f>
        <v>0</v>
      </c>
      <c r="N168" s="4">
        <f>I168/SUM(G168:K168)</f>
        <v>0</v>
      </c>
      <c r="O168" s="4">
        <f>J168/SUM(G168:K168)</f>
        <v>0</v>
      </c>
      <c r="P168" s="5">
        <f>K168/SUM(G168:K168)</f>
        <v>0</v>
      </c>
      <c r="Q168" s="23" t="s">
        <v>17</v>
      </c>
      <c r="R168" s="17">
        <f>IF(AND(R159=A168,Q168="A"),1,0)</f>
        <v>1</v>
      </c>
      <c r="S168" s="16">
        <f>IF(AND(S159=A168,Q168="A"),1,0)</f>
        <v>0</v>
      </c>
      <c r="T168" s="16">
        <f>IF(AND(T159=A168,Q168="A"),1,0)</f>
        <v>0</v>
      </c>
      <c r="U168" s="16">
        <f>IF(AND(U159=A168,Q168="A"),1,0)</f>
        <v>0</v>
      </c>
      <c r="V168" s="16">
        <f>IF(AND(V159=A168,Q168="A"),1,0)</f>
        <v>0</v>
      </c>
      <c r="W168" s="16">
        <f>IF(AND(W159=A168,Q168="A"),1,0)</f>
        <v>0</v>
      </c>
      <c r="X168" s="16">
        <f>IF(AND(X159=A168,Q168="A"),1,0)</f>
        <v>0</v>
      </c>
      <c r="Y168" s="16">
        <f>IF(AND(Y159=A168,Q168="A"),1,0)</f>
        <v>0</v>
      </c>
      <c r="Z168" s="16">
        <f>IF(AND(Z159=A168,Q168="A"),1,0)</f>
        <v>0</v>
      </c>
      <c r="AA168" s="16">
        <f>IF(AND(AA159=A168,Q168="A"),1,0)</f>
        <v>0</v>
      </c>
      <c r="AB168" s="17">
        <f>IF(AND(AB159=A168,Q168="Z"),1,0)</f>
        <v>0</v>
      </c>
      <c r="AC168" s="16">
        <f>IF(AND(AC159=A168,Q168="Z"),1,0)</f>
        <v>0</v>
      </c>
      <c r="AD168" s="16">
        <f>IF(AND(AD159=A168,Q168="Z"),1,0)</f>
        <v>0</v>
      </c>
      <c r="AE168" s="16">
        <f>IF(AND(AE159=A168,Q168="Z"),1,0)</f>
        <v>0</v>
      </c>
      <c r="AF168" s="16">
        <f>IF(AND(AF159=A168,Q168="Z"),1,0)</f>
        <v>0</v>
      </c>
      <c r="AG168" s="16">
        <f>IF(AND(AG159=A168,Q168="Z"),1,0)</f>
        <v>0</v>
      </c>
      <c r="AH168" s="16">
        <f>IF(AND(AH159=A168,Q168="Z"),1,0)</f>
        <v>0</v>
      </c>
      <c r="AI168" s="16">
        <f>IF(AND(AI159=A168,Q168="Z"),1,0)</f>
        <v>0</v>
      </c>
      <c r="AJ168" s="16">
        <f>IF(AND(AJ159=A168,Q168="Z"),1,0)</f>
        <v>0</v>
      </c>
      <c r="AK168" s="16">
        <f>IF(AND(AK159=A168,Q168="Z"),1,0)</f>
        <v>0</v>
      </c>
      <c r="AL168" s="17">
        <f>IF(AND(AL159=A168,Q168="D"),1,0)</f>
        <v>0</v>
      </c>
      <c r="AM168" s="16">
        <f>IF(AND(AM159=A168,Q168="D"),1,0)</f>
        <v>0</v>
      </c>
      <c r="AN168" s="16">
        <f>IF(AND(AN159=A168,Q168="D"),1,0)</f>
        <v>0</v>
      </c>
      <c r="AO168" s="16">
        <f>IF(AND(AO159=A168,Q168="D"),1,0)</f>
        <v>0</v>
      </c>
      <c r="AP168" s="16">
        <f>IF(AND(AP159=A168,Q168="D"),1,0)</f>
        <v>0</v>
      </c>
      <c r="AQ168" s="16">
        <f>IF(AND(AQ159=A168,Q168="D"),1,0)</f>
        <v>0</v>
      </c>
      <c r="AR168" s="16">
        <f>IF(AND(AR159=A168,Q168="D"),1,0)</f>
        <v>0</v>
      </c>
      <c r="AS168" s="16">
        <f>IF(AND(AS159=A168,Q168="D"),1,0)</f>
        <v>0</v>
      </c>
      <c r="AT168" s="16">
        <f>IF(AND(AT159=A168,Q168="D"),1,0)</f>
        <v>0</v>
      </c>
      <c r="AU168" s="16">
        <f>IF(AND(AU159=A168,Q168="D"),1,0)</f>
        <v>0</v>
      </c>
      <c r="AV168" s="17">
        <f>IF(AND(AV159=A168,Q168="N"),1,0)</f>
        <v>0</v>
      </c>
      <c r="AW168" s="16">
        <f>IF(AND(AW159=A168,Q168="N"),1,0)</f>
        <v>0</v>
      </c>
      <c r="AX168" s="16">
        <f>IF(AND(AX159=A168,Q168="N"),1,0)</f>
        <v>0</v>
      </c>
      <c r="AY168" s="16">
        <f>IF(AND(AY159=A168,Q168="N"),1,0)</f>
        <v>0</v>
      </c>
      <c r="AZ168" s="16">
        <f>IF(AND(AZ159=A168,Q168="N"),1,0)</f>
        <v>0</v>
      </c>
      <c r="BA168" s="16">
        <f>IF(AND(BA159=A168,Q168="N"),1,0)</f>
        <v>0</v>
      </c>
      <c r="BB168" s="16">
        <f>IF(AND(BB159=A168,Q168="N"),1,0)</f>
        <v>0</v>
      </c>
      <c r="BC168" s="16">
        <f>IF(AND(BC159=A168,Q168="N"),1,0)</f>
        <v>0</v>
      </c>
      <c r="BD168" s="16">
        <f>IF(AND(BD159=A168,Q168="N"),1,0)</f>
        <v>0</v>
      </c>
      <c r="BE168" s="16">
        <f>IF(AND(BE159=A168,Q168="N"),1,0)</f>
        <v>0</v>
      </c>
      <c r="BF168" s="17">
        <f>IF(AND(BF159=A168,Q168="V"),1,0)</f>
        <v>0</v>
      </c>
      <c r="BG168" s="16">
        <f>IF(AND(BG159=A168,Q168="V"),1,0)</f>
        <v>0</v>
      </c>
      <c r="BH168" s="16">
        <f>IF(AND(BH159=A168,Q168="V"),1,0)</f>
        <v>0</v>
      </c>
      <c r="BI168" s="16">
        <f>IF(AND(BI159=A168,Q168="V"),1,0)</f>
        <v>0</v>
      </c>
      <c r="BJ168" s="16">
        <f>IF(AND(BJ159=A168,Q168="V"),1,0)</f>
        <v>0</v>
      </c>
      <c r="BK168" s="16">
        <f>IF(AND(BK159=A168,Q168="V"),1,0)</f>
        <v>0</v>
      </c>
      <c r="BL168" s="16">
        <f>IF(AND(BL159=A168,Q168="V"),1,0)</f>
        <v>0</v>
      </c>
      <c r="BM168" s="16">
        <f>IF(AND(BM159=A168,Q168="V"),1,0)</f>
        <v>0</v>
      </c>
      <c r="BN168" s="16">
        <f>IF(AND(BN159=A168,Q168="V"),1,0)</f>
        <v>0</v>
      </c>
      <c r="BO168" s="16">
        <f>IF(AND(BO159=A168,Q168="V"),1,0)</f>
        <v>0</v>
      </c>
      <c r="BP168" s="3"/>
      <c r="BQ168" s="4"/>
      <c r="BR168" s="4"/>
      <c r="BS168" s="4"/>
      <c r="BT168" s="4"/>
      <c r="BU168" s="3"/>
      <c r="BV168" s="4"/>
      <c r="BW168" s="4"/>
      <c r="BX168" s="4"/>
      <c r="BY168" s="4"/>
      <c r="BZ168" s="3"/>
      <c r="CA168" s="4"/>
      <c r="CB168" s="4"/>
      <c r="CC168" s="4"/>
      <c r="CD168" s="4"/>
      <c r="CE168" s="3"/>
      <c r="CF168" s="4"/>
      <c r="CG168" s="4"/>
      <c r="CH168" s="4"/>
      <c r="CI168" s="4"/>
      <c r="CJ168" s="3"/>
      <c r="CK168" s="4"/>
      <c r="CL168" s="4"/>
      <c r="CM168" s="4"/>
      <c r="CN168" s="5"/>
    </row>
    <row r="169" spans="1:92">
      <c r="A169" s="15" t="s">
        <v>9</v>
      </c>
      <c r="B169" s="3">
        <f>IF(ISBLANK(HLOOKUP(A169,C150:L155,2,FALSE)),0,HLOOKUP(A169,C150:L155,2,FALSE) * (C144*B168+C145*C168+C146*D168+C147*E168+C148*F168))</f>
        <v>0</v>
      </c>
      <c r="C169" s="4">
        <f>IF(ISBLANK(HLOOKUP(A169,C150:L155,3,FALSE)),0,HLOOKUP(A169,C150:L155,3,FALSE) * (D144*B168+D145*C168+D146*D168+D147*E168+D148*F168))</f>
        <v>0</v>
      </c>
      <c r="D169" s="4">
        <f>IF(ISBLANK(HLOOKUP(A169,C150:L155,4,FALSE)),0,HLOOKUP(A169,C150:L155,4,FALSE) * (E144*B168+E145*C168+E146*D168+E147*E168+E148*F168))</f>
        <v>0.72514285714285709</v>
      </c>
      <c r="E169" s="4">
        <f>IF(ISBLANK(HLOOKUP(A169,C150:L155,5,FALSE)),0,HLOOKUP(A169,C150:L155,5,FALSE) * (F144*B168+F145*C168+F146*D168+F147*E168+F148*F168))</f>
        <v>0</v>
      </c>
      <c r="F169" s="5">
        <f>IF(ISBLANK(HLOOKUP(A169,C150:L155,6,FALSE)),0,HLOOKUP(A169,C150:L155,6,FALSE) * (G144*B168+G145*C168+G146*D168+G147*E168+G148*F168))</f>
        <v>0</v>
      </c>
      <c r="G169" s="3">
        <f>IF(ISBLANK(HLOOKUP(A169,C150:L155,MATCH(G159,B143:B148,0),FALSE)),0,HLOOKUP(Q170,C143:G148,MATCH(G159,B143:B148,0),FALSE)*B169)</f>
        <v>0</v>
      </c>
      <c r="H169" s="4">
        <f>IF(ISBLANK(HLOOKUP(A169,C150:L155,MATCH(H159,B143:B148,0),FALSE)),0,HLOOKUP(Q170,C143:G148,MATCH(H159,B143:B148,0),FALSE)*C169)</f>
        <v>0</v>
      </c>
      <c r="I169" s="4">
        <f>IF(ISBLANK(HLOOKUP(A169,C150:L155,MATCH(I159,B143:B148,0),FALSE)),0,HLOOKUP(Q170,C143:G148,MATCH(I159,B143:B148,0),FALSE)*D169)</f>
        <v>0.59047346938775502</v>
      </c>
      <c r="J169" s="4">
        <f>IF(ISBLANK(HLOOKUP(A169,C150:L155,MATCH(J159,B143:B148,0),FALSE)),0,HLOOKUP(Q170,C143:G148,MATCH(J159,B143:B148,0),FALSE)*E169)</f>
        <v>0</v>
      </c>
      <c r="K169" s="5">
        <f>IF(ISBLANK(HLOOKUP(A169,C150:L155,MATCH(K159,B143:B148,0),FALSE)),0,HLOOKUP(Q170,C143:G148,MATCH(K159,B143:B148,0),FALSE)*F169)</f>
        <v>0</v>
      </c>
      <c r="L169" s="3">
        <f>G169/SUM(G169:K169)</f>
        <v>0</v>
      </c>
      <c r="M169" s="4">
        <f>H169/SUM(G169:K169)</f>
        <v>0</v>
      </c>
      <c r="N169" s="4">
        <f>I169/SUM(G169:K169)</f>
        <v>1</v>
      </c>
      <c r="O169" s="4">
        <f>J169/SUM(G169:K169)</f>
        <v>0</v>
      </c>
      <c r="P169" s="5">
        <f>K169/SUM(G169:K169)</f>
        <v>0</v>
      </c>
      <c r="Q169" s="23" t="s">
        <v>19</v>
      </c>
      <c r="R169" s="17">
        <f>IF(AND(R159=A169,Q169="A"),1,0)</f>
        <v>0</v>
      </c>
      <c r="S169" s="16">
        <f>IF(AND(S159=A169,Q169="A"),1,0)</f>
        <v>0</v>
      </c>
      <c r="T169" s="16">
        <f>IF(AND(T159=A169,Q169="A"),1,0)</f>
        <v>0</v>
      </c>
      <c r="U169" s="16">
        <f>IF(AND(U159=A169,Q169="A"),1,0)</f>
        <v>0</v>
      </c>
      <c r="V169" s="16">
        <f>IF(AND(V159=A169,Q169="A"),1,0)</f>
        <v>0</v>
      </c>
      <c r="W169" s="16">
        <f>IF(AND(W159=A169,Q169="A"),1,0)</f>
        <v>0</v>
      </c>
      <c r="X169" s="16">
        <f>IF(AND(X159=A169,Q169="A"),1,0)</f>
        <v>0</v>
      </c>
      <c r="Y169" s="16">
        <f>IF(AND(Y159=A169,Q169="A"),1,0)</f>
        <v>0</v>
      </c>
      <c r="Z169" s="16">
        <f>IF(AND(Z159=A169,Q169="A"),1,0)</f>
        <v>0</v>
      </c>
      <c r="AA169" s="16">
        <f>IF(AND(AA159=A169,Q169="A"),1,0)</f>
        <v>0</v>
      </c>
      <c r="AB169" s="17">
        <f>IF(AND(AB159=A169,Q169="Z"),1,0)</f>
        <v>0</v>
      </c>
      <c r="AC169" s="16">
        <f>IF(AND(AC159=A169,Q169="Z"),1,0)</f>
        <v>0</v>
      </c>
      <c r="AD169" s="16">
        <f>IF(AND(AD159=A169,Q169="Z"),1,0)</f>
        <v>0</v>
      </c>
      <c r="AE169" s="16">
        <f>IF(AND(AE159=A169,Q169="Z"),1,0)</f>
        <v>0</v>
      </c>
      <c r="AF169" s="16">
        <f>IF(AND(AF159=A169,Q169="Z"),1,0)</f>
        <v>0</v>
      </c>
      <c r="AG169" s="16">
        <f>IF(AND(AG159=A169,Q169="Z"),1,0)</f>
        <v>0</v>
      </c>
      <c r="AH169" s="16">
        <f>IF(AND(AH159=A169,Q169="Z"),1,0)</f>
        <v>0</v>
      </c>
      <c r="AI169" s="16">
        <f>IF(AND(AI159=A169,Q169="Z"),1,0)</f>
        <v>0</v>
      </c>
      <c r="AJ169" s="16">
        <f>IF(AND(AJ159=A169,Q169="Z"),1,0)</f>
        <v>0</v>
      </c>
      <c r="AK169" s="16">
        <f>IF(AND(AK159=A169,Q169="Z"),1,0)</f>
        <v>0</v>
      </c>
      <c r="AL169" s="17">
        <f>IF(AND(AL159=A169,Q169="D"),1,0)</f>
        <v>0</v>
      </c>
      <c r="AM169" s="16">
        <f>IF(AND(AM159=A169,Q169="D"),1,0)</f>
        <v>0</v>
      </c>
      <c r="AN169" s="16">
        <f>IF(AND(AN159=A169,Q169="D"),1,0)</f>
        <v>0</v>
      </c>
      <c r="AO169" s="16">
        <f>IF(AND(AO159=A169,Q169="D"),1,0)</f>
        <v>0</v>
      </c>
      <c r="AP169" s="16">
        <f>IF(AND(AP159=A169,Q169="D"),1,0)</f>
        <v>0</v>
      </c>
      <c r="AQ169" s="16">
        <f>IF(AND(AQ159=A169,Q169="D"),1,0)</f>
        <v>0</v>
      </c>
      <c r="AR169" s="16">
        <f>IF(AND(AR159=A169,Q169="D"),1,0)</f>
        <v>0</v>
      </c>
      <c r="AS169" s="16">
        <f>IF(AND(AS159=A169,Q169="D"),1,0)</f>
        <v>0</v>
      </c>
      <c r="AT169" s="16">
        <f>IF(AND(AT159=A169,Q169="D"),1,0)</f>
        <v>0</v>
      </c>
      <c r="AU169" s="16">
        <f>IF(AND(AU159=A169,Q169="D"),1,0)</f>
        <v>1</v>
      </c>
      <c r="AV169" s="17">
        <f>IF(AND(AV159=A169,Q169="N"),1,0)</f>
        <v>0</v>
      </c>
      <c r="AW169" s="16">
        <f>IF(AND(AW159=A169,Q169="N"),1,0)</f>
        <v>0</v>
      </c>
      <c r="AX169" s="16">
        <f>IF(AND(AX159=A169,Q169="N"),1,0)</f>
        <v>0</v>
      </c>
      <c r="AY169" s="16">
        <f>IF(AND(AY159=A169,Q169="N"),1,0)</f>
        <v>0</v>
      </c>
      <c r="AZ169" s="16">
        <f>IF(AND(AZ159=A169,Q169="N"),1,0)</f>
        <v>0</v>
      </c>
      <c r="BA169" s="16">
        <f>IF(AND(BA159=A169,Q169="N"),1,0)</f>
        <v>0</v>
      </c>
      <c r="BB169" s="16">
        <f>IF(AND(BB159=A169,Q169="N"),1,0)</f>
        <v>0</v>
      </c>
      <c r="BC169" s="16">
        <f>IF(AND(BC159=A169,Q169="N"),1,0)</f>
        <v>0</v>
      </c>
      <c r="BD169" s="16">
        <f>IF(AND(BD159=A169,Q169="N"),1,0)</f>
        <v>0</v>
      </c>
      <c r="BE169" s="16">
        <f>IF(AND(BE159=A169,Q169="N"),1,0)</f>
        <v>0</v>
      </c>
      <c r="BF169" s="17">
        <f>IF(AND(BF159=A169,Q169="V"),1,0)</f>
        <v>0</v>
      </c>
      <c r="BG169" s="16">
        <f>IF(AND(BG159=A169,Q169="V"),1,0)</f>
        <v>0</v>
      </c>
      <c r="BH169" s="16">
        <f>IF(AND(BH159=A169,Q169="V"),1,0)</f>
        <v>0</v>
      </c>
      <c r="BI169" s="16">
        <f>IF(AND(BI159=A169,Q169="V"),1,0)</f>
        <v>0</v>
      </c>
      <c r="BJ169" s="16">
        <f>IF(AND(BJ159=A169,Q169="V"),1,0)</f>
        <v>0</v>
      </c>
      <c r="BK169" s="16">
        <f>IF(AND(BK159=A169,Q169="V"),1,0)</f>
        <v>0</v>
      </c>
      <c r="BL169" s="16">
        <f>IF(AND(BL159=A169,Q169="V"),1,0)</f>
        <v>0</v>
      </c>
      <c r="BM169" s="16">
        <f>IF(AND(BM159=A169,Q169="V"),1,0)</f>
        <v>0</v>
      </c>
      <c r="BN169" s="16">
        <f>IF(AND(BN159=A169,Q169="V"),1,0)</f>
        <v>0</v>
      </c>
      <c r="BO169" s="16">
        <f>IF(AND(BO159=A169,Q169="V"),1,0)</f>
        <v>0</v>
      </c>
      <c r="BP169" s="3">
        <f>IF(AND(Q168="A",BP159=Q169),1,0)</f>
        <v>0</v>
      </c>
      <c r="BQ169" s="4">
        <f>IF(AND(Q168="A",BQ159=Q169),1,0)</f>
        <v>0</v>
      </c>
      <c r="BR169" s="4">
        <f>IF(AND(Q168="A",BR159=Q169),1,0)</f>
        <v>1</v>
      </c>
      <c r="BS169" s="4">
        <f>IF(AND(Q168="A",BS159=Q169),1,0)</f>
        <v>0</v>
      </c>
      <c r="BT169" s="4">
        <f>IF(AND(Q168="A",BT159=Q169),1,0)</f>
        <v>0</v>
      </c>
      <c r="BU169" s="3">
        <f>IF(AND(Q168="Z",BU159=Q169),1,0)</f>
        <v>0</v>
      </c>
      <c r="BV169" s="4">
        <f>IF(AND(Q168="Z",BV159=Q169),1,0)</f>
        <v>0</v>
      </c>
      <c r="BW169" s="4">
        <f>IF(AND(Q168="Z",BW159=Q169),1,0)</f>
        <v>0</v>
      </c>
      <c r="BX169" s="4">
        <f>IF(AND(Q168="Z",BX159=Q169),1,0)</f>
        <v>0</v>
      </c>
      <c r="BY169" s="4">
        <f>IF(AND(Q168="Z",BY159=Q169),1,0)</f>
        <v>0</v>
      </c>
      <c r="BZ169" s="3">
        <f>IF(AND(Q168="D",BZ159=Q169),1,0)</f>
        <v>0</v>
      </c>
      <c r="CA169" s="4">
        <f>IF(AND(Q168="D",CA159=Q169),1,0)</f>
        <v>0</v>
      </c>
      <c r="CB169" s="4">
        <f>IF(AND(Q168="D",CB159=Q169),1,0)</f>
        <v>0</v>
      </c>
      <c r="CC169" s="4">
        <f>IF(AND(Q168="D",CC159=Q169),1,0)</f>
        <v>0</v>
      </c>
      <c r="CD169" s="4">
        <f>IF(AND(Q168="D",CD159=Q169),1,0)</f>
        <v>0</v>
      </c>
      <c r="CE169" s="3">
        <f>IF(AND(Q168="N",CE159=Q169),1,0)</f>
        <v>0</v>
      </c>
      <c r="CF169" s="4">
        <f>IF(AND(Q168="N",CF159=Q169),1,0)</f>
        <v>0</v>
      </c>
      <c r="CG169" s="4">
        <f>IF(AND(Q168="N",CG159=Q169),1,0)</f>
        <v>0</v>
      </c>
      <c r="CH169" s="4">
        <f>IF(AND(Q168="N",CH159=Q169),1,0)</f>
        <v>0</v>
      </c>
      <c r="CI169" s="4">
        <f>IF(AND(Q168="N",CI159=Q169),1,0)</f>
        <v>0</v>
      </c>
      <c r="CJ169" s="3">
        <f>IF(AND(Q168="V",CJ159=Q169),1,0)</f>
        <v>0</v>
      </c>
      <c r="CK169" s="4">
        <f>IF(AND(Q168="V",CK159=Q169),1,0)</f>
        <v>0</v>
      </c>
      <c r="CL169" s="4">
        <f>IF(AND(Q168="V",CL159=Q169),1,0)</f>
        <v>0</v>
      </c>
      <c r="CM169" s="4">
        <f>IF(AND(Q168="V",CM159=Q169),1,0)</f>
        <v>0</v>
      </c>
      <c r="CN169" s="5">
        <f>IF(AND(Q168="V",CN159=Q169),1,0)</f>
        <v>0</v>
      </c>
    </row>
    <row r="170" spans="1:92">
      <c r="A170" s="15" t="s">
        <v>4</v>
      </c>
      <c r="B170" s="3">
        <f>IF(ISBLANK(HLOOKUP(A170,C150:L155,2,FALSE)),0,HLOOKUP(A170,C150:L155,2,FALSE) * (C144*B169+C145*C169+C146*D169+C147*E169+C148*F169))</f>
        <v>0</v>
      </c>
      <c r="C170" s="4">
        <f>IF(ISBLANK(HLOOKUP(A170,C150:L155,3,FALSE)),0,HLOOKUP(A170,C150:L155,3,FALSE) * (D144*B169+D145*C169+D146*D169+D147*E169+D148*F169))</f>
        <v>0</v>
      </c>
      <c r="D170" s="4">
        <f>IF(ISBLANK(HLOOKUP(A170,C150:L155,4,FALSE)),0,HLOOKUP(A170,C150:L155,4,FALSE) * (E144*B169+E145*C169+E146*D169+E147*E169+E148*F169))</f>
        <v>1.4798833819241981E-4</v>
      </c>
      <c r="E170" s="4">
        <f>IF(ISBLANK(HLOOKUP(A170,C150:L155,5,FALSE)),0,HLOOKUP(A170,C150:L155,5,FALSE) * (F144*B169+F145*C169+F146*D169+F147*E169+F148*F169))</f>
        <v>0.21650693877551019</v>
      </c>
      <c r="F170" s="5">
        <f>IF(ISBLANK(HLOOKUP(A170,C150:L155,6,FALSE)),0,HLOOKUP(A170,C150:L155,6,FALSE) * (G144*B169+G145*C169+G146*D169+G147*E169+G148*F169))</f>
        <v>2.089102040816327E-2</v>
      </c>
      <c r="G170" s="3">
        <f>IF(ISBLANK(HLOOKUP(A170,C150:L155,MATCH(G159,B143:B148,0),FALSE)),0,HLOOKUP(Q171,C143:G148,MATCH(G159,B143:B148,0),FALSE)*B170)</f>
        <v>0</v>
      </c>
      <c r="H170" s="4">
        <f>IF(ISBLANK(HLOOKUP(A170,C150:L155,MATCH(H159,B143:B148,0),FALSE)),0,HLOOKUP(Q171,C143:G148,MATCH(H159,B143:B148,0),FALSE)*C170)</f>
        <v>0</v>
      </c>
      <c r="I170" s="4">
        <f>IF(ISBLANK(HLOOKUP(A170,C150:L155,MATCH(I159,B143:B148,0),FALSE)),0,HLOOKUP(Q171,C143:G148,MATCH(I159,B143:B148,0),FALSE)*D170)</f>
        <v>2.3255310287380259E-5</v>
      </c>
      <c r="J170" s="4">
        <f>IF(ISBLANK(HLOOKUP(A170,C150:L155,MATCH(J159,B143:B148,0),FALSE)),0,HLOOKUP(Q171,C143:G148,MATCH(J159,B143:B148,0),FALSE)*E170)</f>
        <v>0.15877175510204083</v>
      </c>
      <c r="K170" s="5">
        <f>IF(ISBLANK(HLOOKUP(A170,C150:L155,MATCH(K159,B143:B148,0),FALSE)),0,HLOOKUP(Q171,C143:G148,MATCH(K159,B143:B148,0),FALSE)*F170)</f>
        <v>3.4818367346938791E-4</v>
      </c>
      <c r="L170" s="3">
        <f>G170/SUM(G170:K170)</f>
        <v>0</v>
      </c>
      <c r="M170" s="4">
        <f>H170/SUM(G170:K170)</f>
        <v>0</v>
      </c>
      <c r="N170" s="4">
        <f>I170/SUM(G170:K170)</f>
        <v>1.4612821126892055E-4</v>
      </c>
      <c r="O170" s="4">
        <f>J170/SUM(G170:K170)</f>
        <v>0.99766600773667691</v>
      </c>
      <c r="P170" s="5">
        <f>K170/SUM(G170:K170)</f>
        <v>2.187864052054117E-3</v>
      </c>
      <c r="Q170" s="23" t="s">
        <v>20</v>
      </c>
      <c r="R170" s="17">
        <f>IF(AND(R159=A170,Q170="A"),1,0)</f>
        <v>0</v>
      </c>
      <c r="S170" s="16">
        <f>IF(AND(S159=A170,Q170="A"),1,0)</f>
        <v>0</v>
      </c>
      <c r="T170" s="16">
        <f>IF(AND(T159=A170,Q170="A"),1,0)</f>
        <v>0</v>
      </c>
      <c r="U170" s="16">
        <f>IF(AND(U159=A170,Q170="A"),1,0)</f>
        <v>0</v>
      </c>
      <c r="V170" s="16">
        <f>IF(AND(V159=A170,Q170="A"),1,0)</f>
        <v>0</v>
      </c>
      <c r="W170" s="16">
        <f>IF(AND(W159=A170,Q170="A"),1,0)</f>
        <v>0</v>
      </c>
      <c r="X170" s="16">
        <f>IF(AND(X159=A170,Q170="A"),1,0)</f>
        <v>0</v>
      </c>
      <c r="Y170" s="16">
        <f>IF(AND(Y159=A170,Q170="A"),1,0)</f>
        <v>0</v>
      </c>
      <c r="Z170" s="16">
        <f>IF(AND(Z159=A170,Q170="A"),1,0)</f>
        <v>0</v>
      </c>
      <c r="AA170" s="16">
        <f>IF(AND(AA159=A170,Q170="A"),1,0)</f>
        <v>0</v>
      </c>
      <c r="AB170" s="17">
        <f>IF(AND(AB159=A170,Q170="Z"),1,0)</f>
        <v>0</v>
      </c>
      <c r="AC170" s="16">
        <f>IF(AND(AC159=A170,Q170="Z"),1,0)</f>
        <v>0</v>
      </c>
      <c r="AD170" s="16">
        <f>IF(AND(AD159=A170,Q170="Z"),1,0)</f>
        <v>0</v>
      </c>
      <c r="AE170" s="16">
        <f>IF(AND(AE159=A170,Q170="Z"),1,0)</f>
        <v>0</v>
      </c>
      <c r="AF170" s="16">
        <f>IF(AND(AF159=A170,Q170="Z"),1,0)</f>
        <v>0</v>
      </c>
      <c r="AG170" s="16">
        <f>IF(AND(AG159=A170,Q170="Z"),1,0)</f>
        <v>0</v>
      </c>
      <c r="AH170" s="16">
        <f>IF(AND(AH159=A170,Q170="Z"),1,0)</f>
        <v>0</v>
      </c>
      <c r="AI170" s="16">
        <f>IF(AND(AI159=A170,Q170="Z"),1,0)</f>
        <v>0</v>
      </c>
      <c r="AJ170" s="16">
        <f>IF(AND(AJ159=A170,Q170="Z"),1,0)</f>
        <v>0</v>
      </c>
      <c r="AK170" s="16">
        <f>IF(AND(AK159=A170,Q170="Z"),1,0)</f>
        <v>0</v>
      </c>
      <c r="AL170" s="17">
        <f>IF(AND(AL159=A170,Q170="D"),1,0)</f>
        <v>0</v>
      </c>
      <c r="AM170" s="16">
        <f>IF(AND(AM159=A170,Q170="D"),1,0)</f>
        <v>0</v>
      </c>
      <c r="AN170" s="16">
        <f>IF(AND(AN159=A170,Q170="D"),1,0)</f>
        <v>0</v>
      </c>
      <c r="AO170" s="16">
        <f>IF(AND(AO159=A170,Q170="D"),1,0)</f>
        <v>0</v>
      </c>
      <c r="AP170" s="16">
        <f>IF(AND(AP159=A170,Q170="D"),1,0)</f>
        <v>0</v>
      </c>
      <c r="AQ170" s="16">
        <f>IF(AND(AQ159=A170,Q170="D"),1,0)</f>
        <v>0</v>
      </c>
      <c r="AR170" s="16">
        <f>IF(AND(AR159=A170,Q170="D"),1,0)</f>
        <v>0</v>
      </c>
      <c r="AS170" s="16">
        <f>IF(AND(AS159=A170,Q170="D"),1,0)</f>
        <v>0</v>
      </c>
      <c r="AT170" s="16">
        <f>IF(AND(AT159=A170,Q170="D"),1,0)</f>
        <v>0</v>
      </c>
      <c r="AU170" s="16">
        <f>IF(AND(AU159=A170,Q170="D"),1,0)</f>
        <v>0</v>
      </c>
      <c r="AV170" s="17">
        <f>IF(AND(AV159=A170,Q170="N"),1,0)</f>
        <v>0</v>
      </c>
      <c r="AW170" s="16">
        <f>IF(AND(AW159=A170,Q170="N"),1,0)</f>
        <v>0</v>
      </c>
      <c r="AX170" s="16">
        <f>IF(AND(AX159=A170,Q170="N"),1,0)</f>
        <v>0</v>
      </c>
      <c r="AY170" s="16">
        <f>IF(AND(AY159=A170,Q170="N"),1,0)</f>
        <v>0</v>
      </c>
      <c r="AZ170" s="16">
        <f>IF(AND(AZ159=A170,Q170="N"),1,0)</f>
        <v>1</v>
      </c>
      <c r="BA170" s="16">
        <f>IF(AND(BA159=A170,Q170="N"),1,0)</f>
        <v>0</v>
      </c>
      <c r="BB170" s="16">
        <f>IF(AND(BB159=A170,Q170="N"),1,0)</f>
        <v>0</v>
      </c>
      <c r="BC170" s="16">
        <f>IF(AND(BC159=A170,Q170="N"),1,0)</f>
        <v>0</v>
      </c>
      <c r="BD170" s="16">
        <f>IF(AND(BD159=A170,Q170="N"),1,0)</f>
        <v>0</v>
      </c>
      <c r="BE170" s="16">
        <f>IF(AND(BE159=A170,Q170="N"),1,0)</f>
        <v>0</v>
      </c>
      <c r="BF170" s="17">
        <f>IF(AND(BF159=A170,Q170="V"),1,0)</f>
        <v>0</v>
      </c>
      <c r="BG170" s="16">
        <f>IF(AND(BG159=A170,Q170="V"),1,0)</f>
        <v>0</v>
      </c>
      <c r="BH170" s="16">
        <f>IF(AND(BH159=A170,Q170="V"),1,0)</f>
        <v>0</v>
      </c>
      <c r="BI170" s="16">
        <f>IF(AND(BI159=A170,Q170="V"),1,0)</f>
        <v>0</v>
      </c>
      <c r="BJ170" s="16">
        <f>IF(AND(BJ159=A170,Q170="V"),1,0)</f>
        <v>0</v>
      </c>
      <c r="BK170" s="16">
        <f>IF(AND(BK159=A170,Q170="V"),1,0)</f>
        <v>0</v>
      </c>
      <c r="BL170" s="16">
        <f>IF(AND(BL159=A170,Q170="V"),1,0)</f>
        <v>0</v>
      </c>
      <c r="BM170" s="16">
        <f>IF(AND(BM159=A170,Q170="V"),1,0)</f>
        <v>0</v>
      </c>
      <c r="BN170" s="16">
        <f>IF(AND(BN159=A170,Q170="V"),1,0)</f>
        <v>0</v>
      </c>
      <c r="BO170" s="16">
        <f>IF(AND(BO159=A170,Q170="V"),1,0)</f>
        <v>0</v>
      </c>
      <c r="BP170" s="3">
        <f>IF(AND(Q169="A",BP159=Q170),1,0)</f>
        <v>0</v>
      </c>
      <c r="BQ170" s="4">
        <f>IF(AND(Q169="A",BQ159=Q170),1,0)</f>
        <v>0</v>
      </c>
      <c r="BR170" s="4">
        <f>IF(AND(Q169="A",BR159=Q170),1,0)</f>
        <v>0</v>
      </c>
      <c r="BS170" s="4">
        <f>IF(AND(Q169="A",BS159=Q170),1,0)</f>
        <v>0</v>
      </c>
      <c r="BT170" s="4">
        <f>IF(AND(Q169="A",BT159=Q170),1,0)</f>
        <v>0</v>
      </c>
      <c r="BU170" s="3">
        <f>IF(AND(Q169="Z",BU159=Q170),1,0)</f>
        <v>0</v>
      </c>
      <c r="BV170" s="4">
        <f>IF(AND(Q169="Z",BV159=Q170),1,0)</f>
        <v>0</v>
      </c>
      <c r="BW170" s="4">
        <f>IF(AND(Q169="Z",BW159=Q170),1,0)</f>
        <v>0</v>
      </c>
      <c r="BX170" s="4">
        <f>IF(AND(Q169="Z",BX159=Q170),1,0)</f>
        <v>0</v>
      </c>
      <c r="BY170" s="4">
        <f>IF(AND(Q169="Z",BY159=Q170),1,0)</f>
        <v>0</v>
      </c>
      <c r="BZ170" s="3">
        <f>IF(AND(Q169="D",BZ159=Q170),1,0)</f>
        <v>0</v>
      </c>
      <c r="CA170" s="4">
        <f>IF(AND(Q169="D",CA159=Q170),1,0)</f>
        <v>0</v>
      </c>
      <c r="CB170" s="4">
        <f>IF(AND(Q169="D",CB159=Q170),1,0)</f>
        <v>0</v>
      </c>
      <c r="CC170" s="4">
        <f>IF(AND(Q169="D",CC159=Q170),1,0)</f>
        <v>1</v>
      </c>
      <c r="CD170" s="4">
        <f>IF(AND(Q169="D",CD159=Q170),1,0)</f>
        <v>0</v>
      </c>
      <c r="CE170" s="3">
        <f>IF(AND(Q169="N",CE159=Q170),1,0)</f>
        <v>0</v>
      </c>
      <c r="CF170" s="4">
        <f>IF(AND(Q169="N",CF159=Q170),1,0)</f>
        <v>0</v>
      </c>
      <c r="CG170" s="4">
        <f>IF(AND(Q169="N",CG159=Q170),1,0)</f>
        <v>0</v>
      </c>
      <c r="CH170" s="4">
        <f>IF(AND(Q169="N",CH159=Q170),1,0)</f>
        <v>0</v>
      </c>
      <c r="CI170" s="4">
        <f>IF(AND(Q169="N",CI159=Q170),1,0)</f>
        <v>0</v>
      </c>
      <c r="CJ170" s="3">
        <f>IF(AND(Q169="V",CJ159=Q170),1,0)</f>
        <v>0</v>
      </c>
      <c r="CK170" s="4">
        <f>IF(AND(Q169="V",CK159=Q170),1,0)</f>
        <v>0</v>
      </c>
      <c r="CL170" s="4">
        <f>IF(AND(Q169="V",CL159=Q170),1,0)</f>
        <v>0</v>
      </c>
      <c r="CM170" s="4">
        <f>IF(AND(Q169="V",CM159=Q170),1,0)</f>
        <v>0</v>
      </c>
      <c r="CN170" s="5">
        <f>IF(AND(Q169="V",CN159=Q170),1,0)</f>
        <v>0</v>
      </c>
    </row>
    <row r="171" spans="1:92">
      <c r="A171" s="15" t="s">
        <v>7</v>
      </c>
      <c r="B171" s="3">
        <f>IF(ISBLANK(HLOOKUP(A171,C150:L155,2,FALSE)),0,HLOOKUP(A171,C150:L155,2,FALSE) * (C144*B170+C145*C170+C146*D170+C147*E170+C148*F170))</f>
        <v>0</v>
      </c>
      <c r="C171" s="4">
        <f>IF(ISBLANK(HLOOKUP(A171,C150:L155,3,FALSE)),0,HLOOKUP(A171,C150:L155,3,FALSE) * (D144*B170+D145*C170+D146*D170+D147*E170+D148*F170))</f>
        <v>0</v>
      </c>
      <c r="D171" s="4">
        <f>IF(ISBLANK(HLOOKUP(A171,C150:L155,4,FALSE)),0,HLOOKUP(A171,C150:L155,4,FALSE) * (E144*B170+E145*C170+E146*D170+E147*E170+E148*F170))</f>
        <v>0</v>
      </c>
      <c r="E171" s="4">
        <f>IF(ISBLANK(HLOOKUP(A171,C150:L155,5,FALSE)),0,HLOOKUP(A171,C150:L155,5,FALSE) * (F144*B170+F145*C170+F146*D170+F147*E170+F148*F170))</f>
        <v>0</v>
      </c>
      <c r="F171" s="5">
        <f>IF(ISBLANK(HLOOKUP(A171,C150:L155,6,FALSE)),0,HLOOKUP(A171,C150:L155,6,FALSE) * (G144*B170+G145*C170+G146*D170+G147*E170+G148*F170))</f>
        <v>5.8352504498125797E-2</v>
      </c>
      <c r="G171" s="3">
        <f>IF(ISBLANK(HLOOKUP(A171,C150:L155,MATCH(G159,B143:B148,0),FALSE)),0,HLOOKUP(Q172,C143:G148,MATCH(G159,B143:B148,0),FALSE)*B171)</f>
        <v>0</v>
      </c>
      <c r="H171" s="4">
        <f>IF(ISBLANK(HLOOKUP(A171,C150:L155,MATCH(H159,B143:B148,0),FALSE)),0,HLOOKUP(Q172,C143:G148,MATCH(H159,B143:B148,0),FALSE)*C171)</f>
        <v>0</v>
      </c>
      <c r="I171" s="4">
        <f>IF(ISBLANK(HLOOKUP(A171,C150:L155,MATCH(I159,B143:B148,0),FALSE)),0,HLOOKUP(Q172,C143:G148,MATCH(I159,B143:B148,0),FALSE)*D171)</f>
        <v>0</v>
      </c>
      <c r="J171" s="4">
        <f>IF(ISBLANK(HLOOKUP(A171,C150:L155,MATCH(J159,B143:B148,0),FALSE)),0,HLOOKUP(Q172,C143:G148,MATCH(J159,B143:B148,0),FALSE)*E171)</f>
        <v>0</v>
      </c>
      <c r="K171" s="5">
        <f>IF(ISBLANK(HLOOKUP(A171,C150:L155,MATCH(K159,B143:B148,0),FALSE)),0,HLOOKUP(Q172,C143:G148,MATCH(K159,B143:B148,0),FALSE)*F171)</f>
        <v>3.3066419215604624E-2</v>
      </c>
      <c r="L171" s="3">
        <f>G171/SUM(G171:K171)</f>
        <v>0</v>
      </c>
      <c r="M171" s="4">
        <f>H171/SUM(G171:K171)</f>
        <v>0</v>
      </c>
      <c r="N171" s="4">
        <f>I171/SUM(G171:K171)</f>
        <v>0</v>
      </c>
      <c r="O171" s="4">
        <f>J171/SUM(G171:K171)</f>
        <v>0</v>
      </c>
      <c r="P171" s="5">
        <f>K171/SUM(G171:K171)</f>
        <v>1</v>
      </c>
      <c r="Q171" s="23" t="s">
        <v>21</v>
      </c>
      <c r="R171" s="17">
        <f>IF(AND(R159=A171,Q171="A"),1,0)</f>
        <v>0</v>
      </c>
      <c r="S171" s="16">
        <f>IF(AND(S159=A171,Q171="A"),1,0)</f>
        <v>0</v>
      </c>
      <c r="T171" s="16">
        <f>IF(AND(T159=A171,Q171="A"),1,0)</f>
        <v>0</v>
      </c>
      <c r="U171" s="16">
        <f>IF(AND(U159=A171,Q171="A"),1,0)</f>
        <v>0</v>
      </c>
      <c r="V171" s="16">
        <f>IF(AND(V159=A171,Q171="A"),1,0)</f>
        <v>0</v>
      </c>
      <c r="W171" s="16">
        <f>IF(AND(W159=A171,Q171="A"),1,0)</f>
        <v>0</v>
      </c>
      <c r="X171" s="16">
        <f>IF(AND(X159=A171,Q171="A"),1,0)</f>
        <v>0</v>
      </c>
      <c r="Y171" s="16">
        <f>IF(AND(Y159=A171,Q171="A"),1,0)</f>
        <v>0</v>
      </c>
      <c r="Z171" s="16">
        <f>IF(AND(Z159=A171,Q171="A"),1,0)</f>
        <v>0</v>
      </c>
      <c r="AA171" s="16">
        <f>IF(AND(AA159=A171,Q171="A"),1,0)</f>
        <v>0</v>
      </c>
      <c r="AB171" s="17">
        <f>IF(AND(AB159=A171,Q171="Z"),1,0)</f>
        <v>0</v>
      </c>
      <c r="AC171" s="16">
        <f>IF(AND(AC159=A171,Q171="Z"),1,0)</f>
        <v>0</v>
      </c>
      <c r="AD171" s="16">
        <f>IF(AND(AD159=A171,Q171="Z"),1,0)</f>
        <v>0</v>
      </c>
      <c r="AE171" s="16">
        <f>IF(AND(AE159=A171,Q171="Z"),1,0)</f>
        <v>0</v>
      </c>
      <c r="AF171" s="16">
        <f>IF(AND(AF159=A171,Q171="Z"),1,0)</f>
        <v>0</v>
      </c>
      <c r="AG171" s="16">
        <f>IF(AND(AG159=A171,Q171="Z"),1,0)</f>
        <v>0</v>
      </c>
      <c r="AH171" s="16">
        <f>IF(AND(AH159=A171,Q171="Z"),1,0)</f>
        <v>0</v>
      </c>
      <c r="AI171" s="16">
        <f>IF(AND(AI159=A171,Q171="Z"),1,0)</f>
        <v>0</v>
      </c>
      <c r="AJ171" s="16">
        <f>IF(AND(AJ159=A171,Q171="Z"),1,0)</f>
        <v>0</v>
      </c>
      <c r="AK171" s="16">
        <f>IF(AND(AK159=A171,Q171="Z"),1,0)</f>
        <v>0</v>
      </c>
      <c r="AL171" s="17">
        <f>IF(AND(AL159=A171,Q171="D"),1,0)</f>
        <v>0</v>
      </c>
      <c r="AM171" s="16">
        <f>IF(AND(AM159=A171,Q171="D"),1,0)</f>
        <v>0</v>
      </c>
      <c r="AN171" s="16">
        <f>IF(AND(AN159=A171,Q171="D"),1,0)</f>
        <v>0</v>
      </c>
      <c r="AO171" s="16">
        <f>IF(AND(AO159=A171,Q171="D"),1,0)</f>
        <v>0</v>
      </c>
      <c r="AP171" s="16">
        <f>IF(AND(AP159=A171,Q171="D"),1,0)</f>
        <v>0</v>
      </c>
      <c r="AQ171" s="16">
        <f>IF(AND(AQ159=A171,Q171="D"),1,0)</f>
        <v>0</v>
      </c>
      <c r="AR171" s="16">
        <f>IF(AND(AR159=A171,Q171="D"),1,0)</f>
        <v>0</v>
      </c>
      <c r="AS171" s="16">
        <f>IF(AND(AS159=A171,Q171="D"),1,0)</f>
        <v>0</v>
      </c>
      <c r="AT171" s="16">
        <f>IF(AND(AT159=A171,Q171="D"),1,0)</f>
        <v>0</v>
      </c>
      <c r="AU171" s="16">
        <f>IF(AND(AU159=A171,Q171="D"),1,0)</f>
        <v>0</v>
      </c>
      <c r="AV171" s="17">
        <f>IF(AND(AV159=A171,Q171="N"),1,0)</f>
        <v>0</v>
      </c>
      <c r="AW171" s="16">
        <f>IF(AND(AW159=A171,Q171="N"),1,0)</f>
        <v>0</v>
      </c>
      <c r="AX171" s="16">
        <f>IF(AND(AX159=A171,Q171="N"),1,0)</f>
        <v>0</v>
      </c>
      <c r="AY171" s="16">
        <f>IF(AND(AY159=A171,Q171="N"),1,0)</f>
        <v>0</v>
      </c>
      <c r="AZ171" s="16">
        <f>IF(AND(AZ159=A171,Q171="N"),1,0)</f>
        <v>0</v>
      </c>
      <c r="BA171" s="16">
        <f>IF(AND(BA159=A171,Q171="N"),1,0)</f>
        <v>0</v>
      </c>
      <c r="BB171" s="16">
        <f>IF(AND(BB159=A171,Q171="N"),1,0)</f>
        <v>0</v>
      </c>
      <c r="BC171" s="16">
        <f>IF(AND(BC159=A171,Q171="N"),1,0)</f>
        <v>0</v>
      </c>
      <c r="BD171" s="16">
        <f>IF(AND(BD159=A171,Q171="N"),1,0)</f>
        <v>0</v>
      </c>
      <c r="BE171" s="16">
        <f>IF(AND(BE159=A171,Q171="N"),1,0)</f>
        <v>0</v>
      </c>
      <c r="BF171" s="17">
        <f>IF(AND(BF159=A171,Q171="V"),1,0)</f>
        <v>0</v>
      </c>
      <c r="BG171" s="16">
        <f>IF(AND(BG159=A171,Q171="V"),1,0)</f>
        <v>0</v>
      </c>
      <c r="BH171" s="16">
        <f>IF(AND(BH159=A171,Q171="V"),1,0)</f>
        <v>0</v>
      </c>
      <c r="BI171" s="16">
        <f>IF(AND(BI159=A171,Q171="V"),1,0)</f>
        <v>0</v>
      </c>
      <c r="BJ171" s="16">
        <f>IF(AND(BJ159=A171,Q171="V"),1,0)</f>
        <v>0</v>
      </c>
      <c r="BK171" s="16">
        <f>IF(AND(BK159=A171,Q171="V"),1,0)</f>
        <v>0</v>
      </c>
      <c r="BL171" s="16">
        <f>IF(AND(BL159=A171,Q171="V"),1,0)</f>
        <v>0</v>
      </c>
      <c r="BM171" s="16">
        <f>IF(AND(BM159=A171,Q171="V"),1,0)</f>
        <v>1</v>
      </c>
      <c r="BN171" s="16">
        <f>IF(AND(BN159=A171,Q171="V"),1,0)</f>
        <v>0</v>
      </c>
      <c r="BO171" s="16">
        <f>IF(AND(BO159=A171,Q171="V"),1,0)</f>
        <v>0</v>
      </c>
      <c r="BP171" s="3">
        <f>IF(AND(Q170="A",BP159=Q171),1,0)</f>
        <v>0</v>
      </c>
      <c r="BQ171" s="4">
        <f>IF(AND(Q170="A",BQ159=Q171),1,0)</f>
        <v>0</v>
      </c>
      <c r="BR171" s="4">
        <f>IF(AND(Q170="A",BR159=Q171),1,0)</f>
        <v>0</v>
      </c>
      <c r="BS171" s="4">
        <f>IF(AND(Q170="A",BS159=Q171),1,0)</f>
        <v>0</v>
      </c>
      <c r="BT171" s="4">
        <f>IF(AND(Q170="A",BT159=Q171),1,0)</f>
        <v>0</v>
      </c>
      <c r="BU171" s="3">
        <f>IF(AND(Q170="Z",BU159=Q171),1,0)</f>
        <v>0</v>
      </c>
      <c r="BV171" s="4">
        <f>IF(AND(Q170="Z",BV159=Q171),1,0)</f>
        <v>0</v>
      </c>
      <c r="BW171" s="4">
        <f>IF(AND(Q170="Z",BW159=Q171),1,0)</f>
        <v>0</v>
      </c>
      <c r="BX171" s="4">
        <f>IF(AND(Q170="Z",BX159=Q171),1,0)</f>
        <v>0</v>
      </c>
      <c r="BY171" s="4">
        <f>IF(AND(Q170="Z",BY159=Q171),1,0)</f>
        <v>0</v>
      </c>
      <c r="BZ171" s="3">
        <f>IF(AND(Q170="D",BZ159=Q171),1,0)</f>
        <v>0</v>
      </c>
      <c r="CA171" s="4">
        <f>IF(AND(Q170="D",CA159=Q171),1,0)</f>
        <v>0</v>
      </c>
      <c r="CB171" s="4">
        <f>IF(AND(Q170="D",CB159=Q171),1,0)</f>
        <v>0</v>
      </c>
      <c r="CC171" s="4">
        <f>IF(AND(Q170="D",CC159=Q171),1,0)</f>
        <v>0</v>
      </c>
      <c r="CD171" s="4">
        <f>IF(AND(Q170="D",CD159=Q171),1,0)</f>
        <v>0</v>
      </c>
      <c r="CE171" s="3">
        <f>IF(AND(Q170="N",CE159=Q171),1,0)</f>
        <v>0</v>
      </c>
      <c r="CF171" s="4">
        <f>IF(AND(Q170="N",CF159=Q171),1,0)</f>
        <v>0</v>
      </c>
      <c r="CG171" s="4">
        <f>IF(AND(Q170="N",CG159=Q171),1,0)</f>
        <v>0</v>
      </c>
      <c r="CH171" s="4">
        <f>IF(AND(Q170="N",CH159=Q171),1,0)</f>
        <v>0</v>
      </c>
      <c r="CI171" s="4">
        <f>IF(AND(Q170="N",CI159=Q171),1,0)</f>
        <v>1</v>
      </c>
      <c r="CJ171" s="3">
        <f>IF(AND(Q170="V",CJ159=Q171),1,0)</f>
        <v>0</v>
      </c>
      <c r="CK171" s="4">
        <f>IF(AND(Q170="V",CK159=Q171),1,0)</f>
        <v>0</v>
      </c>
      <c r="CL171" s="4">
        <f>IF(AND(Q170="V",CL159=Q171),1,0)</f>
        <v>0</v>
      </c>
      <c r="CM171" s="4">
        <f>IF(AND(Q170="V",CM159=Q171),1,0)</f>
        <v>0</v>
      </c>
      <c r="CN171" s="5">
        <f>IF(AND(Q170="V",CN159=Q171),1,0)</f>
        <v>0</v>
      </c>
    </row>
    <row r="172" spans="1:92">
      <c r="A172" s="15" t="s">
        <v>1</v>
      </c>
      <c r="B172" s="3">
        <f>IF(ISBLANK(HLOOKUP(A172,C150:L155,2,FALSE)),0,HLOOKUP(A172,C150:L155,2,FALSE) * (C144*B171+C145*C171+C146*D171+C147*E171+C148*F171))</f>
        <v>0</v>
      </c>
      <c r="C172" s="4">
        <f>IF(ISBLANK(HLOOKUP(A172,C150:L155,3,FALSE)),0,HLOOKUP(A172,C150:L155,3,FALSE) * (D144*B171+D145*C171+D146*D171+D147*E171+D148*F171))</f>
        <v>3.3066419215604624E-2</v>
      </c>
      <c r="D172" s="4">
        <f>IF(ISBLANK(HLOOKUP(A172,C150:L155,4,FALSE)),0,HLOOKUP(A172,C150:L155,4,FALSE) * (E144*B171+E145*C171+E146*D171+E147*E171+E148*F171))</f>
        <v>0</v>
      </c>
      <c r="E172" s="4">
        <f>IF(ISBLANK(HLOOKUP(A172,C150:L155,5,FALSE)),0,HLOOKUP(A172,C150:L155,5,FALSE) * (F144*B171+F145*C171+F146*D171+F147*E171+F148*F171))</f>
        <v>0</v>
      </c>
      <c r="F172" s="5">
        <f>IF(ISBLANK(HLOOKUP(A172,C150:L155,6,FALSE)),0,HLOOKUP(A172,C150:L155,6,FALSE) * (G144*B171+G145*C171+G146*D171+G147*E171+G148*F171))</f>
        <v>0</v>
      </c>
      <c r="G172" s="3">
        <f>IF(ISBLANK(HLOOKUP(A172,C150:L155,MATCH(G159,B143:B148,0),FALSE)),0,B172)</f>
        <v>0</v>
      </c>
      <c r="H172" s="4">
        <f>IF(ISBLANK(HLOOKUP(A172,C150:L155,MATCH(H159,B143:B148,0),FALSE)),0,C172)</f>
        <v>3.3066419215604624E-2</v>
      </c>
      <c r="I172" s="4">
        <f>IF(ISBLANK(HLOOKUP(A172,C150:L155,MATCH(I159,B143:B148,0),FALSE)),0,D172)</f>
        <v>0</v>
      </c>
      <c r="J172" s="4">
        <f>IF(ISBLANK(HLOOKUP(A172,C150:L155,MATCH(J159,B143:B148,0),FALSE)),0,E172)</f>
        <v>0</v>
      </c>
      <c r="K172" s="5">
        <f>IF(ISBLANK(HLOOKUP(A172,C150:L155,MATCH(K159,B143:B148,0),FALSE)),0,F172)</f>
        <v>0</v>
      </c>
      <c r="L172" s="3">
        <f>G172/SUM(G172:K172)</f>
        <v>0</v>
      </c>
      <c r="M172" s="4">
        <f>H172/SUM(G172:K172)</f>
        <v>1</v>
      </c>
      <c r="N172" s="4">
        <f>I172/SUM(G172:K172)</f>
        <v>0</v>
      </c>
      <c r="O172" s="4">
        <f>J172/SUM(G172:K172)</f>
        <v>0</v>
      </c>
      <c r="P172" s="5">
        <f>K172/SUM(G172:K172)</f>
        <v>0</v>
      </c>
      <c r="Q172" s="23" t="s">
        <v>18</v>
      </c>
      <c r="R172" s="17">
        <f>IF(AND(R159=A172,Q172="A"),1,0)</f>
        <v>0</v>
      </c>
      <c r="S172" s="16">
        <f>IF(AND(S159=A172,Q172="A"),1,0)</f>
        <v>0</v>
      </c>
      <c r="T172" s="16">
        <f>IF(AND(T159=A172,Q172="A"),1,0)</f>
        <v>0</v>
      </c>
      <c r="U172" s="16">
        <f>IF(AND(U159=A172,Q172="A"),1,0)</f>
        <v>0</v>
      </c>
      <c r="V172" s="16">
        <f>IF(AND(V159=A172,Q172="A"),1,0)</f>
        <v>0</v>
      </c>
      <c r="W172" s="16">
        <f>IF(AND(W159=A172,Q172="A"),1,0)</f>
        <v>0</v>
      </c>
      <c r="X172" s="16">
        <f>IF(AND(X159=A172,Q172="A"),1,0)</f>
        <v>0</v>
      </c>
      <c r="Y172" s="16">
        <f>IF(AND(Y159=A172,Q172="A"),1,0)</f>
        <v>0</v>
      </c>
      <c r="Z172" s="16">
        <f>IF(AND(Z159=A172,Q172="A"),1,0)</f>
        <v>0</v>
      </c>
      <c r="AA172" s="16">
        <f>IF(AND(AA159=A172,Q172="A"),1,0)</f>
        <v>0</v>
      </c>
      <c r="AB172" s="17">
        <f>IF(AND(AB159=A172,Q172="Z"),1,0)</f>
        <v>0</v>
      </c>
      <c r="AC172" s="16">
        <f>IF(AND(AC159=A172,Q172="Z"),1,0)</f>
        <v>1</v>
      </c>
      <c r="AD172" s="16">
        <f>IF(AND(AD159=A172,Q172="Z"),1,0)</f>
        <v>0</v>
      </c>
      <c r="AE172" s="16">
        <f>IF(AND(AE159=A172,Q172="Z"),1,0)</f>
        <v>0</v>
      </c>
      <c r="AF172" s="16">
        <f>IF(AND(AF159=A172,Q172="Z"),1,0)</f>
        <v>0</v>
      </c>
      <c r="AG172" s="16">
        <f>IF(AND(AG159=A172,Q172="Z"),1,0)</f>
        <v>0</v>
      </c>
      <c r="AH172" s="16">
        <f>IF(AND(AH159=A172,Q172="Z"),1,0)</f>
        <v>0</v>
      </c>
      <c r="AI172" s="16">
        <f>IF(AND(AI159=A172,Q172="Z"),1,0)</f>
        <v>0</v>
      </c>
      <c r="AJ172" s="16">
        <f>IF(AND(AJ159=A172,Q172="Z"),1,0)</f>
        <v>0</v>
      </c>
      <c r="AK172" s="16">
        <f>IF(AND(AK159=A172,Q172="Z"),1,0)</f>
        <v>0</v>
      </c>
      <c r="AL172" s="17">
        <f>IF(AND(AL159=A172,Q172="D"),1,0)</f>
        <v>0</v>
      </c>
      <c r="AM172" s="16">
        <f>IF(AND(AM159=A172,Q172="D"),1,0)</f>
        <v>0</v>
      </c>
      <c r="AN172" s="16">
        <f>IF(AND(AN159=A172,Q172="D"),1,0)</f>
        <v>0</v>
      </c>
      <c r="AO172" s="16">
        <f>IF(AND(AO159=A172,Q172="D"),1,0)</f>
        <v>0</v>
      </c>
      <c r="AP172" s="16">
        <f>IF(AND(AP159=A172,Q172="D"),1,0)</f>
        <v>0</v>
      </c>
      <c r="AQ172" s="16">
        <f>IF(AND(AQ159=A172,Q172="D"),1,0)</f>
        <v>0</v>
      </c>
      <c r="AR172" s="16">
        <f>IF(AND(AR159=A172,Q172="D"),1,0)</f>
        <v>0</v>
      </c>
      <c r="AS172" s="16">
        <f>IF(AND(AS159=A172,Q172="D"),1,0)</f>
        <v>0</v>
      </c>
      <c r="AT172" s="16">
        <f>IF(AND(AT159=A172,Q172="D"),1,0)</f>
        <v>0</v>
      </c>
      <c r="AU172" s="16">
        <f>IF(AND(AU159=A172,Q172="D"),1,0)</f>
        <v>0</v>
      </c>
      <c r="AV172" s="17">
        <f>IF(AND(AV159=A172,Q172="N"),1,0)</f>
        <v>0</v>
      </c>
      <c r="AW172" s="16">
        <f>IF(AND(AW159=A172,Q172="N"),1,0)</f>
        <v>0</v>
      </c>
      <c r="AX172" s="16">
        <f>IF(AND(AX159=A172,Q172="N"),1,0)</f>
        <v>0</v>
      </c>
      <c r="AY172" s="16">
        <f>IF(AND(AY159=A172,Q172="N"),1,0)</f>
        <v>0</v>
      </c>
      <c r="AZ172" s="16">
        <f>IF(AND(AZ159=A172,Q172="N"),1,0)</f>
        <v>0</v>
      </c>
      <c r="BA172" s="16">
        <f>IF(AND(BA159=A172,Q172="N"),1,0)</f>
        <v>0</v>
      </c>
      <c r="BB172" s="16">
        <f>IF(AND(BB159=A172,Q172="N"),1,0)</f>
        <v>0</v>
      </c>
      <c r="BC172" s="16">
        <f>IF(AND(BC159=A172,Q172="N"),1,0)</f>
        <v>0</v>
      </c>
      <c r="BD172" s="16">
        <f>IF(AND(BD159=A172,Q172="N"),1,0)</f>
        <v>0</v>
      </c>
      <c r="BE172" s="16">
        <f>IF(AND(BE159=A172,Q172="N"),1,0)</f>
        <v>0</v>
      </c>
      <c r="BF172" s="17">
        <f>IF(AND(BF159=A172,Q172="V"),1,0)</f>
        <v>0</v>
      </c>
      <c r="BG172" s="16">
        <f>IF(AND(BG159=A172,Q172="V"),1,0)</f>
        <v>0</v>
      </c>
      <c r="BH172" s="16">
        <f>IF(AND(BH159=A172,Q172="V"),1,0)</f>
        <v>0</v>
      </c>
      <c r="BI172" s="16">
        <f>IF(AND(BI159=A172,Q172="V"),1,0)</f>
        <v>0</v>
      </c>
      <c r="BJ172" s="16">
        <f>IF(AND(BJ159=A172,Q172="V"),1,0)</f>
        <v>0</v>
      </c>
      <c r="BK172" s="16">
        <f>IF(AND(BK159=A172,Q172="V"),1,0)</f>
        <v>0</v>
      </c>
      <c r="BL172" s="16">
        <f>IF(AND(BL159=A172,Q172="V"),1,0)</f>
        <v>0</v>
      </c>
      <c r="BM172" s="16">
        <f>IF(AND(BM159=A172,Q172="V"),1,0)</f>
        <v>0</v>
      </c>
      <c r="BN172" s="16">
        <f>IF(AND(BN159=A172,Q172="V"),1,0)</f>
        <v>0</v>
      </c>
      <c r="BO172" s="16">
        <f>IF(AND(BO159=A172,Q172="V"),1,0)</f>
        <v>0</v>
      </c>
      <c r="BP172" s="3">
        <f>IF(AND(Q171="A",BP159=Q172),1,0)</f>
        <v>0</v>
      </c>
      <c r="BQ172" s="4">
        <f>IF(AND(Q171="A",BQ159=Q172),1,0)</f>
        <v>0</v>
      </c>
      <c r="BR172" s="4">
        <f>IF(AND(Q171="A",BR159=Q172),1,0)</f>
        <v>0</v>
      </c>
      <c r="BS172" s="4">
        <f>IF(AND(Q171="A",BS159=Q172),1,0)</f>
        <v>0</v>
      </c>
      <c r="BT172" s="4">
        <f>IF(AND(Q171="A",BT159=Q172),1,0)</f>
        <v>0</v>
      </c>
      <c r="BU172" s="3">
        <f>IF(AND(Q171="Z",BU159=Q172),1,0)</f>
        <v>0</v>
      </c>
      <c r="BV172" s="4">
        <f>IF(AND(Q171="Z",BV159=Q172),1,0)</f>
        <v>0</v>
      </c>
      <c r="BW172" s="4">
        <f>IF(AND(Q171="Z",BW159=Q172),1,0)</f>
        <v>0</v>
      </c>
      <c r="BX172" s="4">
        <f>IF(AND(Q171="Z",BX159=Q172),1,0)</f>
        <v>0</v>
      </c>
      <c r="BY172" s="4">
        <f>IF(AND(Q171="Z",BY159=Q172),1,0)</f>
        <v>0</v>
      </c>
      <c r="BZ172" s="3">
        <f>IF(AND(Q171="D",BZ159=Q172),1,0)</f>
        <v>0</v>
      </c>
      <c r="CA172" s="4">
        <f>IF(AND(Q171="D",CA159=Q172),1,0)</f>
        <v>0</v>
      </c>
      <c r="CB172" s="4">
        <f>IF(AND(Q171="D",CB159=Q172),1,0)</f>
        <v>0</v>
      </c>
      <c r="CC172" s="4">
        <f>IF(AND(Q171="D",CC159=Q172),1,0)</f>
        <v>0</v>
      </c>
      <c r="CD172" s="4">
        <f>IF(AND(Q171="D",CD159=Q172),1,0)</f>
        <v>0</v>
      </c>
      <c r="CE172" s="3">
        <f>IF(AND(Q171="N",CE159=Q172),1,0)</f>
        <v>0</v>
      </c>
      <c r="CF172" s="4">
        <f>IF(AND(Q171="N",CF159=Q172),1,0)</f>
        <v>0</v>
      </c>
      <c r="CG172" s="4">
        <f>IF(AND(Q171="N",CG159=Q172),1,0)</f>
        <v>0</v>
      </c>
      <c r="CH172" s="4">
        <f>IF(AND(Q171="N",CH159=Q172),1,0)</f>
        <v>0</v>
      </c>
      <c r="CI172" s="4">
        <f>IF(AND(Q171="N",CI159=Q172),1,0)</f>
        <v>0</v>
      </c>
      <c r="CJ172" s="3">
        <f>IF(AND(Q171="V",CJ159=Q172),1,0)</f>
        <v>0</v>
      </c>
      <c r="CK172" s="4">
        <f>IF(AND(Q171="V",CK159=Q172),1,0)</f>
        <v>1</v>
      </c>
      <c r="CL172" s="4">
        <f>IF(AND(Q171="V",CL159=Q172),1,0)</f>
        <v>0</v>
      </c>
      <c r="CM172" s="4">
        <f>IF(AND(Q171="V",CM159=Q172),1,0)</f>
        <v>0</v>
      </c>
      <c r="CN172" s="5">
        <f>IF(AND(Q171="V",CN159=Q172),1,0)</f>
        <v>0</v>
      </c>
    </row>
    <row r="173" spans="1:92">
      <c r="A173" s="15"/>
      <c r="B173" s="3"/>
      <c r="C173" s="4"/>
      <c r="D173" s="4"/>
      <c r="E173" s="4"/>
      <c r="F173" s="5"/>
      <c r="G173" s="3"/>
      <c r="H173" s="4"/>
      <c r="I173" s="4"/>
      <c r="J173" s="4"/>
      <c r="K173" s="5"/>
      <c r="L173" s="3"/>
      <c r="M173" s="4"/>
      <c r="N173" s="4"/>
      <c r="O173" s="4"/>
      <c r="P173" s="5"/>
      <c r="Q173" s="24"/>
      <c r="R173" s="17"/>
      <c r="S173" s="16"/>
      <c r="T173" s="16"/>
      <c r="U173" s="16"/>
      <c r="V173" s="16"/>
      <c r="W173" s="16"/>
      <c r="X173" s="16"/>
      <c r="Y173" s="16"/>
      <c r="Z173" s="16"/>
      <c r="AA173" s="16"/>
      <c r="AB173" s="17"/>
      <c r="AC173" s="16"/>
      <c r="AD173" s="16"/>
      <c r="AE173" s="16"/>
      <c r="AF173" s="16"/>
      <c r="AG173" s="16"/>
      <c r="AH173" s="16"/>
      <c r="AI173" s="16"/>
      <c r="AJ173" s="16"/>
      <c r="AK173" s="16"/>
      <c r="AL173" s="17"/>
      <c r="AM173" s="16"/>
      <c r="AN173" s="16"/>
      <c r="AO173" s="16"/>
      <c r="AP173" s="16"/>
      <c r="AQ173" s="16"/>
      <c r="AR173" s="16"/>
      <c r="AS173" s="16"/>
      <c r="AT173" s="16"/>
      <c r="AU173" s="16"/>
      <c r="AV173" s="17"/>
      <c r="AW173" s="16"/>
      <c r="AX173" s="16"/>
      <c r="AY173" s="16"/>
      <c r="AZ173" s="16"/>
      <c r="BA173" s="16"/>
      <c r="BB173" s="16"/>
      <c r="BC173" s="16"/>
      <c r="BD173" s="16"/>
      <c r="BE173" s="16"/>
      <c r="BF173" s="17"/>
      <c r="BG173" s="16"/>
      <c r="BH173" s="16"/>
      <c r="BI173" s="16"/>
      <c r="BJ173" s="16"/>
      <c r="BK173" s="16"/>
      <c r="BL173" s="16"/>
      <c r="BM173" s="16"/>
      <c r="BN173" s="16"/>
      <c r="BO173" s="16"/>
      <c r="BP173" s="3"/>
      <c r="BQ173" s="4"/>
      <c r="BR173" s="4"/>
      <c r="BS173" s="4"/>
      <c r="BT173" s="4"/>
      <c r="BU173" s="3"/>
      <c r="BV173" s="4"/>
      <c r="BW173" s="4"/>
      <c r="BX173" s="4"/>
      <c r="BY173" s="4"/>
      <c r="BZ173" s="3"/>
      <c r="CA173" s="4"/>
      <c r="CB173" s="4"/>
      <c r="CC173" s="4"/>
      <c r="CD173" s="4"/>
      <c r="CE173" s="3"/>
      <c r="CF173" s="4"/>
      <c r="CG173" s="4"/>
      <c r="CH173" s="4"/>
      <c r="CI173" s="4"/>
      <c r="CJ173" s="3"/>
      <c r="CK173" s="4"/>
      <c r="CL173" s="4"/>
      <c r="CM173" s="4"/>
      <c r="CN173" s="5"/>
    </row>
    <row r="174" spans="1:92">
      <c r="A174" s="15" t="s">
        <v>0</v>
      </c>
      <c r="B174" s="3">
        <f>IF(ISBLANK(HLOOKUP(A174,C150:L155,2,FALSE)),0,HLOOKUP(A174,C150:L155,2,FALSE))</f>
        <v>1</v>
      </c>
      <c r="C174" s="4">
        <f>IF(ISBLANK(HLOOKUP(A174,C150:L155,3,FALSE)),0,HLOOKUP(A174,C150:L155,3,FALSE))</f>
        <v>0</v>
      </c>
      <c r="D174" s="4">
        <f>IF(ISBLANK(HLOOKUP(A174,C150:L155,4,FALSE)),0,HLOOKUP(A174,C150:L155,4,FALSE))</f>
        <v>0</v>
      </c>
      <c r="E174" s="4">
        <f>IF(ISBLANK(HLOOKUP(A174,C150:L155,5,FALSE)),0,HLOOKUP(A174,C150:L155,5,FALSE))</f>
        <v>0</v>
      </c>
      <c r="F174" s="5">
        <f>IF(ISBLANK(HLOOKUP(A174,C150:L155,6,FALSE)),0,HLOOKUP(A174,C150:L155,6,FALSE))</f>
        <v>0</v>
      </c>
      <c r="G174" s="3">
        <f>IF(ISBLANK(HLOOKUP(A174,C150:L155,MATCH(G159,B143:B148,0),FALSE)),0,HLOOKUP(Q175,C143:G148,MATCH(G159,B143:B148,0),FALSE)*B174)</f>
        <v>0.94000000000000006</v>
      </c>
      <c r="H174" s="4">
        <f>IF(ISBLANK(HLOOKUP(A174,C150:L155,MATCH(H159,B143:B148,0),FALSE)),0,HLOOKUP(Q175,C143:G148,MATCH(H159,B143:B148,0),FALSE)*C174)</f>
        <v>0</v>
      </c>
      <c r="I174" s="4">
        <f>IF(ISBLANK(HLOOKUP(A174,C150:L155,MATCH(I159,B143:B148,0),FALSE)),0,HLOOKUP(Q175,C143:G148,MATCH(I159,B143:B148,0),FALSE)*D174)</f>
        <v>0</v>
      </c>
      <c r="J174" s="4">
        <f>IF(ISBLANK(HLOOKUP(A174,C150:L155,MATCH(J159,B143:B148,0),FALSE)),0,HLOOKUP(Q175,C143:G148,MATCH(J159,B143:B148,0),FALSE)*E174)</f>
        <v>0</v>
      </c>
      <c r="K174" s="5">
        <f>IF(ISBLANK(HLOOKUP(A174,C150:L155,MATCH(K159,B143:B148,0),FALSE)),0,HLOOKUP(Q175,C143:G148,MATCH(K159,B143:B148,0),FALSE)*F174)</f>
        <v>0</v>
      </c>
      <c r="L174" s="3">
        <f t="shared" ref="L174:L180" si="114">G174/SUM(G174:K174)</f>
        <v>1</v>
      </c>
      <c r="M174" s="4">
        <f t="shared" ref="M174:M180" si="115">H174/SUM(G174:K174)</f>
        <v>0</v>
      </c>
      <c r="N174" s="4">
        <f t="shared" ref="N174:N180" si="116">I174/SUM(G174:K174)</f>
        <v>0</v>
      </c>
      <c r="O174" s="4">
        <f t="shared" ref="O174:O180" si="117">J174/SUM(G174:K174)</f>
        <v>0</v>
      </c>
      <c r="P174" s="5">
        <f t="shared" ref="P174:P180" si="118">K174/SUM(G174:K174)</f>
        <v>0</v>
      </c>
      <c r="Q174" s="23" t="s">
        <v>17</v>
      </c>
      <c r="R174" s="17">
        <f>IF(AND(R159=A174,Q174="A"),1,0)</f>
        <v>1</v>
      </c>
      <c r="S174" s="16">
        <f>IF(AND(S159=A174,Q174="A"),1,0)</f>
        <v>0</v>
      </c>
      <c r="T174" s="16">
        <f>IF(AND(T159=A174,Q174="A"),1,0)</f>
        <v>0</v>
      </c>
      <c r="U174" s="16">
        <f>IF(AND(U159=A174,Q174="A"),1,0)</f>
        <v>0</v>
      </c>
      <c r="V174" s="16">
        <f>IF(AND(V159=A174,Q174="A"),1,0)</f>
        <v>0</v>
      </c>
      <c r="W174" s="16">
        <f>IF(AND(W159=A174,Q174="A"),1,0)</f>
        <v>0</v>
      </c>
      <c r="X174" s="16">
        <f>IF(AND(X159=A174,Q174="A"),1,0)</f>
        <v>0</v>
      </c>
      <c r="Y174" s="16">
        <f>IF(AND(Y159=A174,Q174="A"),1,0)</f>
        <v>0</v>
      </c>
      <c r="Z174" s="16">
        <f>IF(AND(Z159=A174,Q174="A"),1,0)</f>
        <v>0</v>
      </c>
      <c r="AA174" s="16">
        <f>IF(AND(AA159=A174,Q174="A"),1,0)</f>
        <v>0</v>
      </c>
      <c r="AB174" s="17">
        <f>IF(AND(AB159=A174,Q174="Z"),1,0)</f>
        <v>0</v>
      </c>
      <c r="AC174" s="16">
        <f>IF(AND(AC159=A174,Q174="Z"),1,0)</f>
        <v>0</v>
      </c>
      <c r="AD174" s="16">
        <f>IF(AND(AD159=A174,Q174="Z"),1,0)</f>
        <v>0</v>
      </c>
      <c r="AE174" s="16">
        <f>IF(AND(AE159=A174,Q174="Z"),1,0)</f>
        <v>0</v>
      </c>
      <c r="AF174" s="16">
        <f>IF(AND(AF159=A174,Q174="Z"),1,0)</f>
        <v>0</v>
      </c>
      <c r="AG174" s="16">
        <f>IF(AND(AG159=A174,Q174="Z"),1,0)</f>
        <v>0</v>
      </c>
      <c r="AH174" s="16">
        <f>IF(AND(AH159=A174,Q174="Z"),1,0)</f>
        <v>0</v>
      </c>
      <c r="AI174" s="16">
        <f>IF(AND(AI159=A174,Q174="Z"),1,0)</f>
        <v>0</v>
      </c>
      <c r="AJ174" s="16">
        <f>IF(AND(AJ159=A174,Q174="Z"),1,0)</f>
        <v>0</v>
      </c>
      <c r="AK174" s="16">
        <f>IF(AND(AK159=A174,Q174="Z"),1,0)</f>
        <v>0</v>
      </c>
      <c r="AL174" s="17">
        <f>IF(AND(AL159=A174,Q174="D"),1,0)</f>
        <v>0</v>
      </c>
      <c r="AM174" s="16">
        <f>IF(AND(AM159=A174,Q174="D"),1,0)</f>
        <v>0</v>
      </c>
      <c r="AN174" s="16">
        <f>IF(AND(AN159=A174,Q174="D"),1,0)</f>
        <v>0</v>
      </c>
      <c r="AO174" s="16">
        <f>IF(AND(AO159=A174,Q174="D"),1,0)</f>
        <v>0</v>
      </c>
      <c r="AP174" s="16">
        <f>IF(AND(AP159=A174,Q174="D"),1,0)</f>
        <v>0</v>
      </c>
      <c r="AQ174" s="16">
        <f>IF(AND(AQ159=A174,Q174="D"),1,0)</f>
        <v>0</v>
      </c>
      <c r="AR174" s="16">
        <f>IF(AND(AR159=A174,Q174="D"),1,0)</f>
        <v>0</v>
      </c>
      <c r="AS174" s="16">
        <f>IF(AND(AS159=A174,Q174="D"),1,0)</f>
        <v>0</v>
      </c>
      <c r="AT174" s="16">
        <f>IF(AND(AT159=A174,Q174="D"),1,0)</f>
        <v>0</v>
      </c>
      <c r="AU174" s="16">
        <f>IF(AND(AU159=A174,Q174="D"),1,0)</f>
        <v>0</v>
      </c>
      <c r="AV174" s="17">
        <f>IF(AND(AV159=A174,Q174="N"),1,0)</f>
        <v>0</v>
      </c>
      <c r="AW174" s="16">
        <f>IF(AND(AW159=A174,Q174="N"),1,0)</f>
        <v>0</v>
      </c>
      <c r="AX174" s="16">
        <f>IF(AND(AX159=A174,Q174="N"),1,0)</f>
        <v>0</v>
      </c>
      <c r="AY174" s="16">
        <f>IF(AND(AY159=A174,Q174="N"),1,0)</f>
        <v>0</v>
      </c>
      <c r="AZ174" s="16">
        <f>IF(AND(AZ159=A174,Q174="N"),1,0)</f>
        <v>0</v>
      </c>
      <c r="BA174" s="16">
        <f>IF(AND(BA159=A174,Q174="N"),1,0)</f>
        <v>0</v>
      </c>
      <c r="BB174" s="16">
        <f>IF(AND(BB159=A174,Q174="N"),1,0)</f>
        <v>0</v>
      </c>
      <c r="BC174" s="16">
        <f>IF(AND(BC159=A174,Q174="N"),1,0)</f>
        <v>0</v>
      </c>
      <c r="BD174" s="16">
        <f>IF(AND(BD159=A174,Q174="N"),1,0)</f>
        <v>0</v>
      </c>
      <c r="BE174" s="16">
        <f>IF(AND(BE159=A174,Q174="N"),1,0)</f>
        <v>0</v>
      </c>
      <c r="BF174" s="17">
        <f>IF(AND(BF159=A174,Q174="V"),1,0)</f>
        <v>0</v>
      </c>
      <c r="BG174" s="16">
        <f>IF(AND(BG159=A174,Q174="V"),1,0)</f>
        <v>0</v>
      </c>
      <c r="BH174" s="16">
        <f>IF(AND(BH159=A174,Q174="V"),1,0)</f>
        <v>0</v>
      </c>
      <c r="BI174" s="16">
        <f>IF(AND(BI159=A174,Q174="V"),1,0)</f>
        <v>0</v>
      </c>
      <c r="BJ174" s="16">
        <f>IF(AND(BJ159=A174,Q174="V"),1,0)</f>
        <v>0</v>
      </c>
      <c r="BK174" s="16">
        <f>IF(AND(BK159=A174,Q174="V"),1,0)</f>
        <v>0</v>
      </c>
      <c r="BL174" s="16">
        <f>IF(AND(BL159=A174,Q174="V"),1,0)</f>
        <v>0</v>
      </c>
      <c r="BM174" s="16">
        <f>IF(AND(BM159=A174,Q174="V"),1,0)</f>
        <v>0</v>
      </c>
      <c r="BN174" s="16">
        <f>IF(AND(BN159=A174,Q174="V"),1,0)</f>
        <v>0</v>
      </c>
      <c r="BO174" s="16">
        <f>IF(AND(BO159=A174,Q174="V"),1,0)</f>
        <v>0</v>
      </c>
      <c r="BP174" s="3"/>
      <c r="BQ174" s="4"/>
      <c r="BR174" s="4"/>
      <c r="BS174" s="4"/>
      <c r="BT174" s="4"/>
      <c r="BU174" s="3"/>
      <c r="BV174" s="4"/>
      <c r="BW174" s="4"/>
      <c r="BX174" s="4"/>
      <c r="BY174" s="4"/>
      <c r="BZ174" s="3"/>
      <c r="CA174" s="4"/>
      <c r="CB174" s="4"/>
      <c r="CC174" s="4"/>
      <c r="CD174" s="4"/>
      <c r="CE174" s="3"/>
      <c r="CF174" s="4"/>
      <c r="CG174" s="4"/>
      <c r="CH174" s="4"/>
      <c r="CI174" s="4"/>
      <c r="CJ174" s="3"/>
      <c r="CK174" s="4"/>
      <c r="CL174" s="4"/>
      <c r="CM174" s="4"/>
      <c r="CN174" s="5"/>
    </row>
    <row r="175" spans="1:92">
      <c r="A175" s="15" t="s">
        <v>9</v>
      </c>
      <c r="B175" s="3">
        <f>IF(ISBLANK(HLOOKUP(A175,C150:L155,2,FALSE)),0,HLOOKUP(A175,C150:L155,2,FALSE) * (C144*B174+C145*C174+C146*D174+C147*E174+C148*F174))</f>
        <v>0</v>
      </c>
      <c r="C175" s="4">
        <f>IF(ISBLANK(HLOOKUP(A175,C150:L155,3,FALSE)),0,HLOOKUP(A175,C150:L155,3,FALSE) * (D144*B174+D145*C174+D146*D174+D147*E174+D148*F174))</f>
        <v>0</v>
      </c>
      <c r="D175" s="4">
        <f>IF(ISBLANK(HLOOKUP(A175,C150:L155,4,FALSE)),0,HLOOKUP(A175,C150:L155,4,FALSE) * (E144*B174+E145*C174+E146*D174+E147*E174+E148*F174))</f>
        <v>0.72514285714285709</v>
      </c>
      <c r="E175" s="4">
        <f>IF(ISBLANK(HLOOKUP(A175,C150:L155,5,FALSE)),0,HLOOKUP(A175,C150:L155,5,FALSE) * (F144*B174+F145*C174+F146*D174+F147*E174+F148*F174))</f>
        <v>0</v>
      </c>
      <c r="F175" s="5">
        <f>IF(ISBLANK(HLOOKUP(A175,C150:L155,6,FALSE)),0,HLOOKUP(A175,C150:L155,6,FALSE) * (G144*B174+G145*C174+G146*D174+G147*E174+G148*F174))</f>
        <v>0</v>
      </c>
      <c r="G175" s="3">
        <f>IF(ISBLANK(HLOOKUP(A175,C150:L155,MATCH(G159,B143:B148,0),FALSE)),0,HLOOKUP(Q176,C143:G148,MATCH(G159,B143:B148,0),FALSE)*B175)</f>
        <v>0</v>
      </c>
      <c r="H175" s="4">
        <f>IF(ISBLANK(HLOOKUP(A175,C150:L155,MATCH(H159,B143:B148,0),FALSE)),0,HLOOKUP(Q176,C143:G148,MATCH(H159,B143:B148,0),FALSE)*C175)</f>
        <v>0</v>
      </c>
      <c r="I175" s="4">
        <f>IF(ISBLANK(HLOOKUP(A175,C150:L155,MATCH(I159,B143:B148,0),FALSE)),0,HLOOKUP(Q176,C143:G148,MATCH(I159,B143:B148,0),FALSE)*D175)</f>
        <v>0.59047346938775502</v>
      </c>
      <c r="J175" s="4">
        <f>IF(ISBLANK(HLOOKUP(A175,C150:L155,MATCH(J159,B143:B148,0),FALSE)),0,HLOOKUP(Q176,C143:G148,MATCH(J159,B143:B148,0),FALSE)*E175)</f>
        <v>0</v>
      </c>
      <c r="K175" s="5">
        <f>IF(ISBLANK(HLOOKUP(A175,C150:L155,MATCH(K159,B143:B148,0),FALSE)),0,HLOOKUP(Q176,C143:G148,MATCH(K159,B143:B148,0),FALSE)*F175)</f>
        <v>0</v>
      </c>
      <c r="L175" s="3">
        <f t="shared" si="114"/>
        <v>0</v>
      </c>
      <c r="M175" s="4">
        <f t="shared" si="115"/>
        <v>0</v>
      </c>
      <c r="N175" s="4">
        <f t="shared" si="116"/>
        <v>1</v>
      </c>
      <c r="O175" s="4">
        <f t="shared" si="117"/>
        <v>0</v>
      </c>
      <c r="P175" s="5">
        <f t="shared" si="118"/>
        <v>0</v>
      </c>
      <c r="Q175" s="23" t="s">
        <v>19</v>
      </c>
      <c r="R175" s="17">
        <f>IF(AND(R159=A175,Q175="A"),1,0)</f>
        <v>0</v>
      </c>
      <c r="S175" s="16">
        <f>IF(AND(S159=A175,Q175="A"),1,0)</f>
        <v>0</v>
      </c>
      <c r="T175" s="16">
        <f>IF(AND(T159=A175,Q175="A"),1,0)</f>
        <v>0</v>
      </c>
      <c r="U175" s="16">
        <f>IF(AND(U159=A175,Q175="A"),1,0)</f>
        <v>0</v>
      </c>
      <c r="V175" s="16">
        <f>IF(AND(V159=A175,Q175="A"),1,0)</f>
        <v>0</v>
      </c>
      <c r="W175" s="16">
        <f>IF(AND(W159=A175,Q175="A"),1,0)</f>
        <v>0</v>
      </c>
      <c r="X175" s="16">
        <f>IF(AND(X159=A175,Q175="A"),1,0)</f>
        <v>0</v>
      </c>
      <c r="Y175" s="16">
        <f>IF(AND(Y159=A175,Q175="A"),1,0)</f>
        <v>0</v>
      </c>
      <c r="Z175" s="16">
        <f>IF(AND(Z159=A175,Q175="A"),1,0)</f>
        <v>0</v>
      </c>
      <c r="AA175" s="16">
        <f>IF(AND(AA159=A175,Q175="A"),1,0)</f>
        <v>0</v>
      </c>
      <c r="AB175" s="17">
        <f>IF(AND(AB159=A175,Q175="Z"),1,0)</f>
        <v>0</v>
      </c>
      <c r="AC175" s="16">
        <f>IF(AND(AC159=A175,Q175="Z"),1,0)</f>
        <v>0</v>
      </c>
      <c r="AD175" s="16">
        <f>IF(AND(AD159=A175,Q175="Z"),1,0)</f>
        <v>0</v>
      </c>
      <c r="AE175" s="16">
        <f>IF(AND(AE159=A175,Q175="Z"),1,0)</f>
        <v>0</v>
      </c>
      <c r="AF175" s="16">
        <f>IF(AND(AF159=A175,Q175="Z"),1,0)</f>
        <v>0</v>
      </c>
      <c r="AG175" s="16">
        <f>IF(AND(AG159=A175,Q175="Z"),1,0)</f>
        <v>0</v>
      </c>
      <c r="AH175" s="16">
        <f>IF(AND(AH159=A175,Q175="Z"),1,0)</f>
        <v>0</v>
      </c>
      <c r="AI175" s="16">
        <f>IF(AND(AI159=A175,Q175="Z"),1,0)</f>
        <v>0</v>
      </c>
      <c r="AJ175" s="16">
        <f>IF(AND(AJ159=A175,Q175="Z"),1,0)</f>
        <v>0</v>
      </c>
      <c r="AK175" s="16">
        <f>IF(AND(AK159=A175,Q175="Z"),1,0)</f>
        <v>0</v>
      </c>
      <c r="AL175" s="17">
        <f>IF(AND(AL159=A175,Q175="D"),1,0)</f>
        <v>0</v>
      </c>
      <c r="AM175" s="16">
        <f>IF(AND(AM159=A175,Q175="D"),1,0)</f>
        <v>0</v>
      </c>
      <c r="AN175" s="16">
        <f>IF(AND(AN159=A175,Q175="D"),1,0)</f>
        <v>0</v>
      </c>
      <c r="AO175" s="16">
        <f>IF(AND(AO159=A175,Q175="D"),1,0)</f>
        <v>0</v>
      </c>
      <c r="AP175" s="16">
        <f>IF(AND(AP159=A175,Q175="D"),1,0)</f>
        <v>0</v>
      </c>
      <c r="AQ175" s="16">
        <f>IF(AND(AQ159=A175,Q175="D"),1,0)</f>
        <v>0</v>
      </c>
      <c r="AR175" s="16">
        <f>IF(AND(AR159=A175,Q175="D"),1,0)</f>
        <v>0</v>
      </c>
      <c r="AS175" s="16">
        <f>IF(AND(AS159=A175,Q175="D"),1,0)</f>
        <v>0</v>
      </c>
      <c r="AT175" s="16">
        <f>IF(AND(AT159=A175,Q175="D"),1,0)</f>
        <v>0</v>
      </c>
      <c r="AU175" s="16">
        <f>IF(AND(AU159=A175,Q175="D"),1,0)</f>
        <v>1</v>
      </c>
      <c r="AV175" s="17">
        <f>IF(AND(AV159=A175,Q175="N"),1,0)</f>
        <v>0</v>
      </c>
      <c r="AW175" s="16">
        <f>IF(AND(AW159=A175,Q175="N"),1,0)</f>
        <v>0</v>
      </c>
      <c r="AX175" s="16">
        <f>IF(AND(AX159=A175,Q175="N"),1,0)</f>
        <v>0</v>
      </c>
      <c r="AY175" s="16">
        <f>IF(AND(AY159=A175,Q175="N"),1,0)</f>
        <v>0</v>
      </c>
      <c r="AZ175" s="16">
        <f>IF(AND(AZ159=A175,Q175="N"),1,0)</f>
        <v>0</v>
      </c>
      <c r="BA175" s="16">
        <f>IF(AND(BA159=A175,Q175="N"),1,0)</f>
        <v>0</v>
      </c>
      <c r="BB175" s="16">
        <f>IF(AND(BB159=A175,Q175="N"),1,0)</f>
        <v>0</v>
      </c>
      <c r="BC175" s="16">
        <f>IF(AND(BC159=A175,Q175="N"),1,0)</f>
        <v>0</v>
      </c>
      <c r="BD175" s="16">
        <f>IF(AND(BD159=A175,Q175="N"),1,0)</f>
        <v>0</v>
      </c>
      <c r="BE175" s="16">
        <f>IF(AND(BE159=A175,Q175="N"),1,0)</f>
        <v>0</v>
      </c>
      <c r="BF175" s="17">
        <f>IF(AND(BF159=A175,Q175="V"),1,0)</f>
        <v>0</v>
      </c>
      <c r="BG175" s="16">
        <f>IF(AND(BG159=A175,Q175="V"),1,0)</f>
        <v>0</v>
      </c>
      <c r="BH175" s="16">
        <f>IF(AND(BH159=A175,Q175="V"),1,0)</f>
        <v>0</v>
      </c>
      <c r="BI175" s="16">
        <f>IF(AND(BI159=A175,Q175="V"),1,0)</f>
        <v>0</v>
      </c>
      <c r="BJ175" s="16">
        <f>IF(AND(BJ159=A175,Q175="V"),1,0)</f>
        <v>0</v>
      </c>
      <c r="BK175" s="16">
        <f>IF(AND(BK159=A175,Q175="V"),1,0)</f>
        <v>0</v>
      </c>
      <c r="BL175" s="16">
        <f>IF(AND(BL159=A175,Q175="V"),1,0)</f>
        <v>0</v>
      </c>
      <c r="BM175" s="16">
        <f>IF(AND(BM159=A175,Q175="V"),1,0)</f>
        <v>0</v>
      </c>
      <c r="BN175" s="16">
        <f>IF(AND(BN159=A175,Q175="V"),1,0)</f>
        <v>0</v>
      </c>
      <c r="BO175" s="16">
        <f>IF(AND(BO159=A175,Q175="V"),1,0)</f>
        <v>0</v>
      </c>
      <c r="BP175" s="3">
        <f>IF(AND(Q174="A",BP159=Q175),1,0)</f>
        <v>0</v>
      </c>
      <c r="BQ175" s="4">
        <f>IF(AND(Q174="A",BQ159=Q175),1,0)</f>
        <v>0</v>
      </c>
      <c r="BR175" s="4">
        <f>IF(AND(Q174="A",BR159=Q175),1,0)</f>
        <v>1</v>
      </c>
      <c r="BS175" s="4">
        <f>IF(AND(Q174="A",BS159=Q175),1,0)</f>
        <v>0</v>
      </c>
      <c r="BT175" s="4">
        <f>IF(AND(Q174="A",BT159=Q175),1,0)</f>
        <v>0</v>
      </c>
      <c r="BU175" s="3">
        <f>IF(AND(Q174="Z",BU159=Q175),1,0)</f>
        <v>0</v>
      </c>
      <c r="BV175" s="4">
        <f>IF(AND(Q174="Z",BV159=Q175),1,0)</f>
        <v>0</v>
      </c>
      <c r="BW175" s="4">
        <f>IF(AND(Q174="Z",BW159=Q175),1,0)</f>
        <v>0</v>
      </c>
      <c r="BX175" s="4">
        <f>IF(AND(Q174="Z",BX159=Q175),1,0)</f>
        <v>0</v>
      </c>
      <c r="BY175" s="4">
        <f>IF(AND(Q174="Z",BY159=Q175),1,0)</f>
        <v>0</v>
      </c>
      <c r="BZ175" s="3">
        <f>IF(AND(Q174="D",BZ159=Q175),1,0)</f>
        <v>0</v>
      </c>
      <c r="CA175" s="4">
        <f>IF(AND(Q174="D",CA159=Q175),1,0)</f>
        <v>0</v>
      </c>
      <c r="CB175" s="4">
        <f>IF(AND(Q174="D",CB159=Q175),1,0)</f>
        <v>0</v>
      </c>
      <c r="CC175" s="4">
        <f>IF(AND(Q174="D",CC159=Q175),1,0)</f>
        <v>0</v>
      </c>
      <c r="CD175" s="4">
        <f>IF(AND(Q174="D",CD159=Q175),1,0)</f>
        <v>0</v>
      </c>
      <c r="CE175" s="3">
        <f>IF(AND(Q174="N",CE159=Q175),1,0)</f>
        <v>0</v>
      </c>
      <c r="CF175" s="4">
        <f>IF(AND(Q174="N",CF159=Q175),1,0)</f>
        <v>0</v>
      </c>
      <c r="CG175" s="4">
        <f>IF(AND(Q174="N",CG159=Q175),1,0)</f>
        <v>0</v>
      </c>
      <c r="CH175" s="4">
        <f>IF(AND(Q174="N",CH159=Q175),1,0)</f>
        <v>0</v>
      </c>
      <c r="CI175" s="4">
        <f>IF(AND(Q174="N",CI159=Q175),1,0)</f>
        <v>0</v>
      </c>
      <c r="CJ175" s="3">
        <f>IF(AND(Q174="V",CJ159=Q175),1,0)</f>
        <v>0</v>
      </c>
      <c r="CK175" s="4">
        <f>IF(AND(Q174="V",CK159=Q175),1,0)</f>
        <v>0</v>
      </c>
      <c r="CL175" s="4">
        <f>IF(AND(Q174="V",CL159=Q175),1,0)</f>
        <v>0</v>
      </c>
      <c r="CM175" s="4">
        <f>IF(AND(Q174="V",CM159=Q175),1,0)</f>
        <v>0</v>
      </c>
      <c r="CN175" s="5">
        <f>IF(AND(Q174="V",CN159=Q175),1,0)</f>
        <v>0</v>
      </c>
    </row>
    <row r="176" spans="1:92">
      <c r="A176" s="15" t="s">
        <v>5</v>
      </c>
      <c r="B176" s="3">
        <f>IF(ISBLANK(HLOOKUP(A176,C150:L155,2,FALSE)),0,HLOOKUP(A176,C150:L155,2,FALSE) * (C144*B175+C145*C175+C146*D175+C147*E175+C148*F175))</f>
        <v>0</v>
      </c>
      <c r="C176" s="4">
        <f>IF(ISBLANK(HLOOKUP(A176,C150:L155,3,FALSE)),0,HLOOKUP(A176,C150:L155,3,FALSE) * (D144*B175+D145*C175+D146*D175+D147*E175+D148*F175))</f>
        <v>0</v>
      </c>
      <c r="D176" s="4">
        <f>IF(ISBLANK(HLOOKUP(A176,C150:L155,4,FALSE)),0,HLOOKUP(A176,C150:L155,4,FALSE) * (E144*B175+E145*C175+E146*D175+E147*E175+E148*F175))</f>
        <v>0</v>
      </c>
      <c r="E176" s="4">
        <f>IF(ISBLANK(HLOOKUP(A176,C150:L155,5,FALSE)),0,HLOOKUP(A176,C150:L155,5,FALSE) * (F144*B175+F145*C175+F146*D175+F147*E175+F148*F175))</f>
        <v>0.22634816326530607</v>
      </c>
      <c r="F176" s="5">
        <f>IF(ISBLANK(HLOOKUP(A176,C150:L155,6,FALSE)),0,HLOOKUP(A176,C150:L155,6,FALSE) * (G144*B175+G145*C175+G146*D175+G147*E175+G148*F175))</f>
        <v>3.7983673469387759E-3</v>
      </c>
      <c r="G176" s="3">
        <f>IF(ISBLANK(HLOOKUP(A176,C150:L155,MATCH(G159,B143:B148,0),FALSE)),0,HLOOKUP(Q177,C143:G148,MATCH(G159,B143:B148,0),FALSE)*B176)</f>
        <v>0</v>
      </c>
      <c r="H176" s="4">
        <f>IF(ISBLANK(HLOOKUP(A176,C150:L155,MATCH(H159,B143:B148,0),FALSE)),0,HLOOKUP(Q177,C143:G148,MATCH(H159,B143:B148,0),FALSE)*C176)</f>
        <v>0</v>
      </c>
      <c r="I176" s="4">
        <f>IF(ISBLANK(HLOOKUP(A176,C150:L155,MATCH(I159,B143:B148,0),FALSE)),0,HLOOKUP(Q177,C143:G148,MATCH(I159,B143:B148,0),FALSE)*D176)</f>
        <v>0</v>
      </c>
      <c r="J176" s="4">
        <f>IF(ISBLANK(HLOOKUP(A176,C150:L155,MATCH(J159,B143:B148,0),FALSE)),0,HLOOKUP(Q177,C143:G148,MATCH(J159,B143:B148,0),FALSE)*E176)</f>
        <v>0.16598865306122446</v>
      </c>
      <c r="K176" s="5">
        <f>IF(ISBLANK(HLOOKUP(A176,C150:L155,MATCH(K159,B143:B148,0),FALSE)),0,HLOOKUP(Q177,C143:G148,MATCH(K159,B143:B148,0),FALSE)*F176)</f>
        <v>6.3306122448979606E-5</v>
      </c>
      <c r="L176" s="3">
        <f t="shared" si="114"/>
        <v>0</v>
      </c>
      <c r="M176" s="4">
        <f t="shared" si="115"/>
        <v>0</v>
      </c>
      <c r="N176" s="4">
        <f t="shared" si="116"/>
        <v>0</v>
      </c>
      <c r="O176" s="4">
        <f t="shared" si="117"/>
        <v>0.99961875714830351</v>
      </c>
      <c r="P176" s="5">
        <f t="shared" si="118"/>
        <v>3.8124285169653085E-4</v>
      </c>
      <c r="Q176" s="23" t="s">
        <v>20</v>
      </c>
      <c r="R176" s="17">
        <f>IF(AND(R159=A176,Q176="A"),1,0)</f>
        <v>0</v>
      </c>
      <c r="S176" s="16">
        <f>IF(AND(S159=A176,Q176="A"),1,0)</f>
        <v>0</v>
      </c>
      <c r="T176" s="16">
        <f>IF(AND(T159=A176,Q176="A"),1,0)</f>
        <v>0</v>
      </c>
      <c r="U176" s="16">
        <f>IF(AND(U159=A176,Q176="A"),1,0)</f>
        <v>0</v>
      </c>
      <c r="V176" s="16">
        <f>IF(AND(V159=A176,Q176="A"),1,0)</f>
        <v>0</v>
      </c>
      <c r="W176" s="16">
        <f>IF(AND(W159=A176,Q176="A"),1,0)</f>
        <v>0</v>
      </c>
      <c r="X176" s="16">
        <f>IF(AND(X159=A176,Q176="A"),1,0)</f>
        <v>0</v>
      </c>
      <c r="Y176" s="16">
        <f>IF(AND(Y159=A176,Q176="A"),1,0)</f>
        <v>0</v>
      </c>
      <c r="Z176" s="16">
        <f>IF(AND(Z159=A176,Q176="A"),1,0)</f>
        <v>0</v>
      </c>
      <c r="AA176" s="16">
        <f>IF(AND(AA159=A176,Q176="A"),1,0)</f>
        <v>0</v>
      </c>
      <c r="AB176" s="17">
        <f>IF(AND(AB159=A176,Q176="Z"),1,0)</f>
        <v>0</v>
      </c>
      <c r="AC176" s="16">
        <f>IF(AND(AC159=A176,Q176="Z"),1,0)</f>
        <v>0</v>
      </c>
      <c r="AD176" s="16">
        <f>IF(AND(AD159=A176,Q176="Z"),1,0)</f>
        <v>0</v>
      </c>
      <c r="AE176" s="16">
        <f>IF(AND(AE159=A176,Q176="Z"),1,0)</f>
        <v>0</v>
      </c>
      <c r="AF176" s="16">
        <f>IF(AND(AF159=A176,Q176="Z"),1,0)</f>
        <v>0</v>
      </c>
      <c r="AG176" s="16">
        <f>IF(AND(AG159=A176,Q176="Z"),1,0)</f>
        <v>0</v>
      </c>
      <c r="AH176" s="16">
        <f>IF(AND(AH159=A176,Q176="Z"),1,0)</f>
        <v>0</v>
      </c>
      <c r="AI176" s="16">
        <f>IF(AND(AI159=A176,Q176="Z"),1,0)</f>
        <v>0</v>
      </c>
      <c r="AJ176" s="16">
        <f>IF(AND(AJ159=A176,Q176="Z"),1,0)</f>
        <v>0</v>
      </c>
      <c r="AK176" s="16">
        <f>IF(AND(AK159=A176,Q176="Z"),1,0)</f>
        <v>0</v>
      </c>
      <c r="AL176" s="17">
        <f>IF(AND(AL159=A176,Q176="D"),1,0)</f>
        <v>0</v>
      </c>
      <c r="AM176" s="16">
        <f>IF(AND(AM159=A176,Q176="D"),1,0)</f>
        <v>0</v>
      </c>
      <c r="AN176" s="16">
        <f>IF(AND(AN159=A176,Q176="D"),1,0)</f>
        <v>0</v>
      </c>
      <c r="AO176" s="16">
        <f>IF(AND(AO159=A176,Q176="D"),1,0)</f>
        <v>0</v>
      </c>
      <c r="AP176" s="16">
        <f>IF(AND(AP159=A176,Q176="D"),1,0)</f>
        <v>0</v>
      </c>
      <c r="AQ176" s="16">
        <f>IF(AND(AQ159=A176,Q176="D"),1,0)</f>
        <v>0</v>
      </c>
      <c r="AR176" s="16">
        <f>IF(AND(AR159=A176,Q176="D"),1,0)</f>
        <v>0</v>
      </c>
      <c r="AS176" s="16">
        <f>IF(AND(AS159=A176,Q176="D"),1,0)</f>
        <v>0</v>
      </c>
      <c r="AT176" s="16">
        <f>IF(AND(AT159=A176,Q176="D"),1,0)</f>
        <v>0</v>
      </c>
      <c r="AU176" s="16">
        <f>IF(AND(AU159=A176,Q176="D"),1,0)</f>
        <v>0</v>
      </c>
      <c r="AV176" s="17">
        <f>IF(AND(AV159=A176,Q176="N"),1,0)</f>
        <v>0</v>
      </c>
      <c r="AW176" s="16">
        <f>IF(AND(AW159=A176,Q176="N"),1,0)</f>
        <v>0</v>
      </c>
      <c r="AX176" s="16">
        <f>IF(AND(AX159=A176,Q176="N"),1,0)</f>
        <v>0</v>
      </c>
      <c r="AY176" s="16">
        <f>IF(AND(AY159=A176,Q176="N"),1,0)</f>
        <v>0</v>
      </c>
      <c r="AZ176" s="16">
        <f>IF(AND(AZ159=A176,Q176="N"),1,0)</f>
        <v>0</v>
      </c>
      <c r="BA176" s="16">
        <f>IF(AND(BA159=A176,Q176="N"),1,0)</f>
        <v>1</v>
      </c>
      <c r="BB176" s="16">
        <f>IF(AND(BB159=A176,Q176="N"),1,0)</f>
        <v>0</v>
      </c>
      <c r="BC176" s="16">
        <f>IF(AND(BC159=A176,Q176="N"),1,0)</f>
        <v>0</v>
      </c>
      <c r="BD176" s="16">
        <f>IF(AND(BD159=A176,Q176="N"),1,0)</f>
        <v>0</v>
      </c>
      <c r="BE176" s="16">
        <f>IF(AND(BE159=A176,Q176="N"),1,0)</f>
        <v>0</v>
      </c>
      <c r="BF176" s="17">
        <f>IF(AND(BF159=A176,Q176="V"),1,0)</f>
        <v>0</v>
      </c>
      <c r="BG176" s="16">
        <f>IF(AND(BG159=A176,Q176="V"),1,0)</f>
        <v>0</v>
      </c>
      <c r="BH176" s="16">
        <f>IF(AND(BH159=A176,Q176="V"),1,0)</f>
        <v>0</v>
      </c>
      <c r="BI176" s="16">
        <f>IF(AND(BI159=A176,Q176="V"),1,0)</f>
        <v>0</v>
      </c>
      <c r="BJ176" s="16">
        <f>IF(AND(BJ159=A176,Q176="V"),1,0)</f>
        <v>0</v>
      </c>
      <c r="BK176" s="16">
        <f>IF(AND(BK159=A176,Q176="V"),1,0)</f>
        <v>0</v>
      </c>
      <c r="BL176" s="16">
        <f>IF(AND(BL159=A176,Q176="V"),1,0)</f>
        <v>0</v>
      </c>
      <c r="BM176" s="16">
        <f>IF(AND(BM159=A176,Q176="V"),1,0)</f>
        <v>0</v>
      </c>
      <c r="BN176" s="16">
        <f>IF(AND(BN159=A176,Q176="V"),1,0)</f>
        <v>0</v>
      </c>
      <c r="BO176" s="16">
        <f>IF(AND(BO159=A176,Q176="V"),1,0)</f>
        <v>0</v>
      </c>
      <c r="BP176" s="3">
        <f>IF(AND(Q175="A",BP159=Q176),1,0)</f>
        <v>0</v>
      </c>
      <c r="BQ176" s="4">
        <f>IF(AND(Q175="A",BQ159=Q176),1,0)</f>
        <v>0</v>
      </c>
      <c r="BR176" s="4">
        <f>IF(AND(Q175="A",BR159=Q176),1,0)</f>
        <v>0</v>
      </c>
      <c r="BS176" s="4">
        <f>IF(AND(Q175="A",BS159=Q176),1,0)</f>
        <v>0</v>
      </c>
      <c r="BT176" s="4">
        <f>IF(AND(Q175="A",BT159=Q176),1,0)</f>
        <v>0</v>
      </c>
      <c r="BU176" s="3">
        <f>IF(AND(Q175="Z",BU159=Q176),1,0)</f>
        <v>0</v>
      </c>
      <c r="BV176" s="4">
        <f>IF(AND(Q175="Z",BV159=Q176),1,0)</f>
        <v>0</v>
      </c>
      <c r="BW176" s="4">
        <f>IF(AND(Q175="Z",BW159=Q176),1,0)</f>
        <v>0</v>
      </c>
      <c r="BX176" s="4">
        <f>IF(AND(Q175="Z",BX159=Q176),1,0)</f>
        <v>0</v>
      </c>
      <c r="BY176" s="4">
        <f>IF(AND(Q175="Z",BY159=Q176),1,0)</f>
        <v>0</v>
      </c>
      <c r="BZ176" s="3">
        <f>IF(AND(Q175="D",BZ159=Q176),1,0)</f>
        <v>0</v>
      </c>
      <c r="CA176" s="4">
        <f>IF(AND(Q175="D",CA159=Q176),1,0)</f>
        <v>0</v>
      </c>
      <c r="CB176" s="4">
        <f>IF(AND(Q175="D",CB159=Q176),1,0)</f>
        <v>0</v>
      </c>
      <c r="CC176" s="4">
        <f>IF(AND(Q175="D",CC159=Q176),1,0)</f>
        <v>1</v>
      </c>
      <c r="CD176" s="4">
        <f>IF(AND(Q175="D",CD159=Q176),1,0)</f>
        <v>0</v>
      </c>
      <c r="CE176" s="3">
        <f>IF(AND(Q175="N",CE159=Q176),1,0)</f>
        <v>0</v>
      </c>
      <c r="CF176" s="4">
        <f>IF(AND(Q175="N",CF159=Q176),1,0)</f>
        <v>0</v>
      </c>
      <c r="CG176" s="4">
        <f>IF(AND(Q175="N",CG159=Q176),1,0)</f>
        <v>0</v>
      </c>
      <c r="CH176" s="4">
        <f>IF(AND(Q175="N",CH159=Q176),1,0)</f>
        <v>0</v>
      </c>
      <c r="CI176" s="4">
        <f>IF(AND(Q175="N",CI159=Q176),1,0)</f>
        <v>0</v>
      </c>
      <c r="CJ176" s="3">
        <f>IF(AND(Q175="V",CJ159=Q176),1,0)</f>
        <v>0</v>
      </c>
      <c r="CK176" s="4">
        <f>IF(AND(Q175="V",CK159=Q176),1,0)</f>
        <v>0</v>
      </c>
      <c r="CL176" s="4">
        <f>IF(AND(Q175="V",CL159=Q176),1,0)</f>
        <v>0</v>
      </c>
      <c r="CM176" s="4">
        <f>IF(AND(Q175="V",CM159=Q176),1,0)</f>
        <v>0</v>
      </c>
      <c r="CN176" s="5">
        <f>IF(AND(Q175="V",CN159=Q176),1,0)</f>
        <v>0</v>
      </c>
    </row>
    <row r="177" spans="1:92">
      <c r="A177" s="15" t="s">
        <v>7</v>
      </c>
      <c r="B177" s="3">
        <f>IF(ISBLANK(HLOOKUP(A177,C150:L155,2,FALSE)),0,HLOOKUP(A177,C150:L155,2,FALSE) * (C144*B176+C145*C176+C146*D176+C147*E176+C148*F176))</f>
        <v>0</v>
      </c>
      <c r="C177" s="4">
        <f>IF(ISBLANK(HLOOKUP(A177,C150:L155,3,FALSE)),0,HLOOKUP(A177,C150:L155,3,FALSE) * (D144*B176+D145*C176+D146*D176+D147*E176+D148*F176))</f>
        <v>0</v>
      </c>
      <c r="D177" s="4">
        <f>IF(ISBLANK(HLOOKUP(A177,C150:L155,4,FALSE)),0,HLOOKUP(A177,C150:L155,4,FALSE) * (E144*B176+E145*C176+E146*D176+E147*E176+E148*F176))</f>
        <v>0</v>
      </c>
      <c r="E177" s="4">
        <f>IF(ISBLANK(HLOOKUP(A177,C150:L155,5,FALSE)),0,HLOOKUP(A177,C150:L155,5,FALSE) * (F144*B176+F145*C176+F146*D176+F147*E176+F148*F176))</f>
        <v>0</v>
      </c>
      <c r="F177" s="5">
        <f>IF(ISBLANK(HLOOKUP(A177,C150:L155,6,FALSE)),0,HLOOKUP(A177,C150:L155,6,FALSE) * (G144*B176+G145*C176+G146*D176+G147*E176+G148*F176))</f>
        <v>6.0885718367346929E-2</v>
      </c>
      <c r="G177" s="3">
        <f>IF(ISBLANK(HLOOKUP(A177,C150:L155,MATCH(G159,B143:B148,0),FALSE)),0,HLOOKUP(Q178,C143:G148,MATCH(G159,B143:B148,0),FALSE)*B177)</f>
        <v>0</v>
      </c>
      <c r="H177" s="4">
        <f>IF(ISBLANK(HLOOKUP(A177,C150:L155,MATCH(H159,B143:B148,0),FALSE)),0,HLOOKUP(Q178,C143:G148,MATCH(H159,B143:B148,0),FALSE)*C177)</f>
        <v>0</v>
      </c>
      <c r="I177" s="4">
        <f>IF(ISBLANK(HLOOKUP(A177,C150:L155,MATCH(I159,B143:B148,0),FALSE)),0,HLOOKUP(Q178,C143:G148,MATCH(I159,B143:B148,0),FALSE)*D177)</f>
        <v>0</v>
      </c>
      <c r="J177" s="4">
        <f>IF(ISBLANK(HLOOKUP(A177,C150:L155,MATCH(J159,B143:B148,0),FALSE)),0,HLOOKUP(Q178,C143:G148,MATCH(J159,B143:B148,0),FALSE)*E177)</f>
        <v>0</v>
      </c>
      <c r="K177" s="5">
        <f>IF(ISBLANK(HLOOKUP(A177,C150:L155,MATCH(K159,B143:B148,0),FALSE)),0,HLOOKUP(Q178,C143:G148,MATCH(K159,B143:B148,0),FALSE)*F177)</f>
        <v>2.3339525374149659E-2</v>
      </c>
      <c r="L177" s="3">
        <f t="shared" si="114"/>
        <v>0</v>
      </c>
      <c r="M177" s="4">
        <f t="shared" si="115"/>
        <v>0</v>
      </c>
      <c r="N177" s="4">
        <f t="shared" si="116"/>
        <v>0</v>
      </c>
      <c r="O177" s="4">
        <f t="shared" si="117"/>
        <v>0</v>
      </c>
      <c r="P177" s="5">
        <f t="shared" si="118"/>
        <v>1</v>
      </c>
      <c r="Q177" s="23" t="s">
        <v>21</v>
      </c>
      <c r="R177" s="17">
        <f>IF(AND(R159=A177,Q177="A"),1,0)</f>
        <v>0</v>
      </c>
      <c r="S177" s="16">
        <f>IF(AND(S159=A177,Q177="A"),1,0)</f>
        <v>0</v>
      </c>
      <c r="T177" s="16">
        <f>IF(AND(T159=A177,Q177="A"),1,0)</f>
        <v>0</v>
      </c>
      <c r="U177" s="16">
        <f>IF(AND(U159=A177,Q177="A"),1,0)</f>
        <v>0</v>
      </c>
      <c r="V177" s="16">
        <f>IF(AND(V159=A177,Q177="A"),1,0)</f>
        <v>0</v>
      </c>
      <c r="W177" s="16">
        <f>IF(AND(W159=A177,Q177="A"),1,0)</f>
        <v>0</v>
      </c>
      <c r="X177" s="16">
        <f>IF(AND(X159=A177,Q177="A"),1,0)</f>
        <v>0</v>
      </c>
      <c r="Y177" s="16">
        <f>IF(AND(Y159=A177,Q177="A"),1,0)</f>
        <v>0</v>
      </c>
      <c r="Z177" s="16">
        <f>IF(AND(Z159=A177,Q177="A"),1,0)</f>
        <v>0</v>
      </c>
      <c r="AA177" s="16">
        <f>IF(AND(AA159=A177,Q177="A"),1,0)</f>
        <v>0</v>
      </c>
      <c r="AB177" s="17">
        <f>IF(AND(AB159=A177,Q177="Z"),1,0)</f>
        <v>0</v>
      </c>
      <c r="AC177" s="16">
        <f>IF(AND(AC159=A177,Q177="Z"),1,0)</f>
        <v>0</v>
      </c>
      <c r="AD177" s="16">
        <f>IF(AND(AD159=A177,Q177="Z"),1,0)</f>
        <v>0</v>
      </c>
      <c r="AE177" s="16">
        <f>IF(AND(AE159=A177,Q177="Z"),1,0)</f>
        <v>0</v>
      </c>
      <c r="AF177" s="16">
        <f>IF(AND(AF159=A177,Q177="Z"),1,0)</f>
        <v>0</v>
      </c>
      <c r="AG177" s="16">
        <f>IF(AND(AG159=A177,Q177="Z"),1,0)</f>
        <v>0</v>
      </c>
      <c r="AH177" s="16">
        <f>IF(AND(AH159=A177,Q177="Z"),1,0)</f>
        <v>0</v>
      </c>
      <c r="AI177" s="16">
        <f>IF(AND(AI159=A177,Q177="Z"),1,0)</f>
        <v>0</v>
      </c>
      <c r="AJ177" s="16">
        <f>IF(AND(AJ159=A177,Q177="Z"),1,0)</f>
        <v>0</v>
      </c>
      <c r="AK177" s="16">
        <f>IF(AND(AK159=A177,Q177="Z"),1,0)</f>
        <v>0</v>
      </c>
      <c r="AL177" s="17">
        <f>IF(AND(AL159=A177,Q177="D"),1,0)</f>
        <v>0</v>
      </c>
      <c r="AM177" s="16">
        <f>IF(AND(AM159=A177,Q177="D"),1,0)</f>
        <v>0</v>
      </c>
      <c r="AN177" s="16">
        <f>IF(AND(AN159=A177,Q177="D"),1,0)</f>
        <v>0</v>
      </c>
      <c r="AO177" s="16">
        <f>IF(AND(AO159=A177,Q177="D"),1,0)</f>
        <v>0</v>
      </c>
      <c r="AP177" s="16">
        <f>IF(AND(AP159=A177,Q177="D"),1,0)</f>
        <v>0</v>
      </c>
      <c r="AQ177" s="16">
        <f>IF(AND(AQ159=A177,Q177="D"),1,0)</f>
        <v>0</v>
      </c>
      <c r="AR177" s="16">
        <f>IF(AND(AR159=A177,Q177="D"),1,0)</f>
        <v>0</v>
      </c>
      <c r="AS177" s="16">
        <f>IF(AND(AS159=A177,Q177="D"),1,0)</f>
        <v>0</v>
      </c>
      <c r="AT177" s="16">
        <f>IF(AND(AT159=A177,Q177="D"),1,0)</f>
        <v>0</v>
      </c>
      <c r="AU177" s="16">
        <f>IF(AND(AU159=A177,Q177="D"),1,0)</f>
        <v>0</v>
      </c>
      <c r="AV177" s="17">
        <f>IF(AND(AV159=A177,Q177="N"),1,0)</f>
        <v>0</v>
      </c>
      <c r="AW177" s="16">
        <f>IF(AND(AW159=A177,Q177="N"),1,0)</f>
        <v>0</v>
      </c>
      <c r="AX177" s="16">
        <f>IF(AND(AX159=A177,Q177="N"),1,0)</f>
        <v>0</v>
      </c>
      <c r="AY177" s="16">
        <f>IF(AND(AY159=A177,Q177="N"),1,0)</f>
        <v>0</v>
      </c>
      <c r="AZ177" s="16">
        <f>IF(AND(AZ159=A177,Q177="N"),1,0)</f>
        <v>0</v>
      </c>
      <c r="BA177" s="16">
        <f>IF(AND(BA159=A177,Q177="N"),1,0)</f>
        <v>0</v>
      </c>
      <c r="BB177" s="16">
        <f>IF(AND(BB159=A177,Q177="N"),1,0)</f>
        <v>0</v>
      </c>
      <c r="BC177" s="16">
        <f>IF(AND(BC159=A177,Q177="N"),1,0)</f>
        <v>0</v>
      </c>
      <c r="BD177" s="16">
        <f>IF(AND(BD159=A177,Q177="N"),1,0)</f>
        <v>0</v>
      </c>
      <c r="BE177" s="16">
        <f>IF(AND(BE159=A177,Q177="N"),1,0)</f>
        <v>0</v>
      </c>
      <c r="BF177" s="17">
        <f>IF(AND(BF159=A177,Q177="V"),1,0)</f>
        <v>0</v>
      </c>
      <c r="BG177" s="16">
        <f>IF(AND(BG159=A177,Q177="V"),1,0)</f>
        <v>0</v>
      </c>
      <c r="BH177" s="16">
        <f>IF(AND(BH159=A177,Q177="V"),1,0)</f>
        <v>0</v>
      </c>
      <c r="BI177" s="16">
        <f>IF(AND(BI159=A177,Q177="V"),1,0)</f>
        <v>0</v>
      </c>
      <c r="BJ177" s="16">
        <f>IF(AND(BJ159=A177,Q177="V"),1,0)</f>
        <v>0</v>
      </c>
      <c r="BK177" s="16">
        <f>IF(AND(BK159=A177,Q177="V"),1,0)</f>
        <v>0</v>
      </c>
      <c r="BL177" s="16">
        <f>IF(AND(BL159=A177,Q177="V"),1,0)</f>
        <v>0</v>
      </c>
      <c r="BM177" s="16">
        <f>IF(AND(BM159=A177,Q177="V"),1,0)</f>
        <v>1</v>
      </c>
      <c r="BN177" s="16">
        <f>IF(AND(BN159=A177,Q177="V"),1,0)</f>
        <v>0</v>
      </c>
      <c r="BO177" s="16">
        <f>IF(AND(BO159=A177,Q177="V"),1,0)</f>
        <v>0</v>
      </c>
      <c r="BP177" s="3">
        <f>IF(AND(Q176="A",BP159=Q177),1,0)</f>
        <v>0</v>
      </c>
      <c r="BQ177" s="4">
        <f>IF(AND(Q176="A",BQ159=Q177),1,0)</f>
        <v>0</v>
      </c>
      <c r="BR177" s="4">
        <f>IF(AND(Q176="A",BR159=Q177),1,0)</f>
        <v>0</v>
      </c>
      <c r="BS177" s="4">
        <f>IF(AND(Q176="A",BS159=Q177),1,0)</f>
        <v>0</v>
      </c>
      <c r="BT177" s="4">
        <f>IF(AND(Q176="A",BT159=Q177),1,0)</f>
        <v>0</v>
      </c>
      <c r="BU177" s="3">
        <f>IF(AND(Q176="Z",BU159=Q177),1,0)</f>
        <v>0</v>
      </c>
      <c r="BV177" s="4">
        <f>IF(AND(Q176="Z",BV159=Q177),1,0)</f>
        <v>0</v>
      </c>
      <c r="BW177" s="4">
        <f>IF(AND(Q176="Z",BW159=Q177),1,0)</f>
        <v>0</v>
      </c>
      <c r="BX177" s="4">
        <f>IF(AND(Q176="Z",BX159=Q177),1,0)</f>
        <v>0</v>
      </c>
      <c r="BY177" s="4">
        <f>IF(AND(Q176="Z",BY159=Q177),1,0)</f>
        <v>0</v>
      </c>
      <c r="BZ177" s="3">
        <f>IF(AND(Q176="D",BZ159=Q177),1,0)</f>
        <v>0</v>
      </c>
      <c r="CA177" s="4">
        <f>IF(AND(Q176="D",CA159=Q177),1,0)</f>
        <v>0</v>
      </c>
      <c r="CB177" s="4">
        <f>IF(AND(Q176="D",CB159=Q177),1,0)</f>
        <v>0</v>
      </c>
      <c r="CC177" s="4">
        <f>IF(AND(Q176="D",CC159=Q177),1,0)</f>
        <v>0</v>
      </c>
      <c r="CD177" s="4">
        <f>IF(AND(Q176="D",CD159=Q177),1,0)</f>
        <v>0</v>
      </c>
      <c r="CE177" s="3">
        <f>IF(AND(Q176="N",CE159=Q177),1,0)</f>
        <v>0</v>
      </c>
      <c r="CF177" s="4">
        <f>IF(AND(Q176="N",CF159=Q177),1,0)</f>
        <v>0</v>
      </c>
      <c r="CG177" s="4">
        <f>IF(AND(Q176="N",CG159=Q177),1,0)</f>
        <v>0</v>
      </c>
      <c r="CH177" s="4">
        <f>IF(AND(Q176="N",CH159=Q177),1,0)</f>
        <v>0</v>
      </c>
      <c r="CI177" s="4">
        <f>IF(AND(Q176="N",CI159=Q177),1,0)</f>
        <v>1</v>
      </c>
      <c r="CJ177" s="3">
        <f>IF(AND(Q176="V",CJ159=Q177),1,0)</f>
        <v>0</v>
      </c>
      <c r="CK177" s="4">
        <f>IF(AND(Q176="V",CK159=Q177),1,0)</f>
        <v>0</v>
      </c>
      <c r="CL177" s="4">
        <f>IF(AND(Q176="V",CL159=Q177),1,0)</f>
        <v>0</v>
      </c>
      <c r="CM177" s="4">
        <f>IF(AND(Q176="V",CM159=Q177),1,0)</f>
        <v>0</v>
      </c>
      <c r="CN177" s="5">
        <f>IF(AND(Q176="V",CN159=Q177),1,0)</f>
        <v>0</v>
      </c>
    </row>
    <row r="178" spans="1:92">
      <c r="A178" s="15" t="s">
        <v>9</v>
      </c>
      <c r="B178" s="3">
        <f>IF(ISBLANK(HLOOKUP(A178,C150:L155,2,FALSE)),0,HLOOKUP(A178,C150:L155,2,FALSE) * (C144*B177+C145*C177+C146*D177+C147*E177+C148*F177))</f>
        <v>0</v>
      </c>
      <c r="C178" s="4">
        <f>IF(ISBLANK(HLOOKUP(A178,C150:L155,3,FALSE)),0,HLOOKUP(A178,C150:L155,3,FALSE) * (D144*B177+D145*C177+D146*D177+D147*E177+D148*F177))</f>
        <v>0</v>
      </c>
      <c r="D178" s="4">
        <f>IF(ISBLANK(HLOOKUP(A178,C150:L155,4,FALSE)),0,HLOOKUP(A178,C150:L155,4,FALSE) * (E144*B177+E145*C177+E146*D177+E147*E177+E148*F177))</f>
        <v>1.8004776717201163E-2</v>
      </c>
      <c r="E178" s="4">
        <f>IF(ISBLANK(HLOOKUP(A178,C150:L155,5,FALSE)),0,HLOOKUP(A178,C150:L155,5,FALSE) * (F144*B177+F145*C177+F146*D177+F147*E177+F148*F177))</f>
        <v>0</v>
      </c>
      <c r="F178" s="5">
        <f>IF(ISBLANK(HLOOKUP(A178,C150:L155,6,FALSE)),0,HLOOKUP(A178,C150:L155,6,FALSE) * (G144*B177+G145*C177+G146*D177+G147*E177+G148*F177))</f>
        <v>0</v>
      </c>
      <c r="G178" s="3">
        <f>IF(ISBLANK(HLOOKUP(A178,C150:L155,MATCH(G159,B143:B148,0),FALSE)),0,HLOOKUP(Q179,C143:G148,MATCH(G159,B143:B148,0),FALSE)*B178)</f>
        <v>0</v>
      </c>
      <c r="H178" s="4">
        <f>IF(ISBLANK(HLOOKUP(A178,C150:L155,MATCH(H159,B143:B148,0),FALSE)),0,HLOOKUP(Q179,C143:G148,MATCH(H159,B143:B148,0),FALSE)*C178)</f>
        <v>0</v>
      </c>
      <c r="I178" s="4">
        <f>IF(ISBLANK(HLOOKUP(A178,C150:L155,MATCH(I159,B143:B148,0),FALSE)),0,HLOOKUP(Q179,C143:G148,MATCH(I159,B143:B148,0),FALSE)*D178)</f>
        <v>1.4661032469720947E-2</v>
      </c>
      <c r="J178" s="4">
        <f>IF(ISBLANK(HLOOKUP(A178,C150:L155,MATCH(J159,B143:B148,0),FALSE)),0,HLOOKUP(Q179,C143:G148,MATCH(J159,B143:B148,0),FALSE)*E178)</f>
        <v>0</v>
      </c>
      <c r="K178" s="5">
        <f>IF(ISBLANK(HLOOKUP(A178,C150:L155,MATCH(K159,B143:B148,0),FALSE)),0,HLOOKUP(Q179,C143:G148,MATCH(K159,B143:B148,0),FALSE)*F178)</f>
        <v>0</v>
      </c>
      <c r="L178" s="3">
        <f t="shared" si="114"/>
        <v>0</v>
      </c>
      <c r="M178" s="4">
        <f t="shared" si="115"/>
        <v>0</v>
      </c>
      <c r="N178" s="4">
        <f t="shared" si="116"/>
        <v>1</v>
      </c>
      <c r="O178" s="4">
        <f t="shared" si="117"/>
        <v>0</v>
      </c>
      <c r="P178" s="5">
        <f t="shared" si="118"/>
        <v>0</v>
      </c>
      <c r="Q178" s="23" t="s">
        <v>19</v>
      </c>
      <c r="R178" s="17">
        <f>IF(AND(R159=A178,Q178="A"),1,0)</f>
        <v>0</v>
      </c>
      <c r="S178" s="16">
        <f>IF(AND(S159=A178,Q178="A"),1,0)</f>
        <v>0</v>
      </c>
      <c r="T178" s="16">
        <f>IF(AND(T159=A178,Q178="A"),1,0)</f>
        <v>0</v>
      </c>
      <c r="U178" s="16">
        <f>IF(AND(U159=A178,Q178="A"),1,0)</f>
        <v>0</v>
      </c>
      <c r="V178" s="16">
        <f>IF(AND(V159=A178,Q178="A"),1,0)</f>
        <v>0</v>
      </c>
      <c r="W178" s="16">
        <f>IF(AND(W159=A178,Q178="A"),1,0)</f>
        <v>0</v>
      </c>
      <c r="X178" s="16">
        <f>IF(AND(X159=A178,Q178="A"),1,0)</f>
        <v>0</v>
      </c>
      <c r="Y178" s="16">
        <f>IF(AND(Y159=A178,Q178="A"),1,0)</f>
        <v>0</v>
      </c>
      <c r="Z178" s="16">
        <f>IF(AND(Z159=A178,Q178="A"),1,0)</f>
        <v>0</v>
      </c>
      <c r="AA178" s="16">
        <f>IF(AND(AA159=A178,Q178="A"),1,0)</f>
        <v>0</v>
      </c>
      <c r="AB178" s="17">
        <f>IF(AND(AB159=A178,Q178="Z"),1,0)</f>
        <v>0</v>
      </c>
      <c r="AC178" s="16">
        <f>IF(AND(AC159=A178,Q178="Z"),1,0)</f>
        <v>0</v>
      </c>
      <c r="AD178" s="16">
        <f>IF(AND(AD159=A178,Q178="Z"),1,0)</f>
        <v>0</v>
      </c>
      <c r="AE178" s="16">
        <f>IF(AND(AE159=A178,Q178="Z"),1,0)</f>
        <v>0</v>
      </c>
      <c r="AF178" s="16">
        <f>IF(AND(AF159=A178,Q178="Z"),1,0)</f>
        <v>0</v>
      </c>
      <c r="AG178" s="16">
        <f>IF(AND(AG159=A178,Q178="Z"),1,0)</f>
        <v>0</v>
      </c>
      <c r="AH178" s="16">
        <f>IF(AND(AH159=A178,Q178="Z"),1,0)</f>
        <v>0</v>
      </c>
      <c r="AI178" s="16">
        <f>IF(AND(AI159=A178,Q178="Z"),1,0)</f>
        <v>0</v>
      </c>
      <c r="AJ178" s="16">
        <f>IF(AND(AJ159=A178,Q178="Z"),1,0)</f>
        <v>0</v>
      </c>
      <c r="AK178" s="16">
        <f>IF(AND(AK159=A178,Q178="Z"),1,0)</f>
        <v>0</v>
      </c>
      <c r="AL178" s="17">
        <f>IF(AND(AL159=A178,Q178="D"),1,0)</f>
        <v>0</v>
      </c>
      <c r="AM178" s="16">
        <f>IF(AND(AM159=A178,Q178="D"),1,0)</f>
        <v>0</v>
      </c>
      <c r="AN178" s="16">
        <f>IF(AND(AN159=A178,Q178="D"),1,0)</f>
        <v>0</v>
      </c>
      <c r="AO178" s="16">
        <f>IF(AND(AO159=A178,Q178="D"),1,0)</f>
        <v>0</v>
      </c>
      <c r="AP178" s="16">
        <f>IF(AND(AP159=A178,Q178="D"),1,0)</f>
        <v>0</v>
      </c>
      <c r="AQ178" s="16">
        <f>IF(AND(AQ159=A178,Q178="D"),1,0)</f>
        <v>0</v>
      </c>
      <c r="AR178" s="16">
        <f>IF(AND(AR159=A178,Q178="D"),1,0)</f>
        <v>0</v>
      </c>
      <c r="AS178" s="16">
        <f>IF(AND(AS159=A178,Q178="D"),1,0)</f>
        <v>0</v>
      </c>
      <c r="AT178" s="16">
        <f>IF(AND(AT159=A178,Q178="D"),1,0)</f>
        <v>0</v>
      </c>
      <c r="AU178" s="16">
        <f>IF(AND(AU159=A178,Q178="D"),1,0)</f>
        <v>1</v>
      </c>
      <c r="AV178" s="17">
        <f>IF(AND(AV159=A178,Q178="N"),1,0)</f>
        <v>0</v>
      </c>
      <c r="AW178" s="16">
        <f>IF(AND(AW159=A178,Q178="N"),1,0)</f>
        <v>0</v>
      </c>
      <c r="AX178" s="16">
        <f>IF(AND(AX159=A178,Q178="N"),1,0)</f>
        <v>0</v>
      </c>
      <c r="AY178" s="16">
        <f>IF(AND(AY159=A178,Q178="N"),1,0)</f>
        <v>0</v>
      </c>
      <c r="AZ178" s="16">
        <f>IF(AND(AZ159=A178,Q178="N"),1,0)</f>
        <v>0</v>
      </c>
      <c r="BA178" s="16">
        <f>IF(AND(BA159=A178,Q178="N"),1,0)</f>
        <v>0</v>
      </c>
      <c r="BB178" s="16">
        <f>IF(AND(BB159=A178,Q178="N"),1,0)</f>
        <v>0</v>
      </c>
      <c r="BC178" s="16">
        <f>IF(AND(BC159=A178,Q178="N"),1,0)</f>
        <v>0</v>
      </c>
      <c r="BD178" s="16">
        <f>IF(AND(BD159=A178,Q178="N"),1,0)</f>
        <v>0</v>
      </c>
      <c r="BE178" s="16">
        <f>IF(AND(BE159=A178,Q178="N"),1,0)</f>
        <v>0</v>
      </c>
      <c r="BF178" s="17">
        <f>IF(AND(BF159=A178,Q178="V"),1,0)</f>
        <v>0</v>
      </c>
      <c r="BG178" s="16">
        <f>IF(AND(BG159=A178,Q178="V"),1,0)</f>
        <v>0</v>
      </c>
      <c r="BH178" s="16">
        <f>IF(AND(BH159=A178,Q178="V"),1,0)</f>
        <v>0</v>
      </c>
      <c r="BI178" s="16">
        <f>IF(AND(BI159=A178,Q178="V"),1,0)</f>
        <v>0</v>
      </c>
      <c r="BJ178" s="16">
        <f>IF(AND(BJ159=A178,Q178="V"),1,0)</f>
        <v>0</v>
      </c>
      <c r="BK178" s="16">
        <f>IF(AND(BK159=A178,Q178="V"),1,0)</f>
        <v>0</v>
      </c>
      <c r="BL178" s="16">
        <f>IF(AND(BL159=A178,Q178="V"),1,0)</f>
        <v>0</v>
      </c>
      <c r="BM178" s="16">
        <f>IF(AND(BM159=A178,Q178="V"),1,0)</f>
        <v>0</v>
      </c>
      <c r="BN178" s="16">
        <f>IF(AND(BN159=A178,Q178="V"),1,0)</f>
        <v>0</v>
      </c>
      <c r="BO178" s="16">
        <f>IF(AND(BO159=A178,Q178="V"),1,0)</f>
        <v>0</v>
      </c>
      <c r="BP178" s="3">
        <f>IF(AND(Q177="A",BP159=Q178),1,0)</f>
        <v>0</v>
      </c>
      <c r="BQ178" s="4">
        <f>IF(AND(Q177="A",BQ159=Q178),1,0)</f>
        <v>0</v>
      </c>
      <c r="BR178" s="4">
        <f>IF(AND(Q177="A",BR159=Q178),1,0)</f>
        <v>0</v>
      </c>
      <c r="BS178" s="4">
        <f>IF(AND(Q177="A",BS159=Q178),1,0)</f>
        <v>0</v>
      </c>
      <c r="BT178" s="4">
        <f>IF(AND(Q177="A",BT159=Q178),1,0)</f>
        <v>0</v>
      </c>
      <c r="BU178" s="3">
        <f>IF(AND(Q177="Z",BU159=Q178),1,0)</f>
        <v>0</v>
      </c>
      <c r="BV178" s="4">
        <f>IF(AND(Q177="Z",BV159=Q178),1,0)</f>
        <v>0</v>
      </c>
      <c r="BW178" s="4">
        <f>IF(AND(Q177="Z",BW159=Q178),1,0)</f>
        <v>0</v>
      </c>
      <c r="BX178" s="4">
        <f>IF(AND(Q177="Z",BX159=Q178),1,0)</f>
        <v>0</v>
      </c>
      <c r="BY178" s="4">
        <f>IF(AND(Q177="Z",BY159=Q178),1,0)</f>
        <v>0</v>
      </c>
      <c r="BZ178" s="3">
        <f>IF(AND(Q177="D",BZ159=Q178),1,0)</f>
        <v>0</v>
      </c>
      <c r="CA178" s="4">
        <f>IF(AND(Q177="D",CA159=Q178),1,0)</f>
        <v>0</v>
      </c>
      <c r="CB178" s="4">
        <f>IF(AND(Q177="D",CB159=Q178),1,0)</f>
        <v>0</v>
      </c>
      <c r="CC178" s="4">
        <f>IF(AND(Q177="D",CC159=Q178),1,0)</f>
        <v>0</v>
      </c>
      <c r="CD178" s="4">
        <f>IF(AND(Q177="D",CD159=Q178),1,0)</f>
        <v>0</v>
      </c>
      <c r="CE178" s="3">
        <f>IF(AND(Q177="N",CE159=Q178),1,0)</f>
        <v>0</v>
      </c>
      <c r="CF178" s="4">
        <f>IF(AND(Q177="N",CF159=Q178),1,0)</f>
        <v>0</v>
      </c>
      <c r="CG178" s="4">
        <f>IF(AND(Q177="N",CG159=Q178),1,0)</f>
        <v>0</v>
      </c>
      <c r="CH178" s="4">
        <f>IF(AND(Q177="N",CH159=Q178),1,0)</f>
        <v>0</v>
      </c>
      <c r="CI178" s="4">
        <f>IF(AND(Q177="N",CI159=Q178),1,0)</f>
        <v>0</v>
      </c>
      <c r="CJ178" s="3">
        <f>IF(AND(Q177="V",CJ159=Q178),1,0)</f>
        <v>0</v>
      </c>
      <c r="CK178" s="4">
        <f>IF(AND(Q177="V",CK159=Q178),1,0)</f>
        <v>0</v>
      </c>
      <c r="CL178" s="4">
        <f>IF(AND(Q177="V",CL159=Q178),1,0)</f>
        <v>1</v>
      </c>
      <c r="CM178" s="4">
        <f>IF(AND(Q177="V",CM159=Q178),1,0)</f>
        <v>0</v>
      </c>
      <c r="CN178" s="5">
        <f>IF(AND(Q177="V",CN159=Q178),1,0)</f>
        <v>0</v>
      </c>
    </row>
    <row r="179" spans="1:92">
      <c r="A179" s="15" t="s">
        <v>4</v>
      </c>
      <c r="B179" s="3">
        <f>IF(ISBLANK(HLOOKUP(A179,C150:L155,2,FALSE)),0,HLOOKUP(A179,C150:L155,2,FALSE) * (C144*B178+C145*C178+C146*D178+C147*E178+C148*F178))</f>
        <v>0</v>
      </c>
      <c r="C179" s="4">
        <f>IF(ISBLANK(HLOOKUP(A179,C150:L155,3,FALSE)),0,HLOOKUP(A179,C150:L155,3,FALSE) * (D144*B178+D145*C178+D146*D178+D147*E178+D148*F178))</f>
        <v>0</v>
      </c>
      <c r="D179" s="4">
        <f>IF(ISBLANK(HLOOKUP(A179,C150:L155,4,FALSE)),0,HLOOKUP(A179,C150:L155,4,FALSE) * (E144*B178+E145*C178+E146*D178+E147*E178+E148*F178))</f>
        <v>3.6744442280002379E-6</v>
      </c>
      <c r="E179" s="4">
        <f>IF(ISBLANK(HLOOKUP(A179,C150:L155,5,FALSE)),0,HLOOKUP(A179,C150:L155,5,FALSE) * (F144*B178+F145*C178+F146*D178+F147*E178+F148*F178))</f>
        <v>5.3757119055643475E-3</v>
      </c>
      <c r="F179" s="5">
        <f>IF(ISBLANK(HLOOKUP(A179,C150:L155,6,FALSE)),0,HLOOKUP(A179,C150:L155,6,FALSE) * (G144*B178+G145*C178+G146*D178+G147*E178+G148*F178))</f>
        <v>5.1870904351936694E-4</v>
      </c>
      <c r="G179" s="3">
        <f>IF(ISBLANK(HLOOKUP(A179,C150:L155,MATCH(G159,B143:B148,0),FALSE)),0,HLOOKUP(Q180,C143:G148,MATCH(G159,B143:B148,0),FALSE)*B179)</f>
        <v>0</v>
      </c>
      <c r="H179" s="4">
        <f>IF(ISBLANK(HLOOKUP(A179,C150:L155,MATCH(H159,B143:B148,0),FALSE)),0,HLOOKUP(Q180,C143:G148,MATCH(H159,B143:B148,0),FALSE)*C179)</f>
        <v>0</v>
      </c>
      <c r="I179" s="4">
        <f>IF(ISBLANK(HLOOKUP(A179,C150:L155,MATCH(I159,B143:B148,0),FALSE)),0,HLOOKUP(Q180,C143:G148,MATCH(I159,B143:B148,0),FALSE)*D179)</f>
        <v>5.2492060400003405E-8</v>
      </c>
      <c r="J179" s="4">
        <f>IF(ISBLANK(HLOOKUP(A179,C150:L155,MATCH(J159,B143:B148,0),FALSE)),0,HLOOKUP(Q180,C143:G148,MATCH(J159,B143:B148,0),FALSE)*E179)</f>
        <v>1.0751423811128694E-3</v>
      </c>
      <c r="K179" s="5">
        <f>IF(ISBLANK(HLOOKUP(A179,C150:L155,MATCH(K159,B143:B148,0),FALSE)),0,HLOOKUP(Q180,C143:G148,MATCH(K159,B143:B148,0),FALSE)*F179)</f>
        <v>2.9393512466097463E-4</v>
      </c>
      <c r="L179" s="3">
        <f t="shared" si="114"/>
        <v>0</v>
      </c>
      <c r="M179" s="4">
        <f t="shared" si="115"/>
        <v>0</v>
      </c>
      <c r="N179" s="4">
        <f t="shared" si="116"/>
        <v>3.8339719736648732E-5</v>
      </c>
      <c r="O179" s="4">
        <f t="shared" si="117"/>
        <v>0.7852741396460392</v>
      </c>
      <c r="P179" s="5">
        <f t="shared" si="118"/>
        <v>0.21468752063422422</v>
      </c>
      <c r="Q179" s="23" t="s">
        <v>20</v>
      </c>
      <c r="R179" s="17">
        <f>IF(AND(R159=A179,Q179="A"),1,0)</f>
        <v>0</v>
      </c>
      <c r="S179" s="16">
        <f>IF(AND(S159=A179,Q179="A"),1,0)</f>
        <v>0</v>
      </c>
      <c r="T179" s="16">
        <f>IF(AND(T159=A179,Q179="A"),1,0)</f>
        <v>0</v>
      </c>
      <c r="U179" s="16">
        <f>IF(AND(U159=A179,Q179="A"),1,0)</f>
        <v>0</v>
      </c>
      <c r="V179" s="16">
        <f>IF(AND(V159=A179,Q179="A"),1,0)</f>
        <v>0</v>
      </c>
      <c r="W179" s="16">
        <f>IF(AND(W159=A179,Q179="A"),1,0)</f>
        <v>0</v>
      </c>
      <c r="X179" s="16">
        <f>IF(AND(X159=A179,Q179="A"),1,0)</f>
        <v>0</v>
      </c>
      <c r="Y179" s="16">
        <f>IF(AND(Y159=A179,Q179="A"),1,0)</f>
        <v>0</v>
      </c>
      <c r="Z179" s="16">
        <f>IF(AND(Z159=A179,Q179="A"),1,0)</f>
        <v>0</v>
      </c>
      <c r="AA179" s="16">
        <f>IF(AND(AA159=A179,Q179="A"),1,0)</f>
        <v>0</v>
      </c>
      <c r="AB179" s="17">
        <f>IF(AND(AB159=A179,Q179="Z"),1,0)</f>
        <v>0</v>
      </c>
      <c r="AC179" s="16">
        <f>IF(AND(AC159=A179,Q179="Z"),1,0)</f>
        <v>0</v>
      </c>
      <c r="AD179" s="16">
        <f>IF(AND(AD159=A179,Q179="Z"),1,0)</f>
        <v>0</v>
      </c>
      <c r="AE179" s="16">
        <f>IF(AND(AE159=A179,Q179="Z"),1,0)</f>
        <v>0</v>
      </c>
      <c r="AF179" s="16">
        <f>IF(AND(AF159=A179,Q179="Z"),1,0)</f>
        <v>0</v>
      </c>
      <c r="AG179" s="16">
        <f>IF(AND(AG159=A179,Q179="Z"),1,0)</f>
        <v>0</v>
      </c>
      <c r="AH179" s="16">
        <f>IF(AND(AH159=A179,Q179="Z"),1,0)</f>
        <v>0</v>
      </c>
      <c r="AI179" s="16">
        <f>IF(AND(AI159=A179,Q179="Z"),1,0)</f>
        <v>0</v>
      </c>
      <c r="AJ179" s="16">
        <f>IF(AND(AJ159=A179,Q179="Z"),1,0)</f>
        <v>0</v>
      </c>
      <c r="AK179" s="16">
        <f>IF(AND(AK159=A179,Q179="Z"),1,0)</f>
        <v>0</v>
      </c>
      <c r="AL179" s="17">
        <f>IF(AND(AL159=A179,Q179="D"),1,0)</f>
        <v>0</v>
      </c>
      <c r="AM179" s="16">
        <f>IF(AND(AM159=A179,Q179="D"),1,0)</f>
        <v>0</v>
      </c>
      <c r="AN179" s="16">
        <f>IF(AND(AN159=A179,Q179="D"),1,0)</f>
        <v>0</v>
      </c>
      <c r="AO179" s="16">
        <f>IF(AND(AO159=A179,Q179="D"),1,0)</f>
        <v>0</v>
      </c>
      <c r="AP179" s="16">
        <f>IF(AND(AP159=A179,Q179="D"),1,0)</f>
        <v>0</v>
      </c>
      <c r="AQ179" s="16">
        <f>IF(AND(AQ159=A179,Q179="D"),1,0)</f>
        <v>0</v>
      </c>
      <c r="AR179" s="16">
        <f>IF(AND(AR159=A179,Q179="D"),1,0)</f>
        <v>0</v>
      </c>
      <c r="AS179" s="16">
        <f>IF(AND(AS159=A179,Q179="D"),1,0)</f>
        <v>0</v>
      </c>
      <c r="AT179" s="16">
        <f>IF(AND(AT159=A179,Q179="D"),1,0)</f>
        <v>0</v>
      </c>
      <c r="AU179" s="16">
        <f>IF(AND(AU159=A179,Q179="D"),1,0)</f>
        <v>0</v>
      </c>
      <c r="AV179" s="17">
        <f>IF(AND(AV159=A179,Q179="N"),1,0)</f>
        <v>0</v>
      </c>
      <c r="AW179" s="16">
        <f>IF(AND(AW159=A179,Q179="N"),1,0)</f>
        <v>0</v>
      </c>
      <c r="AX179" s="16">
        <f>IF(AND(AX159=A179,Q179="N"),1,0)</f>
        <v>0</v>
      </c>
      <c r="AY179" s="16">
        <f>IF(AND(AY159=A179,Q179="N"),1,0)</f>
        <v>0</v>
      </c>
      <c r="AZ179" s="16">
        <f>IF(AND(AZ159=A179,Q179="N"),1,0)</f>
        <v>1</v>
      </c>
      <c r="BA179" s="16">
        <f>IF(AND(BA159=A179,Q179="N"),1,0)</f>
        <v>0</v>
      </c>
      <c r="BB179" s="16">
        <f>IF(AND(BB159=A179,Q179="N"),1,0)</f>
        <v>0</v>
      </c>
      <c r="BC179" s="16">
        <f>IF(AND(BC159=A179,Q179="N"),1,0)</f>
        <v>0</v>
      </c>
      <c r="BD179" s="16">
        <f>IF(AND(BD159=A179,Q179="N"),1,0)</f>
        <v>0</v>
      </c>
      <c r="BE179" s="16">
        <f>IF(AND(BE159=A179,Q179="N"),1,0)</f>
        <v>0</v>
      </c>
      <c r="BF179" s="17">
        <f>IF(AND(BF159=A179,Q179="V"),1,0)</f>
        <v>0</v>
      </c>
      <c r="BG179" s="16">
        <f>IF(AND(BG159=A179,Q179="V"),1,0)</f>
        <v>0</v>
      </c>
      <c r="BH179" s="16">
        <f>IF(AND(BH159=A179,Q179="V"),1,0)</f>
        <v>0</v>
      </c>
      <c r="BI179" s="16">
        <f>IF(AND(BI159=A179,Q179="V"),1,0)</f>
        <v>0</v>
      </c>
      <c r="BJ179" s="16">
        <f>IF(AND(BJ159=A179,Q179="V"),1,0)</f>
        <v>0</v>
      </c>
      <c r="BK179" s="16">
        <f>IF(AND(BK159=A179,Q179="V"),1,0)</f>
        <v>0</v>
      </c>
      <c r="BL179" s="16">
        <f>IF(AND(BL159=A179,Q179="V"),1,0)</f>
        <v>0</v>
      </c>
      <c r="BM179" s="16">
        <f>IF(AND(BM159=A179,Q179="V"),1,0)</f>
        <v>0</v>
      </c>
      <c r="BN179" s="16">
        <f>IF(AND(BN159=A179,Q179="V"),1,0)</f>
        <v>0</v>
      </c>
      <c r="BO179" s="16">
        <f>IF(AND(BO159=A179,Q179="V"),1,0)</f>
        <v>0</v>
      </c>
      <c r="BP179" s="3">
        <f>IF(AND(Q178="A",BP159=Q179),1,0)</f>
        <v>0</v>
      </c>
      <c r="BQ179" s="4">
        <f>IF(AND(Q178="A",BQ159=Q179),1,0)</f>
        <v>0</v>
      </c>
      <c r="BR179" s="4">
        <f>IF(AND(Q178="A",BR159=Q179),1,0)</f>
        <v>0</v>
      </c>
      <c r="BS179" s="4">
        <f>IF(AND(Q178="A",BS159=Q179),1,0)</f>
        <v>0</v>
      </c>
      <c r="BT179" s="4">
        <f>IF(AND(Q178="A",BT159=Q179),1,0)</f>
        <v>0</v>
      </c>
      <c r="BU179" s="3">
        <f>IF(AND(Q178="Z",BU159=Q179),1,0)</f>
        <v>0</v>
      </c>
      <c r="BV179" s="4">
        <f>IF(AND(Q178="Z",BV159=Q179),1,0)</f>
        <v>0</v>
      </c>
      <c r="BW179" s="4">
        <f>IF(AND(Q178="Z",BW159=Q179),1,0)</f>
        <v>0</v>
      </c>
      <c r="BX179" s="4">
        <f>IF(AND(Q178="Z",BX159=Q179),1,0)</f>
        <v>0</v>
      </c>
      <c r="BY179" s="4">
        <f>IF(AND(Q178="Z",BY159=Q179),1,0)</f>
        <v>0</v>
      </c>
      <c r="BZ179" s="3">
        <f>IF(AND(Q178="D",BZ159=Q179),1,0)</f>
        <v>0</v>
      </c>
      <c r="CA179" s="4">
        <f>IF(AND(Q178="D",CA159=Q179),1,0)</f>
        <v>0</v>
      </c>
      <c r="CB179" s="4">
        <f>IF(AND(Q178="D",CB159=Q179),1,0)</f>
        <v>0</v>
      </c>
      <c r="CC179" s="4">
        <f>IF(AND(Q178="D",CC159=Q179),1,0)</f>
        <v>1</v>
      </c>
      <c r="CD179" s="4">
        <f>IF(AND(Q178="D",CD159=Q179),1,0)</f>
        <v>0</v>
      </c>
      <c r="CE179" s="3">
        <f>IF(AND(Q178="N",CE159=Q179),1,0)</f>
        <v>0</v>
      </c>
      <c r="CF179" s="4">
        <f>IF(AND(Q178="N",CF159=Q179),1,0)</f>
        <v>0</v>
      </c>
      <c r="CG179" s="4">
        <f>IF(AND(Q178="N",CG159=Q179),1,0)</f>
        <v>0</v>
      </c>
      <c r="CH179" s="4">
        <f>IF(AND(Q178="N",CH159=Q179),1,0)</f>
        <v>0</v>
      </c>
      <c r="CI179" s="4">
        <f>IF(AND(Q178="N",CI159=Q179),1,0)</f>
        <v>0</v>
      </c>
      <c r="CJ179" s="3">
        <f>IF(AND(Q178="V",CJ159=Q179),1,0)</f>
        <v>0</v>
      </c>
      <c r="CK179" s="4">
        <f>IF(AND(Q178="V",CK159=Q179),1,0)</f>
        <v>0</v>
      </c>
      <c r="CL179" s="4">
        <f>IF(AND(Q178="V",CL159=Q179),1,0)</f>
        <v>0</v>
      </c>
      <c r="CM179" s="4">
        <f>IF(AND(Q178="V",CM159=Q179),1,0)</f>
        <v>0</v>
      </c>
      <c r="CN179" s="5">
        <f>IF(AND(Q178="V",CN159=Q179),1,0)</f>
        <v>0</v>
      </c>
    </row>
    <row r="180" spans="1:92">
      <c r="A180" s="15" t="s">
        <v>1</v>
      </c>
      <c r="B180" s="3">
        <f>IF(ISBLANK(HLOOKUP(A180,C150:L155,2,FALSE)),0,HLOOKUP(A180,C150:L155,2,FALSE) * (C144*B179+C145*C179+C146*D179+C147*E179+C148*F179))</f>
        <v>0</v>
      </c>
      <c r="C180" s="4">
        <f>IF(ISBLANK(HLOOKUP(A180,C150:L155,3,FALSE)),0,HLOOKUP(A180,C150:L155,3,FALSE) * (D144*B179+D145*C179+D146*D179+D147*E179+D148*F179))</f>
        <v>1.369129997834244E-3</v>
      </c>
      <c r="D180" s="4">
        <f>IF(ISBLANK(HLOOKUP(A180,C150:L155,4,FALSE)),0,HLOOKUP(A180,C150:L155,4,FALSE) * (E144*B179+E145*C179+E146*D179+E147*E179+E148*F179))</f>
        <v>0</v>
      </c>
      <c r="E180" s="4">
        <f>IF(ISBLANK(HLOOKUP(A180,C150:L155,5,FALSE)),0,HLOOKUP(A180,C150:L155,5,FALSE) * (F144*B179+F145*C179+F146*D179+F147*E179+F148*F179))</f>
        <v>0</v>
      </c>
      <c r="F180" s="5">
        <f>IF(ISBLANK(HLOOKUP(A180,C150:L155,6,FALSE)),0,HLOOKUP(A180,C150:L155,6,FALSE) * (G144*B179+G145*C179+G146*D179+G147*E179+G148*F179))</f>
        <v>0</v>
      </c>
      <c r="G180" s="3">
        <f>IF(ISBLANK(HLOOKUP(A180,C150:L155,MATCH(G159,B143:B148,0),FALSE)),0,B180)</f>
        <v>0</v>
      </c>
      <c r="H180" s="4">
        <f>IF(ISBLANK(HLOOKUP(A180,C150:L155,MATCH(H159,B143:B148,0),FALSE)),0,C180)</f>
        <v>1.369129997834244E-3</v>
      </c>
      <c r="I180" s="4">
        <f>IF(ISBLANK(HLOOKUP(A180,C150:L155,MATCH(I159,B143:B148,0),FALSE)),0,D180)</f>
        <v>0</v>
      </c>
      <c r="J180" s="4">
        <f>IF(ISBLANK(HLOOKUP(A180,C150:L155,MATCH(J159,B143:B148,0),FALSE)),0,E180)</f>
        <v>0</v>
      </c>
      <c r="K180" s="5">
        <f>IF(ISBLANK(HLOOKUP(A180,C150:L155,MATCH(K159,B143:B148,0),FALSE)),0,F180)</f>
        <v>0</v>
      </c>
      <c r="L180" s="3">
        <f t="shared" si="114"/>
        <v>0</v>
      </c>
      <c r="M180" s="4">
        <f t="shared" si="115"/>
        <v>1</v>
      </c>
      <c r="N180" s="4">
        <f t="shared" si="116"/>
        <v>0</v>
      </c>
      <c r="O180" s="4">
        <f t="shared" si="117"/>
        <v>0</v>
      </c>
      <c r="P180" s="5">
        <f t="shared" si="118"/>
        <v>0</v>
      </c>
      <c r="Q180" s="23" t="s">
        <v>18</v>
      </c>
      <c r="R180" s="17">
        <f>IF(AND(R159=A180,Q180="A"),1,0)</f>
        <v>0</v>
      </c>
      <c r="S180" s="16">
        <f>IF(AND(S159=A180,Q180="A"),1,0)</f>
        <v>0</v>
      </c>
      <c r="T180" s="16">
        <f>IF(AND(T159=A180,Q180="A"),1,0)</f>
        <v>0</v>
      </c>
      <c r="U180" s="16">
        <f>IF(AND(U159=A180,Q180="A"),1,0)</f>
        <v>0</v>
      </c>
      <c r="V180" s="16">
        <f>IF(AND(V159=A180,Q180="A"),1,0)</f>
        <v>0</v>
      </c>
      <c r="W180" s="16">
        <f>IF(AND(W159=A180,Q180="A"),1,0)</f>
        <v>0</v>
      </c>
      <c r="X180" s="16">
        <f>IF(AND(X159=A180,Q180="A"),1,0)</f>
        <v>0</v>
      </c>
      <c r="Y180" s="16">
        <f>IF(AND(Y159=A180,Q180="A"),1,0)</f>
        <v>0</v>
      </c>
      <c r="Z180" s="16">
        <f>IF(AND(Z159=A180,Q180="A"),1,0)</f>
        <v>0</v>
      </c>
      <c r="AA180" s="16">
        <f>IF(AND(AA159=A180,Q180="A"),1,0)</f>
        <v>0</v>
      </c>
      <c r="AB180" s="17">
        <f>IF(AND(AB159=A180,Q180="Z"),1,0)</f>
        <v>0</v>
      </c>
      <c r="AC180" s="16">
        <f>IF(AND(AC159=A180,Q180="Z"),1,0)</f>
        <v>1</v>
      </c>
      <c r="AD180" s="16">
        <f>IF(AND(AD159=A180,Q180="Z"),1,0)</f>
        <v>0</v>
      </c>
      <c r="AE180" s="16">
        <f>IF(AND(AE159=A180,Q180="Z"),1,0)</f>
        <v>0</v>
      </c>
      <c r="AF180" s="16">
        <f>IF(AND(AF159=A180,Q180="Z"),1,0)</f>
        <v>0</v>
      </c>
      <c r="AG180" s="16">
        <f>IF(AND(AG159=A180,Q180="Z"),1,0)</f>
        <v>0</v>
      </c>
      <c r="AH180" s="16">
        <f>IF(AND(AH159=A180,Q180="Z"),1,0)</f>
        <v>0</v>
      </c>
      <c r="AI180" s="16">
        <f>IF(AND(AI159=A180,Q180="Z"),1,0)</f>
        <v>0</v>
      </c>
      <c r="AJ180" s="16">
        <f>IF(AND(AJ159=A180,Q180="Z"),1,0)</f>
        <v>0</v>
      </c>
      <c r="AK180" s="16">
        <f>IF(AND(AK159=A180,Q180="Z"),1,0)</f>
        <v>0</v>
      </c>
      <c r="AL180" s="17">
        <f>IF(AND(AL159=A180,Q180="D"),1,0)</f>
        <v>0</v>
      </c>
      <c r="AM180" s="16">
        <f>IF(AND(AM159=A180,Q180="D"),1,0)</f>
        <v>0</v>
      </c>
      <c r="AN180" s="16">
        <f>IF(AND(AN159=A180,Q180="D"),1,0)</f>
        <v>0</v>
      </c>
      <c r="AO180" s="16">
        <f>IF(AND(AO159=A180,Q180="D"),1,0)</f>
        <v>0</v>
      </c>
      <c r="AP180" s="16">
        <f>IF(AND(AP159=A180,Q180="D"),1,0)</f>
        <v>0</v>
      </c>
      <c r="AQ180" s="16">
        <f>IF(AND(AQ159=A180,Q180="D"),1,0)</f>
        <v>0</v>
      </c>
      <c r="AR180" s="16">
        <f>IF(AND(AR159=A180,Q180="D"),1,0)</f>
        <v>0</v>
      </c>
      <c r="AS180" s="16">
        <f>IF(AND(AS159=A180,Q180="D"),1,0)</f>
        <v>0</v>
      </c>
      <c r="AT180" s="16">
        <f>IF(AND(AT159=A180,Q180="D"),1,0)</f>
        <v>0</v>
      </c>
      <c r="AU180" s="16">
        <f>IF(AND(AU159=A180,Q180="D"),1,0)</f>
        <v>0</v>
      </c>
      <c r="AV180" s="17">
        <f>IF(AND(AV159=A180,Q180="N"),1,0)</f>
        <v>0</v>
      </c>
      <c r="AW180" s="16">
        <f>IF(AND(AW159=A180,Q180="N"),1,0)</f>
        <v>0</v>
      </c>
      <c r="AX180" s="16">
        <f>IF(AND(AX159=A180,Q180="N"),1,0)</f>
        <v>0</v>
      </c>
      <c r="AY180" s="16">
        <f>IF(AND(AY159=A180,Q180="N"),1,0)</f>
        <v>0</v>
      </c>
      <c r="AZ180" s="16">
        <f>IF(AND(AZ159=A180,Q180="N"),1,0)</f>
        <v>0</v>
      </c>
      <c r="BA180" s="16">
        <f>IF(AND(BA159=A180,Q180="N"),1,0)</f>
        <v>0</v>
      </c>
      <c r="BB180" s="16">
        <f>IF(AND(BB159=A180,Q180="N"),1,0)</f>
        <v>0</v>
      </c>
      <c r="BC180" s="16">
        <f>IF(AND(BC159=A180,Q180="N"),1,0)</f>
        <v>0</v>
      </c>
      <c r="BD180" s="16">
        <f>IF(AND(BD159=A180,Q180="N"),1,0)</f>
        <v>0</v>
      </c>
      <c r="BE180" s="16">
        <f>IF(AND(BE159=A180,Q180="N"),1,0)</f>
        <v>0</v>
      </c>
      <c r="BF180" s="17">
        <f>IF(AND(BF159=A180,Q180="V"),1,0)</f>
        <v>0</v>
      </c>
      <c r="BG180" s="16">
        <f>IF(AND(BG159=A180,Q180="V"),1,0)</f>
        <v>0</v>
      </c>
      <c r="BH180" s="16">
        <f>IF(AND(BH159=A180,Q180="V"),1,0)</f>
        <v>0</v>
      </c>
      <c r="BI180" s="16">
        <f>IF(AND(BI159=A180,Q180="V"),1,0)</f>
        <v>0</v>
      </c>
      <c r="BJ180" s="16">
        <f>IF(AND(BJ159=A180,Q180="V"),1,0)</f>
        <v>0</v>
      </c>
      <c r="BK180" s="16">
        <f>IF(AND(BK159=A180,Q180="V"),1,0)</f>
        <v>0</v>
      </c>
      <c r="BL180" s="16">
        <f>IF(AND(BL159=A180,Q180="V"),1,0)</f>
        <v>0</v>
      </c>
      <c r="BM180" s="16">
        <f>IF(AND(BM159=A180,Q180="V"),1,0)</f>
        <v>0</v>
      </c>
      <c r="BN180" s="16">
        <f>IF(AND(BN159=A180,Q180="V"),1,0)</f>
        <v>0</v>
      </c>
      <c r="BO180" s="16">
        <f>IF(AND(BO159=A180,Q180="V"),1,0)</f>
        <v>0</v>
      </c>
      <c r="BP180" s="3">
        <f>IF(AND(Q179="A",BP159=Q180),1,0)</f>
        <v>0</v>
      </c>
      <c r="BQ180" s="4">
        <f>IF(AND(Q179="A",BQ159=Q180),1,0)</f>
        <v>0</v>
      </c>
      <c r="BR180" s="4">
        <f>IF(AND(Q179="A",BR159=Q180),1,0)</f>
        <v>0</v>
      </c>
      <c r="BS180" s="4">
        <f>IF(AND(Q179="A",BS159=Q180),1,0)</f>
        <v>0</v>
      </c>
      <c r="BT180" s="4">
        <f>IF(AND(Q179="A",BT159=Q180),1,0)</f>
        <v>0</v>
      </c>
      <c r="BU180" s="3">
        <f>IF(AND(Q179="Z",BU159=Q180),1,0)</f>
        <v>0</v>
      </c>
      <c r="BV180" s="4">
        <f>IF(AND(Q179="Z",BV159=Q180),1,0)</f>
        <v>0</v>
      </c>
      <c r="BW180" s="4">
        <f>IF(AND(Q179="Z",BW159=Q180),1,0)</f>
        <v>0</v>
      </c>
      <c r="BX180" s="4">
        <f>IF(AND(Q179="Z",BX159=Q180),1,0)</f>
        <v>0</v>
      </c>
      <c r="BY180" s="4">
        <f>IF(AND(Q179="Z",BY159=Q180),1,0)</f>
        <v>0</v>
      </c>
      <c r="BZ180" s="3">
        <f>IF(AND(Q179="D",BZ159=Q180),1,0)</f>
        <v>0</v>
      </c>
      <c r="CA180" s="4">
        <f>IF(AND(Q179="D",CA159=Q180),1,0)</f>
        <v>0</v>
      </c>
      <c r="CB180" s="4">
        <f>IF(AND(Q179="D",CB159=Q180),1,0)</f>
        <v>0</v>
      </c>
      <c r="CC180" s="4">
        <f>IF(AND(Q179="D",CC159=Q180),1,0)</f>
        <v>0</v>
      </c>
      <c r="CD180" s="4">
        <f>IF(AND(Q179="D",CD159=Q180),1,0)</f>
        <v>0</v>
      </c>
      <c r="CE180" s="3">
        <f>IF(AND(Q179="N",CE159=Q180),1,0)</f>
        <v>0</v>
      </c>
      <c r="CF180" s="4">
        <f>IF(AND(Q179="N",CF159=Q180),1,0)</f>
        <v>1</v>
      </c>
      <c r="CG180" s="4">
        <f>IF(AND(Q179="N",CG159=Q180),1,0)</f>
        <v>0</v>
      </c>
      <c r="CH180" s="4">
        <f>IF(AND(Q179="N",CH159=Q180),1,0)</f>
        <v>0</v>
      </c>
      <c r="CI180" s="4">
        <f>IF(AND(Q179="N",CI159=Q180),1,0)</f>
        <v>0</v>
      </c>
      <c r="CJ180" s="3">
        <f>IF(AND(Q179="V",CJ159=Q180),1,0)</f>
        <v>0</v>
      </c>
      <c r="CK180" s="4">
        <f>IF(AND(Q179="V",CK159=Q180),1,0)</f>
        <v>0</v>
      </c>
      <c r="CL180" s="4">
        <f>IF(AND(Q179="V",CL159=Q180),1,0)</f>
        <v>0</v>
      </c>
      <c r="CM180" s="4">
        <f>IF(AND(Q179="V",CM159=Q180),1,0)</f>
        <v>0</v>
      </c>
      <c r="CN180" s="5">
        <f>IF(AND(Q179="V",CN159=Q180),1,0)</f>
        <v>0</v>
      </c>
    </row>
    <row r="181" spans="1:92">
      <c r="A181" s="15"/>
      <c r="B181" s="3"/>
      <c r="C181" s="4"/>
      <c r="D181" s="4"/>
      <c r="E181" s="4"/>
      <c r="F181" s="5"/>
      <c r="G181" s="3"/>
      <c r="H181" s="4"/>
      <c r="I181" s="4"/>
      <c r="J181" s="4"/>
      <c r="K181" s="5"/>
      <c r="L181" s="3"/>
      <c r="M181" s="4"/>
      <c r="N181" s="4"/>
      <c r="O181" s="4"/>
      <c r="P181" s="5"/>
      <c r="Q181" s="24"/>
      <c r="R181" s="17"/>
      <c r="S181" s="16"/>
      <c r="T181" s="16"/>
      <c r="U181" s="16"/>
      <c r="V181" s="16"/>
      <c r="W181" s="16"/>
      <c r="X181" s="16"/>
      <c r="Y181" s="16"/>
      <c r="Z181" s="16"/>
      <c r="AA181" s="16"/>
      <c r="AB181" s="17"/>
      <c r="AC181" s="16"/>
      <c r="AD181" s="16"/>
      <c r="AE181" s="16"/>
      <c r="AF181" s="16"/>
      <c r="AG181" s="16"/>
      <c r="AH181" s="16"/>
      <c r="AI181" s="16"/>
      <c r="AJ181" s="16"/>
      <c r="AK181" s="16"/>
      <c r="AL181" s="17"/>
      <c r="AM181" s="16"/>
      <c r="AN181" s="16"/>
      <c r="AO181" s="16"/>
      <c r="AP181" s="16"/>
      <c r="AQ181" s="16"/>
      <c r="AR181" s="16"/>
      <c r="AS181" s="16"/>
      <c r="AT181" s="16"/>
      <c r="AU181" s="16"/>
      <c r="AV181" s="17"/>
      <c r="AW181" s="16"/>
      <c r="AX181" s="16"/>
      <c r="AY181" s="16"/>
      <c r="AZ181" s="16"/>
      <c r="BA181" s="16"/>
      <c r="BB181" s="16"/>
      <c r="BC181" s="16"/>
      <c r="BD181" s="16"/>
      <c r="BE181" s="16"/>
      <c r="BF181" s="17"/>
      <c r="BG181" s="16"/>
      <c r="BH181" s="16"/>
      <c r="BI181" s="16"/>
      <c r="BJ181" s="16"/>
      <c r="BK181" s="16"/>
      <c r="BL181" s="16"/>
      <c r="BM181" s="16"/>
      <c r="BN181" s="16"/>
      <c r="BO181" s="16"/>
      <c r="BP181" s="3"/>
      <c r="BQ181" s="4"/>
      <c r="BR181" s="4"/>
      <c r="BS181" s="4"/>
      <c r="BT181" s="4"/>
      <c r="BU181" s="3"/>
      <c r="BV181" s="4"/>
      <c r="BW181" s="4"/>
      <c r="BX181" s="4"/>
      <c r="BY181" s="4"/>
      <c r="BZ181" s="3"/>
      <c r="CA181" s="4"/>
      <c r="CB181" s="4"/>
      <c r="CC181" s="4"/>
      <c r="CD181" s="4"/>
      <c r="CE181" s="3"/>
      <c r="CF181" s="4"/>
      <c r="CG181" s="4"/>
      <c r="CH181" s="4"/>
      <c r="CI181" s="4"/>
      <c r="CJ181" s="3"/>
      <c r="CK181" s="4"/>
      <c r="CL181" s="4"/>
      <c r="CM181" s="4"/>
      <c r="CN181" s="5"/>
    </row>
    <row r="182" spans="1:92">
      <c r="A182" s="15" t="s">
        <v>0</v>
      </c>
      <c r="B182" s="3">
        <f>IF(ISBLANK(HLOOKUP(A182,C150:L155,2,FALSE)),0,HLOOKUP(A182,C150:L155,2,FALSE))</f>
        <v>1</v>
      </c>
      <c r="C182" s="4">
        <f>IF(ISBLANK(HLOOKUP(A182,C150:L155,3,FALSE)),0,HLOOKUP(A182,C150:L155,3,FALSE))</f>
        <v>0</v>
      </c>
      <c r="D182" s="4">
        <f>IF(ISBLANK(HLOOKUP(A182,C150:L155,4,FALSE)),0,HLOOKUP(A182,C150:L155,4,FALSE))</f>
        <v>0</v>
      </c>
      <c r="E182" s="4">
        <f>IF(ISBLANK(HLOOKUP(A182,C150:L155,5,FALSE)),0,HLOOKUP(A182,C150:L155,5,FALSE))</f>
        <v>0</v>
      </c>
      <c r="F182" s="5">
        <f>IF(ISBLANK(HLOOKUP(A182,C150:L155,6,FALSE)),0,HLOOKUP(A182,C150:L155,6,FALSE))</f>
        <v>0</v>
      </c>
      <c r="G182" s="3">
        <f>IF(ISBLANK(HLOOKUP(A182,C150:L155,MATCH(G159,B143:B148,0),FALSE)),0,HLOOKUP(Q183,C143:G148,MATCH(G159,B143:B148,0),FALSE)*B182)</f>
        <v>0.94000000000000006</v>
      </c>
      <c r="H182" s="4">
        <f>IF(ISBLANK(HLOOKUP(A182,C150:L155,MATCH(H159,B143:B148,0),FALSE)),0,HLOOKUP(Q183,C143:G148,MATCH(H159,B143:B148,0),FALSE)*C182)</f>
        <v>0</v>
      </c>
      <c r="I182" s="4">
        <f>IF(ISBLANK(HLOOKUP(A182,C150:L155,MATCH(I159,B143:B148,0),FALSE)),0,HLOOKUP(Q183,C143:G148,MATCH(I159,B143:B148,0),FALSE)*D182)</f>
        <v>0</v>
      </c>
      <c r="J182" s="4">
        <f>IF(ISBLANK(HLOOKUP(A182,C150:L155,MATCH(J159,B143:B148,0),FALSE)),0,HLOOKUP(Q183,C143:G148,MATCH(J159,B143:B148,0),FALSE)*E182)</f>
        <v>0</v>
      </c>
      <c r="K182" s="5">
        <f>IF(ISBLANK(HLOOKUP(A182,C150:L155,MATCH(K159,B143:B148,0),FALSE)),0,HLOOKUP(Q183,C143:G148,MATCH(K159,B143:B148,0),FALSE)*F182)</f>
        <v>0</v>
      </c>
      <c r="L182" s="3">
        <f>G182/SUM(G182:K182)</f>
        <v>1</v>
      </c>
      <c r="M182" s="4">
        <f>H182/SUM(G182:K182)</f>
        <v>0</v>
      </c>
      <c r="N182" s="4">
        <f>I182/SUM(G182:K182)</f>
        <v>0</v>
      </c>
      <c r="O182" s="4">
        <f>J182/SUM(G182:K182)</f>
        <v>0</v>
      </c>
      <c r="P182" s="5">
        <f>K182/SUM(G182:K182)</f>
        <v>0</v>
      </c>
      <c r="Q182" s="23" t="s">
        <v>17</v>
      </c>
      <c r="R182" s="17">
        <f>IF(AND(R159=A182,Q182="A"),1,0)</f>
        <v>1</v>
      </c>
      <c r="S182" s="16">
        <f>IF(AND(S159=A182,Q182="A"),1,0)</f>
        <v>0</v>
      </c>
      <c r="T182" s="16">
        <f>IF(AND(T159=A182,Q182="A"),1,0)</f>
        <v>0</v>
      </c>
      <c r="U182" s="16">
        <f>IF(AND(U159=A182,Q182="A"),1,0)</f>
        <v>0</v>
      </c>
      <c r="V182" s="16">
        <f>IF(AND(V159=A182,Q182="A"),1,0)</f>
        <v>0</v>
      </c>
      <c r="W182" s="16">
        <f>IF(AND(W159=A182,Q182="A"),1,0)</f>
        <v>0</v>
      </c>
      <c r="X182" s="16">
        <f>IF(AND(X159=A182,Q182="A"),1,0)</f>
        <v>0</v>
      </c>
      <c r="Y182" s="16">
        <f>IF(AND(Y159=A182,Q182="A"),1,0)</f>
        <v>0</v>
      </c>
      <c r="Z182" s="16">
        <f>IF(AND(Z159=A182,Q182="A"),1,0)</f>
        <v>0</v>
      </c>
      <c r="AA182" s="16">
        <f>IF(AND(AA159=A182,Q182="A"),1,0)</f>
        <v>0</v>
      </c>
      <c r="AB182" s="17">
        <f>IF(AND(AB159=A182,Q182="Z"),1,0)</f>
        <v>0</v>
      </c>
      <c r="AC182" s="16">
        <f>IF(AND(AC159=A182,Q182="Z"),1,0)</f>
        <v>0</v>
      </c>
      <c r="AD182" s="16">
        <f>IF(AND(AD159=A182,Q182="Z"),1,0)</f>
        <v>0</v>
      </c>
      <c r="AE182" s="16">
        <f>IF(AND(AE159=A182,Q182="Z"),1,0)</f>
        <v>0</v>
      </c>
      <c r="AF182" s="16">
        <f>IF(AND(AF159=A182,Q182="Z"),1,0)</f>
        <v>0</v>
      </c>
      <c r="AG182" s="16">
        <f>IF(AND(AG159=A182,Q182="Z"),1,0)</f>
        <v>0</v>
      </c>
      <c r="AH182" s="16">
        <f>IF(AND(AH159=A182,Q182="Z"),1,0)</f>
        <v>0</v>
      </c>
      <c r="AI182" s="16">
        <f>IF(AND(AI159=A182,Q182="Z"),1,0)</f>
        <v>0</v>
      </c>
      <c r="AJ182" s="16">
        <f>IF(AND(AJ159=A182,Q182="Z"),1,0)</f>
        <v>0</v>
      </c>
      <c r="AK182" s="16">
        <f>IF(AND(AK159=A182,Q182="Z"),1,0)</f>
        <v>0</v>
      </c>
      <c r="AL182" s="17">
        <f>IF(AND(AL159=A182,Q182="D"),1,0)</f>
        <v>0</v>
      </c>
      <c r="AM182" s="16">
        <f>IF(AND(AM159=A182,Q182="D"),1,0)</f>
        <v>0</v>
      </c>
      <c r="AN182" s="16">
        <f>IF(AND(AN159=A182,Q182="D"),1,0)</f>
        <v>0</v>
      </c>
      <c r="AO182" s="16">
        <f>IF(AND(AO159=A182,Q182="D"),1,0)</f>
        <v>0</v>
      </c>
      <c r="AP182" s="16">
        <f>IF(AND(AP159=A182,Q182="D"),1,0)</f>
        <v>0</v>
      </c>
      <c r="AQ182" s="16">
        <f>IF(AND(AQ159=A182,Q182="D"),1,0)</f>
        <v>0</v>
      </c>
      <c r="AR182" s="16">
        <f>IF(AND(AR159=A182,Q182="D"),1,0)</f>
        <v>0</v>
      </c>
      <c r="AS182" s="16">
        <f>IF(AND(AS159=A182,Q182="D"),1,0)</f>
        <v>0</v>
      </c>
      <c r="AT182" s="16">
        <f>IF(AND(AT159=A182,Q182="D"),1,0)</f>
        <v>0</v>
      </c>
      <c r="AU182" s="16">
        <f>IF(AND(AU159=A182,Q182="D"),1,0)</f>
        <v>0</v>
      </c>
      <c r="AV182" s="17">
        <f>IF(AND(AV159=A182,Q182="N"),1,0)</f>
        <v>0</v>
      </c>
      <c r="AW182" s="16">
        <f>IF(AND(AW159=A182,Q182="N"),1,0)</f>
        <v>0</v>
      </c>
      <c r="AX182" s="16">
        <f>IF(AND(AX159=A182,Q182="N"),1,0)</f>
        <v>0</v>
      </c>
      <c r="AY182" s="16">
        <f>IF(AND(AY159=A182,Q182="N"),1,0)</f>
        <v>0</v>
      </c>
      <c r="AZ182" s="16">
        <f>IF(AND(AZ159=A182,Q182="N"),1,0)</f>
        <v>0</v>
      </c>
      <c r="BA182" s="16">
        <f>IF(AND(BA159=A182,Q182="N"),1,0)</f>
        <v>0</v>
      </c>
      <c r="BB182" s="16">
        <f>IF(AND(BB159=A182,Q182="N"),1,0)</f>
        <v>0</v>
      </c>
      <c r="BC182" s="16">
        <f>IF(AND(BC159=A182,Q182="N"),1,0)</f>
        <v>0</v>
      </c>
      <c r="BD182" s="16">
        <f>IF(AND(BD159=A182,Q182="N"),1,0)</f>
        <v>0</v>
      </c>
      <c r="BE182" s="16">
        <f>IF(AND(BE159=A182,Q182="N"),1,0)</f>
        <v>0</v>
      </c>
      <c r="BF182" s="17">
        <f>IF(AND(BF159=A182,Q182="V"),1,0)</f>
        <v>0</v>
      </c>
      <c r="BG182" s="16">
        <f>IF(AND(BG159=A182,Q182="V"),1,0)</f>
        <v>0</v>
      </c>
      <c r="BH182" s="16">
        <f>IF(AND(BH159=A182,Q182="V"),1,0)</f>
        <v>0</v>
      </c>
      <c r="BI182" s="16">
        <f>IF(AND(BI159=A182,Q182="V"),1,0)</f>
        <v>0</v>
      </c>
      <c r="BJ182" s="16">
        <f>IF(AND(BJ159=A182,Q182="V"),1,0)</f>
        <v>0</v>
      </c>
      <c r="BK182" s="16">
        <f>IF(AND(BK159=A182,Q182="V"),1,0)</f>
        <v>0</v>
      </c>
      <c r="BL182" s="16">
        <f>IF(AND(BL159=A182,Q182="V"),1,0)</f>
        <v>0</v>
      </c>
      <c r="BM182" s="16">
        <f>IF(AND(BM159=A182,Q182="V"),1,0)</f>
        <v>0</v>
      </c>
      <c r="BN182" s="16">
        <f>IF(AND(BN159=A182,Q182="V"),1,0)</f>
        <v>0</v>
      </c>
      <c r="BO182" s="16">
        <f>IF(AND(BO159=A182,Q182="V"),1,0)</f>
        <v>0</v>
      </c>
      <c r="BP182" s="3"/>
      <c r="BQ182" s="4"/>
      <c r="BR182" s="4"/>
      <c r="BS182" s="4"/>
      <c r="BT182" s="4"/>
      <c r="BU182" s="3"/>
      <c r="BV182" s="4"/>
      <c r="BW182" s="4"/>
      <c r="BX182" s="4"/>
      <c r="BY182" s="4"/>
      <c r="BZ182" s="3"/>
      <c r="CA182" s="4"/>
      <c r="CB182" s="4"/>
      <c r="CC182" s="4"/>
      <c r="CD182" s="4"/>
      <c r="CE182" s="3"/>
      <c r="CF182" s="4"/>
      <c r="CG182" s="4"/>
      <c r="CH182" s="4"/>
      <c r="CI182" s="4"/>
      <c r="CJ182" s="3"/>
      <c r="CK182" s="4"/>
      <c r="CL182" s="4"/>
      <c r="CM182" s="4"/>
      <c r="CN182" s="5"/>
    </row>
    <row r="183" spans="1:92">
      <c r="A183" s="15" t="s">
        <v>9</v>
      </c>
      <c r="B183" s="3">
        <f>IF(ISBLANK(HLOOKUP(A183,C150:L155,2,FALSE)),0,HLOOKUP(A183,C150:L155,2,FALSE) * (C144*B182+C145*C182+C146*D182+C147*E182+C148*F182))</f>
        <v>0</v>
      </c>
      <c r="C183" s="4">
        <f>IF(ISBLANK(HLOOKUP(A183,C150:L155,3,FALSE)),0,HLOOKUP(A183,C150:L155,3,FALSE) * (D144*B182+D145*C182+D146*D182+D147*E182+D148*F182))</f>
        <v>0</v>
      </c>
      <c r="D183" s="4">
        <f>IF(ISBLANK(HLOOKUP(A183,C150:L155,4,FALSE)),0,HLOOKUP(A183,C150:L155,4,FALSE) * (E144*B182+E145*C182+E146*D182+E147*E182+E148*F182))</f>
        <v>0.72514285714285709</v>
      </c>
      <c r="E183" s="4">
        <f>IF(ISBLANK(HLOOKUP(A183,C150:L155,5,FALSE)),0,HLOOKUP(A183,C150:L155,5,FALSE) * (F144*B182+F145*C182+F146*D182+F147*E182+F148*F182))</f>
        <v>0</v>
      </c>
      <c r="F183" s="5">
        <f>IF(ISBLANK(HLOOKUP(A183,C150:L155,6,FALSE)),0,HLOOKUP(A183,C150:L155,6,FALSE) * (G144*B182+G145*C182+G146*D182+G147*E182+G148*F182))</f>
        <v>0</v>
      </c>
      <c r="G183" s="3">
        <f>IF(ISBLANK(HLOOKUP(A183,C150:L155,MATCH(G159,B143:B148,0),FALSE)),0,HLOOKUP(Q184,C143:G148,MATCH(G159,B143:B148,0),FALSE)*B183)</f>
        <v>0</v>
      </c>
      <c r="H183" s="4">
        <f>IF(ISBLANK(HLOOKUP(A183,C150:L155,MATCH(H159,B143:B148,0),FALSE)),0,HLOOKUP(Q184,C143:G148,MATCH(H159,B143:B148,0),FALSE)*C183)</f>
        <v>0</v>
      </c>
      <c r="I183" s="4">
        <f>IF(ISBLANK(HLOOKUP(A183,C150:L155,MATCH(I159,B143:B148,0),FALSE)),0,HLOOKUP(Q184,C143:G148,MATCH(I159,B143:B148,0),FALSE)*D183)</f>
        <v>0.59047346938775502</v>
      </c>
      <c r="J183" s="4">
        <f>IF(ISBLANK(HLOOKUP(A183,C150:L155,MATCH(J159,B143:B148,0),FALSE)),0,HLOOKUP(Q184,C143:G148,MATCH(J159,B143:B148,0),FALSE)*E183)</f>
        <v>0</v>
      </c>
      <c r="K183" s="5">
        <f>IF(ISBLANK(HLOOKUP(A183,C150:L155,MATCH(K159,B143:B148,0),FALSE)),0,HLOOKUP(Q184,C143:G148,MATCH(K159,B143:B148,0),FALSE)*F183)</f>
        <v>0</v>
      </c>
      <c r="L183" s="3">
        <f>G183/SUM(G183:K183)</f>
        <v>0</v>
      </c>
      <c r="M183" s="4">
        <f>H183/SUM(G183:K183)</f>
        <v>0</v>
      </c>
      <c r="N183" s="4">
        <f>I183/SUM(G183:K183)</f>
        <v>1</v>
      </c>
      <c r="O183" s="4">
        <f>J183/SUM(G183:K183)</f>
        <v>0</v>
      </c>
      <c r="P183" s="5">
        <f>K183/SUM(G183:K183)</f>
        <v>0</v>
      </c>
      <c r="Q183" s="23" t="s">
        <v>19</v>
      </c>
      <c r="R183" s="17">
        <f>IF(AND(R159=A183,Q183="A"),1,0)</f>
        <v>0</v>
      </c>
      <c r="S183" s="16">
        <f>IF(AND(S159=A183,Q183="A"),1,0)</f>
        <v>0</v>
      </c>
      <c r="T183" s="16">
        <f>IF(AND(T159=A183,Q183="A"),1,0)</f>
        <v>0</v>
      </c>
      <c r="U183" s="16">
        <f>IF(AND(U159=A183,Q183="A"),1,0)</f>
        <v>0</v>
      </c>
      <c r="V183" s="16">
        <f>IF(AND(V159=A183,Q183="A"),1,0)</f>
        <v>0</v>
      </c>
      <c r="W183" s="16">
        <f>IF(AND(W159=A183,Q183="A"),1,0)</f>
        <v>0</v>
      </c>
      <c r="X183" s="16">
        <f>IF(AND(X159=A183,Q183="A"),1,0)</f>
        <v>0</v>
      </c>
      <c r="Y183" s="16">
        <f>IF(AND(Y159=A183,Q183="A"),1,0)</f>
        <v>0</v>
      </c>
      <c r="Z183" s="16">
        <f>IF(AND(Z159=A183,Q183="A"),1,0)</f>
        <v>0</v>
      </c>
      <c r="AA183" s="16">
        <f>IF(AND(AA159=A183,Q183="A"),1,0)</f>
        <v>0</v>
      </c>
      <c r="AB183" s="17">
        <f>IF(AND(AB159=A183,Q183="Z"),1,0)</f>
        <v>0</v>
      </c>
      <c r="AC183" s="16">
        <f>IF(AND(AC159=A183,Q183="Z"),1,0)</f>
        <v>0</v>
      </c>
      <c r="AD183" s="16">
        <f>IF(AND(AD159=A183,Q183="Z"),1,0)</f>
        <v>0</v>
      </c>
      <c r="AE183" s="16">
        <f>IF(AND(AE159=A183,Q183="Z"),1,0)</f>
        <v>0</v>
      </c>
      <c r="AF183" s="16">
        <f>IF(AND(AF159=A183,Q183="Z"),1,0)</f>
        <v>0</v>
      </c>
      <c r="AG183" s="16">
        <f>IF(AND(AG159=A183,Q183="Z"),1,0)</f>
        <v>0</v>
      </c>
      <c r="AH183" s="16">
        <f>IF(AND(AH159=A183,Q183="Z"),1,0)</f>
        <v>0</v>
      </c>
      <c r="AI183" s="16">
        <f>IF(AND(AI159=A183,Q183="Z"),1,0)</f>
        <v>0</v>
      </c>
      <c r="AJ183" s="16">
        <f>IF(AND(AJ159=A183,Q183="Z"),1,0)</f>
        <v>0</v>
      </c>
      <c r="AK183" s="16">
        <f>IF(AND(AK159=A183,Q183="Z"),1,0)</f>
        <v>0</v>
      </c>
      <c r="AL183" s="17">
        <f>IF(AND(AL159=A183,Q183="D"),1,0)</f>
        <v>0</v>
      </c>
      <c r="AM183" s="16">
        <f>IF(AND(AM159=A183,Q183="D"),1,0)</f>
        <v>0</v>
      </c>
      <c r="AN183" s="16">
        <f>IF(AND(AN159=A183,Q183="D"),1,0)</f>
        <v>0</v>
      </c>
      <c r="AO183" s="16">
        <f>IF(AND(AO159=A183,Q183="D"),1,0)</f>
        <v>0</v>
      </c>
      <c r="AP183" s="16">
        <f>IF(AND(AP159=A183,Q183="D"),1,0)</f>
        <v>0</v>
      </c>
      <c r="AQ183" s="16">
        <f>IF(AND(AQ159=A183,Q183="D"),1,0)</f>
        <v>0</v>
      </c>
      <c r="AR183" s="16">
        <f>IF(AND(AR159=A183,Q183="D"),1,0)</f>
        <v>0</v>
      </c>
      <c r="AS183" s="16">
        <f>IF(AND(AS159=A183,Q183="D"),1,0)</f>
        <v>0</v>
      </c>
      <c r="AT183" s="16">
        <f>IF(AND(AT159=A183,Q183="D"),1,0)</f>
        <v>0</v>
      </c>
      <c r="AU183" s="16">
        <f>IF(AND(AU159=A183,Q183="D"),1,0)</f>
        <v>1</v>
      </c>
      <c r="AV183" s="17">
        <f>IF(AND(AV159=A183,Q183="N"),1,0)</f>
        <v>0</v>
      </c>
      <c r="AW183" s="16">
        <f>IF(AND(AW159=A183,Q183="N"),1,0)</f>
        <v>0</v>
      </c>
      <c r="AX183" s="16">
        <f>IF(AND(AX159=A183,Q183="N"),1,0)</f>
        <v>0</v>
      </c>
      <c r="AY183" s="16">
        <f>IF(AND(AY159=A183,Q183="N"),1,0)</f>
        <v>0</v>
      </c>
      <c r="AZ183" s="16">
        <f>IF(AND(AZ159=A183,Q183="N"),1,0)</f>
        <v>0</v>
      </c>
      <c r="BA183" s="16">
        <f>IF(AND(BA159=A183,Q183="N"),1,0)</f>
        <v>0</v>
      </c>
      <c r="BB183" s="16">
        <f>IF(AND(BB159=A183,Q183="N"),1,0)</f>
        <v>0</v>
      </c>
      <c r="BC183" s="16">
        <f>IF(AND(BC159=A183,Q183="N"),1,0)</f>
        <v>0</v>
      </c>
      <c r="BD183" s="16">
        <f>IF(AND(BD159=A183,Q183="N"),1,0)</f>
        <v>0</v>
      </c>
      <c r="BE183" s="16">
        <f>IF(AND(BE159=A183,Q183="N"),1,0)</f>
        <v>0</v>
      </c>
      <c r="BF183" s="17">
        <f>IF(AND(BF159=A183,Q183="V"),1,0)</f>
        <v>0</v>
      </c>
      <c r="BG183" s="16">
        <f>IF(AND(BG159=A183,Q183="V"),1,0)</f>
        <v>0</v>
      </c>
      <c r="BH183" s="16">
        <f>IF(AND(BH159=A183,Q183="V"),1,0)</f>
        <v>0</v>
      </c>
      <c r="BI183" s="16">
        <f>IF(AND(BI159=A183,Q183="V"),1,0)</f>
        <v>0</v>
      </c>
      <c r="BJ183" s="16">
        <f>IF(AND(BJ159=A183,Q183="V"),1,0)</f>
        <v>0</v>
      </c>
      <c r="BK183" s="16">
        <f>IF(AND(BK159=A183,Q183="V"),1,0)</f>
        <v>0</v>
      </c>
      <c r="BL183" s="16">
        <f>IF(AND(BL159=A183,Q183="V"),1,0)</f>
        <v>0</v>
      </c>
      <c r="BM183" s="16">
        <f>IF(AND(BM159=A183,Q183="V"),1,0)</f>
        <v>0</v>
      </c>
      <c r="BN183" s="16">
        <f>IF(AND(BN159=A183,Q183="V"),1,0)</f>
        <v>0</v>
      </c>
      <c r="BO183" s="16">
        <f>IF(AND(BO159=A183,Q183="V"),1,0)</f>
        <v>0</v>
      </c>
      <c r="BP183" s="3">
        <f>IF(AND(Q182="A",BP159=Q183),1,0)</f>
        <v>0</v>
      </c>
      <c r="BQ183" s="4">
        <f>IF(AND(Q182="A",BQ159=Q183),1,0)</f>
        <v>0</v>
      </c>
      <c r="BR183" s="4">
        <f>IF(AND(Q182="A",BR159=Q183),1,0)</f>
        <v>1</v>
      </c>
      <c r="BS183" s="4">
        <f>IF(AND(Q182="A",BS159=Q183),1,0)</f>
        <v>0</v>
      </c>
      <c r="BT183" s="4">
        <f>IF(AND(Q182="A",BT159=Q183),1,0)</f>
        <v>0</v>
      </c>
      <c r="BU183" s="3">
        <f>IF(AND(Q182="Z",BU159=Q183),1,0)</f>
        <v>0</v>
      </c>
      <c r="BV183" s="4">
        <f>IF(AND(Q182="Z",BV159=Q183),1,0)</f>
        <v>0</v>
      </c>
      <c r="BW183" s="4">
        <f>IF(AND(Q182="Z",BW159=Q183),1,0)</f>
        <v>0</v>
      </c>
      <c r="BX183" s="4">
        <f>IF(AND(Q182="Z",BX159=Q183),1,0)</f>
        <v>0</v>
      </c>
      <c r="BY183" s="4">
        <f>IF(AND(Q182="Z",BY159=Q183),1,0)</f>
        <v>0</v>
      </c>
      <c r="BZ183" s="3">
        <f>IF(AND(Q182="D",BZ159=Q183),1,0)</f>
        <v>0</v>
      </c>
      <c r="CA183" s="4">
        <f>IF(AND(Q182="D",CA159=Q183),1,0)</f>
        <v>0</v>
      </c>
      <c r="CB183" s="4">
        <f>IF(AND(Q182="D",CB159=Q183),1,0)</f>
        <v>0</v>
      </c>
      <c r="CC183" s="4">
        <f>IF(AND(Q182="D",CC159=Q183),1,0)</f>
        <v>0</v>
      </c>
      <c r="CD183" s="4">
        <f>IF(AND(Q182="D",CD159=Q183),1,0)</f>
        <v>0</v>
      </c>
      <c r="CE183" s="3">
        <f>IF(AND(Q182="N",CE159=Q183),1,0)</f>
        <v>0</v>
      </c>
      <c r="CF183" s="4">
        <f>IF(AND(Q182="N",CF159=Q183),1,0)</f>
        <v>0</v>
      </c>
      <c r="CG183" s="4">
        <f>IF(AND(Q182="N",CG159=Q183),1,0)</f>
        <v>0</v>
      </c>
      <c r="CH183" s="4">
        <f>IF(AND(Q182="N",CH159=Q183),1,0)</f>
        <v>0</v>
      </c>
      <c r="CI183" s="4">
        <f>IF(AND(Q182="N",CI159=Q183),1,0)</f>
        <v>0</v>
      </c>
      <c r="CJ183" s="3">
        <f>IF(AND(Q182="V",CJ159=Q183),1,0)</f>
        <v>0</v>
      </c>
      <c r="CK183" s="4">
        <f>IF(AND(Q182="V",CK159=Q183),1,0)</f>
        <v>0</v>
      </c>
      <c r="CL183" s="4">
        <f>IF(AND(Q182="V",CL159=Q183),1,0)</f>
        <v>0</v>
      </c>
      <c r="CM183" s="4">
        <f>IF(AND(Q182="V",CM159=Q183),1,0)</f>
        <v>0</v>
      </c>
      <c r="CN183" s="5">
        <f>IF(AND(Q182="V",CN159=Q183),1,0)</f>
        <v>0</v>
      </c>
    </row>
    <row r="184" spans="1:92">
      <c r="A184" s="15" t="s">
        <v>5</v>
      </c>
      <c r="B184" s="3">
        <f>IF(ISBLANK(HLOOKUP(A184,C150:L155,2,FALSE)),0,HLOOKUP(A184,C150:L155,2,FALSE) * (C144*B183+C145*C183+C146*D183+C147*E183+C148*F183))</f>
        <v>0</v>
      </c>
      <c r="C184" s="4">
        <f>IF(ISBLANK(HLOOKUP(A184,C150:L155,3,FALSE)),0,HLOOKUP(A184,C150:L155,3,FALSE) * (D144*B183+D145*C183+D146*D183+D147*E183+D148*F183))</f>
        <v>0</v>
      </c>
      <c r="D184" s="4">
        <f>IF(ISBLANK(HLOOKUP(A184,C150:L155,4,FALSE)),0,HLOOKUP(A184,C150:L155,4,FALSE) * (E144*B183+E145*C183+E146*D183+E147*E183+E148*F183))</f>
        <v>0</v>
      </c>
      <c r="E184" s="4">
        <f>IF(ISBLANK(HLOOKUP(A184,C150:L155,5,FALSE)),0,HLOOKUP(A184,C150:L155,5,FALSE) * (F144*B183+F145*C183+F146*D183+F147*E183+F148*F183))</f>
        <v>0.22634816326530607</v>
      </c>
      <c r="F184" s="5">
        <f>IF(ISBLANK(HLOOKUP(A184,C150:L155,6,FALSE)),0,HLOOKUP(A184,C150:L155,6,FALSE) * (G144*B183+G145*C183+G146*D183+G147*E183+G148*F183))</f>
        <v>3.7983673469387759E-3</v>
      </c>
      <c r="G184" s="3">
        <f>IF(ISBLANK(HLOOKUP(A184,C150:L155,MATCH(G159,B143:B148,0),FALSE)),0,HLOOKUP(Q185,C143:G148,MATCH(G159,B143:B148,0),FALSE)*B184)</f>
        <v>0</v>
      </c>
      <c r="H184" s="4">
        <f>IF(ISBLANK(HLOOKUP(A184,C150:L155,MATCH(H159,B143:B148,0),FALSE)),0,HLOOKUP(Q185,C143:G148,MATCH(H159,B143:B148,0),FALSE)*C184)</f>
        <v>0</v>
      </c>
      <c r="I184" s="4">
        <f>IF(ISBLANK(HLOOKUP(A184,C150:L155,MATCH(I159,B143:B148,0),FALSE)),0,HLOOKUP(Q185,C143:G148,MATCH(I159,B143:B148,0),FALSE)*D184)</f>
        <v>0</v>
      </c>
      <c r="J184" s="4">
        <f>IF(ISBLANK(HLOOKUP(A184,C150:L155,MATCH(J159,B143:B148,0),FALSE)),0,HLOOKUP(Q185,C143:G148,MATCH(J159,B143:B148,0),FALSE)*E184)</f>
        <v>0.16598865306122446</v>
      </c>
      <c r="K184" s="5">
        <f>IF(ISBLANK(HLOOKUP(A184,C150:L155,MATCH(K159,B143:B148,0),FALSE)),0,HLOOKUP(Q185,C143:G148,MATCH(K159,B143:B148,0),FALSE)*F184)</f>
        <v>6.3306122448979606E-5</v>
      </c>
      <c r="L184" s="3">
        <f>G184/SUM(G184:K184)</f>
        <v>0</v>
      </c>
      <c r="M184" s="4">
        <f>H184/SUM(G184:K184)</f>
        <v>0</v>
      </c>
      <c r="N184" s="4">
        <f>I184/SUM(G184:K184)</f>
        <v>0</v>
      </c>
      <c r="O184" s="4">
        <f>J184/SUM(G184:K184)</f>
        <v>0.99961875714830351</v>
      </c>
      <c r="P184" s="5">
        <f>K184/SUM(G184:K184)</f>
        <v>3.8124285169653085E-4</v>
      </c>
      <c r="Q184" s="23" t="s">
        <v>20</v>
      </c>
      <c r="R184" s="17">
        <f>IF(AND(R159=A184,Q184="A"),1,0)</f>
        <v>0</v>
      </c>
      <c r="S184" s="16">
        <f>IF(AND(S159=A184,Q184="A"),1,0)</f>
        <v>0</v>
      </c>
      <c r="T184" s="16">
        <f>IF(AND(T159=A184,Q184="A"),1,0)</f>
        <v>0</v>
      </c>
      <c r="U184" s="16">
        <f>IF(AND(U159=A184,Q184="A"),1,0)</f>
        <v>0</v>
      </c>
      <c r="V184" s="16">
        <f>IF(AND(V159=A184,Q184="A"),1,0)</f>
        <v>0</v>
      </c>
      <c r="W184" s="16">
        <f>IF(AND(W159=A184,Q184="A"),1,0)</f>
        <v>0</v>
      </c>
      <c r="X184" s="16">
        <f>IF(AND(X159=A184,Q184="A"),1,0)</f>
        <v>0</v>
      </c>
      <c r="Y184" s="16">
        <f>IF(AND(Y159=A184,Q184="A"),1,0)</f>
        <v>0</v>
      </c>
      <c r="Z184" s="16">
        <f>IF(AND(Z159=A184,Q184="A"),1,0)</f>
        <v>0</v>
      </c>
      <c r="AA184" s="16">
        <f>IF(AND(AA159=A184,Q184="A"),1,0)</f>
        <v>0</v>
      </c>
      <c r="AB184" s="17">
        <f>IF(AND(AB159=A184,Q184="Z"),1,0)</f>
        <v>0</v>
      </c>
      <c r="AC184" s="16">
        <f>IF(AND(AC159=A184,Q184="Z"),1,0)</f>
        <v>0</v>
      </c>
      <c r="AD184" s="16">
        <f>IF(AND(AD159=A184,Q184="Z"),1,0)</f>
        <v>0</v>
      </c>
      <c r="AE184" s="16">
        <f>IF(AND(AE159=A184,Q184="Z"),1,0)</f>
        <v>0</v>
      </c>
      <c r="AF184" s="16">
        <f>IF(AND(AF159=A184,Q184="Z"),1,0)</f>
        <v>0</v>
      </c>
      <c r="AG184" s="16">
        <f>IF(AND(AG159=A184,Q184="Z"),1,0)</f>
        <v>0</v>
      </c>
      <c r="AH184" s="16">
        <f>IF(AND(AH159=A184,Q184="Z"),1,0)</f>
        <v>0</v>
      </c>
      <c r="AI184" s="16">
        <f>IF(AND(AI159=A184,Q184="Z"),1,0)</f>
        <v>0</v>
      </c>
      <c r="AJ184" s="16">
        <f>IF(AND(AJ159=A184,Q184="Z"),1,0)</f>
        <v>0</v>
      </c>
      <c r="AK184" s="16">
        <f>IF(AND(AK159=A184,Q184="Z"),1,0)</f>
        <v>0</v>
      </c>
      <c r="AL184" s="17">
        <f>IF(AND(AL159=A184,Q184="D"),1,0)</f>
        <v>0</v>
      </c>
      <c r="AM184" s="16">
        <f>IF(AND(AM159=A184,Q184="D"),1,0)</f>
        <v>0</v>
      </c>
      <c r="AN184" s="16">
        <f>IF(AND(AN159=A184,Q184="D"),1,0)</f>
        <v>0</v>
      </c>
      <c r="AO184" s="16">
        <f>IF(AND(AO159=A184,Q184="D"),1,0)</f>
        <v>0</v>
      </c>
      <c r="AP184" s="16">
        <f>IF(AND(AP159=A184,Q184="D"),1,0)</f>
        <v>0</v>
      </c>
      <c r="AQ184" s="16">
        <f>IF(AND(AQ159=A184,Q184="D"),1,0)</f>
        <v>0</v>
      </c>
      <c r="AR184" s="16">
        <f>IF(AND(AR159=A184,Q184="D"),1,0)</f>
        <v>0</v>
      </c>
      <c r="AS184" s="16">
        <f>IF(AND(AS159=A184,Q184="D"),1,0)</f>
        <v>0</v>
      </c>
      <c r="AT184" s="16">
        <f>IF(AND(AT159=A184,Q184="D"),1,0)</f>
        <v>0</v>
      </c>
      <c r="AU184" s="16">
        <f>IF(AND(AU159=A184,Q184="D"),1,0)</f>
        <v>0</v>
      </c>
      <c r="AV184" s="17">
        <f>IF(AND(AV159=A184,Q184="N"),1,0)</f>
        <v>0</v>
      </c>
      <c r="AW184" s="16">
        <f>IF(AND(AW159=A184,Q184="N"),1,0)</f>
        <v>0</v>
      </c>
      <c r="AX184" s="16">
        <f>IF(AND(AX159=A184,Q184="N"),1,0)</f>
        <v>0</v>
      </c>
      <c r="AY184" s="16">
        <f>IF(AND(AY159=A184,Q184="N"),1,0)</f>
        <v>0</v>
      </c>
      <c r="AZ184" s="16">
        <f>IF(AND(AZ159=A184,Q184="N"),1,0)</f>
        <v>0</v>
      </c>
      <c r="BA184" s="16">
        <f>IF(AND(BA159=A184,Q184="N"),1,0)</f>
        <v>1</v>
      </c>
      <c r="BB184" s="16">
        <f>IF(AND(BB159=A184,Q184="N"),1,0)</f>
        <v>0</v>
      </c>
      <c r="BC184" s="16">
        <f>IF(AND(BC159=A184,Q184="N"),1,0)</f>
        <v>0</v>
      </c>
      <c r="BD184" s="16">
        <f>IF(AND(BD159=A184,Q184="N"),1,0)</f>
        <v>0</v>
      </c>
      <c r="BE184" s="16">
        <f>IF(AND(BE159=A184,Q184="N"),1,0)</f>
        <v>0</v>
      </c>
      <c r="BF184" s="17">
        <f>IF(AND(BF159=A184,Q184="V"),1,0)</f>
        <v>0</v>
      </c>
      <c r="BG184" s="16">
        <f>IF(AND(BG159=A184,Q184="V"),1,0)</f>
        <v>0</v>
      </c>
      <c r="BH184" s="16">
        <f>IF(AND(BH159=A184,Q184="V"),1,0)</f>
        <v>0</v>
      </c>
      <c r="BI184" s="16">
        <f>IF(AND(BI159=A184,Q184="V"),1,0)</f>
        <v>0</v>
      </c>
      <c r="BJ184" s="16">
        <f>IF(AND(BJ159=A184,Q184="V"),1,0)</f>
        <v>0</v>
      </c>
      <c r="BK184" s="16">
        <f>IF(AND(BK159=A184,Q184="V"),1,0)</f>
        <v>0</v>
      </c>
      <c r="BL184" s="16">
        <f>IF(AND(BL159=A184,Q184="V"),1,0)</f>
        <v>0</v>
      </c>
      <c r="BM184" s="16">
        <f>IF(AND(BM159=A184,Q184="V"),1,0)</f>
        <v>0</v>
      </c>
      <c r="BN184" s="16">
        <f>IF(AND(BN159=A184,Q184="V"),1,0)</f>
        <v>0</v>
      </c>
      <c r="BO184" s="16">
        <f>IF(AND(BO159=A184,Q184="V"),1,0)</f>
        <v>0</v>
      </c>
      <c r="BP184" s="3">
        <f>IF(AND(Q183="A",BP159=Q184),1,0)</f>
        <v>0</v>
      </c>
      <c r="BQ184" s="4">
        <f>IF(AND(Q183="A",BQ159=Q184),1,0)</f>
        <v>0</v>
      </c>
      <c r="BR184" s="4">
        <f>IF(AND(Q183="A",BR159=Q184),1,0)</f>
        <v>0</v>
      </c>
      <c r="BS184" s="4">
        <f>IF(AND(Q183="A",BS159=Q184),1,0)</f>
        <v>0</v>
      </c>
      <c r="BT184" s="4">
        <f>IF(AND(Q183="A",BT159=Q184),1,0)</f>
        <v>0</v>
      </c>
      <c r="BU184" s="3">
        <f>IF(AND(Q183="Z",BU159=Q184),1,0)</f>
        <v>0</v>
      </c>
      <c r="BV184" s="4">
        <f>IF(AND(Q183="Z",BV159=Q184),1,0)</f>
        <v>0</v>
      </c>
      <c r="BW184" s="4">
        <f>IF(AND(Q183="Z",BW159=Q184),1,0)</f>
        <v>0</v>
      </c>
      <c r="BX184" s="4">
        <f>IF(AND(Q183="Z",BX159=Q184),1,0)</f>
        <v>0</v>
      </c>
      <c r="BY184" s="4">
        <f>IF(AND(Q183="Z",BY159=Q184),1,0)</f>
        <v>0</v>
      </c>
      <c r="BZ184" s="3">
        <f>IF(AND(Q183="D",BZ159=Q184),1,0)</f>
        <v>0</v>
      </c>
      <c r="CA184" s="4">
        <f>IF(AND(Q183="D",CA159=Q184),1,0)</f>
        <v>0</v>
      </c>
      <c r="CB184" s="4">
        <f>IF(AND(Q183="D",CB159=Q184),1,0)</f>
        <v>0</v>
      </c>
      <c r="CC184" s="4">
        <f>IF(AND(Q183="D",CC159=Q184),1,0)</f>
        <v>1</v>
      </c>
      <c r="CD184" s="4">
        <f>IF(AND(Q183="D",CD159=Q184),1,0)</f>
        <v>0</v>
      </c>
      <c r="CE184" s="3">
        <f>IF(AND(Q183="N",CE159=Q184),1,0)</f>
        <v>0</v>
      </c>
      <c r="CF184" s="4">
        <f>IF(AND(Q183="N",CF159=Q184),1,0)</f>
        <v>0</v>
      </c>
      <c r="CG184" s="4">
        <f>IF(AND(Q183="N",CG159=Q184),1,0)</f>
        <v>0</v>
      </c>
      <c r="CH184" s="4">
        <f>IF(AND(Q183="N",CH159=Q184),1,0)</f>
        <v>0</v>
      </c>
      <c r="CI184" s="4">
        <f>IF(AND(Q183="N",CI159=Q184),1,0)</f>
        <v>0</v>
      </c>
      <c r="CJ184" s="3">
        <f>IF(AND(Q183="V",CJ159=Q184),1,0)</f>
        <v>0</v>
      </c>
      <c r="CK184" s="4">
        <f>IF(AND(Q183="V",CK159=Q184),1,0)</f>
        <v>0</v>
      </c>
      <c r="CL184" s="4">
        <f>IF(AND(Q183="V",CL159=Q184),1,0)</f>
        <v>0</v>
      </c>
      <c r="CM184" s="4">
        <f>IF(AND(Q183="V",CM159=Q184),1,0)</f>
        <v>0</v>
      </c>
      <c r="CN184" s="5">
        <f>IF(AND(Q183="V",CN159=Q184),1,0)</f>
        <v>0</v>
      </c>
    </row>
    <row r="185" spans="1:92">
      <c r="A185" s="15" t="s">
        <v>2</v>
      </c>
      <c r="B185" s="3">
        <f>IF(ISBLANK(HLOOKUP(A185,C150:L155,2,FALSE)),0,HLOOKUP(A185,C150:L155,2,FALSE) * (C144*B184+C145*C184+C146*D184+C147*E184+C148*F184))</f>
        <v>0</v>
      </c>
      <c r="C185" s="4">
        <f>IF(ISBLANK(HLOOKUP(A185,C150:L155,3,FALSE)),0,HLOOKUP(A185,C150:L155,3,FALSE) * (D144*B184+D145*C184+D146*D184+D147*E184+D148*F184))</f>
        <v>0</v>
      </c>
      <c r="D185" s="4">
        <f>IF(ISBLANK(HLOOKUP(A185,C150:L155,4,FALSE)),0,HLOOKUP(A185,C150:L155,4,FALSE) * (E144*B184+E145*C184+E146*D184+E147*E184+E148*F184))</f>
        <v>7.4693002915451881E-5</v>
      </c>
      <c r="E185" s="4">
        <f>IF(ISBLANK(HLOOKUP(A185,C150:L155,5,FALSE)),0,HLOOKUP(A185,C150:L155,5,FALSE) * (F144*B184+F145*C184+F146*D184+F147*E184+F148*F184))</f>
        <v>1.9073367346938771E-4</v>
      </c>
      <c r="F185" s="5">
        <f>IF(ISBLANK(HLOOKUP(A185,C150:L155,6,FALSE)),0,HLOOKUP(A185,C150:L155,6,FALSE) * (G144*B184+G145*C184+G146*D184+G147*E184+G148*F184))</f>
        <v>3.3210391836734687E-2</v>
      </c>
      <c r="G185" s="3">
        <f>IF(ISBLANK(HLOOKUP(A185,C150:L155,MATCH(G159,B143:B148,0),FALSE)),0,HLOOKUP(Q186,C143:G148,MATCH(G159,B143:B148,0),FALSE)*B185)</f>
        <v>0</v>
      </c>
      <c r="H185" s="4">
        <f>IF(ISBLANK(HLOOKUP(A185,C150:L155,MATCH(H159,B143:B148,0),FALSE)),0,HLOOKUP(Q186,C143:G148,MATCH(H159,B143:B148,0),FALSE)*C185)</f>
        <v>0</v>
      </c>
      <c r="I185" s="4">
        <f>IF(ISBLANK(HLOOKUP(A185,C150:L155,MATCH(I159,B143:B148,0),FALSE)),0,HLOOKUP(Q186,C143:G148,MATCH(I159,B143:B148,0),FALSE)*D185)</f>
        <v>1.0670428987921699E-6</v>
      </c>
      <c r="J185" s="4">
        <f>IF(ISBLANK(HLOOKUP(A185,C150:L155,MATCH(J159,B143:B148,0),FALSE)),0,HLOOKUP(Q186,C143:G148,MATCH(J159,B143:B148,0),FALSE)*E185)</f>
        <v>3.8146734693877537E-5</v>
      </c>
      <c r="K185" s="5">
        <f>IF(ISBLANK(HLOOKUP(A185,C150:L155,MATCH(K159,B143:B148,0),FALSE)),0,HLOOKUP(Q186,C143:G148,MATCH(K159,B143:B148,0),FALSE)*F185)</f>
        <v>1.8819222040816326E-2</v>
      </c>
      <c r="L185" s="3">
        <f>G185/SUM(G185:K185)</f>
        <v>0</v>
      </c>
      <c r="M185" s="4">
        <f>H185/SUM(G185:K185)</f>
        <v>0</v>
      </c>
      <c r="N185" s="4">
        <f>I185/SUM(G185:K185)</f>
        <v>5.6581728679244811E-5</v>
      </c>
      <c r="O185" s="4">
        <f>J185/SUM(G185:K185)</f>
        <v>2.0227942052670096E-3</v>
      </c>
      <c r="P185" s="5">
        <f>K185/SUM(G185:K185)</f>
        <v>0.99792062406605375</v>
      </c>
      <c r="Q185" s="23" t="s">
        <v>21</v>
      </c>
      <c r="R185" s="17">
        <f>IF(AND(R159=A185,Q185="A"),1,0)</f>
        <v>0</v>
      </c>
      <c r="S185" s="16">
        <f>IF(AND(S159=A185,Q185="A"),1,0)</f>
        <v>0</v>
      </c>
      <c r="T185" s="16">
        <f>IF(AND(T159=A185,Q185="A"),1,0)</f>
        <v>0</v>
      </c>
      <c r="U185" s="16">
        <f>IF(AND(U159=A185,Q185="A"),1,0)</f>
        <v>0</v>
      </c>
      <c r="V185" s="16">
        <f>IF(AND(V159=A185,Q185="A"),1,0)</f>
        <v>0</v>
      </c>
      <c r="W185" s="16">
        <f>IF(AND(W159=A185,Q185="A"),1,0)</f>
        <v>0</v>
      </c>
      <c r="X185" s="16">
        <f>IF(AND(X159=A185,Q185="A"),1,0)</f>
        <v>0</v>
      </c>
      <c r="Y185" s="16">
        <f>IF(AND(Y159=A185,Q185="A"),1,0)</f>
        <v>0</v>
      </c>
      <c r="Z185" s="16">
        <f>IF(AND(Z159=A185,Q185="A"),1,0)</f>
        <v>0</v>
      </c>
      <c r="AA185" s="16">
        <f>IF(AND(AA159=A185,Q185="A"),1,0)</f>
        <v>0</v>
      </c>
      <c r="AB185" s="17">
        <f>IF(AND(AB159=A185,Q185="Z"),1,0)</f>
        <v>0</v>
      </c>
      <c r="AC185" s="16">
        <f>IF(AND(AC159=A185,Q185="Z"),1,0)</f>
        <v>0</v>
      </c>
      <c r="AD185" s="16">
        <f>IF(AND(AD159=A185,Q185="Z"),1,0)</f>
        <v>0</v>
      </c>
      <c r="AE185" s="16">
        <f>IF(AND(AE159=A185,Q185="Z"),1,0)</f>
        <v>0</v>
      </c>
      <c r="AF185" s="16">
        <f>IF(AND(AF159=A185,Q185="Z"),1,0)</f>
        <v>0</v>
      </c>
      <c r="AG185" s="16">
        <f>IF(AND(AG159=A185,Q185="Z"),1,0)</f>
        <v>0</v>
      </c>
      <c r="AH185" s="16">
        <f>IF(AND(AH159=A185,Q185="Z"),1,0)</f>
        <v>0</v>
      </c>
      <c r="AI185" s="16">
        <f>IF(AND(AI159=A185,Q185="Z"),1,0)</f>
        <v>0</v>
      </c>
      <c r="AJ185" s="16">
        <f>IF(AND(AJ159=A185,Q185="Z"),1,0)</f>
        <v>0</v>
      </c>
      <c r="AK185" s="16">
        <f>IF(AND(AK159=A185,Q185="Z"),1,0)</f>
        <v>0</v>
      </c>
      <c r="AL185" s="17">
        <f>IF(AND(AL159=A185,Q185="D"),1,0)</f>
        <v>0</v>
      </c>
      <c r="AM185" s="16">
        <f>IF(AND(AM159=A185,Q185="D"),1,0)</f>
        <v>0</v>
      </c>
      <c r="AN185" s="16">
        <f>IF(AND(AN159=A185,Q185="D"),1,0)</f>
        <v>0</v>
      </c>
      <c r="AO185" s="16">
        <f>IF(AND(AO159=A185,Q185="D"),1,0)</f>
        <v>0</v>
      </c>
      <c r="AP185" s="16">
        <f>IF(AND(AP159=A185,Q185="D"),1,0)</f>
        <v>0</v>
      </c>
      <c r="AQ185" s="16">
        <f>IF(AND(AQ159=A185,Q185="D"),1,0)</f>
        <v>0</v>
      </c>
      <c r="AR185" s="16">
        <f>IF(AND(AR159=A185,Q185="D"),1,0)</f>
        <v>0</v>
      </c>
      <c r="AS185" s="16">
        <f>IF(AND(AS159=A185,Q185="D"),1,0)</f>
        <v>0</v>
      </c>
      <c r="AT185" s="16">
        <f>IF(AND(AT159=A185,Q185="D"),1,0)</f>
        <v>0</v>
      </c>
      <c r="AU185" s="16">
        <f>IF(AND(AU159=A185,Q185="D"),1,0)</f>
        <v>0</v>
      </c>
      <c r="AV185" s="17">
        <f>IF(AND(AV159=A185,Q185="N"),1,0)</f>
        <v>0</v>
      </c>
      <c r="AW185" s="16">
        <f>IF(AND(AW159=A185,Q185="N"),1,0)</f>
        <v>0</v>
      </c>
      <c r="AX185" s="16">
        <f>IF(AND(AX159=A185,Q185="N"),1,0)</f>
        <v>0</v>
      </c>
      <c r="AY185" s="16">
        <f>IF(AND(AY159=A185,Q185="N"),1,0)</f>
        <v>0</v>
      </c>
      <c r="AZ185" s="16">
        <f>IF(AND(AZ159=A185,Q185="N"),1,0)</f>
        <v>0</v>
      </c>
      <c r="BA185" s="16">
        <f>IF(AND(BA159=A185,Q185="N"),1,0)</f>
        <v>0</v>
      </c>
      <c r="BB185" s="16">
        <f>IF(AND(BB159=A185,Q185="N"),1,0)</f>
        <v>0</v>
      </c>
      <c r="BC185" s="16">
        <f>IF(AND(BC159=A185,Q185="N"),1,0)</f>
        <v>0</v>
      </c>
      <c r="BD185" s="16">
        <f>IF(AND(BD159=A185,Q185="N"),1,0)</f>
        <v>0</v>
      </c>
      <c r="BE185" s="16">
        <f>IF(AND(BE159=A185,Q185="N"),1,0)</f>
        <v>0</v>
      </c>
      <c r="BF185" s="17">
        <f>IF(AND(BF159=A185,Q185="V"),1,0)</f>
        <v>0</v>
      </c>
      <c r="BG185" s="16">
        <f>IF(AND(BG159=A185,Q185="V"),1,0)</f>
        <v>0</v>
      </c>
      <c r="BH185" s="16">
        <f>IF(AND(BH159=A185,Q185="V"),1,0)</f>
        <v>1</v>
      </c>
      <c r="BI185" s="16">
        <f>IF(AND(BI159=A185,Q185="V"),1,0)</f>
        <v>0</v>
      </c>
      <c r="BJ185" s="16">
        <f>IF(AND(BJ159=A185,Q185="V"),1,0)</f>
        <v>0</v>
      </c>
      <c r="BK185" s="16">
        <f>IF(AND(BK159=A185,Q185="V"),1,0)</f>
        <v>0</v>
      </c>
      <c r="BL185" s="16">
        <f>IF(AND(BL159=A185,Q185="V"),1,0)</f>
        <v>0</v>
      </c>
      <c r="BM185" s="16">
        <f>IF(AND(BM159=A185,Q185="V"),1,0)</f>
        <v>0</v>
      </c>
      <c r="BN185" s="16">
        <f>IF(AND(BN159=A185,Q185="V"),1,0)</f>
        <v>0</v>
      </c>
      <c r="BO185" s="16">
        <f>IF(AND(BO159=A185,Q185="V"),1,0)</f>
        <v>0</v>
      </c>
      <c r="BP185" s="3">
        <f>IF(AND(Q184="A",BP159=Q185),1,0)</f>
        <v>0</v>
      </c>
      <c r="BQ185" s="4">
        <f>IF(AND(Q184="A",BQ159=Q185),1,0)</f>
        <v>0</v>
      </c>
      <c r="BR185" s="4">
        <f>IF(AND(Q184="A",BR159=Q185),1,0)</f>
        <v>0</v>
      </c>
      <c r="BS185" s="4">
        <f>IF(AND(Q184="A",BS159=Q185),1,0)</f>
        <v>0</v>
      </c>
      <c r="BT185" s="4">
        <f>IF(AND(Q184="A",BT159=Q185),1,0)</f>
        <v>0</v>
      </c>
      <c r="BU185" s="3">
        <f>IF(AND(Q184="Z",BU159=Q185),1,0)</f>
        <v>0</v>
      </c>
      <c r="BV185" s="4">
        <f>IF(AND(Q184="Z",BV159=Q185),1,0)</f>
        <v>0</v>
      </c>
      <c r="BW185" s="4">
        <f>IF(AND(Q184="Z",BW159=Q185),1,0)</f>
        <v>0</v>
      </c>
      <c r="BX185" s="4">
        <f>IF(AND(Q184="Z",BX159=Q185),1,0)</f>
        <v>0</v>
      </c>
      <c r="BY185" s="4">
        <f>IF(AND(Q184="Z",BY159=Q185),1,0)</f>
        <v>0</v>
      </c>
      <c r="BZ185" s="3">
        <f>IF(AND(Q184="D",BZ159=Q185),1,0)</f>
        <v>0</v>
      </c>
      <c r="CA185" s="4">
        <f>IF(AND(Q184="D",CA159=Q185),1,0)</f>
        <v>0</v>
      </c>
      <c r="CB185" s="4">
        <f>IF(AND(Q184="D",CB159=Q185),1,0)</f>
        <v>0</v>
      </c>
      <c r="CC185" s="4">
        <f>IF(AND(Q184="D",CC159=Q185),1,0)</f>
        <v>0</v>
      </c>
      <c r="CD185" s="4">
        <f>IF(AND(Q184="D",CD159=Q185),1,0)</f>
        <v>0</v>
      </c>
      <c r="CE185" s="3">
        <f>IF(AND(Q184="N",CE159=Q185),1,0)</f>
        <v>0</v>
      </c>
      <c r="CF185" s="4">
        <f>IF(AND(Q184="N",CF159=Q185),1,0)</f>
        <v>0</v>
      </c>
      <c r="CG185" s="4">
        <f>IF(AND(Q184="N",CG159=Q185),1,0)</f>
        <v>0</v>
      </c>
      <c r="CH185" s="4">
        <f>IF(AND(Q184="N",CH159=Q185),1,0)</f>
        <v>0</v>
      </c>
      <c r="CI185" s="4">
        <f>IF(AND(Q184="N",CI159=Q185),1,0)</f>
        <v>1</v>
      </c>
      <c r="CJ185" s="3">
        <f>IF(AND(Q184="V",CJ159=Q185),1,0)</f>
        <v>0</v>
      </c>
      <c r="CK185" s="4">
        <f>IF(AND(Q184="V",CK159=Q185),1,0)</f>
        <v>0</v>
      </c>
      <c r="CL185" s="4">
        <f>IF(AND(Q184="V",CL159=Q185),1,0)</f>
        <v>0</v>
      </c>
      <c r="CM185" s="4">
        <f>IF(AND(Q184="V",CM159=Q185),1,0)</f>
        <v>0</v>
      </c>
      <c r="CN185" s="5">
        <f>IF(AND(Q184="V",CN159=Q185),1,0)</f>
        <v>0</v>
      </c>
    </row>
    <row r="186" spans="1:92">
      <c r="A186" s="15" t="s">
        <v>1</v>
      </c>
      <c r="B186" s="6">
        <f>IF(ISBLANK(HLOOKUP(A186,C150:L155,2,FALSE)),0,HLOOKUP(A186,C150:L155,2,FALSE) * (C144*B185+C145*C185+C146*D185+C147*E185+C148*F185))</f>
        <v>0</v>
      </c>
      <c r="C186" s="7">
        <f>IF(ISBLANK(HLOOKUP(A186,C150:L155,3,FALSE)),0,HLOOKUP(A186,C150:L155,3,FALSE) * (D144*B185+D145*C185+D146*D185+D147*E185+D148*F185))</f>
        <v>1.8858435818408997E-2</v>
      </c>
      <c r="D186" s="7">
        <f>IF(ISBLANK(HLOOKUP(A186,C150:L155,4,FALSE)),0,HLOOKUP(A186,C150:L155,4,FALSE) * (E144*B185+E145*C185+E146*D185+E147*E185+E148*F185))</f>
        <v>0</v>
      </c>
      <c r="E186" s="7">
        <f>IF(ISBLANK(HLOOKUP(A186,C150:L155,5,FALSE)),0,HLOOKUP(A186,C150:L155,5,FALSE) * (F144*B185+F145*C185+F146*D185+F147*E185+F148*F185))</f>
        <v>0</v>
      </c>
      <c r="F186" s="8">
        <f>IF(ISBLANK(HLOOKUP(A186,C150:L155,6,FALSE)),0,HLOOKUP(A186,C150:L155,6,FALSE) * (G144*B185+G145*C185+G146*D185+G147*E185+G148*F185))</f>
        <v>0</v>
      </c>
      <c r="G186" s="6">
        <f>IF(ISBLANK(HLOOKUP(A186,C150:L155,MATCH(G159,B143:B148,0),FALSE)),0,B186)</f>
        <v>0</v>
      </c>
      <c r="H186" s="7">
        <f>IF(ISBLANK(HLOOKUP(A186,C150:L155,MATCH(H159,B143:B148,0),FALSE)),0,C186)</f>
        <v>1.8858435818408997E-2</v>
      </c>
      <c r="I186" s="7">
        <f>IF(ISBLANK(HLOOKUP(A186,C150:L155,MATCH(I159,B143:B148,0),FALSE)),0,D186)</f>
        <v>0</v>
      </c>
      <c r="J186" s="7">
        <f>IF(ISBLANK(HLOOKUP(A186,C150:L155,MATCH(J159,B143:B148,0),FALSE)),0,E186)</f>
        <v>0</v>
      </c>
      <c r="K186" s="8">
        <f>IF(ISBLANK(HLOOKUP(A186,C150:L155,MATCH(K159,B143:B148,0),FALSE)),0,F186)</f>
        <v>0</v>
      </c>
      <c r="L186" s="6">
        <f>G186/SUM(G186:K186)</f>
        <v>0</v>
      </c>
      <c r="M186" s="7">
        <f>H186/SUM(G186:K186)</f>
        <v>1</v>
      </c>
      <c r="N186" s="7">
        <f>I186/SUM(G186:K186)</f>
        <v>0</v>
      </c>
      <c r="O186" s="7">
        <f>J186/SUM(G186:K186)</f>
        <v>0</v>
      </c>
      <c r="P186" s="8">
        <f>K186/SUM(G186:K186)</f>
        <v>0</v>
      </c>
      <c r="Q186" s="25" t="s">
        <v>18</v>
      </c>
      <c r="R186" s="18">
        <f>IF(AND(R159=A186,Q186="A"),1,0)</f>
        <v>0</v>
      </c>
      <c r="S186" s="19">
        <f>IF(AND(S159=A186,Q186="A"),1,0)</f>
        <v>0</v>
      </c>
      <c r="T186" s="19">
        <f>IF(AND(T159=A186,Q186="A"),1,0)</f>
        <v>0</v>
      </c>
      <c r="U186" s="19">
        <f>IF(AND(U159=A186,Q186="A"),1,0)</f>
        <v>0</v>
      </c>
      <c r="V186" s="19">
        <f>IF(AND(V159=A186,Q186="A"),1,0)</f>
        <v>0</v>
      </c>
      <c r="W186" s="19">
        <f>IF(AND(W159=A186,Q186="A"),1,0)</f>
        <v>0</v>
      </c>
      <c r="X186" s="19">
        <f>IF(AND(X159=A186,Q186="A"),1,0)</f>
        <v>0</v>
      </c>
      <c r="Y186" s="19">
        <f>IF(AND(Y159=A186,Q186="A"),1,0)</f>
        <v>0</v>
      </c>
      <c r="Z186" s="19">
        <f>IF(AND(Z159=A186,Q186="A"),1,0)</f>
        <v>0</v>
      </c>
      <c r="AA186" s="19">
        <f>IF(AND(AA159=A186,Q186="A"),1,0)</f>
        <v>0</v>
      </c>
      <c r="AB186" s="18">
        <f>IF(AND(AB159=A186,Q186="Z"),1,0)</f>
        <v>0</v>
      </c>
      <c r="AC186" s="19">
        <f>IF(AND(AC159=A186,Q186="Z"),1,0)</f>
        <v>1</v>
      </c>
      <c r="AD186" s="19">
        <f>IF(AND(AD159=A186,Q186="Z"),1,0)</f>
        <v>0</v>
      </c>
      <c r="AE186" s="19">
        <f>IF(AND(AE159=A186,Q186="Z"),1,0)</f>
        <v>0</v>
      </c>
      <c r="AF186" s="19">
        <f>IF(AND(AF159=A186,Q186="Z"),1,0)</f>
        <v>0</v>
      </c>
      <c r="AG186" s="19">
        <f>IF(AND(AG159=A186,Q186="Z"),1,0)</f>
        <v>0</v>
      </c>
      <c r="AH186" s="19">
        <f>IF(AND(AH159=A186,Q186="Z"),1,0)</f>
        <v>0</v>
      </c>
      <c r="AI186" s="19">
        <f>IF(AND(AI159=A186,Q186="Z"),1,0)</f>
        <v>0</v>
      </c>
      <c r="AJ186" s="19">
        <f>IF(AND(AJ159=A186,Q186="Z"),1,0)</f>
        <v>0</v>
      </c>
      <c r="AK186" s="19">
        <f>IF(AND(AK159=A186,Q186="Z"),1,0)</f>
        <v>0</v>
      </c>
      <c r="AL186" s="18">
        <f>IF(AND(AL159=A186,Q186="D"),1,0)</f>
        <v>0</v>
      </c>
      <c r="AM186" s="19">
        <f>IF(AND(AM159=A186,Q186="D"),1,0)</f>
        <v>0</v>
      </c>
      <c r="AN186" s="19">
        <f>IF(AND(AN159=A186,Q186="D"),1,0)</f>
        <v>0</v>
      </c>
      <c r="AO186" s="19">
        <f>IF(AND(AO159=A186,Q186="D"),1,0)</f>
        <v>0</v>
      </c>
      <c r="AP186" s="19">
        <f>IF(AND(AP159=A186,Q186="D"),1,0)</f>
        <v>0</v>
      </c>
      <c r="AQ186" s="19">
        <f>IF(AND(AQ159=A186,Q186="D"),1,0)</f>
        <v>0</v>
      </c>
      <c r="AR186" s="19">
        <f>IF(AND(AR159=A186,Q186="D"),1,0)</f>
        <v>0</v>
      </c>
      <c r="AS186" s="19">
        <f>IF(AND(AS159=A186,Q186="D"),1,0)</f>
        <v>0</v>
      </c>
      <c r="AT186" s="19">
        <f>IF(AND(AT159=A186,Q186="D"),1,0)</f>
        <v>0</v>
      </c>
      <c r="AU186" s="19">
        <f>IF(AND(AU159=A186,Q186="D"),1,0)</f>
        <v>0</v>
      </c>
      <c r="AV186" s="18">
        <f>IF(AND(AV159=A186,Q186="N"),1,0)</f>
        <v>0</v>
      </c>
      <c r="AW186" s="19">
        <f>IF(AND(AW159=A186,Q186="N"),1,0)</f>
        <v>0</v>
      </c>
      <c r="AX186" s="19">
        <f>IF(AND(AX159=A186,Q186="N"),1,0)</f>
        <v>0</v>
      </c>
      <c r="AY186" s="19">
        <f>IF(AND(AY159=A186,Q186="N"),1,0)</f>
        <v>0</v>
      </c>
      <c r="AZ186" s="19">
        <f>IF(AND(AZ159=A186,Q186="N"),1,0)</f>
        <v>0</v>
      </c>
      <c r="BA186" s="19">
        <f>IF(AND(BA159=A186,Q186="N"),1,0)</f>
        <v>0</v>
      </c>
      <c r="BB186" s="19">
        <f>IF(AND(BB159=A186,Q186="N"),1,0)</f>
        <v>0</v>
      </c>
      <c r="BC186" s="19">
        <f>IF(AND(BC159=A186,Q186="N"),1,0)</f>
        <v>0</v>
      </c>
      <c r="BD186" s="19">
        <f>IF(AND(BD159=A186,Q186="N"),1,0)</f>
        <v>0</v>
      </c>
      <c r="BE186" s="19">
        <f>IF(AND(BE159=A186,Q186="N"),1,0)</f>
        <v>0</v>
      </c>
      <c r="BF186" s="18">
        <f>IF(AND(BF159=A186,Q186="V"),1,0)</f>
        <v>0</v>
      </c>
      <c r="BG186" s="19">
        <f>IF(AND(BG159=A186,Q186="V"),1,0)</f>
        <v>0</v>
      </c>
      <c r="BH186" s="19">
        <f>IF(AND(BH159=A186,Q186="V"),1,0)</f>
        <v>0</v>
      </c>
      <c r="BI186" s="19">
        <f>IF(AND(BI159=A186,Q186="V"),1,0)</f>
        <v>0</v>
      </c>
      <c r="BJ186" s="19">
        <f>IF(AND(BJ159=A186,Q186="V"),1,0)</f>
        <v>0</v>
      </c>
      <c r="BK186" s="19">
        <f>IF(AND(BK159=A186,Q186="V"),1,0)</f>
        <v>0</v>
      </c>
      <c r="BL186" s="19">
        <f>IF(AND(BL159=A186,Q186="V"),1,0)</f>
        <v>0</v>
      </c>
      <c r="BM186" s="19">
        <f>IF(AND(BM159=A186,Q186="V"),1,0)</f>
        <v>0</v>
      </c>
      <c r="BN186" s="19">
        <f>IF(AND(BN159=A186,Q186="V"),1,0)</f>
        <v>0</v>
      </c>
      <c r="BO186" s="19">
        <f>IF(AND(BO159=A186,Q186="V"),1,0)</f>
        <v>0</v>
      </c>
      <c r="BP186" s="6">
        <f>IF(AND(Q185="A",BP159=Q186),1,0)</f>
        <v>0</v>
      </c>
      <c r="BQ186" s="7">
        <f>IF(AND(Q185="A",BQ159=Q186),1,0)</f>
        <v>0</v>
      </c>
      <c r="BR186" s="7">
        <f>IF(AND(Q185="A",BR159=Q186),1,0)</f>
        <v>0</v>
      </c>
      <c r="BS186" s="7">
        <f>IF(AND(Q185="A",BS159=Q186),1,0)</f>
        <v>0</v>
      </c>
      <c r="BT186" s="7">
        <f>IF(AND(Q185="A",BT159=Q186),1,0)</f>
        <v>0</v>
      </c>
      <c r="BU186" s="6">
        <f>IF(AND(Q185="Z",BU159=Q186),1,0)</f>
        <v>0</v>
      </c>
      <c r="BV186" s="7">
        <f>IF(AND(Q185="Z",BV159=Q186),1,0)</f>
        <v>0</v>
      </c>
      <c r="BW186" s="7">
        <f>IF(AND(Q185="Z",BW159=Q186),1,0)</f>
        <v>0</v>
      </c>
      <c r="BX186" s="7">
        <f>IF(AND(Q185="Z",BX159=Q186),1,0)</f>
        <v>0</v>
      </c>
      <c r="BY186" s="7">
        <f>IF(AND(Q185="Z",BY159=Q186),1,0)</f>
        <v>0</v>
      </c>
      <c r="BZ186" s="6">
        <f>IF(AND(Q185="D",BZ159=Q186),1,0)</f>
        <v>0</v>
      </c>
      <c r="CA186" s="7">
        <f>IF(AND(Q185="D",CA159=Q186),1,0)</f>
        <v>0</v>
      </c>
      <c r="CB186" s="7">
        <f>IF(AND(Q185="D",CB159=Q186),1,0)</f>
        <v>0</v>
      </c>
      <c r="CC186" s="7">
        <f>IF(AND(Q185="D",CC159=Q186),1,0)</f>
        <v>0</v>
      </c>
      <c r="CD186" s="7">
        <f>IF(AND(Q185="D",CD159=Q186),1,0)</f>
        <v>0</v>
      </c>
      <c r="CE186" s="6">
        <f>IF(AND(Q185="N",CE159=Q186),1,0)</f>
        <v>0</v>
      </c>
      <c r="CF186" s="7">
        <f>IF(AND(Q185="N",CF159=Q186),1,0)</f>
        <v>0</v>
      </c>
      <c r="CG186" s="7">
        <f>IF(AND(Q185="N",CG159=Q186),1,0)</f>
        <v>0</v>
      </c>
      <c r="CH186" s="7">
        <f>IF(AND(Q185="N",CH159=Q186),1,0)</f>
        <v>0</v>
      </c>
      <c r="CI186" s="7">
        <f>IF(AND(Q185="N",CI159=Q186),1,0)</f>
        <v>0</v>
      </c>
      <c r="CJ186" s="6">
        <f>IF(AND(Q185="V",CJ159=Q186),1,0)</f>
        <v>0</v>
      </c>
      <c r="CK186" s="7">
        <f>IF(AND(Q185="V",CK159=Q186),1,0)</f>
        <v>1</v>
      </c>
      <c r="CL186" s="7">
        <f>IF(AND(Q185="V",CL159=Q186),1,0)</f>
        <v>0</v>
      </c>
      <c r="CM186" s="7">
        <f>IF(AND(Q185="V",CM159=Q186),1,0)</f>
        <v>0</v>
      </c>
      <c r="CN186" s="8">
        <f>IF(AND(Q185="V",CN159=Q186),1,0)</f>
        <v>0</v>
      </c>
    </row>
    <row r="187" spans="1:92">
      <c r="Q187" s="15" t="s">
        <v>13</v>
      </c>
      <c r="R187" s="16">
        <f t="shared" ref="R187" si="119">SUM(R160:R186)</f>
        <v>4</v>
      </c>
      <c r="S187" s="16">
        <f t="shared" ref="S187:CD187" si="120">SUM(S160:S186)</f>
        <v>0</v>
      </c>
      <c r="T187" s="16">
        <f t="shared" si="120"/>
        <v>0</v>
      </c>
      <c r="U187" s="16">
        <f t="shared" si="120"/>
        <v>0</v>
      </c>
      <c r="V187" s="16">
        <f t="shared" si="120"/>
        <v>0</v>
      </c>
      <c r="W187" s="16">
        <f t="shared" si="120"/>
        <v>0</v>
      </c>
      <c r="X187" s="16">
        <f t="shared" si="120"/>
        <v>0</v>
      </c>
      <c r="Y187" s="16">
        <f t="shared" si="120"/>
        <v>0</v>
      </c>
      <c r="Z187" s="16">
        <f t="shared" si="120"/>
        <v>0</v>
      </c>
      <c r="AA187" s="16">
        <f t="shared" si="120"/>
        <v>0</v>
      </c>
      <c r="AB187" s="16">
        <f t="shared" si="120"/>
        <v>0</v>
      </c>
      <c r="AC187" s="16">
        <f t="shared" si="120"/>
        <v>4</v>
      </c>
      <c r="AD187" s="16">
        <f t="shared" si="120"/>
        <v>0</v>
      </c>
      <c r="AE187" s="16">
        <f t="shared" si="120"/>
        <v>0</v>
      </c>
      <c r="AF187" s="16">
        <f t="shared" si="120"/>
        <v>0</v>
      </c>
      <c r="AG187" s="16">
        <f t="shared" si="120"/>
        <v>0</v>
      </c>
      <c r="AH187" s="16">
        <f t="shared" si="120"/>
        <v>0</v>
      </c>
      <c r="AI187" s="16">
        <f t="shared" si="120"/>
        <v>0</v>
      </c>
      <c r="AJ187" s="16">
        <f t="shared" si="120"/>
        <v>0</v>
      </c>
      <c r="AK187" s="16">
        <f t="shared" si="120"/>
        <v>0</v>
      </c>
      <c r="AL187" s="16">
        <f t="shared" si="120"/>
        <v>0</v>
      </c>
      <c r="AM187" s="16">
        <f t="shared" si="120"/>
        <v>0</v>
      </c>
      <c r="AN187" s="16">
        <f t="shared" si="120"/>
        <v>0</v>
      </c>
      <c r="AO187" s="16">
        <f t="shared" si="120"/>
        <v>1</v>
      </c>
      <c r="AP187" s="16">
        <f t="shared" si="120"/>
        <v>0</v>
      </c>
      <c r="AQ187" s="16">
        <f t="shared" si="120"/>
        <v>0</v>
      </c>
      <c r="AR187" s="16">
        <f t="shared" si="120"/>
        <v>0</v>
      </c>
      <c r="AS187" s="16">
        <f t="shared" si="120"/>
        <v>0</v>
      </c>
      <c r="AT187" s="16">
        <f t="shared" si="120"/>
        <v>0</v>
      </c>
      <c r="AU187" s="16">
        <f t="shared" si="120"/>
        <v>5</v>
      </c>
      <c r="AV187" s="16">
        <f t="shared" si="120"/>
        <v>0</v>
      </c>
      <c r="AW187" s="16">
        <f t="shared" si="120"/>
        <v>0</v>
      </c>
      <c r="AX187" s="16">
        <f t="shared" si="120"/>
        <v>0</v>
      </c>
      <c r="AY187" s="16">
        <f t="shared" si="120"/>
        <v>0</v>
      </c>
      <c r="AZ187" s="16">
        <f t="shared" si="120"/>
        <v>3</v>
      </c>
      <c r="BA187" s="16">
        <f t="shared" si="120"/>
        <v>2</v>
      </c>
      <c r="BB187" s="16">
        <f t="shared" si="120"/>
        <v>0</v>
      </c>
      <c r="BC187" s="16">
        <f t="shared" si="120"/>
        <v>0</v>
      </c>
      <c r="BD187" s="16">
        <f t="shared" si="120"/>
        <v>1</v>
      </c>
      <c r="BE187" s="16">
        <f t="shared" si="120"/>
        <v>0</v>
      </c>
      <c r="BF187" s="16">
        <f t="shared" si="120"/>
        <v>0</v>
      </c>
      <c r="BG187" s="16">
        <f t="shared" si="120"/>
        <v>0</v>
      </c>
      <c r="BH187" s="16">
        <f t="shared" si="120"/>
        <v>1</v>
      </c>
      <c r="BI187" s="16">
        <f t="shared" si="120"/>
        <v>0</v>
      </c>
      <c r="BJ187" s="16">
        <f t="shared" si="120"/>
        <v>0</v>
      </c>
      <c r="BK187" s="16">
        <f t="shared" si="120"/>
        <v>0</v>
      </c>
      <c r="BL187" s="16">
        <f t="shared" si="120"/>
        <v>1</v>
      </c>
      <c r="BM187" s="16">
        <f t="shared" si="120"/>
        <v>2</v>
      </c>
      <c r="BN187" s="16">
        <f t="shared" si="120"/>
        <v>0</v>
      </c>
      <c r="BO187" s="16">
        <f t="shared" si="120"/>
        <v>0</v>
      </c>
      <c r="BP187" s="16">
        <f t="shared" si="120"/>
        <v>0</v>
      </c>
      <c r="BQ187" s="16">
        <f t="shared" si="120"/>
        <v>0</v>
      </c>
      <c r="BR187" s="16">
        <f t="shared" si="120"/>
        <v>4</v>
      </c>
      <c r="BS187" s="16">
        <f t="shared" si="120"/>
        <v>0</v>
      </c>
      <c r="BT187" s="16">
        <f t="shared" si="120"/>
        <v>0</v>
      </c>
      <c r="BU187" s="16">
        <f t="shared" si="120"/>
        <v>0</v>
      </c>
      <c r="BV187" s="16">
        <f t="shared" si="120"/>
        <v>0</v>
      </c>
      <c r="BW187" s="16">
        <f t="shared" si="120"/>
        <v>0</v>
      </c>
      <c r="BX187" s="16">
        <f t="shared" si="120"/>
        <v>0</v>
      </c>
      <c r="BY187" s="16">
        <f t="shared" si="120"/>
        <v>0</v>
      </c>
      <c r="BZ187" s="16">
        <f t="shared" si="120"/>
        <v>0</v>
      </c>
      <c r="CA187" s="16">
        <f t="shared" si="120"/>
        <v>0</v>
      </c>
      <c r="CB187" s="16">
        <f t="shared" si="120"/>
        <v>0</v>
      </c>
      <c r="CC187" s="16">
        <f t="shared" si="120"/>
        <v>6</v>
      </c>
      <c r="CD187" s="16">
        <f t="shared" si="120"/>
        <v>0</v>
      </c>
      <c r="CE187" s="16">
        <f t="shared" ref="CE187:CN187" si="121">SUM(CE160:CE186)</f>
        <v>0</v>
      </c>
      <c r="CF187" s="16">
        <f t="shared" si="121"/>
        <v>2</v>
      </c>
      <c r="CG187" s="16">
        <f t="shared" si="121"/>
        <v>0</v>
      </c>
      <c r="CH187" s="16">
        <f t="shared" si="121"/>
        <v>0</v>
      </c>
      <c r="CI187" s="16">
        <f t="shared" si="121"/>
        <v>4</v>
      </c>
      <c r="CJ187" s="16">
        <f t="shared" si="121"/>
        <v>0</v>
      </c>
      <c r="CK187" s="16">
        <f t="shared" si="121"/>
        <v>2</v>
      </c>
      <c r="CL187" s="16">
        <f t="shared" si="121"/>
        <v>2</v>
      </c>
      <c r="CM187" s="16">
        <f t="shared" si="121"/>
        <v>0</v>
      </c>
      <c r="CN187" s="16">
        <f t="shared" si="121"/>
        <v>0</v>
      </c>
    </row>
    <row r="188" spans="1:92">
      <c r="Q188" s="15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</row>
    <row r="189" spans="1:92">
      <c r="Q189" s="15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</row>
    <row r="191" spans="1:92">
      <c r="B191" s="30" t="s">
        <v>36</v>
      </c>
      <c r="C191" s="30"/>
      <c r="D191" s="32"/>
      <c r="E191" s="32"/>
      <c r="F191" s="32"/>
      <c r="G191" s="32"/>
      <c r="H191" s="32"/>
      <c r="I191" s="32"/>
      <c r="J191" s="32"/>
      <c r="K191" s="32"/>
      <c r="L191" s="32"/>
      <c r="N191" s="1"/>
      <c r="O191" s="1"/>
      <c r="P191" s="1"/>
      <c r="Q191" s="1"/>
      <c r="R191" s="15" t="str">
        <f>R123</f>
        <v>PRIOR</v>
      </c>
      <c r="AD191" s="15" t="str">
        <f t="shared" ref="AD191" si="122">AD123</f>
        <v>CONCENTRATION</v>
      </c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</row>
    <row r="192" spans="1:92"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N192" s="1"/>
      <c r="O192" s="1"/>
      <c r="P192" s="1"/>
      <c r="Q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</row>
    <row r="193" spans="1:92">
      <c r="B193" s="32"/>
      <c r="C193" s="30" t="s">
        <v>17</v>
      </c>
      <c r="D193" s="30" t="s">
        <v>18</v>
      </c>
      <c r="E193" s="30" t="s">
        <v>19</v>
      </c>
      <c r="F193" s="30" t="s">
        <v>20</v>
      </c>
      <c r="G193" s="30" t="s">
        <v>21</v>
      </c>
      <c r="H193" s="32"/>
      <c r="I193" s="32"/>
      <c r="J193" s="32"/>
      <c r="K193" s="32"/>
      <c r="L193" s="32"/>
      <c r="N193" s="1"/>
      <c r="O193" s="1"/>
      <c r="P193" s="1"/>
      <c r="Q193" s="1"/>
      <c r="S193" s="15" t="str">
        <f>S125</f>
        <v>A</v>
      </c>
      <c r="T193" s="15" t="str">
        <f>T125</f>
        <v>Z</v>
      </c>
      <c r="U193" s="15" t="str">
        <f>U125</f>
        <v>D</v>
      </c>
      <c r="V193" s="15" t="str">
        <f>V125</f>
        <v>N</v>
      </c>
      <c r="W193" s="15" t="str">
        <f>W125</f>
        <v>V</v>
      </c>
      <c r="AD193" s="15" t="str">
        <f t="shared" ref="AD193:AE194" si="123">AD125</f>
        <v>transition alpha</v>
      </c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</row>
    <row r="194" spans="1:92">
      <c r="B194" s="30" t="s">
        <v>17</v>
      </c>
      <c r="C194" s="31"/>
      <c r="D194" s="31"/>
      <c r="E194" s="31">
        <f>AD194 * U194 + BR187</f>
        <v>4.7</v>
      </c>
      <c r="F194" s="31">
        <f>AD194 * V194 + BS187</f>
        <v>0.2</v>
      </c>
      <c r="G194" s="31">
        <f>AD194 * W194 + BT187</f>
        <v>0.1</v>
      </c>
      <c r="H194" s="32"/>
      <c r="I194" s="32"/>
      <c r="J194" s="32"/>
      <c r="K194" s="32"/>
      <c r="L194" s="32"/>
      <c r="N194" s="1"/>
      <c r="O194" s="1"/>
      <c r="P194" s="1"/>
      <c r="Q194" s="1"/>
      <c r="R194" s="15" t="str">
        <f>R126</f>
        <v>A</v>
      </c>
      <c r="U194" s="15">
        <f>U126</f>
        <v>0.7</v>
      </c>
      <c r="V194" s="15">
        <f>V126</f>
        <v>0.2</v>
      </c>
      <c r="W194" s="15">
        <f>W126</f>
        <v>0.1</v>
      </c>
      <c r="AD194" s="34">
        <f t="shared" si="123"/>
        <v>1</v>
      </c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</row>
    <row r="195" spans="1:92">
      <c r="B195" s="30" t="s">
        <v>18</v>
      </c>
      <c r="C195" s="31"/>
      <c r="D195" s="31"/>
      <c r="E195" s="31"/>
      <c r="F195" s="31"/>
      <c r="G195" s="31"/>
      <c r="H195" s="32"/>
      <c r="I195" s="32"/>
      <c r="J195" s="32"/>
      <c r="K195" s="32"/>
      <c r="L195" s="32"/>
      <c r="N195" s="1"/>
      <c r="O195" s="1"/>
      <c r="P195" s="1"/>
      <c r="Q195" s="1"/>
      <c r="R195" s="15" t="str">
        <f t="shared" ref="R195:AD195" si="124">R127</f>
        <v>Z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</row>
    <row r="196" spans="1:92">
      <c r="B196" s="30" t="s">
        <v>19</v>
      </c>
      <c r="C196" s="31"/>
      <c r="D196" s="31">
        <f>AD194 * T196 + CA187</f>
        <v>0.1</v>
      </c>
      <c r="E196" s="31">
        <f>AD194 * U196 + CB187</f>
        <v>0.1</v>
      </c>
      <c r="F196" s="31">
        <f>AD194 * V196 + CC187</f>
        <v>6.7</v>
      </c>
      <c r="G196" s="31">
        <f>AD194 * W196 + CD187</f>
        <v>0.1</v>
      </c>
      <c r="H196" s="32"/>
      <c r="I196" s="32"/>
      <c r="J196" s="32"/>
      <c r="K196" s="32"/>
      <c r="L196" s="32"/>
      <c r="N196" s="1"/>
      <c r="O196" s="1"/>
      <c r="P196" s="1"/>
      <c r="Q196" s="1"/>
      <c r="R196" s="15" t="str">
        <f t="shared" ref="R196:AD196" si="125">R128</f>
        <v>D</v>
      </c>
      <c r="T196" s="34">
        <f t="shared" ref="T196:AE196" si="126">T128</f>
        <v>0.1</v>
      </c>
      <c r="U196" s="34">
        <f t="shared" si="126"/>
        <v>0.1</v>
      </c>
      <c r="V196" s="34">
        <f t="shared" si="126"/>
        <v>0.7</v>
      </c>
      <c r="W196" s="34">
        <f t="shared" si="126"/>
        <v>0.1</v>
      </c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</row>
    <row r="197" spans="1:92">
      <c r="B197" s="30" t="s">
        <v>20</v>
      </c>
      <c r="C197" s="31"/>
      <c r="D197" s="31">
        <f>AD194 * T197 +CF187</f>
        <v>2.2000000000000002</v>
      </c>
      <c r="E197" s="31">
        <f>AD194 * U197 +CG187</f>
        <v>0.1</v>
      </c>
      <c r="F197" s="31">
        <f>AD194 * V197 +CH187</f>
        <v>0.3</v>
      </c>
      <c r="G197" s="31">
        <f>AD194 * W197 +CI187</f>
        <v>4.4000000000000004</v>
      </c>
      <c r="H197" s="32"/>
      <c r="I197" s="32"/>
      <c r="J197" s="32"/>
      <c r="K197" s="32"/>
      <c r="L197" s="32"/>
      <c r="N197" s="1"/>
      <c r="O197" s="1"/>
      <c r="P197" s="1"/>
      <c r="Q197" s="1"/>
      <c r="R197" s="15" t="str">
        <f t="shared" ref="R197:AD197" si="127">R129</f>
        <v>N</v>
      </c>
      <c r="T197" s="34">
        <f t="shared" ref="T197:W197" si="128">T129</f>
        <v>0.2</v>
      </c>
      <c r="U197" s="34">
        <f t="shared" si="128"/>
        <v>0.1</v>
      </c>
      <c r="V197" s="34">
        <f t="shared" si="128"/>
        <v>0.3</v>
      </c>
      <c r="W197" s="34">
        <f t="shared" si="128"/>
        <v>0.4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</row>
    <row r="198" spans="1:92">
      <c r="B198" s="30" t="s">
        <v>21</v>
      </c>
      <c r="C198" s="31"/>
      <c r="D198" s="31">
        <f>AD194 * T198 +CK187</f>
        <v>2.4</v>
      </c>
      <c r="E198" s="31">
        <f>AD194 * U198 +CL187</f>
        <v>2.2999999999999998</v>
      </c>
      <c r="F198" s="31">
        <f>AD194 * V198 +CM187</f>
        <v>0.2</v>
      </c>
      <c r="G198" s="31">
        <f>AD194 * W198 +CN187</f>
        <v>0.1</v>
      </c>
      <c r="H198" s="32"/>
      <c r="I198" s="32"/>
      <c r="J198" s="32"/>
      <c r="K198" s="32"/>
      <c r="L198" s="32"/>
      <c r="N198" s="1"/>
      <c r="O198" s="1"/>
      <c r="P198" s="1"/>
      <c r="Q198" s="1"/>
      <c r="R198" s="15" t="str">
        <f t="shared" ref="R198:AD198" si="129">R130</f>
        <v>V</v>
      </c>
      <c r="T198" s="34">
        <f t="shared" ref="T198:W198" si="130">T130</f>
        <v>0.4</v>
      </c>
      <c r="U198" s="34">
        <f t="shared" si="130"/>
        <v>0.3</v>
      </c>
      <c r="V198" s="34">
        <f t="shared" si="130"/>
        <v>0.2</v>
      </c>
      <c r="W198" s="34">
        <f t="shared" si="130"/>
        <v>0.1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</row>
    <row r="199" spans="1:92"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N199" s="1"/>
      <c r="O199" s="1"/>
      <c r="P199" s="1"/>
      <c r="Q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</row>
    <row r="200" spans="1:92">
      <c r="B200" s="32"/>
      <c r="C200" s="30" t="s">
        <v>0</v>
      </c>
      <c r="D200" s="30" t="s">
        <v>1</v>
      </c>
      <c r="E200" s="30" t="s">
        <v>2</v>
      </c>
      <c r="F200" s="30" t="s">
        <v>3</v>
      </c>
      <c r="G200" s="30" t="s">
        <v>4</v>
      </c>
      <c r="H200" s="30" t="s">
        <v>5</v>
      </c>
      <c r="I200" s="30" t="s">
        <v>6</v>
      </c>
      <c r="J200" s="30" t="s">
        <v>7</v>
      </c>
      <c r="K200" s="30" t="s">
        <v>8</v>
      </c>
      <c r="L200" s="30" t="s">
        <v>9</v>
      </c>
      <c r="N200" s="1"/>
      <c r="O200" s="1"/>
      <c r="P200" s="1"/>
      <c r="Q200" s="1"/>
      <c r="S200" s="15" t="str">
        <f t="shared" ref="S200:AE200" si="131">S132</f>
        <v>&lt;S&gt;</v>
      </c>
      <c r="T200" s="15" t="str">
        <f t="shared" si="131"/>
        <v>&lt;E&gt;</v>
      </c>
      <c r="U200" s="15" t="str">
        <f t="shared" si="131"/>
        <v>runs</v>
      </c>
      <c r="V200" s="15" t="str">
        <f t="shared" si="131"/>
        <v>a</v>
      </c>
      <c r="W200" s="15" t="str">
        <f t="shared" si="131"/>
        <v>dog</v>
      </c>
      <c r="X200" s="15" t="str">
        <f t="shared" si="131"/>
        <v>man</v>
      </c>
      <c r="Y200" s="15" t="str">
        <f t="shared" si="131"/>
        <v>chases</v>
      </c>
      <c r="Z200" s="15" t="str">
        <f t="shared" si="131"/>
        <v>walks</v>
      </c>
      <c r="AA200" s="15" t="str">
        <f t="shared" si="131"/>
        <v>cat</v>
      </c>
      <c r="AB200" s="15" t="str">
        <f t="shared" si="131"/>
        <v>the</v>
      </c>
      <c r="AD200" s="15" t="str">
        <f t="shared" ref="AD200:AE200" si="132">AD132</f>
        <v>emission alpha</v>
      </c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</row>
    <row r="201" spans="1:92">
      <c r="B201" s="30" t="s">
        <v>17</v>
      </c>
      <c r="C201" s="31">
        <f>AD201 * S201 +R187</f>
        <v>5</v>
      </c>
      <c r="D201" s="31"/>
      <c r="E201" s="31"/>
      <c r="F201" s="31"/>
      <c r="G201" s="31"/>
      <c r="H201" s="31"/>
      <c r="I201" s="31"/>
      <c r="J201" s="31"/>
      <c r="K201" s="31"/>
      <c r="L201" s="31"/>
      <c r="N201" s="1"/>
      <c r="O201" s="1"/>
      <c r="P201" s="1"/>
      <c r="Q201" s="1"/>
      <c r="R201" s="15" t="str">
        <f t="shared" ref="R201:S204" si="133">R133</f>
        <v>A</v>
      </c>
      <c r="S201" s="34">
        <f t="shared" si="133"/>
        <v>1</v>
      </c>
      <c r="AD201" s="34">
        <f t="shared" ref="AD201:AE201" si="134">AD133</f>
        <v>1</v>
      </c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</row>
    <row r="202" spans="1:92">
      <c r="B202" s="30" t="s">
        <v>18</v>
      </c>
      <c r="C202" s="31"/>
      <c r="D202" s="31">
        <f>AD201 * T202 +AC187</f>
        <v>5</v>
      </c>
      <c r="E202" s="31"/>
      <c r="F202" s="31"/>
      <c r="G202" s="31"/>
      <c r="H202" s="31"/>
      <c r="I202" s="31"/>
      <c r="J202" s="31"/>
      <c r="K202" s="31"/>
      <c r="L202" s="31"/>
      <c r="N202" s="1"/>
      <c r="O202" s="1"/>
      <c r="P202" s="1"/>
      <c r="Q202" s="1"/>
      <c r="R202" s="15" t="str">
        <f t="shared" si="133"/>
        <v>Z</v>
      </c>
      <c r="T202" s="34">
        <f t="shared" ref="T202:AE202" si="135">T134</f>
        <v>1</v>
      </c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</row>
    <row r="203" spans="1:92">
      <c r="B203" s="30" t="s">
        <v>19</v>
      </c>
      <c r="C203" s="31"/>
      <c r="D203" s="31"/>
      <c r="E203" s="31">
        <f>AD201 * U203 +AN187</f>
        <v>0.1</v>
      </c>
      <c r="F203" s="31">
        <f>AD201 * V203 +AO187</f>
        <v>1.3</v>
      </c>
      <c r="G203" s="31">
        <f>AD201 * W203 +AP187</f>
        <v>0.1</v>
      </c>
      <c r="H203" s="31"/>
      <c r="I203" s="31">
        <f>AD201 * Y203 +AR187</f>
        <v>0.1</v>
      </c>
      <c r="J203" s="31"/>
      <c r="K203" s="31"/>
      <c r="L203" s="31">
        <f>AD201 * AB203 +AU187</f>
        <v>5.4</v>
      </c>
      <c r="N203" s="1"/>
      <c r="O203" s="1"/>
      <c r="P203" s="1"/>
      <c r="Q203" s="1"/>
      <c r="R203" s="15" t="str">
        <f t="shared" si="133"/>
        <v>D</v>
      </c>
      <c r="U203" s="34">
        <f t="shared" ref="U203:AE205" si="136">U135</f>
        <v>0.1</v>
      </c>
      <c r="V203" s="34">
        <f t="shared" si="136"/>
        <v>0.3</v>
      </c>
      <c r="W203" s="34">
        <f t="shared" si="136"/>
        <v>0.1</v>
      </c>
      <c r="Y203" s="34">
        <f t="shared" ref="Y203:AE203" si="137">Y135</f>
        <v>0.1</v>
      </c>
      <c r="AB203" s="34">
        <f t="shared" ref="AB203:AE203" si="138">AB135</f>
        <v>0.4</v>
      </c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</row>
    <row r="204" spans="1:92">
      <c r="B204" s="30" t="s">
        <v>20</v>
      </c>
      <c r="C204" s="31"/>
      <c r="D204" s="31"/>
      <c r="E204" s="31">
        <f>AD201 * U204 +AX187</f>
        <v>0.1</v>
      </c>
      <c r="F204" s="31"/>
      <c r="G204" s="31">
        <f>AD201 * W204 +AZ187</f>
        <v>3.2</v>
      </c>
      <c r="H204" s="31">
        <f>AD201 * X204 +BA187</f>
        <v>2.2999999999999998</v>
      </c>
      <c r="I204" s="31">
        <f>AD201 * Y204 +BB187</f>
        <v>0.2</v>
      </c>
      <c r="J204" s="31"/>
      <c r="K204" s="31">
        <f>AD201 * AA204 +BD187</f>
        <v>1.2</v>
      </c>
      <c r="L204" s="31"/>
      <c r="N204" s="1"/>
      <c r="O204" s="1"/>
      <c r="P204" s="1"/>
      <c r="Q204" s="1"/>
      <c r="R204" s="15" t="str">
        <f t="shared" si="133"/>
        <v>N</v>
      </c>
      <c r="U204" s="34">
        <f t="shared" si="136"/>
        <v>0.1</v>
      </c>
      <c r="W204" s="34">
        <f t="shared" ref="W204:AD204" si="139">W136</f>
        <v>0.2</v>
      </c>
      <c r="X204" s="34">
        <f t="shared" si="139"/>
        <v>0.3</v>
      </c>
      <c r="Y204" s="34">
        <f t="shared" si="139"/>
        <v>0.2</v>
      </c>
      <c r="AA204" s="34">
        <f t="shared" ref="AA204:AE204" si="140">AA136</f>
        <v>0.2</v>
      </c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</row>
    <row r="205" spans="1:92">
      <c r="B205" s="30" t="s">
        <v>21</v>
      </c>
      <c r="C205" s="31"/>
      <c r="D205" s="31"/>
      <c r="E205" s="31">
        <f>AD201 * U205 +BH187</f>
        <v>1.2</v>
      </c>
      <c r="F205" s="31"/>
      <c r="G205" s="31">
        <f>AD201 * W205 +BJ187</f>
        <v>0.1</v>
      </c>
      <c r="H205" s="31">
        <f>AD201 * X205 +BK187</f>
        <v>0.2</v>
      </c>
      <c r="I205" s="31">
        <f>AD201 * Y205 +BL187</f>
        <v>1.3</v>
      </c>
      <c r="J205" s="31">
        <f>AD201 * Z205 +BM187</f>
        <v>2.2000000000000002</v>
      </c>
      <c r="K205" s="31"/>
      <c r="L205" s="31"/>
      <c r="N205" s="1"/>
      <c r="O205" s="1"/>
      <c r="P205" s="1"/>
      <c r="Q205" s="1"/>
      <c r="R205" s="33" t="s">
        <v>21</v>
      </c>
      <c r="U205" s="34">
        <f t="shared" si="136"/>
        <v>0.2</v>
      </c>
      <c r="W205" s="34">
        <f t="shared" ref="W205:AD205" si="141">W137</f>
        <v>0.1</v>
      </c>
      <c r="X205" s="34">
        <f t="shared" si="141"/>
        <v>0.2</v>
      </c>
      <c r="Y205" s="34">
        <f t="shared" si="141"/>
        <v>0.3</v>
      </c>
      <c r="Z205" s="34">
        <f t="shared" si="141"/>
        <v>0.2</v>
      </c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</row>
    <row r="206" spans="1:9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</row>
    <row r="209" spans="1:13">
      <c r="A209" s="1"/>
      <c r="B209" s="2" t="s">
        <v>38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2" t="s">
        <v>17</v>
      </c>
      <c r="D211" s="2" t="s">
        <v>18</v>
      </c>
      <c r="E211" s="2" t="s">
        <v>19</v>
      </c>
      <c r="F211" s="2" t="s">
        <v>20</v>
      </c>
      <c r="G211" s="2" t="s">
        <v>21</v>
      </c>
      <c r="H211" s="1"/>
      <c r="I211" s="1"/>
      <c r="J211" s="1"/>
      <c r="K211" s="1"/>
      <c r="L211" s="1"/>
      <c r="M211" s="1"/>
    </row>
    <row r="212" spans="1:13">
      <c r="A212" s="1"/>
      <c r="B212" s="2" t="s">
        <v>17</v>
      </c>
      <c r="E212" s="9">
        <f>E194/SUM(C194:G194)</f>
        <v>0.94000000000000006</v>
      </c>
      <c r="F212" s="9">
        <f>F194/SUM(C194:G194)</f>
        <v>0.04</v>
      </c>
      <c r="G212" s="9">
        <f>G194/SUM(C194:G194)</f>
        <v>0.02</v>
      </c>
      <c r="H212" s="1"/>
      <c r="I212" s="1"/>
      <c r="J212" s="1"/>
      <c r="K212" s="1"/>
      <c r="L212" s="1"/>
      <c r="M212" s="1"/>
    </row>
    <row r="213" spans="1:13">
      <c r="A213" s="1"/>
      <c r="B213" s="2" t="s">
        <v>18</v>
      </c>
      <c r="H213" s="1"/>
      <c r="I213" s="1"/>
      <c r="J213" s="1"/>
      <c r="K213" s="1"/>
      <c r="L213" s="1"/>
      <c r="M213" s="1"/>
    </row>
    <row r="214" spans="1:13">
      <c r="A214" s="1"/>
      <c r="B214" s="2" t="s">
        <v>19</v>
      </c>
      <c r="D214" s="9">
        <f>D196/SUM(C196:G196)</f>
        <v>1.4285714285714287E-2</v>
      </c>
      <c r="E214" s="9">
        <f>E196/SUM(C196:G196)</f>
        <v>1.4285714285714287E-2</v>
      </c>
      <c r="F214" s="9">
        <f>F196/SUM(C196:G196)</f>
        <v>0.95714285714285718</v>
      </c>
      <c r="G214" s="9">
        <f>G196/SUM(C196:G196)</f>
        <v>1.4285714285714287E-2</v>
      </c>
      <c r="H214" s="1"/>
      <c r="I214" s="1"/>
      <c r="J214" s="1"/>
      <c r="K214" s="1"/>
      <c r="L214" s="1"/>
      <c r="M214" s="1"/>
    </row>
    <row r="215" spans="1:13">
      <c r="A215" s="1"/>
      <c r="B215" s="2" t="s">
        <v>20</v>
      </c>
      <c r="D215" s="9">
        <f>D197/SUM(C197:G197)</f>
        <v>0.31428571428571433</v>
      </c>
      <c r="E215" s="9">
        <f>E197/SUM(C197:G197)</f>
        <v>1.4285714285714287E-2</v>
      </c>
      <c r="F215" s="9">
        <f>F197/SUM(C197:G197)</f>
        <v>4.2857142857142858E-2</v>
      </c>
      <c r="G215" s="9">
        <f>G197/SUM(C197:G197)</f>
        <v>0.62857142857142867</v>
      </c>
      <c r="H215" s="1"/>
      <c r="I215" s="1"/>
      <c r="J215" s="1"/>
      <c r="K215" s="1"/>
      <c r="L215" s="1"/>
      <c r="M215" s="1"/>
    </row>
    <row r="216" spans="1:13">
      <c r="A216" s="1"/>
      <c r="B216" s="2" t="s">
        <v>21</v>
      </c>
      <c r="D216" s="9">
        <f>D198/SUM(C198:G198)</f>
        <v>0.48000000000000009</v>
      </c>
      <c r="E216" s="9">
        <f>E198/SUM(C198:G198)</f>
        <v>0.46</v>
      </c>
      <c r="F216" s="9">
        <f>F198/SUM(C198:G198)</f>
        <v>4.0000000000000008E-2</v>
      </c>
      <c r="G216" s="9">
        <f>G198/SUM(C198:G198)</f>
        <v>2.0000000000000004E-2</v>
      </c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2" t="s">
        <v>0</v>
      </c>
      <c r="D218" s="2" t="s">
        <v>1</v>
      </c>
      <c r="E218" s="2" t="s">
        <v>2</v>
      </c>
      <c r="F218" s="2" t="s">
        <v>3</v>
      </c>
      <c r="G218" s="2" t="s">
        <v>4</v>
      </c>
      <c r="H218" s="2" t="s">
        <v>5</v>
      </c>
      <c r="I218" s="2" t="s">
        <v>6</v>
      </c>
      <c r="J218" s="2" t="s">
        <v>7</v>
      </c>
      <c r="K218" s="2" t="s">
        <v>8</v>
      </c>
      <c r="L218" s="2" t="s">
        <v>9</v>
      </c>
      <c r="M218" s="1"/>
    </row>
    <row r="219" spans="1:13">
      <c r="A219" s="1"/>
      <c r="B219" s="2" t="s">
        <v>17</v>
      </c>
      <c r="C219" s="9">
        <f>C201/SUM(C201:L201)</f>
        <v>1</v>
      </c>
      <c r="M219" s="1"/>
    </row>
    <row r="220" spans="1:13">
      <c r="A220" s="1"/>
      <c r="B220" s="2" t="s">
        <v>18</v>
      </c>
      <c r="D220" s="9">
        <f>D202/SUM(C202:L202)</f>
        <v>1</v>
      </c>
      <c r="M220" s="1"/>
    </row>
    <row r="221" spans="1:13">
      <c r="A221" s="1"/>
      <c r="B221" s="2" t="s">
        <v>19</v>
      </c>
      <c r="E221" s="9">
        <f>E203/SUM(C203:L203)</f>
        <v>1.4285714285714285E-2</v>
      </c>
      <c r="F221" s="9">
        <f>F203/SUM(C203:L203)</f>
        <v>0.18571428571428569</v>
      </c>
      <c r="G221" s="9">
        <f>G203/SUM(C203:L203)</f>
        <v>1.4285714285714285E-2</v>
      </c>
      <c r="I221" s="9">
        <f>I203/SUM(C203:L203)</f>
        <v>1.4285714285714285E-2</v>
      </c>
      <c r="L221" s="9">
        <f>L203/SUM(C203:L203)</f>
        <v>0.77142857142857135</v>
      </c>
      <c r="M221" s="1"/>
    </row>
    <row r="222" spans="1:13">
      <c r="A222" s="1"/>
      <c r="B222" s="2" t="s">
        <v>20</v>
      </c>
      <c r="E222" s="9">
        <f>E204/SUM(C204:L204)</f>
        <v>1.4285714285714287E-2</v>
      </c>
      <c r="G222" s="9">
        <f>G204/SUM(C204:L204)</f>
        <v>0.45714285714285718</v>
      </c>
      <c r="H222" s="9">
        <f>H204/SUM(C204:L204)</f>
        <v>0.32857142857142857</v>
      </c>
      <c r="I222" s="9">
        <f>I204/SUM(C204:L204)</f>
        <v>2.8571428571428574E-2</v>
      </c>
      <c r="K222" s="9">
        <f>K204/SUM(C204:L204)</f>
        <v>0.17142857142857143</v>
      </c>
      <c r="M222" s="1"/>
    </row>
    <row r="223" spans="1:13">
      <c r="A223" s="1"/>
      <c r="B223" s="2" t="s">
        <v>21</v>
      </c>
      <c r="E223" s="9">
        <f>E205/SUM(C205:L205)</f>
        <v>0.24</v>
      </c>
      <c r="G223" s="9">
        <f>G205/SUM(C205:L205)</f>
        <v>0.02</v>
      </c>
      <c r="H223" s="9">
        <f>H205/SUM(C205:L205)</f>
        <v>0.04</v>
      </c>
      <c r="I223" s="9">
        <f>I205/SUM(C205:L205)</f>
        <v>0.26</v>
      </c>
      <c r="J223" s="9">
        <f>J205/SUM(C205:L205)</f>
        <v>0.44000000000000006</v>
      </c>
      <c r="M223" s="1"/>
    </row>
    <row r="226" spans="1:92">
      <c r="B226" s="26" t="s">
        <v>11</v>
      </c>
      <c r="C226" s="27"/>
      <c r="D226" s="27"/>
      <c r="E226" s="27"/>
      <c r="F226" s="28"/>
      <c r="G226" s="26" t="s">
        <v>12</v>
      </c>
      <c r="H226" s="27"/>
      <c r="I226" s="27"/>
      <c r="J226" s="27"/>
      <c r="K226" s="28"/>
      <c r="L226" s="26" t="s">
        <v>15</v>
      </c>
      <c r="M226" s="27"/>
      <c r="N226" s="27"/>
      <c r="O226" s="27"/>
      <c r="P226" s="28"/>
      <c r="Q226" s="22" t="s">
        <v>16</v>
      </c>
      <c r="R226" s="26" t="s">
        <v>22</v>
      </c>
      <c r="S226" s="27"/>
      <c r="T226" s="27"/>
      <c r="U226" s="27"/>
      <c r="V226" s="27"/>
      <c r="W226" s="27"/>
      <c r="X226" s="27"/>
      <c r="Y226" s="27"/>
      <c r="Z226" s="27"/>
      <c r="AA226" s="27"/>
      <c r="AB226" s="26" t="s">
        <v>23</v>
      </c>
      <c r="AC226" s="27"/>
      <c r="AD226" s="27"/>
      <c r="AE226" s="27"/>
      <c r="AF226" s="27"/>
      <c r="AG226" s="27"/>
      <c r="AH226" s="27"/>
      <c r="AI226" s="27"/>
      <c r="AJ226" s="27"/>
      <c r="AK226" s="27"/>
      <c r="AL226" s="26" t="s">
        <v>24</v>
      </c>
      <c r="AM226" s="27"/>
      <c r="AN226" s="27"/>
      <c r="AO226" s="27"/>
      <c r="AP226" s="27"/>
      <c r="AQ226" s="27"/>
      <c r="AR226" s="27"/>
      <c r="AS226" s="27"/>
      <c r="AT226" s="27"/>
      <c r="AU226" s="27"/>
      <c r="AV226" s="26" t="s">
        <v>25</v>
      </c>
      <c r="AW226" s="27"/>
      <c r="AX226" s="27"/>
      <c r="AY226" s="27"/>
      <c r="AZ226" s="27"/>
      <c r="BA226" s="27"/>
      <c r="BB226" s="27"/>
      <c r="BC226" s="27"/>
      <c r="BD226" s="27"/>
      <c r="BE226" s="27"/>
      <c r="BF226" s="26" t="s">
        <v>26</v>
      </c>
      <c r="BG226" s="27"/>
      <c r="BH226" s="27"/>
      <c r="BI226" s="27"/>
      <c r="BJ226" s="27"/>
      <c r="BK226" s="27"/>
      <c r="BL226" s="27"/>
      <c r="BM226" s="27"/>
      <c r="BN226" s="27"/>
      <c r="BO226" s="27"/>
      <c r="BP226" s="26" t="s">
        <v>27</v>
      </c>
      <c r="BQ226" s="27"/>
      <c r="BR226" s="27"/>
      <c r="BS226" s="27"/>
      <c r="BT226" s="27"/>
      <c r="BU226" s="26" t="s">
        <v>28</v>
      </c>
      <c r="BV226" s="27"/>
      <c r="BW226" s="27"/>
      <c r="BX226" s="27"/>
      <c r="BY226" s="27"/>
      <c r="BZ226" s="26" t="s">
        <v>29</v>
      </c>
      <c r="CA226" s="27"/>
      <c r="CB226" s="27"/>
      <c r="CC226" s="27"/>
      <c r="CD226" s="27"/>
      <c r="CE226" s="26" t="s">
        <v>30</v>
      </c>
      <c r="CF226" s="27"/>
      <c r="CG226" s="27"/>
      <c r="CH226" s="27"/>
      <c r="CI226" s="27"/>
      <c r="CJ226" s="26" t="s">
        <v>31</v>
      </c>
      <c r="CK226" s="27"/>
      <c r="CL226" s="27"/>
      <c r="CM226" s="27"/>
      <c r="CN226" s="28"/>
    </row>
    <row r="227" spans="1:92">
      <c r="B227" s="12" t="s">
        <v>17</v>
      </c>
      <c r="C227" s="13" t="s">
        <v>18</v>
      </c>
      <c r="D227" s="13" t="s">
        <v>19</v>
      </c>
      <c r="E227" s="13" t="s">
        <v>20</v>
      </c>
      <c r="F227" s="14" t="s">
        <v>21</v>
      </c>
      <c r="G227" s="12" t="s">
        <v>17</v>
      </c>
      <c r="H227" s="13" t="s">
        <v>18</v>
      </c>
      <c r="I227" s="13" t="s">
        <v>19</v>
      </c>
      <c r="J227" s="13" t="s">
        <v>20</v>
      </c>
      <c r="K227" s="14" t="s">
        <v>21</v>
      </c>
      <c r="L227" s="12" t="s">
        <v>17</v>
      </c>
      <c r="M227" s="13" t="s">
        <v>18</v>
      </c>
      <c r="N227" s="13" t="s">
        <v>19</v>
      </c>
      <c r="O227" s="13" t="s">
        <v>20</v>
      </c>
      <c r="P227" s="14" t="s">
        <v>21</v>
      </c>
      <c r="Q227" s="4"/>
      <c r="R227" s="10" t="s">
        <v>0</v>
      </c>
      <c r="S227" s="11" t="s">
        <v>1</v>
      </c>
      <c r="T227" s="11" t="s">
        <v>2</v>
      </c>
      <c r="U227" s="11" t="s">
        <v>3</v>
      </c>
      <c r="V227" s="11" t="s">
        <v>4</v>
      </c>
      <c r="W227" s="11" t="s">
        <v>5</v>
      </c>
      <c r="X227" s="11" t="s">
        <v>6</v>
      </c>
      <c r="Y227" s="11" t="s">
        <v>7</v>
      </c>
      <c r="Z227" s="11" t="s">
        <v>8</v>
      </c>
      <c r="AA227" s="11" t="s">
        <v>9</v>
      </c>
      <c r="AB227" s="10" t="s">
        <v>0</v>
      </c>
      <c r="AC227" s="11" t="s">
        <v>1</v>
      </c>
      <c r="AD227" s="11" t="s">
        <v>2</v>
      </c>
      <c r="AE227" s="11" t="s">
        <v>3</v>
      </c>
      <c r="AF227" s="11" t="s">
        <v>4</v>
      </c>
      <c r="AG227" s="11" t="s">
        <v>5</v>
      </c>
      <c r="AH227" s="11" t="s">
        <v>6</v>
      </c>
      <c r="AI227" s="11" t="s">
        <v>7</v>
      </c>
      <c r="AJ227" s="11" t="s">
        <v>8</v>
      </c>
      <c r="AK227" s="11" t="s">
        <v>9</v>
      </c>
      <c r="AL227" s="10" t="s">
        <v>0</v>
      </c>
      <c r="AM227" s="11" t="s">
        <v>1</v>
      </c>
      <c r="AN227" s="11" t="s">
        <v>2</v>
      </c>
      <c r="AO227" s="11" t="s">
        <v>3</v>
      </c>
      <c r="AP227" s="11" t="s">
        <v>4</v>
      </c>
      <c r="AQ227" s="11" t="s">
        <v>5</v>
      </c>
      <c r="AR227" s="11" t="s">
        <v>6</v>
      </c>
      <c r="AS227" s="11" t="s">
        <v>7</v>
      </c>
      <c r="AT227" s="11" t="s">
        <v>8</v>
      </c>
      <c r="AU227" s="11" t="s">
        <v>9</v>
      </c>
      <c r="AV227" s="10" t="s">
        <v>0</v>
      </c>
      <c r="AW227" s="11" t="s">
        <v>1</v>
      </c>
      <c r="AX227" s="11" t="s">
        <v>2</v>
      </c>
      <c r="AY227" s="11" t="s">
        <v>3</v>
      </c>
      <c r="AZ227" s="11" t="s">
        <v>4</v>
      </c>
      <c r="BA227" s="11" t="s">
        <v>5</v>
      </c>
      <c r="BB227" s="11" t="s">
        <v>6</v>
      </c>
      <c r="BC227" s="11" t="s">
        <v>7</v>
      </c>
      <c r="BD227" s="11" t="s">
        <v>8</v>
      </c>
      <c r="BE227" s="11" t="s">
        <v>9</v>
      </c>
      <c r="BF227" s="10" t="s">
        <v>0</v>
      </c>
      <c r="BG227" s="11" t="s">
        <v>1</v>
      </c>
      <c r="BH227" s="11" t="s">
        <v>2</v>
      </c>
      <c r="BI227" s="11" t="s">
        <v>3</v>
      </c>
      <c r="BJ227" s="11" t="s">
        <v>4</v>
      </c>
      <c r="BK227" s="11" t="s">
        <v>5</v>
      </c>
      <c r="BL227" s="11" t="s">
        <v>6</v>
      </c>
      <c r="BM227" s="11" t="s">
        <v>7</v>
      </c>
      <c r="BN227" s="11" t="s">
        <v>8</v>
      </c>
      <c r="BO227" s="11" t="s">
        <v>9</v>
      </c>
      <c r="BP227" s="12" t="s">
        <v>17</v>
      </c>
      <c r="BQ227" s="13" t="s">
        <v>18</v>
      </c>
      <c r="BR227" s="13" t="s">
        <v>19</v>
      </c>
      <c r="BS227" s="13" t="s">
        <v>20</v>
      </c>
      <c r="BT227" s="13" t="s">
        <v>21</v>
      </c>
      <c r="BU227" s="12" t="s">
        <v>17</v>
      </c>
      <c r="BV227" s="13" t="s">
        <v>18</v>
      </c>
      <c r="BW227" s="13" t="s">
        <v>19</v>
      </c>
      <c r="BX227" s="13" t="s">
        <v>20</v>
      </c>
      <c r="BY227" s="13" t="s">
        <v>21</v>
      </c>
      <c r="BZ227" s="12" t="s">
        <v>17</v>
      </c>
      <c r="CA227" s="13" t="s">
        <v>18</v>
      </c>
      <c r="CB227" s="13" t="s">
        <v>19</v>
      </c>
      <c r="CC227" s="13" t="s">
        <v>20</v>
      </c>
      <c r="CD227" s="13" t="s">
        <v>21</v>
      </c>
      <c r="CE227" s="12" t="s">
        <v>17</v>
      </c>
      <c r="CF227" s="13" t="s">
        <v>18</v>
      </c>
      <c r="CG227" s="13" t="s">
        <v>19</v>
      </c>
      <c r="CH227" s="13" t="s">
        <v>20</v>
      </c>
      <c r="CI227" s="13" t="s">
        <v>21</v>
      </c>
      <c r="CJ227" s="12" t="s">
        <v>17</v>
      </c>
      <c r="CK227" s="13" t="s">
        <v>18</v>
      </c>
      <c r="CL227" s="13" t="s">
        <v>19</v>
      </c>
      <c r="CM227" s="13" t="s">
        <v>20</v>
      </c>
      <c r="CN227" s="14" t="s">
        <v>21</v>
      </c>
    </row>
    <row r="228" spans="1:92">
      <c r="A228" s="15" t="s">
        <v>0</v>
      </c>
      <c r="B228" s="3">
        <f>IF(ISBLANK(HLOOKUP(A228,C218:L223,2,FALSE)),0,HLOOKUP(A228,C218:L223,2,FALSE))</f>
        <v>1</v>
      </c>
      <c r="C228" s="4">
        <f>IF(ISBLANK(HLOOKUP(A228,C218:L223,3,FALSE)),0,HLOOKUP(A228,C218:L223,3,FALSE))</f>
        <v>0</v>
      </c>
      <c r="D228" s="4">
        <f>IF(ISBLANK(HLOOKUP(A228,C218:L223,4,FALSE)),0,HLOOKUP(A228,C218:L223,4,FALSE))</f>
        <v>0</v>
      </c>
      <c r="E228" s="4">
        <f>IF(ISBLANK(HLOOKUP(A228,C218:L223,5,FALSE)),0,HLOOKUP(A228,C218:L223,5,FALSE))</f>
        <v>0</v>
      </c>
      <c r="F228" s="5">
        <f>IF(ISBLANK(HLOOKUP(A228,C218:L223,6,FALSE)),0,HLOOKUP(A228,C218:L223,6,FALSE))</f>
        <v>0</v>
      </c>
      <c r="G228" s="3">
        <f>IF(ISBLANK(HLOOKUP(A228,C218:L223,MATCH(G227,B211:B216,0),FALSE)),0,HLOOKUP(Q229,C211:G216,MATCH(G227,B211:B216,0),FALSE)*B228)</f>
        <v>0.94000000000000006</v>
      </c>
      <c r="H228" s="4">
        <f>IF(ISBLANK(HLOOKUP(A228,C218:L223,MATCH(H227,B211:B216,0),FALSE)),0,HLOOKUP(Q229,C211:G216,MATCH(H227,B211:B216,0),FALSE)*C228)</f>
        <v>0</v>
      </c>
      <c r="I228" s="4">
        <f>IF(ISBLANK(HLOOKUP(A228,C218:L223,MATCH(I227,B211:B216,0),FALSE)),0,HLOOKUP(Q229,C211:G216,MATCH(I227,B211:B216,0),FALSE)*D228)</f>
        <v>0</v>
      </c>
      <c r="J228" s="4">
        <f>IF(ISBLANK(HLOOKUP(A228,C218:L223,MATCH(J227,B211:B216,0),FALSE)),0,HLOOKUP(Q229,C211:G216,MATCH(J227,B211:B216,0),FALSE)*E228)</f>
        <v>0</v>
      </c>
      <c r="K228" s="5">
        <f>IF(ISBLANK(HLOOKUP(A228,C218:L223,MATCH(K227,B211:B216,0),FALSE)),0,HLOOKUP(Q229,C211:G216,MATCH(K227,B211:B216,0),FALSE)*F228)</f>
        <v>0</v>
      </c>
      <c r="L228" s="3">
        <f t="shared" ref="L228:L234" si="142">G228/SUM(G228:K228)</f>
        <v>1</v>
      </c>
      <c r="M228" s="4">
        <f t="shared" ref="M228:M240" si="143">H228/SUM(G228:K228)</f>
        <v>0</v>
      </c>
      <c r="N228" s="4">
        <f t="shared" ref="N228:N240" si="144">I228/SUM(G228:K228)</f>
        <v>0</v>
      </c>
      <c r="O228" s="4">
        <f t="shared" ref="O228:O240" si="145">J228/SUM(G228:K228)</f>
        <v>0</v>
      </c>
      <c r="P228" s="5">
        <f t="shared" ref="P228:P240" si="146">K228/SUM(G228:K228)</f>
        <v>0</v>
      </c>
      <c r="Q228" s="23" t="s">
        <v>17</v>
      </c>
      <c r="R228" s="17">
        <f>IF(AND(R227=A228,Q228="A"),1,0)</f>
        <v>1</v>
      </c>
      <c r="S228" s="16">
        <f>IF(AND(S227=A228,Q228="A"),1,0)</f>
        <v>0</v>
      </c>
      <c r="T228" s="16">
        <f>IF(AND(T227=A228,Q228="A"),1,0)</f>
        <v>0</v>
      </c>
      <c r="U228" s="16">
        <f>IF(AND(U227=A228,Q228="A"),1,0)</f>
        <v>0</v>
      </c>
      <c r="V228" s="16">
        <f>IF(AND(V227=A228,Q228="A"),1,0)</f>
        <v>0</v>
      </c>
      <c r="W228" s="16">
        <f>IF(AND(W227=A228,Q228="A"),1,0)</f>
        <v>0</v>
      </c>
      <c r="X228" s="16">
        <f>IF(AND(X227=A228,Q228="A"),1,0)</f>
        <v>0</v>
      </c>
      <c r="Y228" s="16">
        <f>IF(AND(Y227=A228,Q228="A"),1,0)</f>
        <v>0</v>
      </c>
      <c r="Z228" s="16">
        <f>IF(AND(Z227=A228,Q228="A"),1,0)</f>
        <v>0</v>
      </c>
      <c r="AA228" s="16">
        <f>IF(AND(AA227=A228,Q228="A"),1,0)</f>
        <v>0</v>
      </c>
      <c r="AB228" s="17">
        <f>IF(AND(AB227=A228,Q228="Z"),1,0)</f>
        <v>0</v>
      </c>
      <c r="AC228" s="16">
        <f>IF(AND(AC227=A228,Q228="Z"),1,0)</f>
        <v>0</v>
      </c>
      <c r="AD228" s="16">
        <f>IF(AND(AD227=A228,Q228="Z"),1,0)</f>
        <v>0</v>
      </c>
      <c r="AE228" s="16">
        <f>IF(AND(AE227=A228,Q228="Z"),1,0)</f>
        <v>0</v>
      </c>
      <c r="AF228" s="16">
        <f>IF(AND(AF227=A228,Q228="Z"),1,0)</f>
        <v>0</v>
      </c>
      <c r="AG228" s="16">
        <f>IF(AND(AG227=A228,Q228="Z"),1,0)</f>
        <v>0</v>
      </c>
      <c r="AH228" s="16">
        <f>IF(AND(AH227=A228,Q228="Z"),1,0)</f>
        <v>0</v>
      </c>
      <c r="AI228" s="16">
        <f>IF(AND(AI227=A228,Q228="Z"),1,0)</f>
        <v>0</v>
      </c>
      <c r="AJ228" s="16">
        <f>IF(AND(AJ227=A228,Q228="Z"),1,0)</f>
        <v>0</v>
      </c>
      <c r="AK228" s="16">
        <f>IF(AND(AK227=A228,Q228="Z"),1,0)</f>
        <v>0</v>
      </c>
      <c r="AL228" s="17">
        <f>IF(AND(AL227=A228,Q228="D"),1,0)</f>
        <v>0</v>
      </c>
      <c r="AM228" s="16">
        <f>IF(AND(AM227=A228,Q228="D"),1,0)</f>
        <v>0</v>
      </c>
      <c r="AN228" s="16">
        <f>IF(AND(AN227=A228,Q228="D"),1,0)</f>
        <v>0</v>
      </c>
      <c r="AO228" s="16">
        <f>IF(AND(AO227=A228,Q228="D"),1,0)</f>
        <v>0</v>
      </c>
      <c r="AP228" s="16">
        <f>IF(AND(AP227=A228,Q228="D"),1,0)</f>
        <v>0</v>
      </c>
      <c r="AQ228" s="16">
        <f>IF(AND(AQ227=A228,Q228="D"),1,0)</f>
        <v>0</v>
      </c>
      <c r="AR228" s="16">
        <f>IF(AND(AR227=A228,Q228="D"),1,0)</f>
        <v>0</v>
      </c>
      <c r="AS228" s="16">
        <f>IF(AND(AS227=A228,Q228="D"),1,0)</f>
        <v>0</v>
      </c>
      <c r="AT228" s="16">
        <f>IF(AND(AT227=A228,Q228="D"),1,0)</f>
        <v>0</v>
      </c>
      <c r="AU228" s="16">
        <f>IF(AND(AU227=A228,Q228="D"),1,0)</f>
        <v>0</v>
      </c>
      <c r="AV228" s="17">
        <f>IF(AND(AV227=A228,Q228="N"),1,0)</f>
        <v>0</v>
      </c>
      <c r="AW228" s="16">
        <f>IF(AND(AW227=A228,Q228="N"),1,0)</f>
        <v>0</v>
      </c>
      <c r="AX228" s="16">
        <f>IF(AND(AX227=A228,Q228="N"),1,0)</f>
        <v>0</v>
      </c>
      <c r="AY228" s="16">
        <f>IF(AND(AY227=A228,Q228="N"),1,0)</f>
        <v>0</v>
      </c>
      <c r="AZ228" s="16">
        <f>IF(AND(AZ227=A228,Q228="N"),1,0)</f>
        <v>0</v>
      </c>
      <c r="BA228" s="16">
        <f>IF(AND(BA227=A228,Q228="N"),1,0)</f>
        <v>0</v>
      </c>
      <c r="BB228" s="16">
        <f>IF(AND(BB227=A228,Q228="N"),1,0)</f>
        <v>0</v>
      </c>
      <c r="BC228" s="16">
        <f>IF(AND(BC227=A228,Q228="N"),1,0)</f>
        <v>0</v>
      </c>
      <c r="BD228" s="16">
        <f>IF(AND(BD227=A228,Q228="N"),1,0)</f>
        <v>0</v>
      </c>
      <c r="BE228" s="16">
        <f>IF(AND(BE227=A228,Q228="N"),1,0)</f>
        <v>0</v>
      </c>
      <c r="BF228" s="17">
        <f>IF(AND(BF227=A228,Q228="V"),1,0)</f>
        <v>0</v>
      </c>
      <c r="BG228" s="16">
        <f>IF(AND(BG227=A228,Q228="V"),1,0)</f>
        <v>0</v>
      </c>
      <c r="BH228" s="16">
        <f>IF(AND(BH227=A228,Q228="V"),1,0)</f>
        <v>0</v>
      </c>
      <c r="BI228" s="16">
        <f>IF(AND(BI227=A228,Q228="V"),1,0)</f>
        <v>0</v>
      </c>
      <c r="BJ228" s="16">
        <f>IF(AND(BJ227=A228,Q228="V"),1,0)</f>
        <v>0</v>
      </c>
      <c r="BK228" s="16">
        <f>IF(AND(BK227=A228,Q228="V"),1,0)</f>
        <v>0</v>
      </c>
      <c r="BL228" s="16">
        <f>IF(AND(BL227=A228,Q228="V"),1,0)</f>
        <v>0</v>
      </c>
      <c r="BM228" s="16">
        <f>IF(AND(BM227=A228,Q228="V"),1,0)</f>
        <v>0</v>
      </c>
      <c r="BN228" s="16">
        <f>IF(AND(BN227=A228,Q228="V"),1,0)</f>
        <v>0</v>
      </c>
      <c r="BO228" s="16">
        <f>IF(AND(BO227=A228,Q228="V"),1,0)</f>
        <v>0</v>
      </c>
      <c r="BP228" s="3"/>
      <c r="BQ228" s="4"/>
      <c r="BR228" s="4"/>
      <c r="BS228" s="4"/>
      <c r="BT228" s="4"/>
      <c r="BU228" s="3"/>
      <c r="BV228" s="4"/>
      <c r="BW228" s="4"/>
      <c r="BX228" s="4"/>
      <c r="BY228" s="4"/>
      <c r="BZ228" s="3"/>
      <c r="CA228" s="4"/>
      <c r="CB228" s="4"/>
      <c r="CC228" s="4"/>
      <c r="CD228" s="4"/>
      <c r="CE228" s="3"/>
      <c r="CF228" s="4"/>
      <c r="CG228" s="4"/>
      <c r="CH228" s="4"/>
      <c r="CI228" s="4"/>
      <c r="CJ228" s="3"/>
      <c r="CK228" s="4"/>
      <c r="CL228" s="4"/>
      <c r="CM228" s="4"/>
      <c r="CN228" s="5"/>
    </row>
    <row r="229" spans="1:92">
      <c r="A229" s="15" t="s">
        <v>3</v>
      </c>
      <c r="B229" s="3">
        <f>IF(ISBLANK(HLOOKUP(A229,C218:L223,2,FALSE)),0,HLOOKUP(A229,C218:L223,2,FALSE) * (C212*B228+C213*C228+C214*D228+C215*E228+C216*F228))</f>
        <v>0</v>
      </c>
      <c r="C229" s="4">
        <f>IF(ISBLANK(HLOOKUP(A229,C218:L223,3,FALSE)),0,HLOOKUP(A229,C218:L223,3,FALSE) * (D212*B228+D213*C228+D214*D228+D215*E228+D216*F228))</f>
        <v>0</v>
      </c>
      <c r="D229" s="4">
        <f>IF(ISBLANK(HLOOKUP(A229,C218:L223,4,FALSE)),0,HLOOKUP(A229,C218:L223,4,FALSE) * (E212*B228+E213*C228+E214*D228+E215*E228+E216*F228))</f>
        <v>0.17457142857142857</v>
      </c>
      <c r="E229" s="4">
        <f>IF(ISBLANK(HLOOKUP(A229,C218:L223,5,FALSE)),0,HLOOKUP(A229,C218:L223,5,FALSE) * (F212*B228+F213*C228+F214*D228+F215*E228+F216*F228))</f>
        <v>0</v>
      </c>
      <c r="F229" s="5">
        <f>IF(ISBLANK(HLOOKUP(A229,C218:L223,6,FALSE)),0,HLOOKUP(A229,C218:L223,6,FALSE) * (G212*B228+G213*C228+G214*D228+G215*E228+G216*F228))</f>
        <v>0</v>
      </c>
      <c r="G229" s="3">
        <f>IF(ISBLANK(HLOOKUP(A229,C218:L223,MATCH(G227,B211:B216,0),FALSE)),0,HLOOKUP(Q230,C211:G216,MATCH(G227,B211:B216,0),FALSE)*B229)</f>
        <v>0</v>
      </c>
      <c r="H229" s="4">
        <f>IF(ISBLANK(HLOOKUP(A229,C218:L223,MATCH(H227,B211:B216,0),FALSE)),0,HLOOKUP(Q230,C211:G216,MATCH(H227,B211:B216,0),FALSE)*C229)</f>
        <v>0</v>
      </c>
      <c r="I229" s="4">
        <f>IF(ISBLANK(HLOOKUP(A229,C218:L223,MATCH(I227,B211:B216,0),FALSE)),0,HLOOKUP(Q230,C211:G216,MATCH(I227,B211:B216,0),FALSE)*D229)</f>
        <v>0.16708979591836737</v>
      </c>
      <c r="J229" s="4">
        <f>IF(ISBLANK(HLOOKUP(A229,C218:L223,MATCH(J227,B211:B216,0),FALSE)),0,HLOOKUP(Q230,C211:G216,MATCH(J227,B211:B216,0),FALSE)*E229)</f>
        <v>0</v>
      </c>
      <c r="K229" s="5">
        <f>IF(ISBLANK(HLOOKUP(A229,C218:L223,MATCH(K227,B211:B216,0),FALSE)),0,HLOOKUP(Q230,C211:G216,MATCH(K227,B211:B216,0),FALSE)*F229)</f>
        <v>0</v>
      </c>
      <c r="L229" s="3">
        <f t="shared" si="142"/>
        <v>0</v>
      </c>
      <c r="M229" s="4">
        <f t="shared" si="143"/>
        <v>0</v>
      </c>
      <c r="N229" s="4">
        <f t="shared" si="144"/>
        <v>1</v>
      </c>
      <c r="O229" s="4">
        <f t="shared" si="145"/>
        <v>0</v>
      </c>
      <c r="P229" s="5">
        <f t="shared" si="146"/>
        <v>0</v>
      </c>
      <c r="Q229" s="23" t="s">
        <v>19</v>
      </c>
      <c r="R229" s="17">
        <f>IF(AND(R227=A229,Q229="A"),1,0)</f>
        <v>0</v>
      </c>
      <c r="S229" s="16">
        <f>IF(AND(S227=A229,Q229="A"),1,0)</f>
        <v>0</v>
      </c>
      <c r="T229" s="16">
        <f>IF(AND(T227=A229,Q229="A"),1,0)</f>
        <v>0</v>
      </c>
      <c r="U229" s="16">
        <f>IF(AND(U227=A229,Q229="A"),1,0)</f>
        <v>0</v>
      </c>
      <c r="V229" s="16">
        <f>IF(AND(V227=A229,Q229="A"),1,0)</f>
        <v>0</v>
      </c>
      <c r="W229" s="16">
        <f>IF(AND(W227=A229,Q229="A"),1,0)</f>
        <v>0</v>
      </c>
      <c r="X229" s="16">
        <f>IF(AND(X227=A229,Q229="A"),1,0)</f>
        <v>0</v>
      </c>
      <c r="Y229" s="16">
        <f>IF(AND(Y227=A229,Q229="A"),1,0)</f>
        <v>0</v>
      </c>
      <c r="Z229" s="16">
        <f>IF(AND(Z227=A229,Q229="A"),1,0)</f>
        <v>0</v>
      </c>
      <c r="AA229" s="16">
        <f>IF(AND(AA227=A229,Q229="A"),1,0)</f>
        <v>0</v>
      </c>
      <c r="AB229" s="17">
        <f>IF(AND(AB227=A229,Q229="Z"),1,0)</f>
        <v>0</v>
      </c>
      <c r="AC229" s="16">
        <f>IF(AND(AC227=A229,Q229="Z"),1,0)</f>
        <v>0</v>
      </c>
      <c r="AD229" s="16">
        <f>IF(AND(AD227=A229,Q229="Z"),1,0)</f>
        <v>0</v>
      </c>
      <c r="AE229" s="16">
        <f>IF(AND(AE227=A229,Q229="Z"),1,0)</f>
        <v>0</v>
      </c>
      <c r="AF229" s="16">
        <f>IF(AND(AF227=A229,Q229="Z"),1,0)</f>
        <v>0</v>
      </c>
      <c r="AG229" s="16">
        <f>IF(AND(AG227=A229,Q229="Z"),1,0)</f>
        <v>0</v>
      </c>
      <c r="AH229" s="16">
        <f>IF(AND(AH227=A229,Q229="Z"),1,0)</f>
        <v>0</v>
      </c>
      <c r="AI229" s="16">
        <f>IF(AND(AI227=A229,Q229="Z"),1,0)</f>
        <v>0</v>
      </c>
      <c r="AJ229" s="16">
        <f>IF(AND(AJ227=A229,Q229="Z"),1,0)</f>
        <v>0</v>
      </c>
      <c r="AK229" s="16">
        <f>IF(AND(AK227=A229,Q229="Z"),1,0)</f>
        <v>0</v>
      </c>
      <c r="AL229" s="17">
        <f>IF(AND(AL227=A229,Q229="D"),1,0)</f>
        <v>0</v>
      </c>
      <c r="AM229" s="16">
        <f>IF(AND(AM227=A229,Q229="D"),1,0)</f>
        <v>0</v>
      </c>
      <c r="AN229" s="16">
        <f>IF(AND(AN227=A229,Q229="D"),1,0)</f>
        <v>0</v>
      </c>
      <c r="AO229" s="16">
        <f>IF(AND(AO227=A229,Q229="D"),1,0)</f>
        <v>1</v>
      </c>
      <c r="AP229" s="16">
        <f>IF(AND(AP227=A229,Q229="D"),1,0)</f>
        <v>0</v>
      </c>
      <c r="AQ229" s="16">
        <f>IF(AND(AQ227=A229,Q229="D"),1,0)</f>
        <v>0</v>
      </c>
      <c r="AR229" s="16">
        <f>IF(AND(AR227=A229,Q229="D"),1,0)</f>
        <v>0</v>
      </c>
      <c r="AS229" s="16">
        <f>IF(AND(AS227=A229,Q229="D"),1,0)</f>
        <v>0</v>
      </c>
      <c r="AT229" s="16">
        <f>IF(AND(AT227=A229,Q229="D"),1,0)</f>
        <v>0</v>
      </c>
      <c r="AU229" s="16">
        <f>IF(AND(AU227=A229,Q229="D"),1,0)</f>
        <v>0</v>
      </c>
      <c r="AV229" s="17">
        <f>IF(AND(AV227=A229,Q229="N"),1,0)</f>
        <v>0</v>
      </c>
      <c r="AW229" s="16">
        <f>IF(AND(AW227=A229,Q229="N"),1,0)</f>
        <v>0</v>
      </c>
      <c r="AX229" s="16">
        <f>IF(AND(AX227=A229,Q229="N"),1,0)</f>
        <v>0</v>
      </c>
      <c r="AY229" s="16">
        <f>IF(AND(AY227=A229,Q229="N"),1,0)</f>
        <v>0</v>
      </c>
      <c r="AZ229" s="16">
        <f>IF(AND(AZ227=A229,Q229="N"),1,0)</f>
        <v>0</v>
      </c>
      <c r="BA229" s="16">
        <f>IF(AND(BA227=A229,Q229="N"),1,0)</f>
        <v>0</v>
      </c>
      <c r="BB229" s="16">
        <f>IF(AND(BB227=A229,Q229="N"),1,0)</f>
        <v>0</v>
      </c>
      <c r="BC229" s="16">
        <f>IF(AND(BC227=A229,Q229="N"),1,0)</f>
        <v>0</v>
      </c>
      <c r="BD229" s="16">
        <f>IF(AND(BD227=A229,Q229="N"),1,0)</f>
        <v>0</v>
      </c>
      <c r="BE229" s="16">
        <f>IF(AND(BE227=A229,Q229="N"),1,0)</f>
        <v>0</v>
      </c>
      <c r="BF229" s="17">
        <f>IF(AND(BF227=A229,Q229="V"),1,0)</f>
        <v>0</v>
      </c>
      <c r="BG229" s="16">
        <f>IF(AND(BG227=A229,Q229="V"),1,0)</f>
        <v>0</v>
      </c>
      <c r="BH229" s="16">
        <f>IF(AND(BH227=A229,Q229="V"),1,0)</f>
        <v>0</v>
      </c>
      <c r="BI229" s="16">
        <f>IF(AND(BI227=A229,Q229="V"),1,0)</f>
        <v>0</v>
      </c>
      <c r="BJ229" s="16">
        <f>IF(AND(BJ227=A229,Q229="V"),1,0)</f>
        <v>0</v>
      </c>
      <c r="BK229" s="16">
        <f>IF(AND(BK227=A229,Q229="V"),1,0)</f>
        <v>0</v>
      </c>
      <c r="BL229" s="16">
        <f>IF(AND(BL227=A229,Q229="V"),1,0)</f>
        <v>0</v>
      </c>
      <c r="BM229" s="16">
        <f>IF(AND(BM227=A229,Q229="V"),1,0)</f>
        <v>0</v>
      </c>
      <c r="BN229" s="16">
        <f>IF(AND(BN227=A229,Q229="V"),1,0)</f>
        <v>0</v>
      </c>
      <c r="BO229" s="16">
        <f>IF(AND(BO227=A229,Q229="V"),1,0)</f>
        <v>0</v>
      </c>
      <c r="BP229" s="3">
        <f>IF(AND(Q228="A",BP227=Q229),1,0)</f>
        <v>0</v>
      </c>
      <c r="BQ229" s="4">
        <f>IF(AND(Q228="A",BQ227=Q229),1,0)</f>
        <v>0</v>
      </c>
      <c r="BR229" s="4">
        <f>IF(AND(Q228="A",BR227=Q229),1,0)</f>
        <v>1</v>
      </c>
      <c r="BS229" s="4">
        <f>IF(AND(Q228="A",BS227=Q229),1,0)</f>
        <v>0</v>
      </c>
      <c r="BT229" s="4">
        <f>IF(AND(Q228="A",BT227=Q229),1,0)</f>
        <v>0</v>
      </c>
      <c r="BU229" s="3">
        <f>IF(AND(Q228="Z",BU227=Q229),1,0)</f>
        <v>0</v>
      </c>
      <c r="BV229" s="4">
        <f>IF(AND(Q228="Z",BV227=Q229),1,0)</f>
        <v>0</v>
      </c>
      <c r="BW229" s="4">
        <f>IF(AND(Q228="Z",BW227=Q229),1,0)</f>
        <v>0</v>
      </c>
      <c r="BX229" s="4">
        <f>IF(AND(Q228="Z",BX227=Q229),1,0)</f>
        <v>0</v>
      </c>
      <c r="BY229" s="4">
        <f>IF(AND(Q228="Z",BY227=Q229),1,0)</f>
        <v>0</v>
      </c>
      <c r="BZ229" s="3">
        <f>IF(AND(Q228="D",BZ227=Q229),1,0)</f>
        <v>0</v>
      </c>
      <c r="CA229" s="4">
        <f>IF(AND(Q228="D",CA227=Q229),1,0)</f>
        <v>0</v>
      </c>
      <c r="CB229" s="4">
        <f>IF(AND(Q228="D",CB227=Q229),1,0)</f>
        <v>0</v>
      </c>
      <c r="CC229" s="4">
        <f>IF(AND(Q228="D",CC227=Q229),1,0)</f>
        <v>0</v>
      </c>
      <c r="CD229" s="4">
        <f>IF(AND(Q228="D",CD227=Q229),1,0)</f>
        <v>0</v>
      </c>
      <c r="CE229" s="3">
        <f>IF(AND(Q228="N",CE227=Q229),1,0)</f>
        <v>0</v>
      </c>
      <c r="CF229" s="4">
        <f>IF(AND(Q228="N",CF227=Q229),1,0)</f>
        <v>0</v>
      </c>
      <c r="CG229" s="4">
        <f>IF(AND(Q228="N",CG227=Q229),1,0)</f>
        <v>0</v>
      </c>
      <c r="CH229" s="4">
        <f>IF(AND(Q228="N",CH227=Q229),1,0)</f>
        <v>0</v>
      </c>
      <c r="CI229" s="4">
        <f>IF(AND(Q228="N",CI227=Q229),1,0)</f>
        <v>0</v>
      </c>
      <c r="CJ229" s="3">
        <f>IF(AND(Q228="V",CJ227=Q229),1,0)</f>
        <v>0</v>
      </c>
      <c r="CK229" s="4">
        <f>IF(AND(Q228="V",CK227=Q229),1,0)</f>
        <v>0</v>
      </c>
      <c r="CL229" s="4">
        <f>IF(AND(Q228="V",CL227=Q229),1,0)</f>
        <v>0</v>
      </c>
      <c r="CM229" s="4">
        <f>IF(AND(Q228="V",CM227=Q229),1,0)</f>
        <v>0</v>
      </c>
      <c r="CN229" s="5">
        <f>IF(AND(Q228="V",CN227=Q229),1,0)</f>
        <v>0</v>
      </c>
    </row>
    <row r="230" spans="1:92">
      <c r="A230" s="15" t="s">
        <v>8</v>
      </c>
      <c r="B230" s="3">
        <f>IF(ISBLANK(HLOOKUP(A230,C218:L223,2,FALSE)),0,HLOOKUP(A230,C218:L223,2,FALSE) * (C212*B229+C213*C229+C214*D229+C215*E229+C216*F229))</f>
        <v>0</v>
      </c>
      <c r="C230" s="4">
        <f>IF(ISBLANK(HLOOKUP(A230,C218:L223,3,FALSE)),0,HLOOKUP(A230,C218:L223,3,FALSE) * (D212*B229+D213*C229+D214*D229+D215*E229+D216*F229))</f>
        <v>0</v>
      </c>
      <c r="D230" s="4">
        <f>IF(ISBLANK(HLOOKUP(A230,C218:L223,4,FALSE)),0,HLOOKUP(A230,C218:L223,4,FALSE) * (E212*B229+E213*C229+E214*D229+E215*E229+E216*F229))</f>
        <v>0</v>
      </c>
      <c r="E230" s="4">
        <f>IF(ISBLANK(HLOOKUP(A230,C218:L223,5,FALSE)),0,HLOOKUP(A230,C218:L223,5,FALSE) * (F212*B229+F213*C229+F214*D229+F215*E229+F216*F229))</f>
        <v>2.8643965014577263E-2</v>
      </c>
      <c r="F230" s="5">
        <f>IF(ISBLANK(HLOOKUP(A230,C218:L223,6,FALSE)),0,HLOOKUP(A230,C218:L223,6,FALSE) * (G212*B229+G213*C229+G214*D229+G215*E229+G216*F229))</f>
        <v>0</v>
      </c>
      <c r="G230" s="3">
        <f>IF(ISBLANK(HLOOKUP(A230,C218:L223,MATCH(G227,B211:B216,0),FALSE)),0,HLOOKUP(Q231,C211:G216,MATCH(G227,B211:B216,0),FALSE)*B230)</f>
        <v>0</v>
      </c>
      <c r="H230" s="4">
        <f>IF(ISBLANK(HLOOKUP(A230,C218:L223,MATCH(H227,B211:B216,0),FALSE)),0,HLOOKUP(Q231,C211:G216,MATCH(H227,B211:B216,0),FALSE)*C230)</f>
        <v>0</v>
      </c>
      <c r="I230" s="4">
        <f>IF(ISBLANK(HLOOKUP(A230,C218:L223,MATCH(I227,B211:B216,0),FALSE)),0,HLOOKUP(Q231,C211:G216,MATCH(I227,B211:B216,0),FALSE)*D230)</f>
        <v>0</v>
      </c>
      <c r="J230" s="4">
        <f>IF(ISBLANK(HLOOKUP(A230,C218:L223,MATCH(J227,B211:B216,0),FALSE)),0,HLOOKUP(Q231,C211:G216,MATCH(J227,B211:B216,0),FALSE)*E230)</f>
        <v>1.8004778009162854E-2</v>
      </c>
      <c r="K230" s="5">
        <f>IF(ISBLANK(HLOOKUP(A230,C218:L223,MATCH(K227,B211:B216,0),FALSE)),0,HLOOKUP(Q231,C211:G216,MATCH(K227,B211:B216,0),FALSE)*F230)</f>
        <v>0</v>
      </c>
      <c r="L230" s="3">
        <f t="shared" si="142"/>
        <v>0</v>
      </c>
      <c r="M230" s="4">
        <f t="shared" si="143"/>
        <v>0</v>
      </c>
      <c r="N230" s="4">
        <f t="shared" si="144"/>
        <v>0</v>
      </c>
      <c r="O230" s="4">
        <f t="shared" si="145"/>
        <v>1</v>
      </c>
      <c r="P230" s="5">
        <f t="shared" si="146"/>
        <v>0</v>
      </c>
      <c r="Q230" s="23" t="s">
        <v>20</v>
      </c>
      <c r="R230" s="17">
        <f>IF(AND(R227=A230,Q230="A"),1,0)</f>
        <v>0</v>
      </c>
      <c r="S230" s="16">
        <f>IF(AND(S227=A230,Q230="A"),1,0)</f>
        <v>0</v>
      </c>
      <c r="T230" s="16">
        <f>IF(AND(T227=A230,Q230="A"),1,0)</f>
        <v>0</v>
      </c>
      <c r="U230" s="16">
        <f>IF(AND(U227=A230,Q230="A"),1,0)</f>
        <v>0</v>
      </c>
      <c r="V230" s="16">
        <f>IF(AND(V227=A230,Q230="A"),1,0)</f>
        <v>0</v>
      </c>
      <c r="W230" s="16">
        <f>IF(AND(W227=A230,Q230="A"),1,0)</f>
        <v>0</v>
      </c>
      <c r="X230" s="16">
        <f>IF(AND(X227=A230,Q230="A"),1,0)</f>
        <v>0</v>
      </c>
      <c r="Y230" s="16">
        <f>IF(AND(Y227=A230,Q230="A"),1,0)</f>
        <v>0</v>
      </c>
      <c r="Z230" s="16">
        <f>IF(AND(Z227=A230,Q230="A"),1,0)</f>
        <v>0</v>
      </c>
      <c r="AA230" s="16">
        <f>IF(AND(AA227=A230,Q230="A"),1,0)</f>
        <v>0</v>
      </c>
      <c r="AB230" s="17">
        <f>IF(AND(AB227=A230,Q230="Z"),1,0)</f>
        <v>0</v>
      </c>
      <c r="AC230" s="16">
        <f>IF(AND(AC227=A230,Q230="Z"),1,0)</f>
        <v>0</v>
      </c>
      <c r="AD230" s="16">
        <f>IF(AND(AD227=A230,Q230="Z"),1,0)</f>
        <v>0</v>
      </c>
      <c r="AE230" s="16">
        <f>IF(AND(AE227=A230,Q230="Z"),1,0)</f>
        <v>0</v>
      </c>
      <c r="AF230" s="16">
        <f>IF(AND(AF227=A230,Q230="Z"),1,0)</f>
        <v>0</v>
      </c>
      <c r="AG230" s="16">
        <f>IF(AND(AG227=A230,Q230="Z"),1,0)</f>
        <v>0</v>
      </c>
      <c r="AH230" s="16">
        <f>IF(AND(AH227=A230,Q230="Z"),1,0)</f>
        <v>0</v>
      </c>
      <c r="AI230" s="16">
        <f>IF(AND(AI227=A230,Q230="Z"),1,0)</f>
        <v>0</v>
      </c>
      <c r="AJ230" s="16">
        <f>IF(AND(AJ227=A230,Q230="Z"),1,0)</f>
        <v>0</v>
      </c>
      <c r="AK230" s="16">
        <f>IF(AND(AK227=A230,Q230="Z"),1,0)</f>
        <v>0</v>
      </c>
      <c r="AL230" s="17">
        <f>IF(AND(AL227=A230,Q230="D"),1,0)</f>
        <v>0</v>
      </c>
      <c r="AM230" s="16">
        <f>IF(AND(AM227=A230,Q230="D"),1,0)</f>
        <v>0</v>
      </c>
      <c r="AN230" s="16">
        <f>IF(AND(AN227=A230,Q230="D"),1,0)</f>
        <v>0</v>
      </c>
      <c r="AO230" s="16">
        <f>IF(AND(AO227=A230,Q230="D"),1,0)</f>
        <v>0</v>
      </c>
      <c r="AP230" s="16">
        <f>IF(AND(AP227=A230,Q230="D"),1,0)</f>
        <v>0</v>
      </c>
      <c r="AQ230" s="16">
        <f>IF(AND(AQ227=A230,Q230="D"),1,0)</f>
        <v>0</v>
      </c>
      <c r="AR230" s="16">
        <f>IF(AND(AR227=A230,Q230="D"),1,0)</f>
        <v>0</v>
      </c>
      <c r="AS230" s="16">
        <f>IF(AND(AS227=A230,Q230="D"),1,0)</f>
        <v>0</v>
      </c>
      <c r="AT230" s="16">
        <f>IF(AND(AT227=A230,Q230="D"),1,0)</f>
        <v>0</v>
      </c>
      <c r="AU230" s="16">
        <f>IF(AND(AU227=A230,Q230="D"),1,0)</f>
        <v>0</v>
      </c>
      <c r="AV230" s="17">
        <f>IF(AND(AV227=A230,Q230="N"),1,0)</f>
        <v>0</v>
      </c>
      <c r="AW230" s="16">
        <f>IF(AND(AW227=A230,Q230="N"),1,0)</f>
        <v>0</v>
      </c>
      <c r="AX230" s="16">
        <f>IF(AND(AX227=A230,Q230="N"),1,0)</f>
        <v>0</v>
      </c>
      <c r="AY230" s="16">
        <f>IF(AND(AY227=A230,Q230="N"),1,0)</f>
        <v>0</v>
      </c>
      <c r="AZ230" s="16">
        <f>IF(AND(AZ227=A230,Q230="N"),1,0)</f>
        <v>0</v>
      </c>
      <c r="BA230" s="16">
        <f>IF(AND(BA227=A230,Q230="N"),1,0)</f>
        <v>0</v>
      </c>
      <c r="BB230" s="16">
        <f>IF(AND(BB227=A230,Q230="N"),1,0)</f>
        <v>0</v>
      </c>
      <c r="BC230" s="16">
        <f>IF(AND(BC227=A230,Q230="N"),1,0)</f>
        <v>0</v>
      </c>
      <c r="BD230" s="16">
        <f>IF(AND(BD227=A230,Q230="N"),1,0)</f>
        <v>1</v>
      </c>
      <c r="BE230" s="16">
        <f>IF(AND(BE227=A230,Q230="N"),1,0)</f>
        <v>0</v>
      </c>
      <c r="BF230" s="17">
        <f>IF(AND(BF227=A230,Q230="V"),1,0)</f>
        <v>0</v>
      </c>
      <c r="BG230" s="16">
        <f>IF(AND(BG227=A230,Q230="V"),1,0)</f>
        <v>0</v>
      </c>
      <c r="BH230" s="16">
        <f>IF(AND(BH227=A230,Q230="V"),1,0)</f>
        <v>0</v>
      </c>
      <c r="BI230" s="16">
        <f>IF(AND(BI227=A230,Q230="V"),1,0)</f>
        <v>0</v>
      </c>
      <c r="BJ230" s="16">
        <f>IF(AND(BJ227=A230,Q230="V"),1,0)</f>
        <v>0</v>
      </c>
      <c r="BK230" s="16">
        <f>IF(AND(BK227=A230,Q230="V"),1,0)</f>
        <v>0</v>
      </c>
      <c r="BL230" s="16">
        <f>IF(AND(BL227=A230,Q230="V"),1,0)</f>
        <v>0</v>
      </c>
      <c r="BM230" s="16">
        <f>IF(AND(BM227=A230,Q230="V"),1,0)</f>
        <v>0</v>
      </c>
      <c r="BN230" s="16">
        <f>IF(AND(BN227=A230,Q230="V"),1,0)</f>
        <v>0</v>
      </c>
      <c r="BO230" s="16">
        <f>IF(AND(BO227=A230,Q230="V"),1,0)</f>
        <v>0</v>
      </c>
      <c r="BP230" s="3">
        <f>IF(AND(Q229="A",BP227=Q230),1,0)</f>
        <v>0</v>
      </c>
      <c r="BQ230" s="4">
        <f>IF(AND(Q229="A",BQ227=Q230),1,0)</f>
        <v>0</v>
      </c>
      <c r="BR230" s="4">
        <f>IF(AND(Q229="A",BR227=Q230),1,0)</f>
        <v>0</v>
      </c>
      <c r="BS230" s="4">
        <f>IF(AND(Q229="A",BS227=Q230),1,0)</f>
        <v>0</v>
      </c>
      <c r="BT230" s="4">
        <f>IF(AND(Q229="A",BT227=Q230),1,0)</f>
        <v>0</v>
      </c>
      <c r="BU230" s="3">
        <f>IF(AND(Q229="Z",BU227=Q230),1,0)</f>
        <v>0</v>
      </c>
      <c r="BV230" s="4">
        <f>IF(AND(Q229="Z",BV227=Q230),1,0)</f>
        <v>0</v>
      </c>
      <c r="BW230" s="4">
        <f>IF(AND(Q229="Z",BW227=Q230),1,0)</f>
        <v>0</v>
      </c>
      <c r="BX230" s="4">
        <f>IF(AND(Q229="Z",BX227=Q230),1,0)</f>
        <v>0</v>
      </c>
      <c r="BY230" s="4">
        <f>IF(AND(Q229="Z",BY227=Q230),1,0)</f>
        <v>0</v>
      </c>
      <c r="BZ230" s="3">
        <f>IF(AND(Q229="D",BZ227=Q230),1,0)</f>
        <v>0</v>
      </c>
      <c r="CA230" s="4">
        <f>IF(AND(Q229="D",CA227=Q230),1,0)</f>
        <v>0</v>
      </c>
      <c r="CB230" s="4">
        <f>IF(AND(Q229="D",CB227=Q230),1,0)</f>
        <v>0</v>
      </c>
      <c r="CC230" s="4">
        <f>IF(AND(Q229="D",CC227=Q230),1,0)</f>
        <v>1</v>
      </c>
      <c r="CD230" s="4">
        <f>IF(AND(Q229="D",CD227=Q230),1,0)</f>
        <v>0</v>
      </c>
      <c r="CE230" s="3">
        <f>IF(AND(Q229="N",CE227=Q230),1,0)</f>
        <v>0</v>
      </c>
      <c r="CF230" s="4">
        <f>IF(AND(Q229="N",CF227=Q230),1,0)</f>
        <v>0</v>
      </c>
      <c r="CG230" s="4">
        <f>IF(AND(Q229="N",CG227=Q230),1,0)</f>
        <v>0</v>
      </c>
      <c r="CH230" s="4">
        <f>IF(AND(Q229="N",CH227=Q230),1,0)</f>
        <v>0</v>
      </c>
      <c r="CI230" s="4">
        <f>IF(AND(Q229="N",CI227=Q230),1,0)</f>
        <v>0</v>
      </c>
      <c r="CJ230" s="3">
        <f>IF(AND(Q229="V",CJ227=Q230),1,0)</f>
        <v>0</v>
      </c>
      <c r="CK230" s="4">
        <f>IF(AND(Q229="V",CK227=Q230),1,0)</f>
        <v>0</v>
      </c>
      <c r="CL230" s="4">
        <f>IF(AND(Q229="V",CL227=Q230),1,0)</f>
        <v>0</v>
      </c>
      <c r="CM230" s="4">
        <f>IF(AND(Q229="V",CM227=Q230),1,0)</f>
        <v>0</v>
      </c>
      <c r="CN230" s="5">
        <f>IF(AND(Q229="V",CN227=Q230),1,0)</f>
        <v>0</v>
      </c>
    </row>
    <row r="231" spans="1:92">
      <c r="A231" s="15" t="s">
        <v>6</v>
      </c>
      <c r="B231" s="3">
        <f>IF(ISBLANK(HLOOKUP(A231,C218:L223,2,FALSE)),0,HLOOKUP(A231,C218:L223,2,FALSE) * (C212*B230+C213*C230+C214*D230+C215*E230+C216*F230))</f>
        <v>0</v>
      </c>
      <c r="C231" s="4">
        <f>IF(ISBLANK(HLOOKUP(A231,C218:L223,3,FALSE)),0,HLOOKUP(A231,C218:L223,3,FALSE) * (D212*B230+D213*C230+D214*D230+D215*E230+D216*F230))</f>
        <v>0</v>
      </c>
      <c r="D231" s="4">
        <f>IF(ISBLANK(HLOOKUP(A231,C218:L223,4,FALSE)),0,HLOOKUP(A231,C218:L223,4,FALSE) * (E212*B230+E213*C230+E214*D230+E215*E230+E216*F230))</f>
        <v>5.8457071458320944E-6</v>
      </c>
      <c r="E231" s="4">
        <f>IF(ISBLANK(HLOOKUP(A231,C218:L223,5,FALSE)),0,HLOOKUP(A231,C218:L223,5,FALSE) * (F212*B230+F213*C230+F214*D230+F215*E230+F216*F230))</f>
        <v>3.5074242874992568E-5</v>
      </c>
      <c r="F231" s="5">
        <f>IF(ISBLANK(HLOOKUP(A231,C218:L223,6,FALSE)),0,HLOOKUP(A231,C218:L223,6,FALSE) * (G212*B230+G213*C230+G214*D230+G215*E230+G216*F230))</f>
        <v>4.6812422823823419E-3</v>
      </c>
      <c r="G231" s="3">
        <f>IF(ISBLANK(HLOOKUP(A231,C218:L223,MATCH(G227,B211:B216,0),FALSE)),0,HLOOKUP(Q232,C211:G216,MATCH(G227,B211:B216,0),FALSE)*B231)</f>
        <v>0</v>
      </c>
      <c r="H231" s="4">
        <f>IF(ISBLANK(HLOOKUP(A231,C218:L223,MATCH(H227,B211:B216,0),FALSE)),0,HLOOKUP(Q232,C211:G216,MATCH(H227,B211:B216,0),FALSE)*C231)</f>
        <v>0</v>
      </c>
      <c r="I231" s="4">
        <f>IF(ISBLANK(HLOOKUP(A231,C218:L223,MATCH(I227,B211:B216,0),FALSE)),0,HLOOKUP(Q232,C211:G216,MATCH(I227,B211:B216,0),FALSE)*D231)</f>
        <v>8.351010208331564E-8</v>
      </c>
      <c r="J231" s="4">
        <f>IF(ISBLANK(HLOOKUP(A231,C218:L223,MATCH(J227,B211:B216,0),FALSE)),0,HLOOKUP(Q232,C211:G216,MATCH(J227,B211:B216,0),FALSE)*E231)</f>
        <v>5.0106061249989387E-7</v>
      </c>
      <c r="K231" s="5">
        <f>IF(ISBLANK(HLOOKUP(A231,C218:L223,MATCH(K227,B211:B216,0),FALSE)),0,HLOOKUP(Q232,C211:G216,MATCH(K227,B211:B216,0),FALSE)*F231)</f>
        <v>2.1533714498958773E-3</v>
      </c>
      <c r="L231" s="3">
        <f t="shared" si="142"/>
        <v>0</v>
      </c>
      <c r="M231" s="4">
        <f t="shared" si="143"/>
        <v>0</v>
      </c>
      <c r="N231" s="4">
        <f t="shared" si="144"/>
        <v>3.8770569725767997E-5</v>
      </c>
      <c r="O231" s="4">
        <f t="shared" si="145"/>
        <v>2.3262341835460801E-4</v>
      </c>
      <c r="P231" s="5">
        <f t="shared" si="146"/>
        <v>0.9997286060119196</v>
      </c>
      <c r="Q231" s="23" t="s">
        <v>21</v>
      </c>
      <c r="R231" s="17">
        <f>IF(AND(R227=A231,Q231="A"),1,0)</f>
        <v>0</v>
      </c>
      <c r="S231" s="16">
        <f>IF(AND(S227=A231,Q231="A"),1,0)</f>
        <v>0</v>
      </c>
      <c r="T231" s="16">
        <f>IF(AND(T227=A231,Q231="A"),1,0)</f>
        <v>0</v>
      </c>
      <c r="U231" s="16">
        <f>IF(AND(U227=A231,Q231="A"),1,0)</f>
        <v>0</v>
      </c>
      <c r="V231" s="16">
        <f>IF(AND(V227=A231,Q231="A"),1,0)</f>
        <v>0</v>
      </c>
      <c r="W231" s="16">
        <f>IF(AND(W227=A231,Q231="A"),1,0)</f>
        <v>0</v>
      </c>
      <c r="X231" s="16">
        <f>IF(AND(X227=A231,Q231="A"),1,0)</f>
        <v>0</v>
      </c>
      <c r="Y231" s="16">
        <f>IF(AND(Y227=A231,Q231="A"),1,0)</f>
        <v>0</v>
      </c>
      <c r="Z231" s="16">
        <f>IF(AND(Z227=A231,Q231="A"),1,0)</f>
        <v>0</v>
      </c>
      <c r="AA231" s="16">
        <f>IF(AND(AA227=A231,Q231="A"),1,0)</f>
        <v>0</v>
      </c>
      <c r="AB231" s="17">
        <f>IF(AND(AB227=A231,Q231="Z"),1,0)</f>
        <v>0</v>
      </c>
      <c r="AC231" s="16">
        <f>IF(AND(AC227=A231,Q231="Z"),1,0)</f>
        <v>0</v>
      </c>
      <c r="AD231" s="16">
        <f>IF(AND(AD227=A231,Q231="Z"),1,0)</f>
        <v>0</v>
      </c>
      <c r="AE231" s="16">
        <f>IF(AND(AE227=A231,Q231="Z"),1,0)</f>
        <v>0</v>
      </c>
      <c r="AF231" s="16">
        <f>IF(AND(AF227=A231,Q231="Z"),1,0)</f>
        <v>0</v>
      </c>
      <c r="AG231" s="16">
        <f>IF(AND(AG227=A231,Q231="Z"),1,0)</f>
        <v>0</v>
      </c>
      <c r="AH231" s="16">
        <f>IF(AND(AH227=A231,Q231="Z"),1,0)</f>
        <v>0</v>
      </c>
      <c r="AI231" s="16">
        <f>IF(AND(AI227=A231,Q231="Z"),1,0)</f>
        <v>0</v>
      </c>
      <c r="AJ231" s="16">
        <f>IF(AND(AJ227=A231,Q231="Z"),1,0)</f>
        <v>0</v>
      </c>
      <c r="AK231" s="16">
        <f>IF(AND(AK227=A231,Q231="Z"),1,0)</f>
        <v>0</v>
      </c>
      <c r="AL231" s="17">
        <f>IF(AND(AL227=A231,Q231="D"),1,0)</f>
        <v>0</v>
      </c>
      <c r="AM231" s="16">
        <f>IF(AND(AM227=A231,Q231="D"),1,0)</f>
        <v>0</v>
      </c>
      <c r="AN231" s="16">
        <f>IF(AND(AN227=A231,Q231="D"),1,0)</f>
        <v>0</v>
      </c>
      <c r="AO231" s="16">
        <f>IF(AND(AO227=A231,Q231="D"),1,0)</f>
        <v>0</v>
      </c>
      <c r="AP231" s="16">
        <f>IF(AND(AP227=A231,Q231="D"),1,0)</f>
        <v>0</v>
      </c>
      <c r="AQ231" s="16">
        <f>IF(AND(AQ227=A231,Q231="D"),1,0)</f>
        <v>0</v>
      </c>
      <c r="AR231" s="16">
        <f>IF(AND(AR227=A231,Q231="D"),1,0)</f>
        <v>0</v>
      </c>
      <c r="AS231" s="16">
        <f>IF(AND(AS227=A231,Q231="D"),1,0)</f>
        <v>0</v>
      </c>
      <c r="AT231" s="16">
        <f>IF(AND(AT227=A231,Q231="D"),1,0)</f>
        <v>0</v>
      </c>
      <c r="AU231" s="16">
        <f>IF(AND(AU227=A231,Q231="D"),1,0)</f>
        <v>0</v>
      </c>
      <c r="AV231" s="17">
        <f>IF(AND(AV227=A231,Q231="N"),1,0)</f>
        <v>0</v>
      </c>
      <c r="AW231" s="16">
        <f>IF(AND(AW227=A231,Q231="N"),1,0)</f>
        <v>0</v>
      </c>
      <c r="AX231" s="16">
        <f>IF(AND(AX227=A231,Q231="N"),1,0)</f>
        <v>0</v>
      </c>
      <c r="AY231" s="16">
        <f>IF(AND(AY227=A231,Q231="N"),1,0)</f>
        <v>0</v>
      </c>
      <c r="AZ231" s="16">
        <f>IF(AND(AZ227=A231,Q231="N"),1,0)</f>
        <v>0</v>
      </c>
      <c r="BA231" s="16">
        <f>IF(AND(BA227=A231,Q231="N"),1,0)</f>
        <v>0</v>
      </c>
      <c r="BB231" s="16">
        <f>IF(AND(BB227=A231,Q231="N"),1,0)</f>
        <v>0</v>
      </c>
      <c r="BC231" s="16">
        <f>IF(AND(BC227=A231,Q231="N"),1,0)</f>
        <v>0</v>
      </c>
      <c r="BD231" s="16">
        <f>IF(AND(BD227=A231,Q231="N"),1,0)</f>
        <v>0</v>
      </c>
      <c r="BE231" s="16">
        <f>IF(AND(BE227=A231,Q231="N"),1,0)</f>
        <v>0</v>
      </c>
      <c r="BF231" s="17">
        <f>IF(AND(BF227=A231,Q231="V"),1,0)</f>
        <v>0</v>
      </c>
      <c r="BG231" s="16">
        <f>IF(AND(BG227=A231,Q231="V"),1,0)</f>
        <v>0</v>
      </c>
      <c r="BH231" s="16">
        <f>IF(AND(BH227=A231,Q231="V"),1,0)</f>
        <v>0</v>
      </c>
      <c r="BI231" s="16">
        <f>IF(AND(BI227=A231,Q231="V"),1,0)</f>
        <v>0</v>
      </c>
      <c r="BJ231" s="16">
        <f>IF(AND(BJ227=A231,Q231="V"),1,0)</f>
        <v>0</v>
      </c>
      <c r="BK231" s="16">
        <f>IF(AND(BK227=A231,Q231="V"),1,0)</f>
        <v>0</v>
      </c>
      <c r="BL231" s="16">
        <f>IF(AND(BL227=A231,Q231="V"),1,0)</f>
        <v>1</v>
      </c>
      <c r="BM231" s="16">
        <f>IF(AND(BM227=A231,Q231="V"),1,0)</f>
        <v>0</v>
      </c>
      <c r="BN231" s="16">
        <f>IF(AND(BN227=A231,Q231="V"),1,0)</f>
        <v>0</v>
      </c>
      <c r="BO231" s="16">
        <f>IF(AND(BO227=A231,Q231="V"),1,0)</f>
        <v>0</v>
      </c>
      <c r="BP231" s="3">
        <f>IF(AND(Q230="A",BP227=Q231),1,0)</f>
        <v>0</v>
      </c>
      <c r="BQ231" s="4">
        <f>IF(AND(Q230="A",BQ227=Q231),1,0)</f>
        <v>0</v>
      </c>
      <c r="BR231" s="4">
        <f>IF(AND(Q230="A",BR227=Q231),1,0)</f>
        <v>0</v>
      </c>
      <c r="BS231" s="4">
        <f>IF(AND(Q230="A",BS227=Q231),1,0)</f>
        <v>0</v>
      </c>
      <c r="BT231" s="4">
        <f>IF(AND(Q230="A",BT227=Q231),1,0)</f>
        <v>0</v>
      </c>
      <c r="BU231" s="3">
        <f>IF(AND(Q230="Z",BU227=Q231),1,0)</f>
        <v>0</v>
      </c>
      <c r="BV231" s="4">
        <f>IF(AND(Q230="Z",BV227=Q231),1,0)</f>
        <v>0</v>
      </c>
      <c r="BW231" s="4">
        <f>IF(AND(Q230="Z",BW227=Q231),1,0)</f>
        <v>0</v>
      </c>
      <c r="BX231" s="4">
        <f>IF(AND(Q230="Z",BX227=Q231),1,0)</f>
        <v>0</v>
      </c>
      <c r="BY231" s="4">
        <f>IF(AND(Q230="Z",BY227=Q231),1,0)</f>
        <v>0</v>
      </c>
      <c r="BZ231" s="3">
        <f>IF(AND(Q230="D",BZ227=Q231),1,0)</f>
        <v>0</v>
      </c>
      <c r="CA231" s="4">
        <f>IF(AND(Q230="D",CA227=Q231),1,0)</f>
        <v>0</v>
      </c>
      <c r="CB231" s="4">
        <f>IF(AND(Q230="D",CB227=Q231),1,0)</f>
        <v>0</v>
      </c>
      <c r="CC231" s="4">
        <f>IF(AND(Q230="D",CC227=Q231),1,0)</f>
        <v>0</v>
      </c>
      <c r="CD231" s="4">
        <f>IF(AND(Q230="D",CD227=Q231),1,0)</f>
        <v>0</v>
      </c>
      <c r="CE231" s="3">
        <f>IF(AND(Q230="N",CE227=Q231),1,0)</f>
        <v>0</v>
      </c>
      <c r="CF231" s="4">
        <f>IF(AND(Q230="N",CF227=Q231),1,0)</f>
        <v>0</v>
      </c>
      <c r="CG231" s="4">
        <f>IF(AND(Q230="N",CG227=Q231),1,0)</f>
        <v>0</v>
      </c>
      <c r="CH231" s="4">
        <f>IF(AND(Q230="N",CH227=Q231),1,0)</f>
        <v>0</v>
      </c>
      <c r="CI231" s="4">
        <f>IF(AND(Q230="N",CI227=Q231),1,0)</f>
        <v>1</v>
      </c>
      <c r="CJ231" s="3">
        <f>IF(AND(Q230="V",CJ227=Q231),1,0)</f>
        <v>0</v>
      </c>
      <c r="CK231" s="4">
        <f>IF(AND(Q230="V",CK227=Q231),1,0)</f>
        <v>0</v>
      </c>
      <c r="CL231" s="4">
        <f>IF(AND(Q230="V",CL227=Q231),1,0)</f>
        <v>0</v>
      </c>
      <c r="CM231" s="4">
        <f>IF(AND(Q230="V",CM227=Q231),1,0)</f>
        <v>0</v>
      </c>
      <c r="CN231" s="5">
        <f>IF(AND(Q230="V",CN227=Q231),1,0)</f>
        <v>0</v>
      </c>
    </row>
    <row r="232" spans="1:92">
      <c r="A232" s="15" t="s">
        <v>9</v>
      </c>
      <c r="B232" s="3">
        <f>IF(ISBLANK(HLOOKUP(A232,C218:L223,2,FALSE)),0,HLOOKUP(A232,C218:L223,2,FALSE) * (C212*B231+C213*C231+C214*D231+C215*E231+C216*F231))</f>
        <v>0</v>
      </c>
      <c r="C232" s="4">
        <f>IF(ISBLANK(HLOOKUP(A232,C218:L223,3,FALSE)),0,HLOOKUP(A232,C218:L223,3,FALSE) * (D212*B231+D213*C231+D214*D231+D215*E231+D216*F231))</f>
        <v>0</v>
      </c>
      <c r="D232" s="4">
        <f>IF(ISBLANK(HLOOKUP(A232,C218:L223,4,FALSE)),0,HLOOKUP(A232,C218:L223,4,FALSE) * (E212*B231+E213*C231+E214*D231+E215*E231+E216*F231))</f>
        <v>1.661623215899498E-3</v>
      </c>
      <c r="E232" s="4">
        <f>IF(ISBLANK(HLOOKUP(A232,C218:L223,5,FALSE)),0,HLOOKUP(A232,C218:L223,5,FALSE) * (F212*B231+F213*C231+F214*D231+F215*E231+F216*F231))</f>
        <v>0</v>
      </c>
      <c r="F232" s="5">
        <f>IF(ISBLANK(HLOOKUP(A232,C218:L223,6,FALSE)),0,HLOOKUP(A232,C218:L223,6,FALSE) * (G212*B231+G213*C231+G214*D231+G215*E231+G216*F231))</f>
        <v>0</v>
      </c>
      <c r="G232" s="3">
        <f>IF(ISBLANK(HLOOKUP(A232,C218:L223,MATCH(G227,B211:B216,0),FALSE)),0,HLOOKUP(Q233,C211:G216,MATCH(G227,B211:B216,0),FALSE)*B232)</f>
        <v>0</v>
      </c>
      <c r="H232" s="4">
        <f>IF(ISBLANK(HLOOKUP(A232,C218:L223,MATCH(H227,B211:B216,0),FALSE)),0,HLOOKUP(Q233,C211:G216,MATCH(H227,B211:B216,0),FALSE)*C232)</f>
        <v>0</v>
      </c>
      <c r="I232" s="4">
        <f>IF(ISBLANK(HLOOKUP(A232,C218:L223,MATCH(I227,B211:B216,0),FALSE)),0,HLOOKUP(Q233,C211:G216,MATCH(I227,B211:B216,0),FALSE)*D232)</f>
        <v>1.5904107923609481E-3</v>
      </c>
      <c r="J232" s="4">
        <f>IF(ISBLANK(HLOOKUP(A232,C218:L223,MATCH(J227,B211:B216,0),FALSE)),0,HLOOKUP(Q233,C211:G216,MATCH(J227,B211:B216,0),FALSE)*E232)</f>
        <v>0</v>
      </c>
      <c r="K232" s="5">
        <f>IF(ISBLANK(HLOOKUP(A232,C218:L223,MATCH(K227,B211:B216,0),FALSE)),0,HLOOKUP(Q233,C211:G216,MATCH(K227,B211:B216,0),FALSE)*F232)</f>
        <v>0</v>
      </c>
      <c r="L232" s="3">
        <f t="shared" si="142"/>
        <v>0</v>
      </c>
      <c r="M232" s="4">
        <f t="shared" si="143"/>
        <v>0</v>
      </c>
      <c r="N232" s="4">
        <f t="shared" si="144"/>
        <v>1</v>
      </c>
      <c r="O232" s="4">
        <f t="shared" si="145"/>
        <v>0</v>
      </c>
      <c r="P232" s="5">
        <f t="shared" si="146"/>
        <v>0</v>
      </c>
      <c r="Q232" s="23" t="s">
        <v>19</v>
      </c>
      <c r="R232" s="17">
        <f>IF(AND(R227=A232,Q232="A"),1,0)</f>
        <v>0</v>
      </c>
      <c r="S232" s="16">
        <f>IF(AND(S227=A232,Q232="A"),1,0)</f>
        <v>0</v>
      </c>
      <c r="T232" s="16">
        <f>IF(AND(T227=A232,Q232="A"),1,0)</f>
        <v>0</v>
      </c>
      <c r="U232" s="16">
        <f>IF(AND(U227=A232,Q232="A"),1,0)</f>
        <v>0</v>
      </c>
      <c r="V232" s="16">
        <f>IF(AND(V227=A232,Q232="A"),1,0)</f>
        <v>0</v>
      </c>
      <c r="W232" s="16">
        <f>IF(AND(W227=A232,Q232="A"),1,0)</f>
        <v>0</v>
      </c>
      <c r="X232" s="16">
        <f>IF(AND(X227=A232,Q232="A"),1,0)</f>
        <v>0</v>
      </c>
      <c r="Y232" s="16">
        <f>IF(AND(Y227=A232,Q232="A"),1,0)</f>
        <v>0</v>
      </c>
      <c r="Z232" s="16">
        <f>IF(AND(Z227=A232,Q232="A"),1,0)</f>
        <v>0</v>
      </c>
      <c r="AA232" s="16">
        <f>IF(AND(AA227=A232,Q232="A"),1,0)</f>
        <v>0</v>
      </c>
      <c r="AB232" s="17">
        <f>IF(AND(AB227=A232,Q232="Z"),1,0)</f>
        <v>0</v>
      </c>
      <c r="AC232" s="16">
        <f>IF(AND(AC227=A232,Q232="Z"),1,0)</f>
        <v>0</v>
      </c>
      <c r="AD232" s="16">
        <f>IF(AND(AD227=A232,Q232="Z"),1,0)</f>
        <v>0</v>
      </c>
      <c r="AE232" s="16">
        <f>IF(AND(AE227=A232,Q232="Z"),1,0)</f>
        <v>0</v>
      </c>
      <c r="AF232" s="16">
        <f>IF(AND(AF227=A232,Q232="Z"),1,0)</f>
        <v>0</v>
      </c>
      <c r="AG232" s="16">
        <f>IF(AND(AG227=A232,Q232="Z"),1,0)</f>
        <v>0</v>
      </c>
      <c r="AH232" s="16">
        <f>IF(AND(AH227=A232,Q232="Z"),1,0)</f>
        <v>0</v>
      </c>
      <c r="AI232" s="16">
        <f>IF(AND(AI227=A232,Q232="Z"),1,0)</f>
        <v>0</v>
      </c>
      <c r="AJ232" s="16">
        <f>IF(AND(AJ227=A232,Q232="Z"),1,0)</f>
        <v>0</v>
      </c>
      <c r="AK232" s="16">
        <f>IF(AND(AK227=A232,Q232="Z"),1,0)</f>
        <v>0</v>
      </c>
      <c r="AL232" s="17">
        <f>IF(AND(AL227=A232,Q232="D"),1,0)</f>
        <v>0</v>
      </c>
      <c r="AM232" s="16">
        <f>IF(AND(AM227=A232,Q232="D"),1,0)</f>
        <v>0</v>
      </c>
      <c r="AN232" s="16">
        <f>IF(AND(AN227=A232,Q232="D"),1,0)</f>
        <v>0</v>
      </c>
      <c r="AO232" s="16">
        <f>IF(AND(AO227=A232,Q232="D"),1,0)</f>
        <v>0</v>
      </c>
      <c r="AP232" s="16">
        <f>IF(AND(AP227=A232,Q232="D"),1,0)</f>
        <v>0</v>
      </c>
      <c r="AQ232" s="16">
        <f>IF(AND(AQ227=A232,Q232="D"),1,0)</f>
        <v>0</v>
      </c>
      <c r="AR232" s="16">
        <f>IF(AND(AR227=A232,Q232="D"),1,0)</f>
        <v>0</v>
      </c>
      <c r="AS232" s="16">
        <f>IF(AND(AS227=A232,Q232="D"),1,0)</f>
        <v>0</v>
      </c>
      <c r="AT232" s="16">
        <f>IF(AND(AT227=A232,Q232="D"),1,0)</f>
        <v>0</v>
      </c>
      <c r="AU232" s="16">
        <f>IF(AND(AU227=A232,Q232="D"),1,0)</f>
        <v>1</v>
      </c>
      <c r="AV232" s="17">
        <f>IF(AND(AV227=A232,Q232="N"),1,0)</f>
        <v>0</v>
      </c>
      <c r="AW232" s="16">
        <f>IF(AND(AW227=A232,Q232="N"),1,0)</f>
        <v>0</v>
      </c>
      <c r="AX232" s="16">
        <f>IF(AND(AX227=A232,Q232="N"),1,0)</f>
        <v>0</v>
      </c>
      <c r="AY232" s="16">
        <f>IF(AND(AY227=A232,Q232="N"),1,0)</f>
        <v>0</v>
      </c>
      <c r="AZ232" s="16">
        <f>IF(AND(AZ227=A232,Q232="N"),1,0)</f>
        <v>0</v>
      </c>
      <c r="BA232" s="16">
        <f>IF(AND(BA227=A232,Q232="N"),1,0)</f>
        <v>0</v>
      </c>
      <c r="BB232" s="16">
        <f>IF(AND(BB227=A232,Q232="N"),1,0)</f>
        <v>0</v>
      </c>
      <c r="BC232" s="16">
        <f>IF(AND(BC227=A232,Q232="N"),1,0)</f>
        <v>0</v>
      </c>
      <c r="BD232" s="16">
        <f>IF(AND(BD227=A232,Q232="N"),1,0)</f>
        <v>0</v>
      </c>
      <c r="BE232" s="16">
        <f>IF(AND(BE227=A232,Q232="N"),1,0)</f>
        <v>0</v>
      </c>
      <c r="BF232" s="17">
        <f>IF(AND(BF227=A232,Q232="V"),1,0)</f>
        <v>0</v>
      </c>
      <c r="BG232" s="16">
        <f>IF(AND(BG227=A232,Q232="V"),1,0)</f>
        <v>0</v>
      </c>
      <c r="BH232" s="16">
        <f>IF(AND(BH227=A232,Q232="V"),1,0)</f>
        <v>0</v>
      </c>
      <c r="BI232" s="16">
        <f>IF(AND(BI227=A232,Q232="V"),1,0)</f>
        <v>0</v>
      </c>
      <c r="BJ232" s="16">
        <f>IF(AND(BJ227=A232,Q232="V"),1,0)</f>
        <v>0</v>
      </c>
      <c r="BK232" s="16">
        <f>IF(AND(BK227=A232,Q232="V"),1,0)</f>
        <v>0</v>
      </c>
      <c r="BL232" s="16">
        <f>IF(AND(BL227=A232,Q232="V"),1,0)</f>
        <v>0</v>
      </c>
      <c r="BM232" s="16">
        <f>IF(AND(BM227=A232,Q232="V"),1,0)</f>
        <v>0</v>
      </c>
      <c r="BN232" s="16">
        <f>IF(AND(BN227=A232,Q232="V"),1,0)</f>
        <v>0</v>
      </c>
      <c r="BO232" s="16">
        <f>IF(AND(BO227=A232,Q232="V"),1,0)</f>
        <v>0</v>
      </c>
      <c r="BP232" s="3">
        <f>IF(AND(Q231="A",BP227=Q232),1,0)</f>
        <v>0</v>
      </c>
      <c r="BQ232" s="4">
        <f>IF(AND(Q231="A",BQ227=Q232),1,0)</f>
        <v>0</v>
      </c>
      <c r="BR232" s="4">
        <f>IF(AND(Q231="A",BR227=Q232),1,0)</f>
        <v>0</v>
      </c>
      <c r="BS232" s="4">
        <f>IF(AND(Q231="A",BS227=Q232),1,0)</f>
        <v>0</v>
      </c>
      <c r="BT232" s="4">
        <f>IF(AND(Q231="A",BT227=Q232),1,0)</f>
        <v>0</v>
      </c>
      <c r="BU232" s="3">
        <f>IF(AND(Q231="Z",BU227=Q232),1,0)</f>
        <v>0</v>
      </c>
      <c r="BV232" s="4">
        <f>IF(AND(Q231="Z",BV227=Q232),1,0)</f>
        <v>0</v>
      </c>
      <c r="BW232" s="4">
        <f>IF(AND(Q231="Z",BW227=Q232),1,0)</f>
        <v>0</v>
      </c>
      <c r="BX232" s="4">
        <f>IF(AND(Q231="Z",BX227=Q232),1,0)</f>
        <v>0</v>
      </c>
      <c r="BY232" s="4">
        <f>IF(AND(Q231="Z",BY227=Q232),1,0)</f>
        <v>0</v>
      </c>
      <c r="BZ232" s="3">
        <f>IF(AND(Q231="D",BZ227=Q232),1,0)</f>
        <v>0</v>
      </c>
      <c r="CA232" s="4">
        <f>IF(AND(Q231="D",CA227=Q232),1,0)</f>
        <v>0</v>
      </c>
      <c r="CB232" s="4">
        <f>IF(AND(Q231="D",CB227=Q232),1,0)</f>
        <v>0</v>
      </c>
      <c r="CC232" s="4">
        <f>IF(AND(Q231="D",CC227=Q232),1,0)</f>
        <v>0</v>
      </c>
      <c r="CD232" s="4">
        <f>IF(AND(Q231="D",CD227=Q232),1,0)</f>
        <v>0</v>
      </c>
      <c r="CE232" s="3">
        <f>IF(AND(Q231="N",CE227=Q232),1,0)</f>
        <v>0</v>
      </c>
      <c r="CF232" s="4">
        <f>IF(AND(Q231="N",CF227=Q232),1,0)</f>
        <v>0</v>
      </c>
      <c r="CG232" s="4">
        <f>IF(AND(Q231="N",CG227=Q232),1,0)</f>
        <v>0</v>
      </c>
      <c r="CH232" s="4">
        <f>IF(AND(Q231="N",CH227=Q232),1,0)</f>
        <v>0</v>
      </c>
      <c r="CI232" s="4">
        <f>IF(AND(Q231="N",CI227=Q232),1,0)</f>
        <v>0</v>
      </c>
      <c r="CJ232" s="3">
        <f>IF(AND(Q231="V",CJ227=Q232),1,0)</f>
        <v>0</v>
      </c>
      <c r="CK232" s="4">
        <f>IF(AND(Q231="V",CK227=Q232),1,0)</f>
        <v>0</v>
      </c>
      <c r="CL232" s="4">
        <f>IF(AND(Q231="V",CL227=Q232),1,0)</f>
        <v>1</v>
      </c>
      <c r="CM232" s="4">
        <f>IF(AND(Q231="V",CM227=Q232),1,0)</f>
        <v>0</v>
      </c>
      <c r="CN232" s="5">
        <f>IF(AND(Q231="V",CN227=Q232),1,0)</f>
        <v>0</v>
      </c>
    </row>
    <row r="233" spans="1:92">
      <c r="A233" s="15" t="s">
        <v>4</v>
      </c>
      <c r="B233" s="3">
        <f>IF(ISBLANK(HLOOKUP(A233,C218:L223,2,FALSE)),0,HLOOKUP(A233,C218:L223,2,FALSE) * (C212*B232+C213*C232+C214*D232+C215*E232+C216*F232))</f>
        <v>0</v>
      </c>
      <c r="C233" s="4">
        <f>IF(ISBLANK(HLOOKUP(A233,C218:L223,3,FALSE)),0,HLOOKUP(A233,C218:L223,3,FALSE) * (D212*B232+D213*C232+D214*D232+D215*E232+D216*F232))</f>
        <v>0</v>
      </c>
      <c r="D233" s="4">
        <f>IF(ISBLANK(HLOOKUP(A233,C218:L223,4,FALSE)),0,HLOOKUP(A233,C218:L223,4,FALSE) * (E212*B232+E213*C232+E214*D232+E215*E232+E216*F232))</f>
        <v>3.3910677875499962E-7</v>
      </c>
      <c r="E233" s="4">
        <f>IF(ISBLANK(HLOOKUP(A233,C218:L223,5,FALSE)),0,HLOOKUP(A233,C218:L223,5,FALSE) * (F212*B232+F213*C232+F214*D232+F215*E232+F216*F232))</f>
        <v>7.2704493365071917E-4</v>
      </c>
      <c r="F233" s="5">
        <f>IF(ISBLANK(HLOOKUP(A233,C218:L223,6,FALSE)),0,HLOOKUP(A233,C218:L223,6,FALSE) * (G212*B232+G213*C232+G214*D232+G215*E232+G216*F232))</f>
        <v>4.7474949025699953E-7</v>
      </c>
      <c r="G233" s="3">
        <f>IF(ISBLANK(HLOOKUP(A233,C218:L223,MATCH(G227,B211:B216,0),FALSE)),0,HLOOKUP(Q234,C211:G216,MATCH(G227,B211:B216,0),FALSE)*B233)</f>
        <v>0</v>
      </c>
      <c r="H233" s="4">
        <f>IF(ISBLANK(HLOOKUP(A233,C218:L223,MATCH(H227,B211:B216,0),FALSE)),0,HLOOKUP(Q234,C211:G216,MATCH(H227,B211:B216,0),FALSE)*C233)</f>
        <v>0</v>
      </c>
      <c r="I233" s="4">
        <f>IF(ISBLANK(HLOOKUP(A233,C218:L223,MATCH(I227,B211:B216,0),FALSE)),0,HLOOKUP(Q234,C211:G216,MATCH(I227,B211:B216,0),FALSE)*D233)</f>
        <v>4.8443825536428519E-9</v>
      </c>
      <c r="J233" s="4">
        <f>IF(ISBLANK(HLOOKUP(A233,C218:L223,MATCH(J227,B211:B216,0),FALSE)),0,HLOOKUP(Q234,C211:G216,MATCH(J227,B211:B216,0),FALSE)*E233)</f>
        <v>2.2849983629022607E-4</v>
      </c>
      <c r="K233" s="5">
        <f>IF(ISBLANK(HLOOKUP(A233,C218:L223,MATCH(K227,B211:B216,0),FALSE)),0,HLOOKUP(Q234,C211:G216,MATCH(K227,B211:B216,0),FALSE)*F233)</f>
        <v>2.2787975532335981E-7</v>
      </c>
      <c r="L233" s="3">
        <f t="shared" si="142"/>
        <v>0</v>
      </c>
      <c r="M233" s="4">
        <f t="shared" si="143"/>
        <v>0</v>
      </c>
      <c r="N233" s="4">
        <f t="shared" si="144"/>
        <v>2.1179243324937881E-5</v>
      </c>
      <c r="O233" s="4">
        <f t="shared" si="145"/>
        <v>0.99898254915067008</v>
      </c>
      <c r="P233" s="5">
        <f t="shared" si="146"/>
        <v>9.9627160600507811E-4</v>
      </c>
      <c r="Q233" s="23" t="s">
        <v>20</v>
      </c>
      <c r="R233" s="17">
        <f>IF(AND(R227=A233,Q233="A"),1,0)</f>
        <v>0</v>
      </c>
      <c r="S233" s="16">
        <f>IF(AND(S227=A233,Q233="A"),1,0)</f>
        <v>0</v>
      </c>
      <c r="T233" s="16">
        <f>IF(AND(T227=A233,Q233="A"),1,0)</f>
        <v>0</v>
      </c>
      <c r="U233" s="16">
        <f>IF(AND(U227=A233,Q233="A"),1,0)</f>
        <v>0</v>
      </c>
      <c r="V233" s="16">
        <f>IF(AND(V227=A233,Q233="A"),1,0)</f>
        <v>0</v>
      </c>
      <c r="W233" s="16">
        <f>IF(AND(W227=A233,Q233="A"),1,0)</f>
        <v>0</v>
      </c>
      <c r="X233" s="16">
        <f>IF(AND(X227=A233,Q233="A"),1,0)</f>
        <v>0</v>
      </c>
      <c r="Y233" s="16">
        <f>IF(AND(Y227=A233,Q233="A"),1,0)</f>
        <v>0</v>
      </c>
      <c r="Z233" s="16">
        <f>IF(AND(Z227=A233,Q233="A"),1,0)</f>
        <v>0</v>
      </c>
      <c r="AA233" s="16">
        <f>IF(AND(AA227=A233,Q233="A"),1,0)</f>
        <v>0</v>
      </c>
      <c r="AB233" s="17">
        <f>IF(AND(AB227=A233,Q233="Z"),1,0)</f>
        <v>0</v>
      </c>
      <c r="AC233" s="16">
        <f>IF(AND(AC227=A233,Q233="Z"),1,0)</f>
        <v>0</v>
      </c>
      <c r="AD233" s="16">
        <f>IF(AND(AD227=A233,Q233="Z"),1,0)</f>
        <v>0</v>
      </c>
      <c r="AE233" s="16">
        <f>IF(AND(AE227=A233,Q233="Z"),1,0)</f>
        <v>0</v>
      </c>
      <c r="AF233" s="16">
        <f>IF(AND(AF227=A233,Q233="Z"),1,0)</f>
        <v>0</v>
      </c>
      <c r="AG233" s="16">
        <f>IF(AND(AG227=A233,Q233="Z"),1,0)</f>
        <v>0</v>
      </c>
      <c r="AH233" s="16">
        <f>IF(AND(AH227=A233,Q233="Z"),1,0)</f>
        <v>0</v>
      </c>
      <c r="AI233" s="16">
        <f>IF(AND(AI227=A233,Q233="Z"),1,0)</f>
        <v>0</v>
      </c>
      <c r="AJ233" s="16">
        <f>IF(AND(AJ227=A233,Q233="Z"),1,0)</f>
        <v>0</v>
      </c>
      <c r="AK233" s="16">
        <f>IF(AND(AK227=A233,Q233="Z"),1,0)</f>
        <v>0</v>
      </c>
      <c r="AL233" s="17">
        <f>IF(AND(AL227=A233,Q233="D"),1,0)</f>
        <v>0</v>
      </c>
      <c r="AM233" s="16">
        <f>IF(AND(AM227=A233,Q233="D"),1,0)</f>
        <v>0</v>
      </c>
      <c r="AN233" s="16">
        <f>IF(AND(AN227=A233,Q233="D"),1,0)</f>
        <v>0</v>
      </c>
      <c r="AO233" s="16">
        <f>IF(AND(AO227=A233,Q233="D"),1,0)</f>
        <v>0</v>
      </c>
      <c r="AP233" s="16">
        <f>IF(AND(AP227=A233,Q233="D"),1,0)</f>
        <v>0</v>
      </c>
      <c r="AQ233" s="16">
        <f>IF(AND(AQ227=A233,Q233="D"),1,0)</f>
        <v>0</v>
      </c>
      <c r="AR233" s="16">
        <f>IF(AND(AR227=A233,Q233="D"),1,0)</f>
        <v>0</v>
      </c>
      <c r="AS233" s="16">
        <f>IF(AND(AS227=A233,Q233="D"),1,0)</f>
        <v>0</v>
      </c>
      <c r="AT233" s="16">
        <f>IF(AND(AT227=A233,Q233="D"),1,0)</f>
        <v>0</v>
      </c>
      <c r="AU233" s="16">
        <f>IF(AND(AU227=A233,Q233="D"),1,0)</f>
        <v>0</v>
      </c>
      <c r="AV233" s="17">
        <f>IF(AND(AV227=A233,Q233="N"),1,0)</f>
        <v>0</v>
      </c>
      <c r="AW233" s="16">
        <f>IF(AND(AW227=A233,Q233="N"),1,0)</f>
        <v>0</v>
      </c>
      <c r="AX233" s="16">
        <f>IF(AND(AX227=A233,Q233="N"),1,0)</f>
        <v>0</v>
      </c>
      <c r="AY233" s="16">
        <f>IF(AND(AY227=A233,Q233="N"),1,0)</f>
        <v>0</v>
      </c>
      <c r="AZ233" s="16">
        <f>IF(AND(AZ227=A233,Q233="N"),1,0)</f>
        <v>1</v>
      </c>
      <c r="BA233" s="16">
        <f>IF(AND(BA227=A233,Q233="N"),1,0)</f>
        <v>0</v>
      </c>
      <c r="BB233" s="16">
        <f>IF(AND(BB227=A233,Q233="N"),1,0)</f>
        <v>0</v>
      </c>
      <c r="BC233" s="16">
        <f>IF(AND(BC227=A233,Q233="N"),1,0)</f>
        <v>0</v>
      </c>
      <c r="BD233" s="16">
        <f>IF(AND(BD227=A233,Q233="N"),1,0)</f>
        <v>0</v>
      </c>
      <c r="BE233" s="16">
        <f>IF(AND(BE227=A233,Q233="N"),1,0)</f>
        <v>0</v>
      </c>
      <c r="BF233" s="17">
        <f>IF(AND(BF227=A233,Q233="V"),1,0)</f>
        <v>0</v>
      </c>
      <c r="BG233" s="16">
        <f>IF(AND(BG227=A233,Q233="V"),1,0)</f>
        <v>0</v>
      </c>
      <c r="BH233" s="16">
        <f>IF(AND(BH227=A233,Q233="V"),1,0)</f>
        <v>0</v>
      </c>
      <c r="BI233" s="16">
        <f>IF(AND(BI227=A233,Q233="V"),1,0)</f>
        <v>0</v>
      </c>
      <c r="BJ233" s="16">
        <f>IF(AND(BJ227=A233,Q233="V"),1,0)</f>
        <v>0</v>
      </c>
      <c r="BK233" s="16">
        <f>IF(AND(BK227=A233,Q233="V"),1,0)</f>
        <v>0</v>
      </c>
      <c r="BL233" s="16">
        <f>IF(AND(BL227=A233,Q233="V"),1,0)</f>
        <v>0</v>
      </c>
      <c r="BM233" s="16">
        <f>IF(AND(BM227=A233,Q233="V"),1,0)</f>
        <v>0</v>
      </c>
      <c r="BN233" s="16">
        <f>IF(AND(BN227=A233,Q233="V"),1,0)</f>
        <v>0</v>
      </c>
      <c r="BO233" s="16">
        <f>IF(AND(BO227=A233,Q233="V"),1,0)</f>
        <v>0</v>
      </c>
      <c r="BP233" s="3">
        <f>IF(AND(Q232="A",BP227=Q233),1,0)</f>
        <v>0</v>
      </c>
      <c r="BQ233" s="4">
        <f>IF(AND(Q232="A",BQ227=Q233),1,0)</f>
        <v>0</v>
      </c>
      <c r="BR233" s="4">
        <f>IF(AND(Q232="A",BR227=Q233),1,0)</f>
        <v>0</v>
      </c>
      <c r="BS233" s="4">
        <f>IF(AND(Q232="A",BS227=Q233),1,0)</f>
        <v>0</v>
      </c>
      <c r="BT233" s="4">
        <f>IF(AND(Q232="A",BT227=Q233),1,0)</f>
        <v>0</v>
      </c>
      <c r="BU233" s="3">
        <f>IF(AND(Q232="Z",BU227=Q233),1,0)</f>
        <v>0</v>
      </c>
      <c r="BV233" s="4">
        <f>IF(AND(Q232="Z",BV227=Q233),1,0)</f>
        <v>0</v>
      </c>
      <c r="BW233" s="4">
        <f>IF(AND(Q232="Z",BW227=Q233),1,0)</f>
        <v>0</v>
      </c>
      <c r="BX233" s="4">
        <f>IF(AND(Q232="Z",BX227=Q233),1,0)</f>
        <v>0</v>
      </c>
      <c r="BY233" s="4">
        <f>IF(AND(Q232="Z",BY227=Q233),1,0)</f>
        <v>0</v>
      </c>
      <c r="BZ233" s="3">
        <f>IF(AND(Q232="D",BZ227=Q233),1,0)</f>
        <v>0</v>
      </c>
      <c r="CA233" s="4">
        <f>IF(AND(Q232="D",CA227=Q233),1,0)</f>
        <v>0</v>
      </c>
      <c r="CB233" s="4">
        <f>IF(AND(Q232="D",CB227=Q233),1,0)</f>
        <v>0</v>
      </c>
      <c r="CC233" s="4">
        <f>IF(AND(Q232="D",CC227=Q233),1,0)</f>
        <v>1</v>
      </c>
      <c r="CD233" s="4">
        <f>IF(AND(Q232="D",CD227=Q233),1,0)</f>
        <v>0</v>
      </c>
      <c r="CE233" s="3">
        <f>IF(AND(Q232="N",CE227=Q233),1,0)</f>
        <v>0</v>
      </c>
      <c r="CF233" s="4">
        <f>IF(AND(Q232="N",CF227=Q233),1,0)</f>
        <v>0</v>
      </c>
      <c r="CG233" s="4">
        <f>IF(AND(Q232="N",CG227=Q233),1,0)</f>
        <v>0</v>
      </c>
      <c r="CH233" s="4">
        <f>IF(AND(Q232="N",CH227=Q233),1,0)</f>
        <v>0</v>
      </c>
      <c r="CI233" s="4">
        <f>IF(AND(Q232="N",CI227=Q233),1,0)</f>
        <v>0</v>
      </c>
      <c r="CJ233" s="3">
        <f>IF(AND(Q232="V",CJ227=Q233),1,0)</f>
        <v>0</v>
      </c>
      <c r="CK233" s="4">
        <f>IF(AND(Q232="V",CK227=Q233),1,0)</f>
        <v>0</v>
      </c>
      <c r="CL233" s="4">
        <f>IF(AND(Q232="V",CL227=Q233),1,0)</f>
        <v>0</v>
      </c>
      <c r="CM233" s="4">
        <f>IF(AND(Q232="V",CM227=Q233),1,0)</f>
        <v>0</v>
      </c>
      <c r="CN233" s="5">
        <f>IF(AND(Q232="V",CN227=Q233),1,0)</f>
        <v>0</v>
      </c>
    </row>
    <row r="234" spans="1:92">
      <c r="A234" s="15" t="s">
        <v>1</v>
      </c>
      <c r="B234" s="3">
        <f>IF(ISBLANK(HLOOKUP(A234,C218:L223,2,FALSE)),0,HLOOKUP(A234,C218:L223,2,FALSE) * (C212*B233+C213*C233+C214*D233+C215*E233+C216*F233))</f>
        <v>0</v>
      </c>
      <c r="C234" s="4">
        <f>IF(ISBLANK(HLOOKUP(A234,C218:L223,3,FALSE)),0,HLOOKUP(A234,C218:L223,3,FALSE) * (D212*B233+D213*C233+D214*D233+D215*E233+D216*F233))</f>
        <v>2.2873256042810306E-4</v>
      </c>
      <c r="D234" s="4">
        <f>IF(ISBLANK(HLOOKUP(A234,C218:L223,4,FALSE)),0,HLOOKUP(A234,C218:L223,4,FALSE) * (E212*B233+E213*C233+E214*D233+E215*E233+E216*F233))</f>
        <v>0</v>
      </c>
      <c r="E234" s="4">
        <f>IF(ISBLANK(HLOOKUP(A234,C218:L223,5,FALSE)),0,HLOOKUP(A234,C218:L223,5,FALSE) * (F212*B233+F213*C233+F214*D233+F215*E233+F216*F233))</f>
        <v>0</v>
      </c>
      <c r="F234" s="5">
        <f>IF(ISBLANK(HLOOKUP(A234,C218:L223,6,FALSE)),0,HLOOKUP(A234,C218:L223,6,FALSE) * (G212*B233+G213*C233+G214*D233+G215*E233+G216*F233))</f>
        <v>0</v>
      </c>
      <c r="G234" s="3">
        <f>IF(ISBLANK(HLOOKUP(A234,C218:L223,MATCH(G227,B211:B216,0),FALSE)),0,B234)</f>
        <v>0</v>
      </c>
      <c r="H234" s="4">
        <f>IF(ISBLANK(HLOOKUP(A234,C218:L223,MATCH(H227,B211:B216,0),FALSE)),0,C234)</f>
        <v>2.2873256042810306E-4</v>
      </c>
      <c r="I234" s="4">
        <f>IF(ISBLANK(HLOOKUP(A234,C218:L223,MATCH(I227,B211:B216,0),FALSE)),0,D234)</f>
        <v>0</v>
      </c>
      <c r="J234" s="4">
        <f>IF(ISBLANK(HLOOKUP(A234,C218:L223,MATCH(J227,B211:B216,0),FALSE)),0,E234)</f>
        <v>0</v>
      </c>
      <c r="K234" s="5">
        <f>IF(ISBLANK(HLOOKUP(A234,C218:L223,MATCH(K227,B211:B216,0),FALSE)),0,F234)</f>
        <v>0</v>
      </c>
      <c r="L234" s="3">
        <f t="shared" si="142"/>
        <v>0</v>
      </c>
      <c r="M234" s="4">
        <f t="shared" si="143"/>
        <v>1</v>
      </c>
      <c r="N234" s="4">
        <f t="shared" si="144"/>
        <v>0</v>
      </c>
      <c r="O234" s="4">
        <f t="shared" si="145"/>
        <v>0</v>
      </c>
      <c r="P234" s="5">
        <f t="shared" si="146"/>
        <v>0</v>
      </c>
      <c r="Q234" s="23" t="s">
        <v>18</v>
      </c>
      <c r="R234" s="17">
        <f>IF(AND(R227=A234,Q234="A"),1,0)</f>
        <v>0</v>
      </c>
      <c r="S234" s="16">
        <f>IF(AND(S227=A234,Q234="A"),1,0)</f>
        <v>0</v>
      </c>
      <c r="T234" s="16">
        <f>IF(AND(T227=A234,Q234="A"),1,0)</f>
        <v>0</v>
      </c>
      <c r="U234" s="16">
        <f>IF(AND(U227=A234,Q234="A"),1,0)</f>
        <v>0</v>
      </c>
      <c r="V234" s="16">
        <f>IF(AND(V227=A234,Q234="A"),1,0)</f>
        <v>0</v>
      </c>
      <c r="W234" s="16">
        <f>IF(AND(W227=A234,Q234="A"),1,0)</f>
        <v>0</v>
      </c>
      <c r="X234" s="16">
        <f>IF(AND(X227=A234,Q234="A"),1,0)</f>
        <v>0</v>
      </c>
      <c r="Y234" s="16">
        <f>IF(AND(Y227=A234,Q234="A"),1,0)</f>
        <v>0</v>
      </c>
      <c r="Z234" s="16">
        <f>IF(AND(Z227=A234,Q234="A"),1,0)</f>
        <v>0</v>
      </c>
      <c r="AA234" s="16">
        <f>IF(AND(AA227=A234,Q234="A"),1,0)</f>
        <v>0</v>
      </c>
      <c r="AB234" s="17">
        <f>IF(AND(AB227=A234,Q234="Z"),1,0)</f>
        <v>0</v>
      </c>
      <c r="AC234" s="16">
        <f>IF(AND(AC227=A234,Q234="Z"),1,0)</f>
        <v>1</v>
      </c>
      <c r="AD234" s="16">
        <f>IF(AND(AD227=A234,Q234="Z"),1,0)</f>
        <v>0</v>
      </c>
      <c r="AE234" s="16">
        <f>IF(AND(AE227=A234,Q234="Z"),1,0)</f>
        <v>0</v>
      </c>
      <c r="AF234" s="16">
        <f>IF(AND(AF227=A234,Q234="Z"),1,0)</f>
        <v>0</v>
      </c>
      <c r="AG234" s="16">
        <f>IF(AND(AG227=A234,Q234="Z"),1,0)</f>
        <v>0</v>
      </c>
      <c r="AH234" s="16">
        <f>IF(AND(AH227=A234,Q234="Z"),1,0)</f>
        <v>0</v>
      </c>
      <c r="AI234" s="16">
        <f>IF(AND(AI227=A234,Q234="Z"),1,0)</f>
        <v>0</v>
      </c>
      <c r="AJ234" s="16">
        <f>IF(AND(AJ227=A234,Q234="Z"),1,0)</f>
        <v>0</v>
      </c>
      <c r="AK234" s="16">
        <f>IF(AND(AK227=A234,Q234="Z"),1,0)</f>
        <v>0</v>
      </c>
      <c r="AL234" s="17">
        <f>IF(AND(AL227=A234,Q234="D"),1,0)</f>
        <v>0</v>
      </c>
      <c r="AM234" s="16">
        <f>IF(AND(AM227=A234,Q234="D"),1,0)</f>
        <v>0</v>
      </c>
      <c r="AN234" s="16">
        <f>IF(AND(AN227=A234,Q234="D"),1,0)</f>
        <v>0</v>
      </c>
      <c r="AO234" s="16">
        <f>IF(AND(AO227=A234,Q234="D"),1,0)</f>
        <v>0</v>
      </c>
      <c r="AP234" s="16">
        <f>IF(AND(AP227=A234,Q234="D"),1,0)</f>
        <v>0</v>
      </c>
      <c r="AQ234" s="16">
        <f>IF(AND(AQ227=A234,Q234="D"),1,0)</f>
        <v>0</v>
      </c>
      <c r="AR234" s="16">
        <f>IF(AND(AR227=A234,Q234="D"),1,0)</f>
        <v>0</v>
      </c>
      <c r="AS234" s="16">
        <f>IF(AND(AS227=A234,Q234="D"),1,0)</f>
        <v>0</v>
      </c>
      <c r="AT234" s="16">
        <f>IF(AND(AT227=A234,Q234="D"),1,0)</f>
        <v>0</v>
      </c>
      <c r="AU234" s="16">
        <f>IF(AND(AU227=A234,Q234="D"),1,0)</f>
        <v>0</v>
      </c>
      <c r="AV234" s="17">
        <f>IF(AND(AV227=A234,Q234="N"),1,0)</f>
        <v>0</v>
      </c>
      <c r="AW234" s="16">
        <f>IF(AND(AW227=A234,Q234="N"),1,0)</f>
        <v>0</v>
      </c>
      <c r="AX234" s="16">
        <f>IF(AND(AX227=A234,Q234="N"),1,0)</f>
        <v>0</v>
      </c>
      <c r="AY234" s="16">
        <f>IF(AND(AY227=A234,Q234="N"),1,0)</f>
        <v>0</v>
      </c>
      <c r="AZ234" s="16">
        <f>IF(AND(AZ227=A234,Q234="N"),1,0)</f>
        <v>0</v>
      </c>
      <c r="BA234" s="16">
        <f>IF(AND(BA227=A234,Q234="N"),1,0)</f>
        <v>0</v>
      </c>
      <c r="BB234" s="16">
        <f>IF(AND(BB227=A234,Q234="N"),1,0)</f>
        <v>0</v>
      </c>
      <c r="BC234" s="16">
        <f>IF(AND(BC227=A234,Q234="N"),1,0)</f>
        <v>0</v>
      </c>
      <c r="BD234" s="16">
        <f>IF(AND(BD227=A234,Q234="N"),1,0)</f>
        <v>0</v>
      </c>
      <c r="BE234" s="16">
        <f>IF(AND(BE227=A234,Q234="N"),1,0)</f>
        <v>0</v>
      </c>
      <c r="BF234" s="17">
        <f>IF(AND(BF227=A234,Q234="V"),1,0)</f>
        <v>0</v>
      </c>
      <c r="BG234" s="16">
        <f>IF(AND(BG227=A234,Q234="V"),1,0)</f>
        <v>0</v>
      </c>
      <c r="BH234" s="16">
        <f>IF(AND(BH227=A234,Q234="V"),1,0)</f>
        <v>0</v>
      </c>
      <c r="BI234" s="16">
        <f>IF(AND(BI227=A234,Q234="V"),1,0)</f>
        <v>0</v>
      </c>
      <c r="BJ234" s="16">
        <f>IF(AND(BJ227=A234,Q234="V"),1,0)</f>
        <v>0</v>
      </c>
      <c r="BK234" s="16">
        <f>IF(AND(BK227=A234,Q234="V"),1,0)</f>
        <v>0</v>
      </c>
      <c r="BL234" s="16">
        <f>IF(AND(BL227=A234,Q234="V"),1,0)</f>
        <v>0</v>
      </c>
      <c r="BM234" s="16">
        <f>IF(AND(BM227=A234,Q234="V"),1,0)</f>
        <v>0</v>
      </c>
      <c r="BN234" s="16">
        <f>IF(AND(BN227=A234,Q234="V"),1,0)</f>
        <v>0</v>
      </c>
      <c r="BO234" s="16">
        <f>IF(AND(BO227=A234,Q234="V"),1,0)</f>
        <v>0</v>
      </c>
      <c r="BP234" s="3">
        <f>IF(AND(Q233="A",BP227=Q234),1,0)</f>
        <v>0</v>
      </c>
      <c r="BQ234" s="4">
        <f>IF(AND(Q233="A",BQ227=Q234),1,0)</f>
        <v>0</v>
      </c>
      <c r="BR234" s="4">
        <f>IF(AND(Q233="A",BR227=Q234),1,0)</f>
        <v>0</v>
      </c>
      <c r="BS234" s="4">
        <f>IF(AND(Q233="A",BS227=Q234),1,0)</f>
        <v>0</v>
      </c>
      <c r="BT234" s="4">
        <f>IF(AND(Q233="A",BT227=Q234),1,0)</f>
        <v>0</v>
      </c>
      <c r="BU234" s="3">
        <f>IF(AND(Q233="Z",BU227=Q234),1,0)</f>
        <v>0</v>
      </c>
      <c r="BV234" s="4">
        <f>IF(AND(Q233="Z",BV227=Q234),1,0)</f>
        <v>0</v>
      </c>
      <c r="BW234" s="4">
        <f>IF(AND(Q233="Z",BW227=Q234),1,0)</f>
        <v>0</v>
      </c>
      <c r="BX234" s="4">
        <f>IF(AND(Q233="Z",BX227=Q234),1,0)</f>
        <v>0</v>
      </c>
      <c r="BY234" s="4">
        <f>IF(AND(Q233="Z",BY227=Q234),1,0)</f>
        <v>0</v>
      </c>
      <c r="BZ234" s="3">
        <f>IF(AND(Q233="D",BZ227=Q234),1,0)</f>
        <v>0</v>
      </c>
      <c r="CA234" s="4">
        <f>IF(AND(Q233="D",CA227=Q234),1,0)</f>
        <v>0</v>
      </c>
      <c r="CB234" s="4">
        <f>IF(AND(Q233="D",CB227=Q234),1,0)</f>
        <v>0</v>
      </c>
      <c r="CC234" s="4">
        <f>IF(AND(Q233="D",CC227=Q234),1,0)</f>
        <v>0</v>
      </c>
      <c r="CD234" s="4">
        <f>IF(AND(Q233="D",CD227=Q234),1,0)</f>
        <v>0</v>
      </c>
      <c r="CE234" s="3">
        <f>IF(AND(Q233="N",CE227=Q234),1,0)</f>
        <v>0</v>
      </c>
      <c r="CF234" s="4">
        <f>IF(AND(Q233="N",CF227=Q234),1,0)</f>
        <v>1</v>
      </c>
      <c r="CG234" s="4">
        <f>IF(AND(Q233="N",CG227=Q234),1,0)</f>
        <v>0</v>
      </c>
      <c r="CH234" s="4">
        <f>IF(AND(Q233="N",CH227=Q234),1,0)</f>
        <v>0</v>
      </c>
      <c r="CI234" s="4">
        <f>IF(AND(Q233="N",CI227=Q234),1,0)</f>
        <v>0</v>
      </c>
      <c r="CJ234" s="3">
        <f>IF(AND(Q233="V",CJ227=Q234),1,0)</f>
        <v>0</v>
      </c>
      <c r="CK234" s="4">
        <f>IF(AND(Q233="V",CK227=Q234),1,0)</f>
        <v>0</v>
      </c>
      <c r="CL234" s="4">
        <f>IF(AND(Q233="V",CL227=Q234),1,0)</f>
        <v>0</v>
      </c>
      <c r="CM234" s="4">
        <f>IF(AND(Q233="V",CM227=Q234),1,0)</f>
        <v>0</v>
      </c>
      <c r="CN234" s="5">
        <f>IF(AND(Q233="V",CN227=Q234),1,0)</f>
        <v>0</v>
      </c>
    </row>
    <row r="235" spans="1:92">
      <c r="A235" s="15"/>
      <c r="B235" s="3"/>
      <c r="C235" s="4"/>
      <c r="D235" s="4"/>
      <c r="E235" s="4"/>
      <c r="F235" s="5"/>
      <c r="G235" s="3"/>
      <c r="H235" s="4"/>
      <c r="I235" s="4"/>
      <c r="J235" s="4"/>
      <c r="K235" s="5"/>
      <c r="L235" s="3"/>
      <c r="M235" s="4"/>
      <c r="N235" s="4"/>
      <c r="O235" s="4"/>
      <c r="P235" s="5"/>
      <c r="Q235" s="24"/>
      <c r="R235" s="17"/>
      <c r="S235" s="16"/>
      <c r="T235" s="16"/>
      <c r="U235" s="16"/>
      <c r="V235" s="16"/>
      <c r="W235" s="16"/>
      <c r="X235" s="16"/>
      <c r="Y235" s="16"/>
      <c r="Z235" s="16"/>
      <c r="AA235" s="16"/>
      <c r="AB235" s="17"/>
      <c r="AC235" s="16"/>
      <c r="AD235" s="16"/>
      <c r="AE235" s="16"/>
      <c r="AF235" s="16"/>
      <c r="AG235" s="16"/>
      <c r="AH235" s="16"/>
      <c r="AI235" s="16"/>
      <c r="AJ235" s="16"/>
      <c r="AK235" s="16"/>
      <c r="AL235" s="17"/>
      <c r="AM235" s="16"/>
      <c r="AN235" s="16"/>
      <c r="AO235" s="16"/>
      <c r="AP235" s="16"/>
      <c r="AQ235" s="16"/>
      <c r="AR235" s="16"/>
      <c r="AS235" s="16"/>
      <c r="AT235" s="16"/>
      <c r="AU235" s="16"/>
      <c r="AV235" s="17"/>
      <c r="AW235" s="16"/>
      <c r="AX235" s="16"/>
      <c r="AY235" s="16"/>
      <c r="AZ235" s="16"/>
      <c r="BA235" s="16"/>
      <c r="BB235" s="16"/>
      <c r="BC235" s="16"/>
      <c r="BD235" s="16"/>
      <c r="BE235" s="16"/>
      <c r="BF235" s="17"/>
      <c r="BG235" s="16"/>
      <c r="BH235" s="16"/>
      <c r="BI235" s="16"/>
      <c r="BJ235" s="16"/>
      <c r="BK235" s="16"/>
      <c r="BL235" s="16"/>
      <c r="BM235" s="16"/>
      <c r="BN235" s="16"/>
      <c r="BO235" s="16"/>
      <c r="BP235" s="3"/>
      <c r="BQ235" s="4"/>
      <c r="BR235" s="4"/>
      <c r="BS235" s="4"/>
      <c r="BT235" s="4"/>
      <c r="BU235" s="3"/>
      <c r="BV235" s="4"/>
      <c r="BW235" s="4"/>
      <c r="BX235" s="4"/>
      <c r="BY235" s="4"/>
      <c r="BZ235" s="3"/>
      <c r="CA235" s="4"/>
      <c r="CB235" s="4"/>
      <c r="CC235" s="4"/>
      <c r="CD235" s="4"/>
      <c r="CE235" s="3"/>
      <c r="CF235" s="4"/>
      <c r="CG235" s="4"/>
      <c r="CH235" s="4"/>
      <c r="CI235" s="4"/>
      <c r="CJ235" s="3"/>
      <c r="CK235" s="4"/>
      <c r="CL235" s="4"/>
      <c r="CM235" s="4"/>
      <c r="CN235" s="5"/>
    </row>
    <row r="236" spans="1:92">
      <c r="A236" s="15" t="s">
        <v>0</v>
      </c>
      <c r="B236" s="3">
        <f>IF(ISBLANK(HLOOKUP(A236,C218:L223,2,FALSE)),0,HLOOKUP(A236,C218:L223,2,FALSE))</f>
        <v>1</v>
      </c>
      <c r="C236" s="4">
        <f>IF(ISBLANK(HLOOKUP(A236,C218:L223,3,FALSE)),0,HLOOKUP(A236,C218:L223,3,FALSE))</f>
        <v>0</v>
      </c>
      <c r="D236" s="4">
        <f>IF(ISBLANK(HLOOKUP(A236,C218:L223,4,FALSE)),0,HLOOKUP(A236,C218:L223,4,FALSE))</f>
        <v>0</v>
      </c>
      <c r="E236" s="4">
        <f>IF(ISBLANK(HLOOKUP(A236,C218:L223,5,FALSE)),0,HLOOKUP(A236,C218:L223,5,FALSE))</f>
        <v>0</v>
      </c>
      <c r="F236" s="5">
        <f>IF(ISBLANK(HLOOKUP(A236,C218:L223,6,FALSE)),0,HLOOKUP(A236,C218:L223,6,FALSE))</f>
        <v>0</v>
      </c>
      <c r="G236" s="3">
        <f>IF(ISBLANK(HLOOKUP(A236,C218:L223,MATCH(G227,B211:B216,0),FALSE)),0,HLOOKUP(Q237,C211:G216,MATCH(G227,B211:B216,0),FALSE)*B236)</f>
        <v>0.94000000000000006</v>
      </c>
      <c r="H236" s="4">
        <f>IF(ISBLANK(HLOOKUP(A236,C218:L223,MATCH(H227,B211:B216,0),FALSE)),0,HLOOKUP(Q237,C211:G216,MATCH(H227,B211:B216,0),FALSE)*C236)</f>
        <v>0</v>
      </c>
      <c r="I236" s="4">
        <f>IF(ISBLANK(HLOOKUP(A236,C218:L223,MATCH(I227,B211:B216,0),FALSE)),0,HLOOKUP(Q237,C211:G216,MATCH(I227,B211:B216,0),FALSE)*D236)</f>
        <v>0</v>
      </c>
      <c r="J236" s="4">
        <f>IF(ISBLANK(HLOOKUP(A236,C218:L223,MATCH(J227,B211:B216,0),FALSE)),0,HLOOKUP(Q237,C211:G216,MATCH(J227,B211:B216,0),FALSE)*E236)</f>
        <v>0</v>
      </c>
      <c r="K236" s="5">
        <f>IF(ISBLANK(HLOOKUP(A236,C218:L223,MATCH(K227,B211:B216,0),FALSE)),0,HLOOKUP(Q237,C211:G216,MATCH(K227,B211:B216,0),FALSE)*F236)</f>
        <v>0</v>
      </c>
      <c r="L236" s="3">
        <f>G236/SUM(G236:K236)</f>
        <v>1</v>
      </c>
      <c r="M236" s="4">
        <f>H236/SUM(G236:K236)</f>
        <v>0</v>
      </c>
      <c r="N236" s="4">
        <f>I236/SUM(G236:K236)</f>
        <v>0</v>
      </c>
      <c r="O236" s="4">
        <f>J236/SUM(G236:K236)</f>
        <v>0</v>
      </c>
      <c r="P236" s="5">
        <f>K236/SUM(G236:K236)</f>
        <v>0</v>
      </c>
      <c r="Q236" s="23" t="s">
        <v>17</v>
      </c>
      <c r="R236" s="17">
        <f>IF(AND(R227=A236,Q236="A"),1,0)</f>
        <v>1</v>
      </c>
      <c r="S236" s="16">
        <f>IF(AND(S227=A236,Q236="A"),1,0)</f>
        <v>0</v>
      </c>
      <c r="T236" s="16">
        <f>IF(AND(T227=A236,Q236="A"),1,0)</f>
        <v>0</v>
      </c>
      <c r="U236" s="16">
        <f>IF(AND(U227=A236,Q236="A"),1,0)</f>
        <v>0</v>
      </c>
      <c r="V236" s="16">
        <f>IF(AND(V227=A236,Q236="A"),1,0)</f>
        <v>0</v>
      </c>
      <c r="W236" s="16">
        <f>IF(AND(W227=A236,Q236="A"),1,0)</f>
        <v>0</v>
      </c>
      <c r="X236" s="16">
        <f>IF(AND(X227=A236,Q236="A"),1,0)</f>
        <v>0</v>
      </c>
      <c r="Y236" s="16">
        <f>IF(AND(Y227=A236,Q236="A"),1,0)</f>
        <v>0</v>
      </c>
      <c r="Z236" s="16">
        <f>IF(AND(Z227=A236,Q236="A"),1,0)</f>
        <v>0</v>
      </c>
      <c r="AA236" s="16">
        <f>IF(AND(AA227=A236,Q236="A"),1,0)</f>
        <v>0</v>
      </c>
      <c r="AB236" s="17">
        <f>IF(AND(AB227=A236,Q236="Z"),1,0)</f>
        <v>0</v>
      </c>
      <c r="AC236" s="16">
        <f>IF(AND(AC227=A236,Q236="Z"),1,0)</f>
        <v>0</v>
      </c>
      <c r="AD236" s="16">
        <f>IF(AND(AD227=A236,Q236="Z"),1,0)</f>
        <v>0</v>
      </c>
      <c r="AE236" s="16">
        <f>IF(AND(AE227=A236,Q236="Z"),1,0)</f>
        <v>0</v>
      </c>
      <c r="AF236" s="16">
        <f>IF(AND(AF227=A236,Q236="Z"),1,0)</f>
        <v>0</v>
      </c>
      <c r="AG236" s="16">
        <f>IF(AND(AG227=A236,Q236="Z"),1,0)</f>
        <v>0</v>
      </c>
      <c r="AH236" s="16">
        <f>IF(AND(AH227=A236,Q236="Z"),1,0)</f>
        <v>0</v>
      </c>
      <c r="AI236" s="16">
        <f>IF(AND(AI227=A236,Q236="Z"),1,0)</f>
        <v>0</v>
      </c>
      <c r="AJ236" s="16">
        <f>IF(AND(AJ227=A236,Q236="Z"),1,0)</f>
        <v>0</v>
      </c>
      <c r="AK236" s="16">
        <f>IF(AND(AK227=A236,Q236="Z"),1,0)</f>
        <v>0</v>
      </c>
      <c r="AL236" s="17">
        <f>IF(AND(AL227=A236,Q236="D"),1,0)</f>
        <v>0</v>
      </c>
      <c r="AM236" s="16">
        <f>IF(AND(AM227=A236,Q236="D"),1,0)</f>
        <v>0</v>
      </c>
      <c r="AN236" s="16">
        <f>IF(AND(AN227=A236,Q236="D"),1,0)</f>
        <v>0</v>
      </c>
      <c r="AO236" s="16">
        <f>IF(AND(AO227=A236,Q236="D"),1,0)</f>
        <v>0</v>
      </c>
      <c r="AP236" s="16">
        <f>IF(AND(AP227=A236,Q236="D"),1,0)</f>
        <v>0</v>
      </c>
      <c r="AQ236" s="16">
        <f>IF(AND(AQ227=A236,Q236="D"),1,0)</f>
        <v>0</v>
      </c>
      <c r="AR236" s="16">
        <f>IF(AND(AR227=A236,Q236="D"),1,0)</f>
        <v>0</v>
      </c>
      <c r="AS236" s="16">
        <f>IF(AND(AS227=A236,Q236="D"),1,0)</f>
        <v>0</v>
      </c>
      <c r="AT236" s="16">
        <f>IF(AND(AT227=A236,Q236="D"),1,0)</f>
        <v>0</v>
      </c>
      <c r="AU236" s="16">
        <f>IF(AND(AU227=A236,Q236="D"),1,0)</f>
        <v>0</v>
      </c>
      <c r="AV236" s="17">
        <f>IF(AND(AV227=A236,Q236="N"),1,0)</f>
        <v>0</v>
      </c>
      <c r="AW236" s="16">
        <f>IF(AND(AW227=A236,Q236="N"),1,0)</f>
        <v>0</v>
      </c>
      <c r="AX236" s="16">
        <f>IF(AND(AX227=A236,Q236="N"),1,0)</f>
        <v>0</v>
      </c>
      <c r="AY236" s="16">
        <f>IF(AND(AY227=A236,Q236="N"),1,0)</f>
        <v>0</v>
      </c>
      <c r="AZ236" s="16">
        <f>IF(AND(AZ227=A236,Q236="N"),1,0)</f>
        <v>0</v>
      </c>
      <c r="BA236" s="16">
        <f>IF(AND(BA227=A236,Q236="N"),1,0)</f>
        <v>0</v>
      </c>
      <c r="BB236" s="16">
        <f>IF(AND(BB227=A236,Q236="N"),1,0)</f>
        <v>0</v>
      </c>
      <c r="BC236" s="16">
        <f>IF(AND(BC227=A236,Q236="N"),1,0)</f>
        <v>0</v>
      </c>
      <c r="BD236" s="16">
        <f>IF(AND(BD227=A236,Q236="N"),1,0)</f>
        <v>0</v>
      </c>
      <c r="BE236" s="16">
        <f>IF(AND(BE227=A236,Q236="N"),1,0)</f>
        <v>0</v>
      </c>
      <c r="BF236" s="17">
        <f>IF(AND(BF227=A236,Q236="V"),1,0)</f>
        <v>0</v>
      </c>
      <c r="BG236" s="16">
        <f>IF(AND(BG227=A236,Q236="V"),1,0)</f>
        <v>0</v>
      </c>
      <c r="BH236" s="16">
        <f>IF(AND(BH227=A236,Q236="V"),1,0)</f>
        <v>0</v>
      </c>
      <c r="BI236" s="16">
        <f>IF(AND(BI227=A236,Q236="V"),1,0)</f>
        <v>0</v>
      </c>
      <c r="BJ236" s="16">
        <f>IF(AND(BJ227=A236,Q236="V"),1,0)</f>
        <v>0</v>
      </c>
      <c r="BK236" s="16">
        <f>IF(AND(BK227=A236,Q236="V"),1,0)</f>
        <v>0</v>
      </c>
      <c r="BL236" s="16">
        <f>IF(AND(BL227=A236,Q236="V"),1,0)</f>
        <v>0</v>
      </c>
      <c r="BM236" s="16">
        <f>IF(AND(BM227=A236,Q236="V"),1,0)</f>
        <v>0</v>
      </c>
      <c r="BN236" s="16">
        <f>IF(AND(BN227=A236,Q236="V"),1,0)</f>
        <v>0</v>
      </c>
      <c r="BO236" s="16">
        <f>IF(AND(BO227=A236,Q236="V"),1,0)</f>
        <v>0</v>
      </c>
      <c r="BP236" s="3"/>
      <c r="BQ236" s="4"/>
      <c r="BR236" s="4"/>
      <c r="BS236" s="4"/>
      <c r="BT236" s="4"/>
      <c r="BU236" s="3"/>
      <c r="BV236" s="4"/>
      <c r="BW236" s="4"/>
      <c r="BX236" s="4"/>
      <c r="BY236" s="4"/>
      <c r="BZ236" s="3"/>
      <c r="CA236" s="4"/>
      <c r="CB236" s="4"/>
      <c r="CC236" s="4"/>
      <c r="CD236" s="4"/>
      <c r="CE236" s="3"/>
      <c r="CF236" s="4"/>
      <c r="CG236" s="4"/>
      <c r="CH236" s="4"/>
      <c r="CI236" s="4"/>
      <c r="CJ236" s="3"/>
      <c r="CK236" s="4"/>
      <c r="CL236" s="4"/>
      <c r="CM236" s="4"/>
      <c r="CN236" s="5"/>
    </row>
    <row r="237" spans="1:92">
      <c r="A237" s="15" t="s">
        <v>9</v>
      </c>
      <c r="B237" s="3">
        <f>IF(ISBLANK(HLOOKUP(A237,C218:L223,2,FALSE)),0,HLOOKUP(A237,C218:L223,2,FALSE) * (C212*B236+C213*C236+C214*D236+C215*E236+C216*F236))</f>
        <v>0</v>
      </c>
      <c r="C237" s="4">
        <f>IF(ISBLANK(HLOOKUP(A237,C218:L223,3,FALSE)),0,HLOOKUP(A237,C218:L223,3,FALSE) * (D212*B236+D213*C236+D214*D236+D215*E236+D216*F236))</f>
        <v>0</v>
      </c>
      <c r="D237" s="4">
        <f>IF(ISBLANK(HLOOKUP(A237,C218:L223,4,FALSE)),0,HLOOKUP(A237,C218:L223,4,FALSE) * (E212*B236+E213*C236+E214*D236+E215*E236+E216*F236))</f>
        <v>0.72514285714285709</v>
      </c>
      <c r="E237" s="4">
        <f>IF(ISBLANK(HLOOKUP(A237,C218:L223,5,FALSE)),0,HLOOKUP(A237,C218:L223,5,FALSE) * (F212*B236+F213*C236+F214*D236+F215*E236+F216*F236))</f>
        <v>0</v>
      </c>
      <c r="F237" s="5">
        <f>IF(ISBLANK(HLOOKUP(A237,C218:L223,6,FALSE)),0,HLOOKUP(A237,C218:L223,6,FALSE) * (G212*B236+G213*C236+G214*D236+G215*E236+G216*F236))</f>
        <v>0</v>
      </c>
      <c r="G237" s="3">
        <f>IF(ISBLANK(HLOOKUP(A237,C218:L223,MATCH(G227,B211:B216,0),FALSE)),0,HLOOKUP(Q238,C211:G216,MATCH(G227,B211:B216,0),FALSE)*B237)</f>
        <v>0</v>
      </c>
      <c r="H237" s="4">
        <f>IF(ISBLANK(HLOOKUP(A237,C218:L223,MATCH(H227,B211:B216,0),FALSE)),0,HLOOKUP(Q238,C211:G216,MATCH(H227,B211:B216,0),FALSE)*C237)</f>
        <v>0</v>
      </c>
      <c r="I237" s="4">
        <f>IF(ISBLANK(HLOOKUP(A237,C218:L223,MATCH(I227,B211:B216,0),FALSE)),0,HLOOKUP(Q238,C211:G216,MATCH(I227,B211:B216,0),FALSE)*D237)</f>
        <v>0.69406530612244899</v>
      </c>
      <c r="J237" s="4">
        <f>IF(ISBLANK(HLOOKUP(A237,C218:L223,MATCH(J227,B211:B216,0),FALSE)),0,HLOOKUP(Q238,C211:G216,MATCH(J227,B211:B216,0),FALSE)*E237)</f>
        <v>0</v>
      </c>
      <c r="K237" s="5">
        <f>IF(ISBLANK(HLOOKUP(A237,C218:L223,MATCH(K227,B211:B216,0),FALSE)),0,HLOOKUP(Q238,C211:G216,MATCH(K227,B211:B216,0),FALSE)*F237)</f>
        <v>0</v>
      </c>
      <c r="L237" s="3">
        <f>G237/SUM(G237:K237)</f>
        <v>0</v>
      </c>
      <c r="M237" s="4">
        <f>H237/SUM(G237:K237)</f>
        <v>0</v>
      </c>
      <c r="N237" s="4">
        <f>I237/SUM(G237:K237)</f>
        <v>1</v>
      </c>
      <c r="O237" s="4">
        <f>J237/SUM(G237:K237)</f>
        <v>0</v>
      </c>
      <c r="P237" s="5">
        <f>K237/SUM(G237:K237)</f>
        <v>0</v>
      </c>
      <c r="Q237" s="23" t="s">
        <v>19</v>
      </c>
      <c r="R237" s="17">
        <f>IF(AND(R227=A237,Q237="A"),1,0)</f>
        <v>0</v>
      </c>
      <c r="S237" s="16">
        <f>IF(AND(S227=A237,Q237="A"),1,0)</f>
        <v>0</v>
      </c>
      <c r="T237" s="16">
        <f>IF(AND(T227=A237,Q237="A"),1,0)</f>
        <v>0</v>
      </c>
      <c r="U237" s="16">
        <f>IF(AND(U227=A237,Q237="A"),1,0)</f>
        <v>0</v>
      </c>
      <c r="V237" s="16">
        <f>IF(AND(V227=A237,Q237="A"),1,0)</f>
        <v>0</v>
      </c>
      <c r="W237" s="16">
        <f>IF(AND(W227=A237,Q237="A"),1,0)</f>
        <v>0</v>
      </c>
      <c r="X237" s="16">
        <f>IF(AND(X227=A237,Q237="A"),1,0)</f>
        <v>0</v>
      </c>
      <c r="Y237" s="16">
        <f>IF(AND(Y227=A237,Q237="A"),1,0)</f>
        <v>0</v>
      </c>
      <c r="Z237" s="16">
        <f>IF(AND(Z227=A237,Q237="A"),1,0)</f>
        <v>0</v>
      </c>
      <c r="AA237" s="16">
        <f>IF(AND(AA227=A237,Q237="A"),1,0)</f>
        <v>0</v>
      </c>
      <c r="AB237" s="17">
        <f>IF(AND(AB227=A237,Q237="Z"),1,0)</f>
        <v>0</v>
      </c>
      <c r="AC237" s="16">
        <f>IF(AND(AC227=A237,Q237="Z"),1,0)</f>
        <v>0</v>
      </c>
      <c r="AD237" s="16">
        <f>IF(AND(AD227=A237,Q237="Z"),1,0)</f>
        <v>0</v>
      </c>
      <c r="AE237" s="16">
        <f>IF(AND(AE227=A237,Q237="Z"),1,0)</f>
        <v>0</v>
      </c>
      <c r="AF237" s="16">
        <f>IF(AND(AF227=A237,Q237="Z"),1,0)</f>
        <v>0</v>
      </c>
      <c r="AG237" s="16">
        <f>IF(AND(AG227=A237,Q237="Z"),1,0)</f>
        <v>0</v>
      </c>
      <c r="AH237" s="16">
        <f>IF(AND(AH227=A237,Q237="Z"),1,0)</f>
        <v>0</v>
      </c>
      <c r="AI237" s="16">
        <f>IF(AND(AI227=A237,Q237="Z"),1,0)</f>
        <v>0</v>
      </c>
      <c r="AJ237" s="16">
        <f>IF(AND(AJ227=A237,Q237="Z"),1,0)</f>
        <v>0</v>
      </c>
      <c r="AK237" s="16">
        <f>IF(AND(AK227=A237,Q237="Z"),1,0)</f>
        <v>0</v>
      </c>
      <c r="AL237" s="17">
        <f>IF(AND(AL227=A237,Q237="D"),1,0)</f>
        <v>0</v>
      </c>
      <c r="AM237" s="16">
        <f>IF(AND(AM227=A237,Q237="D"),1,0)</f>
        <v>0</v>
      </c>
      <c r="AN237" s="16">
        <f>IF(AND(AN227=A237,Q237="D"),1,0)</f>
        <v>0</v>
      </c>
      <c r="AO237" s="16">
        <f>IF(AND(AO227=A237,Q237="D"),1,0)</f>
        <v>0</v>
      </c>
      <c r="AP237" s="16">
        <f>IF(AND(AP227=A237,Q237="D"),1,0)</f>
        <v>0</v>
      </c>
      <c r="AQ237" s="16">
        <f>IF(AND(AQ227=A237,Q237="D"),1,0)</f>
        <v>0</v>
      </c>
      <c r="AR237" s="16">
        <f>IF(AND(AR227=A237,Q237="D"),1,0)</f>
        <v>0</v>
      </c>
      <c r="AS237" s="16">
        <f>IF(AND(AS227=A237,Q237="D"),1,0)</f>
        <v>0</v>
      </c>
      <c r="AT237" s="16">
        <f>IF(AND(AT227=A237,Q237="D"),1,0)</f>
        <v>0</v>
      </c>
      <c r="AU237" s="16">
        <f>IF(AND(AU227=A237,Q237="D"),1,0)</f>
        <v>1</v>
      </c>
      <c r="AV237" s="17">
        <f>IF(AND(AV227=A237,Q237="N"),1,0)</f>
        <v>0</v>
      </c>
      <c r="AW237" s="16">
        <f>IF(AND(AW227=A237,Q237="N"),1,0)</f>
        <v>0</v>
      </c>
      <c r="AX237" s="16">
        <f>IF(AND(AX227=A237,Q237="N"),1,0)</f>
        <v>0</v>
      </c>
      <c r="AY237" s="16">
        <f>IF(AND(AY227=A237,Q237="N"),1,0)</f>
        <v>0</v>
      </c>
      <c r="AZ237" s="16">
        <f>IF(AND(AZ227=A237,Q237="N"),1,0)</f>
        <v>0</v>
      </c>
      <c r="BA237" s="16">
        <f>IF(AND(BA227=A237,Q237="N"),1,0)</f>
        <v>0</v>
      </c>
      <c r="BB237" s="16">
        <f>IF(AND(BB227=A237,Q237="N"),1,0)</f>
        <v>0</v>
      </c>
      <c r="BC237" s="16">
        <f>IF(AND(BC227=A237,Q237="N"),1,0)</f>
        <v>0</v>
      </c>
      <c r="BD237" s="16">
        <f>IF(AND(BD227=A237,Q237="N"),1,0)</f>
        <v>0</v>
      </c>
      <c r="BE237" s="16">
        <f>IF(AND(BE227=A237,Q237="N"),1,0)</f>
        <v>0</v>
      </c>
      <c r="BF237" s="17">
        <f>IF(AND(BF227=A237,Q237="V"),1,0)</f>
        <v>0</v>
      </c>
      <c r="BG237" s="16">
        <f>IF(AND(BG227=A237,Q237="V"),1,0)</f>
        <v>0</v>
      </c>
      <c r="BH237" s="16">
        <f>IF(AND(BH227=A237,Q237="V"),1,0)</f>
        <v>0</v>
      </c>
      <c r="BI237" s="16">
        <f>IF(AND(BI227=A237,Q237="V"),1,0)</f>
        <v>0</v>
      </c>
      <c r="BJ237" s="16">
        <f>IF(AND(BJ227=A237,Q237="V"),1,0)</f>
        <v>0</v>
      </c>
      <c r="BK237" s="16">
        <f>IF(AND(BK227=A237,Q237="V"),1,0)</f>
        <v>0</v>
      </c>
      <c r="BL237" s="16">
        <f>IF(AND(BL227=A237,Q237="V"),1,0)</f>
        <v>0</v>
      </c>
      <c r="BM237" s="16">
        <f>IF(AND(BM227=A237,Q237="V"),1,0)</f>
        <v>0</v>
      </c>
      <c r="BN237" s="16">
        <f>IF(AND(BN227=A237,Q237="V"),1,0)</f>
        <v>0</v>
      </c>
      <c r="BO237" s="16">
        <f>IF(AND(BO227=A237,Q237="V"),1,0)</f>
        <v>0</v>
      </c>
      <c r="BP237" s="3">
        <f>IF(AND(Q236="A",BP227=Q237),1,0)</f>
        <v>0</v>
      </c>
      <c r="BQ237" s="4">
        <f>IF(AND(Q236="A",BQ227=Q237),1,0)</f>
        <v>0</v>
      </c>
      <c r="BR237" s="4">
        <f>IF(AND(Q236="A",BR227=Q237),1,0)</f>
        <v>1</v>
      </c>
      <c r="BS237" s="4">
        <f>IF(AND(Q236="A",BS227=Q237),1,0)</f>
        <v>0</v>
      </c>
      <c r="BT237" s="4">
        <f>IF(AND(Q236="A",BT227=Q237),1,0)</f>
        <v>0</v>
      </c>
      <c r="BU237" s="3">
        <f>IF(AND(Q236="Z",BU227=Q237),1,0)</f>
        <v>0</v>
      </c>
      <c r="BV237" s="4">
        <f>IF(AND(Q236="Z",BV227=Q237),1,0)</f>
        <v>0</v>
      </c>
      <c r="BW237" s="4">
        <f>IF(AND(Q236="Z",BW227=Q237),1,0)</f>
        <v>0</v>
      </c>
      <c r="BX237" s="4">
        <f>IF(AND(Q236="Z",BX227=Q237),1,0)</f>
        <v>0</v>
      </c>
      <c r="BY237" s="4">
        <f>IF(AND(Q236="Z",BY227=Q237),1,0)</f>
        <v>0</v>
      </c>
      <c r="BZ237" s="3">
        <f>IF(AND(Q236="D",BZ227=Q237),1,0)</f>
        <v>0</v>
      </c>
      <c r="CA237" s="4">
        <f>IF(AND(Q236="D",CA227=Q237),1,0)</f>
        <v>0</v>
      </c>
      <c r="CB237" s="4">
        <f>IF(AND(Q236="D",CB227=Q237),1,0)</f>
        <v>0</v>
      </c>
      <c r="CC237" s="4">
        <f>IF(AND(Q236="D",CC227=Q237),1,0)</f>
        <v>0</v>
      </c>
      <c r="CD237" s="4">
        <f>IF(AND(Q236="D",CD227=Q237),1,0)</f>
        <v>0</v>
      </c>
      <c r="CE237" s="3">
        <f>IF(AND(Q236="N",CE227=Q237),1,0)</f>
        <v>0</v>
      </c>
      <c r="CF237" s="4">
        <f>IF(AND(Q236="N",CF227=Q237),1,0)</f>
        <v>0</v>
      </c>
      <c r="CG237" s="4">
        <f>IF(AND(Q236="N",CG227=Q237),1,0)</f>
        <v>0</v>
      </c>
      <c r="CH237" s="4">
        <f>IF(AND(Q236="N",CH227=Q237),1,0)</f>
        <v>0</v>
      </c>
      <c r="CI237" s="4">
        <f>IF(AND(Q236="N",CI227=Q237),1,0)</f>
        <v>0</v>
      </c>
      <c r="CJ237" s="3">
        <f>IF(AND(Q236="V",CJ227=Q237),1,0)</f>
        <v>0</v>
      </c>
      <c r="CK237" s="4">
        <f>IF(AND(Q236="V",CK227=Q237),1,0)</f>
        <v>0</v>
      </c>
      <c r="CL237" s="4">
        <f>IF(AND(Q236="V",CL227=Q237),1,0)</f>
        <v>0</v>
      </c>
      <c r="CM237" s="4">
        <f>IF(AND(Q236="V",CM227=Q237),1,0)</f>
        <v>0</v>
      </c>
      <c r="CN237" s="5">
        <f>IF(AND(Q236="V",CN227=Q237),1,0)</f>
        <v>0</v>
      </c>
    </row>
    <row r="238" spans="1:92">
      <c r="A238" s="15" t="s">
        <v>4</v>
      </c>
      <c r="B238" s="3">
        <f>IF(ISBLANK(HLOOKUP(A238,C218:L223,2,FALSE)),0,HLOOKUP(A238,C218:L223,2,FALSE) * (C212*B237+C213*C237+C214*D237+C215*E237+C216*F237))</f>
        <v>0</v>
      </c>
      <c r="C238" s="4">
        <f>IF(ISBLANK(HLOOKUP(A238,C218:L223,3,FALSE)),0,HLOOKUP(A238,C218:L223,3,FALSE) * (D212*B237+D213*C237+D214*D237+D215*E237+D216*F237))</f>
        <v>0</v>
      </c>
      <c r="D238" s="4">
        <f>IF(ISBLANK(HLOOKUP(A238,C218:L223,4,FALSE)),0,HLOOKUP(A238,C218:L223,4,FALSE) * (E212*B237+E213*C237+E214*D237+E215*E237+E216*F237))</f>
        <v>1.4798833819241981E-4</v>
      </c>
      <c r="E238" s="4">
        <f>IF(ISBLANK(HLOOKUP(A238,C218:L223,5,FALSE)),0,HLOOKUP(A238,C218:L223,5,FALSE) * (F212*B237+F213*C237+F214*D237+F215*E237+F216*F237))</f>
        <v>0.31728699708454816</v>
      </c>
      <c r="F238" s="5">
        <f>IF(ISBLANK(HLOOKUP(A238,C218:L223,6,FALSE)),0,HLOOKUP(A238,C218:L223,6,FALSE) * (G212*B237+G213*C237+G214*D237+G215*E237+G216*F237))</f>
        <v>2.0718367346938776E-4</v>
      </c>
      <c r="G238" s="3">
        <f>IF(ISBLANK(HLOOKUP(A238,C218:L223,MATCH(G227,B211:B216,0),FALSE)),0,HLOOKUP(Q239,C211:G216,MATCH(G227,B211:B216,0),FALSE)*B238)</f>
        <v>0</v>
      </c>
      <c r="H238" s="4">
        <f>IF(ISBLANK(HLOOKUP(A238,C218:L223,MATCH(H227,B211:B216,0),FALSE)),0,HLOOKUP(Q239,C211:G216,MATCH(H227,B211:B216,0),FALSE)*C238)</f>
        <v>0</v>
      </c>
      <c r="I238" s="4">
        <f>IF(ISBLANK(HLOOKUP(A238,C218:L223,MATCH(I227,B211:B216,0),FALSE)),0,HLOOKUP(Q239,C211:G216,MATCH(I227,B211:B216,0),FALSE)*D238)</f>
        <v>2.1141191170345687E-6</v>
      </c>
      <c r="J238" s="4">
        <f>IF(ISBLANK(HLOOKUP(A238,C218:L223,MATCH(J227,B211:B216,0),FALSE)),0,HLOOKUP(Q239,C211:G216,MATCH(J227,B211:B216,0),FALSE)*E238)</f>
        <v>0.19943754102457317</v>
      </c>
      <c r="K238" s="5">
        <f>IF(ISBLANK(HLOOKUP(A238,C218:L223,MATCH(K227,B211:B216,0),FALSE)),0,HLOOKUP(Q239,C211:G216,MATCH(K227,B211:B216,0),FALSE)*F238)</f>
        <v>4.1436734693877556E-6</v>
      </c>
      <c r="L238" s="3">
        <f>G238/SUM(G238:K238)</f>
        <v>0</v>
      </c>
      <c r="M238" s="4">
        <f>H238/SUM(G238:K238)</f>
        <v>0</v>
      </c>
      <c r="N238" s="4">
        <f>I238/SUM(G238:K238)</f>
        <v>1.0600074454922965E-5</v>
      </c>
      <c r="O238" s="4">
        <f>J238/SUM(G238:K238)</f>
        <v>0.99996862377961337</v>
      </c>
      <c r="P238" s="5">
        <f>K238/SUM(G238:K238)</f>
        <v>2.0776145931649017E-5</v>
      </c>
      <c r="Q238" s="23" t="s">
        <v>20</v>
      </c>
      <c r="R238" s="17">
        <f>IF(AND(R227=A238,Q238="A"),1,0)</f>
        <v>0</v>
      </c>
      <c r="S238" s="16">
        <f>IF(AND(S227=A238,Q238="A"),1,0)</f>
        <v>0</v>
      </c>
      <c r="T238" s="16">
        <f>IF(AND(T227=A238,Q238="A"),1,0)</f>
        <v>0</v>
      </c>
      <c r="U238" s="16">
        <f>IF(AND(U227=A238,Q238="A"),1,0)</f>
        <v>0</v>
      </c>
      <c r="V238" s="16">
        <f>IF(AND(V227=A238,Q238="A"),1,0)</f>
        <v>0</v>
      </c>
      <c r="W238" s="16">
        <f>IF(AND(W227=A238,Q238="A"),1,0)</f>
        <v>0</v>
      </c>
      <c r="X238" s="16">
        <f>IF(AND(X227=A238,Q238="A"),1,0)</f>
        <v>0</v>
      </c>
      <c r="Y238" s="16">
        <f>IF(AND(Y227=A238,Q238="A"),1,0)</f>
        <v>0</v>
      </c>
      <c r="Z238" s="16">
        <f>IF(AND(Z227=A238,Q238="A"),1,0)</f>
        <v>0</v>
      </c>
      <c r="AA238" s="16">
        <f>IF(AND(AA227=A238,Q238="A"),1,0)</f>
        <v>0</v>
      </c>
      <c r="AB238" s="17">
        <f>IF(AND(AB227=A238,Q238="Z"),1,0)</f>
        <v>0</v>
      </c>
      <c r="AC238" s="16">
        <f>IF(AND(AC227=A238,Q238="Z"),1,0)</f>
        <v>0</v>
      </c>
      <c r="AD238" s="16">
        <f>IF(AND(AD227=A238,Q238="Z"),1,0)</f>
        <v>0</v>
      </c>
      <c r="AE238" s="16">
        <f>IF(AND(AE227=A238,Q238="Z"),1,0)</f>
        <v>0</v>
      </c>
      <c r="AF238" s="16">
        <f>IF(AND(AF227=A238,Q238="Z"),1,0)</f>
        <v>0</v>
      </c>
      <c r="AG238" s="16">
        <f>IF(AND(AG227=A238,Q238="Z"),1,0)</f>
        <v>0</v>
      </c>
      <c r="AH238" s="16">
        <f>IF(AND(AH227=A238,Q238="Z"),1,0)</f>
        <v>0</v>
      </c>
      <c r="AI238" s="16">
        <f>IF(AND(AI227=A238,Q238="Z"),1,0)</f>
        <v>0</v>
      </c>
      <c r="AJ238" s="16">
        <f>IF(AND(AJ227=A238,Q238="Z"),1,0)</f>
        <v>0</v>
      </c>
      <c r="AK238" s="16">
        <f>IF(AND(AK227=A238,Q238="Z"),1,0)</f>
        <v>0</v>
      </c>
      <c r="AL238" s="17">
        <f>IF(AND(AL227=A238,Q238="D"),1,0)</f>
        <v>0</v>
      </c>
      <c r="AM238" s="16">
        <f>IF(AND(AM227=A238,Q238="D"),1,0)</f>
        <v>0</v>
      </c>
      <c r="AN238" s="16">
        <f>IF(AND(AN227=A238,Q238="D"),1,0)</f>
        <v>0</v>
      </c>
      <c r="AO238" s="16">
        <f>IF(AND(AO227=A238,Q238="D"),1,0)</f>
        <v>0</v>
      </c>
      <c r="AP238" s="16">
        <f>IF(AND(AP227=A238,Q238="D"),1,0)</f>
        <v>0</v>
      </c>
      <c r="AQ238" s="16">
        <f>IF(AND(AQ227=A238,Q238="D"),1,0)</f>
        <v>0</v>
      </c>
      <c r="AR238" s="16">
        <f>IF(AND(AR227=A238,Q238="D"),1,0)</f>
        <v>0</v>
      </c>
      <c r="AS238" s="16">
        <f>IF(AND(AS227=A238,Q238="D"),1,0)</f>
        <v>0</v>
      </c>
      <c r="AT238" s="16">
        <f>IF(AND(AT227=A238,Q238="D"),1,0)</f>
        <v>0</v>
      </c>
      <c r="AU238" s="16">
        <f>IF(AND(AU227=A238,Q238="D"),1,0)</f>
        <v>0</v>
      </c>
      <c r="AV238" s="17">
        <f>IF(AND(AV227=A238,Q238="N"),1,0)</f>
        <v>0</v>
      </c>
      <c r="AW238" s="16">
        <f>IF(AND(AW227=A238,Q238="N"),1,0)</f>
        <v>0</v>
      </c>
      <c r="AX238" s="16">
        <f>IF(AND(AX227=A238,Q238="N"),1,0)</f>
        <v>0</v>
      </c>
      <c r="AY238" s="16">
        <f>IF(AND(AY227=A238,Q238="N"),1,0)</f>
        <v>0</v>
      </c>
      <c r="AZ238" s="16">
        <f>IF(AND(AZ227=A238,Q238="N"),1,0)</f>
        <v>1</v>
      </c>
      <c r="BA238" s="16">
        <f>IF(AND(BA227=A238,Q238="N"),1,0)</f>
        <v>0</v>
      </c>
      <c r="BB238" s="16">
        <f>IF(AND(BB227=A238,Q238="N"),1,0)</f>
        <v>0</v>
      </c>
      <c r="BC238" s="16">
        <f>IF(AND(BC227=A238,Q238="N"),1,0)</f>
        <v>0</v>
      </c>
      <c r="BD238" s="16">
        <f>IF(AND(BD227=A238,Q238="N"),1,0)</f>
        <v>0</v>
      </c>
      <c r="BE238" s="16">
        <f>IF(AND(BE227=A238,Q238="N"),1,0)</f>
        <v>0</v>
      </c>
      <c r="BF238" s="17">
        <f>IF(AND(BF227=A238,Q238="V"),1,0)</f>
        <v>0</v>
      </c>
      <c r="BG238" s="16">
        <f>IF(AND(BG227=A238,Q238="V"),1,0)</f>
        <v>0</v>
      </c>
      <c r="BH238" s="16">
        <f>IF(AND(BH227=A238,Q238="V"),1,0)</f>
        <v>0</v>
      </c>
      <c r="BI238" s="16">
        <f>IF(AND(BI227=A238,Q238="V"),1,0)</f>
        <v>0</v>
      </c>
      <c r="BJ238" s="16">
        <f>IF(AND(BJ227=A238,Q238="V"),1,0)</f>
        <v>0</v>
      </c>
      <c r="BK238" s="16">
        <f>IF(AND(BK227=A238,Q238="V"),1,0)</f>
        <v>0</v>
      </c>
      <c r="BL238" s="16">
        <f>IF(AND(BL227=A238,Q238="V"),1,0)</f>
        <v>0</v>
      </c>
      <c r="BM238" s="16">
        <f>IF(AND(BM227=A238,Q238="V"),1,0)</f>
        <v>0</v>
      </c>
      <c r="BN238" s="16">
        <f>IF(AND(BN227=A238,Q238="V"),1,0)</f>
        <v>0</v>
      </c>
      <c r="BO238" s="16">
        <f>IF(AND(BO227=A238,Q238="V"),1,0)</f>
        <v>0</v>
      </c>
      <c r="BP238" s="3">
        <f>IF(AND(Q237="A",BP227=Q238),1,0)</f>
        <v>0</v>
      </c>
      <c r="BQ238" s="4">
        <f>IF(AND(Q237="A",BQ227=Q238),1,0)</f>
        <v>0</v>
      </c>
      <c r="BR238" s="4">
        <f>IF(AND(Q237="A",BR227=Q238),1,0)</f>
        <v>0</v>
      </c>
      <c r="BS238" s="4">
        <f>IF(AND(Q237="A",BS227=Q238),1,0)</f>
        <v>0</v>
      </c>
      <c r="BT238" s="4">
        <f>IF(AND(Q237="A",BT227=Q238),1,0)</f>
        <v>0</v>
      </c>
      <c r="BU238" s="3">
        <f>IF(AND(Q237="Z",BU227=Q238),1,0)</f>
        <v>0</v>
      </c>
      <c r="BV238" s="4">
        <f>IF(AND(Q237="Z",BV227=Q238),1,0)</f>
        <v>0</v>
      </c>
      <c r="BW238" s="4">
        <f>IF(AND(Q237="Z",BW227=Q238),1,0)</f>
        <v>0</v>
      </c>
      <c r="BX238" s="4">
        <f>IF(AND(Q237="Z",BX227=Q238),1,0)</f>
        <v>0</v>
      </c>
      <c r="BY238" s="4">
        <f>IF(AND(Q237="Z",BY227=Q238),1,0)</f>
        <v>0</v>
      </c>
      <c r="BZ238" s="3">
        <f>IF(AND(Q237="D",BZ227=Q238),1,0)</f>
        <v>0</v>
      </c>
      <c r="CA238" s="4">
        <f>IF(AND(Q237="D",CA227=Q238),1,0)</f>
        <v>0</v>
      </c>
      <c r="CB238" s="4">
        <f>IF(AND(Q237="D",CB227=Q238),1,0)</f>
        <v>0</v>
      </c>
      <c r="CC238" s="4">
        <f>IF(AND(Q237="D",CC227=Q238),1,0)</f>
        <v>1</v>
      </c>
      <c r="CD238" s="4">
        <f>IF(AND(Q237="D",CD227=Q238),1,0)</f>
        <v>0</v>
      </c>
      <c r="CE238" s="3">
        <f>IF(AND(Q237="N",CE227=Q238),1,0)</f>
        <v>0</v>
      </c>
      <c r="CF238" s="4">
        <f>IF(AND(Q237="N",CF227=Q238),1,0)</f>
        <v>0</v>
      </c>
      <c r="CG238" s="4">
        <f>IF(AND(Q237="N",CG227=Q238),1,0)</f>
        <v>0</v>
      </c>
      <c r="CH238" s="4">
        <f>IF(AND(Q237="N",CH227=Q238),1,0)</f>
        <v>0</v>
      </c>
      <c r="CI238" s="4">
        <f>IF(AND(Q237="N",CI227=Q238),1,0)</f>
        <v>0</v>
      </c>
      <c r="CJ238" s="3">
        <f>IF(AND(Q237="V",CJ227=Q238),1,0)</f>
        <v>0</v>
      </c>
      <c r="CK238" s="4">
        <f>IF(AND(Q237="V",CK227=Q238),1,0)</f>
        <v>0</v>
      </c>
      <c r="CL238" s="4">
        <f>IF(AND(Q237="V",CL227=Q238),1,0)</f>
        <v>0</v>
      </c>
      <c r="CM238" s="4">
        <f>IF(AND(Q237="V",CM227=Q238),1,0)</f>
        <v>0</v>
      </c>
      <c r="CN238" s="5">
        <f>IF(AND(Q237="V",CN227=Q238),1,0)</f>
        <v>0</v>
      </c>
    </row>
    <row r="239" spans="1:92">
      <c r="A239" s="15" t="s">
        <v>7</v>
      </c>
      <c r="B239" s="3">
        <f>IF(ISBLANK(HLOOKUP(A239,C218:L223,2,FALSE)),0,HLOOKUP(A239,C218:L223,2,FALSE) * (C212*B238+C213*C238+C214*D238+C215*E238+C216*F238))</f>
        <v>0</v>
      </c>
      <c r="C239" s="4">
        <f>IF(ISBLANK(HLOOKUP(A239,C218:L223,3,FALSE)),0,HLOOKUP(A239,C218:L223,3,FALSE) * (D212*B238+D213*C238+D214*D238+D215*E238+D216*F238))</f>
        <v>0</v>
      </c>
      <c r="D239" s="4">
        <f>IF(ISBLANK(HLOOKUP(A239,C218:L223,4,FALSE)),0,HLOOKUP(A239,C218:L223,4,FALSE) * (E212*B238+E213*C238+E214*D238+E215*E238+E216*F238))</f>
        <v>0</v>
      </c>
      <c r="E239" s="4">
        <f>IF(ISBLANK(HLOOKUP(A239,C218:L223,5,FALSE)),0,HLOOKUP(A239,C218:L223,5,FALSE) * (F212*B238+F213*C238+F214*D238+F215*E238+F216*F238))</f>
        <v>0</v>
      </c>
      <c r="F239" s="5">
        <f>IF(ISBLANK(HLOOKUP(A239,C218:L223,6,FALSE)),0,HLOOKUP(A239,C218:L223,6,FALSE) * (G212*B238+G213*C238+G214*D238+G215*E238+G216*F238))</f>
        <v>8.7755271479550229E-2</v>
      </c>
      <c r="G239" s="3">
        <f>IF(ISBLANK(HLOOKUP(A239,C218:L223,MATCH(G227,B211:B216,0),FALSE)),0,HLOOKUP(Q240,C211:G216,MATCH(G227,B211:B216,0),FALSE)*B239)</f>
        <v>0</v>
      </c>
      <c r="H239" s="4">
        <f>IF(ISBLANK(HLOOKUP(A239,C218:L223,MATCH(H227,B211:B216,0),FALSE)),0,HLOOKUP(Q240,C211:G216,MATCH(H227,B211:B216,0),FALSE)*C239)</f>
        <v>0</v>
      </c>
      <c r="I239" s="4">
        <f>IF(ISBLANK(HLOOKUP(A239,C218:L223,MATCH(I227,B211:B216,0),FALSE)),0,HLOOKUP(Q240,C211:G216,MATCH(I227,B211:B216,0),FALSE)*D239)</f>
        <v>0</v>
      </c>
      <c r="J239" s="4">
        <f>IF(ISBLANK(HLOOKUP(A239,C218:L223,MATCH(J227,B211:B216,0),FALSE)),0,HLOOKUP(Q240,C211:G216,MATCH(J227,B211:B216,0),FALSE)*E239)</f>
        <v>0</v>
      </c>
      <c r="K239" s="5">
        <f>IF(ISBLANK(HLOOKUP(A239,C218:L223,MATCH(K227,B211:B216,0),FALSE)),0,HLOOKUP(Q240,C211:G216,MATCH(K227,B211:B216,0),FALSE)*F239)</f>
        <v>4.212253031018412E-2</v>
      </c>
      <c r="L239" s="3">
        <f>G239/SUM(G239:K239)</f>
        <v>0</v>
      </c>
      <c r="M239" s="4">
        <f>H239/SUM(G239:K239)</f>
        <v>0</v>
      </c>
      <c r="N239" s="4">
        <f>I239/SUM(G239:K239)</f>
        <v>0</v>
      </c>
      <c r="O239" s="4">
        <f>J239/SUM(G239:K239)</f>
        <v>0</v>
      </c>
      <c r="P239" s="5">
        <f>K239/SUM(G239:K239)</f>
        <v>1</v>
      </c>
      <c r="Q239" s="23" t="s">
        <v>21</v>
      </c>
      <c r="R239" s="17">
        <f>IF(AND(R227=A239,Q239="A"),1,0)</f>
        <v>0</v>
      </c>
      <c r="S239" s="16">
        <f>IF(AND(S227=A239,Q239="A"),1,0)</f>
        <v>0</v>
      </c>
      <c r="T239" s="16">
        <f>IF(AND(T227=A239,Q239="A"),1,0)</f>
        <v>0</v>
      </c>
      <c r="U239" s="16">
        <f>IF(AND(U227=A239,Q239="A"),1,0)</f>
        <v>0</v>
      </c>
      <c r="V239" s="16">
        <f>IF(AND(V227=A239,Q239="A"),1,0)</f>
        <v>0</v>
      </c>
      <c r="W239" s="16">
        <f>IF(AND(W227=A239,Q239="A"),1,0)</f>
        <v>0</v>
      </c>
      <c r="X239" s="16">
        <f>IF(AND(X227=A239,Q239="A"),1,0)</f>
        <v>0</v>
      </c>
      <c r="Y239" s="16">
        <f>IF(AND(Y227=A239,Q239="A"),1,0)</f>
        <v>0</v>
      </c>
      <c r="Z239" s="16">
        <f>IF(AND(Z227=A239,Q239="A"),1,0)</f>
        <v>0</v>
      </c>
      <c r="AA239" s="16">
        <f>IF(AND(AA227=A239,Q239="A"),1,0)</f>
        <v>0</v>
      </c>
      <c r="AB239" s="17">
        <f>IF(AND(AB227=A239,Q239="Z"),1,0)</f>
        <v>0</v>
      </c>
      <c r="AC239" s="16">
        <f>IF(AND(AC227=A239,Q239="Z"),1,0)</f>
        <v>0</v>
      </c>
      <c r="AD239" s="16">
        <f>IF(AND(AD227=A239,Q239="Z"),1,0)</f>
        <v>0</v>
      </c>
      <c r="AE239" s="16">
        <f>IF(AND(AE227=A239,Q239="Z"),1,0)</f>
        <v>0</v>
      </c>
      <c r="AF239" s="16">
        <f>IF(AND(AF227=A239,Q239="Z"),1,0)</f>
        <v>0</v>
      </c>
      <c r="AG239" s="16">
        <f>IF(AND(AG227=A239,Q239="Z"),1,0)</f>
        <v>0</v>
      </c>
      <c r="AH239" s="16">
        <f>IF(AND(AH227=A239,Q239="Z"),1,0)</f>
        <v>0</v>
      </c>
      <c r="AI239" s="16">
        <f>IF(AND(AI227=A239,Q239="Z"),1,0)</f>
        <v>0</v>
      </c>
      <c r="AJ239" s="16">
        <f>IF(AND(AJ227=A239,Q239="Z"),1,0)</f>
        <v>0</v>
      </c>
      <c r="AK239" s="16">
        <f>IF(AND(AK227=A239,Q239="Z"),1,0)</f>
        <v>0</v>
      </c>
      <c r="AL239" s="17">
        <f>IF(AND(AL227=A239,Q239="D"),1,0)</f>
        <v>0</v>
      </c>
      <c r="AM239" s="16">
        <f>IF(AND(AM227=A239,Q239="D"),1,0)</f>
        <v>0</v>
      </c>
      <c r="AN239" s="16">
        <f>IF(AND(AN227=A239,Q239="D"),1,0)</f>
        <v>0</v>
      </c>
      <c r="AO239" s="16">
        <f>IF(AND(AO227=A239,Q239="D"),1,0)</f>
        <v>0</v>
      </c>
      <c r="AP239" s="16">
        <f>IF(AND(AP227=A239,Q239="D"),1,0)</f>
        <v>0</v>
      </c>
      <c r="AQ239" s="16">
        <f>IF(AND(AQ227=A239,Q239="D"),1,0)</f>
        <v>0</v>
      </c>
      <c r="AR239" s="16">
        <f>IF(AND(AR227=A239,Q239="D"),1,0)</f>
        <v>0</v>
      </c>
      <c r="AS239" s="16">
        <f>IF(AND(AS227=A239,Q239="D"),1,0)</f>
        <v>0</v>
      </c>
      <c r="AT239" s="16">
        <f>IF(AND(AT227=A239,Q239="D"),1,0)</f>
        <v>0</v>
      </c>
      <c r="AU239" s="16">
        <f>IF(AND(AU227=A239,Q239="D"),1,0)</f>
        <v>0</v>
      </c>
      <c r="AV239" s="17">
        <f>IF(AND(AV227=A239,Q239="N"),1,0)</f>
        <v>0</v>
      </c>
      <c r="AW239" s="16">
        <f>IF(AND(AW227=A239,Q239="N"),1,0)</f>
        <v>0</v>
      </c>
      <c r="AX239" s="16">
        <f>IF(AND(AX227=A239,Q239="N"),1,0)</f>
        <v>0</v>
      </c>
      <c r="AY239" s="16">
        <f>IF(AND(AY227=A239,Q239="N"),1,0)</f>
        <v>0</v>
      </c>
      <c r="AZ239" s="16">
        <f>IF(AND(AZ227=A239,Q239="N"),1,0)</f>
        <v>0</v>
      </c>
      <c r="BA239" s="16">
        <f>IF(AND(BA227=A239,Q239="N"),1,0)</f>
        <v>0</v>
      </c>
      <c r="BB239" s="16">
        <f>IF(AND(BB227=A239,Q239="N"),1,0)</f>
        <v>0</v>
      </c>
      <c r="BC239" s="16">
        <f>IF(AND(BC227=A239,Q239="N"),1,0)</f>
        <v>0</v>
      </c>
      <c r="BD239" s="16">
        <f>IF(AND(BD227=A239,Q239="N"),1,0)</f>
        <v>0</v>
      </c>
      <c r="BE239" s="16">
        <f>IF(AND(BE227=A239,Q239="N"),1,0)</f>
        <v>0</v>
      </c>
      <c r="BF239" s="17">
        <f>IF(AND(BF227=A239,Q239="V"),1,0)</f>
        <v>0</v>
      </c>
      <c r="BG239" s="16">
        <f>IF(AND(BG227=A239,Q239="V"),1,0)</f>
        <v>0</v>
      </c>
      <c r="BH239" s="16">
        <f>IF(AND(BH227=A239,Q239="V"),1,0)</f>
        <v>0</v>
      </c>
      <c r="BI239" s="16">
        <f>IF(AND(BI227=A239,Q239="V"),1,0)</f>
        <v>0</v>
      </c>
      <c r="BJ239" s="16">
        <f>IF(AND(BJ227=A239,Q239="V"),1,0)</f>
        <v>0</v>
      </c>
      <c r="BK239" s="16">
        <f>IF(AND(BK227=A239,Q239="V"),1,0)</f>
        <v>0</v>
      </c>
      <c r="BL239" s="16">
        <f>IF(AND(BL227=A239,Q239="V"),1,0)</f>
        <v>0</v>
      </c>
      <c r="BM239" s="16">
        <f>IF(AND(BM227=A239,Q239="V"),1,0)</f>
        <v>1</v>
      </c>
      <c r="BN239" s="16">
        <f>IF(AND(BN227=A239,Q239="V"),1,0)</f>
        <v>0</v>
      </c>
      <c r="BO239" s="16">
        <f>IF(AND(BO227=A239,Q239="V"),1,0)</f>
        <v>0</v>
      </c>
      <c r="BP239" s="3">
        <f>IF(AND(Q238="A",BP227=Q239),1,0)</f>
        <v>0</v>
      </c>
      <c r="BQ239" s="4">
        <f>IF(AND(Q238="A",BQ227=Q239),1,0)</f>
        <v>0</v>
      </c>
      <c r="BR239" s="4">
        <f>IF(AND(Q238="A",BR227=Q239),1,0)</f>
        <v>0</v>
      </c>
      <c r="BS239" s="4">
        <f>IF(AND(Q238="A",BS227=Q239),1,0)</f>
        <v>0</v>
      </c>
      <c r="BT239" s="4">
        <f>IF(AND(Q238="A",BT227=Q239),1,0)</f>
        <v>0</v>
      </c>
      <c r="BU239" s="3">
        <f>IF(AND(Q238="Z",BU227=Q239),1,0)</f>
        <v>0</v>
      </c>
      <c r="BV239" s="4">
        <f>IF(AND(Q238="Z",BV227=Q239),1,0)</f>
        <v>0</v>
      </c>
      <c r="BW239" s="4">
        <f>IF(AND(Q238="Z",BW227=Q239),1,0)</f>
        <v>0</v>
      </c>
      <c r="BX239" s="4">
        <f>IF(AND(Q238="Z",BX227=Q239),1,0)</f>
        <v>0</v>
      </c>
      <c r="BY239" s="4">
        <f>IF(AND(Q238="Z",BY227=Q239),1,0)</f>
        <v>0</v>
      </c>
      <c r="BZ239" s="3">
        <f>IF(AND(Q238="D",BZ227=Q239),1,0)</f>
        <v>0</v>
      </c>
      <c r="CA239" s="4">
        <f>IF(AND(Q238="D",CA227=Q239),1,0)</f>
        <v>0</v>
      </c>
      <c r="CB239" s="4">
        <f>IF(AND(Q238="D",CB227=Q239),1,0)</f>
        <v>0</v>
      </c>
      <c r="CC239" s="4">
        <f>IF(AND(Q238="D",CC227=Q239),1,0)</f>
        <v>0</v>
      </c>
      <c r="CD239" s="4">
        <f>IF(AND(Q238="D",CD227=Q239),1,0)</f>
        <v>0</v>
      </c>
      <c r="CE239" s="3">
        <f>IF(AND(Q238="N",CE227=Q239),1,0)</f>
        <v>0</v>
      </c>
      <c r="CF239" s="4">
        <f>IF(AND(Q238="N",CF227=Q239),1,0)</f>
        <v>0</v>
      </c>
      <c r="CG239" s="4">
        <f>IF(AND(Q238="N",CG227=Q239),1,0)</f>
        <v>0</v>
      </c>
      <c r="CH239" s="4">
        <f>IF(AND(Q238="N",CH227=Q239),1,0)</f>
        <v>0</v>
      </c>
      <c r="CI239" s="4">
        <f>IF(AND(Q238="N",CI227=Q239),1,0)</f>
        <v>1</v>
      </c>
      <c r="CJ239" s="3">
        <f>IF(AND(Q238="V",CJ227=Q239),1,0)</f>
        <v>0</v>
      </c>
      <c r="CK239" s="4">
        <f>IF(AND(Q238="V",CK227=Q239),1,0)</f>
        <v>0</v>
      </c>
      <c r="CL239" s="4">
        <f>IF(AND(Q238="V",CL227=Q239),1,0)</f>
        <v>0</v>
      </c>
      <c r="CM239" s="4">
        <f>IF(AND(Q238="V",CM227=Q239),1,0)</f>
        <v>0</v>
      </c>
      <c r="CN239" s="5">
        <f>IF(AND(Q238="V",CN227=Q239),1,0)</f>
        <v>0</v>
      </c>
    </row>
    <row r="240" spans="1:92">
      <c r="A240" s="15" t="s">
        <v>1</v>
      </c>
      <c r="B240" s="3">
        <f>IF(ISBLANK(HLOOKUP(A240,C218:L223,2,FALSE)),0,HLOOKUP(A240,C218:L223,2,FALSE) * (C212*B239+C213*C239+C214*D239+C215*E239+C216*F239))</f>
        <v>0</v>
      </c>
      <c r="C240" s="4">
        <f>IF(ISBLANK(HLOOKUP(A240,C218:L223,3,FALSE)),0,HLOOKUP(A240,C218:L223,3,FALSE) * (D212*B239+D213*C239+D214*D239+D215*E239+D216*F239))</f>
        <v>4.212253031018412E-2</v>
      </c>
      <c r="D240" s="4">
        <f>IF(ISBLANK(HLOOKUP(A240,C218:L223,4,FALSE)),0,HLOOKUP(A240,C218:L223,4,FALSE) * (E212*B239+E213*C239+E214*D239+E215*E239+E216*F239))</f>
        <v>0</v>
      </c>
      <c r="E240" s="4">
        <f>IF(ISBLANK(HLOOKUP(A240,C218:L223,5,FALSE)),0,HLOOKUP(A240,C218:L223,5,FALSE) * (F212*B239+F213*C239+F214*D239+F215*E239+F216*F239))</f>
        <v>0</v>
      </c>
      <c r="F240" s="5">
        <f>IF(ISBLANK(HLOOKUP(A240,C218:L223,6,FALSE)),0,HLOOKUP(A240,C218:L223,6,FALSE) * (G212*B239+G213*C239+G214*D239+G215*E239+G216*F239))</f>
        <v>0</v>
      </c>
      <c r="G240" s="3">
        <f>IF(ISBLANK(HLOOKUP(A240,C218:L223,MATCH(G227,B211:B216,0),FALSE)),0,B240)</f>
        <v>0</v>
      </c>
      <c r="H240" s="4">
        <f>IF(ISBLANK(HLOOKUP(A240,C218:L223,MATCH(H227,B211:B216,0),FALSE)),0,C240)</f>
        <v>4.212253031018412E-2</v>
      </c>
      <c r="I240" s="4">
        <f>IF(ISBLANK(HLOOKUP(A240,C218:L223,MATCH(I227,B211:B216,0),FALSE)),0,D240)</f>
        <v>0</v>
      </c>
      <c r="J240" s="4">
        <f>IF(ISBLANK(HLOOKUP(A240,C218:L223,MATCH(J227,B211:B216,0),FALSE)),0,E240)</f>
        <v>0</v>
      </c>
      <c r="K240" s="5">
        <f>IF(ISBLANK(HLOOKUP(A240,C218:L223,MATCH(K227,B211:B216,0),FALSE)),0,F240)</f>
        <v>0</v>
      </c>
      <c r="L240" s="3">
        <f>G240/SUM(G240:K240)</f>
        <v>0</v>
      </c>
      <c r="M240" s="4">
        <f>H240/SUM(G240:K240)</f>
        <v>1</v>
      </c>
      <c r="N240" s="4">
        <f>I240/SUM(G240:K240)</f>
        <v>0</v>
      </c>
      <c r="O240" s="4">
        <f>J240/SUM(G240:K240)</f>
        <v>0</v>
      </c>
      <c r="P240" s="5">
        <f>K240/SUM(G240:K240)</f>
        <v>0</v>
      </c>
      <c r="Q240" s="23" t="s">
        <v>18</v>
      </c>
      <c r="R240" s="17">
        <f>IF(AND(R227=A240,Q240="A"),1,0)</f>
        <v>0</v>
      </c>
      <c r="S240" s="16">
        <f>IF(AND(S227=A240,Q240="A"),1,0)</f>
        <v>0</v>
      </c>
      <c r="T240" s="16">
        <f>IF(AND(T227=A240,Q240="A"),1,0)</f>
        <v>0</v>
      </c>
      <c r="U240" s="16">
        <f>IF(AND(U227=A240,Q240="A"),1,0)</f>
        <v>0</v>
      </c>
      <c r="V240" s="16">
        <f>IF(AND(V227=A240,Q240="A"),1,0)</f>
        <v>0</v>
      </c>
      <c r="W240" s="16">
        <f>IF(AND(W227=A240,Q240="A"),1,0)</f>
        <v>0</v>
      </c>
      <c r="X240" s="16">
        <f>IF(AND(X227=A240,Q240="A"),1,0)</f>
        <v>0</v>
      </c>
      <c r="Y240" s="16">
        <f>IF(AND(Y227=A240,Q240="A"),1,0)</f>
        <v>0</v>
      </c>
      <c r="Z240" s="16">
        <f>IF(AND(Z227=A240,Q240="A"),1,0)</f>
        <v>0</v>
      </c>
      <c r="AA240" s="16">
        <f>IF(AND(AA227=A240,Q240="A"),1,0)</f>
        <v>0</v>
      </c>
      <c r="AB240" s="17">
        <f>IF(AND(AB227=A240,Q240="Z"),1,0)</f>
        <v>0</v>
      </c>
      <c r="AC240" s="16">
        <f>IF(AND(AC227=A240,Q240="Z"),1,0)</f>
        <v>1</v>
      </c>
      <c r="AD240" s="16">
        <f>IF(AND(AD227=A240,Q240="Z"),1,0)</f>
        <v>0</v>
      </c>
      <c r="AE240" s="16">
        <f>IF(AND(AE227=A240,Q240="Z"),1,0)</f>
        <v>0</v>
      </c>
      <c r="AF240" s="16">
        <f>IF(AND(AF227=A240,Q240="Z"),1,0)</f>
        <v>0</v>
      </c>
      <c r="AG240" s="16">
        <f>IF(AND(AG227=A240,Q240="Z"),1,0)</f>
        <v>0</v>
      </c>
      <c r="AH240" s="16">
        <f>IF(AND(AH227=A240,Q240="Z"),1,0)</f>
        <v>0</v>
      </c>
      <c r="AI240" s="16">
        <f>IF(AND(AI227=A240,Q240="Z"),1,0)</f>
        <v>0</v>
      </c>
      <c r="AJ240" s="16">
        <f>IF(AND(AJ227=A240,Q240="Z"),1,0)</f>
        <v>0</v>
      </c>
      <c r="AK240" s="16">
        <f>IF(AND(AK227=A240,Q240="Z"),1,0)</f>
        <v>0</v>
      </c>
      <c r="AL240" s="17">
        <f>IF(AND(AL227=A240,Q240="D"),1,0)</f>
        <v>0</v>
      </c>
      <c r="AM240" s="16">
        <f>IF(AND(AM227=A240,Q240="D"),1,0)</f>
        <v>0</v>
      </c>
      <c r="AN240" s="16">
        <f>IF(AND(AN227=A240,Q240="D"),1,0)</f>
        <v>0</v>
      </c>
      <c r="AO240" s="16">
        <f>IF(AND(AO227=A240,Q240="D"),1,0)</f>
        <v>0</v>
      </c>
      <c r="AP240" s="16">
        <f>IF(AND(AP227=A240,Q240="D"),1,0)</f>
        <v>0</v>
      </c>
      <c r="AQ240" s="16">
        <f>IF(AND(AQ227=A240,Q240="D"),1,0)</f>
        <v>0</v>
      </c>
      <c r="AR240" s="16">
        <f>IF(AND(AR227=A240,Q240="D"),1,0)</f>
        <v>0</v>
      </c>
      <c r="AS240" s="16">
        <f>IF(AND(AS227=A240,Q240="D"),1,0)</f>
        <v>0</v>
      </c>
      <c r="AT240" s="16">
        <f>IF(AND(AT227=A240,Q240="D"),1,0)</f>
        <v>0</v>
      </c>
      <c r="AU240" s="16">
        <f>IF(AND(AU227=A240,Q240="D"),1,0)</f>
        <v>0</v>
      </c>
      <c r="AV240" s="17">
        <f>IF(AND(AV227=A240,Q240="N"),1,0)</f>
        <v>0</v>
      </c>
      <c r="AW240" s="16">
        <f>IF(AND(AW227=A240,Q240="N"),1,0)</f>
        <v>0</v>
      </c>
      <c r="AX240" s="16">
        <f>IF(AND(AX227=A240,Q240="N"),1,0)</f>
        <v>0</v>
      </c>
      <c r="AY240" s="16">
        <f>IF(AND(AY227=A240,Q240="N"),1,0)</f>
        <v>0</v>
      </c>
      <c r="AZ240" s="16">
        <f>IF(AND(AZ227=A240,Q240="N"),1,0)</f>
        <v>0</v>
      </c>
      <c r="BA240" s="16">
        <f>IF(AND(BA227=A240,Q240="N"),1,0)</f>
        <v>0</v>
      </c>
      <c r="BB240" s="16">
        <f>IF(AND(BB227=A240,Q240="N"),1,0)</f>
        <v>0</v>
      </c>
      <c r="BC240" s="16">
        <f>IF(AND(BC227=A240,Q240="N"),1,0)</f>
        <v>0</v>
      </c>
      <c r="BD240" s="16">
        <f>IF(AND(BD227=A240,Q240="N"),1,0)</f>
        <v>0</v>
      </c>
      <c r="BE240" s="16">
        <f>IF(AND(BE227=A240,Q240="N"),1,0)</f>
        <v>0</v>
      </c>
      <c r="BF240" s="17">
        <f>IF(AND(BF227=A240,Q240="V"),1,0)</f>
        <v>0</v>
      </c>
      <c r="BG240" s="16">
        <f>IF(AND(BG227=A240,Q240="V"),1,0)</f>
        <v>0</v>
      </c>
      <c r="BH240" s="16">
        <f>IF(AND(BH227=A240,Q240="V"),1,0)</f>
        <v>0</v>
      </c>
      <c r="BI240" s="16">
        <f>IF(AND(BI227=A240,Q240="V"),1,0)</f>
        <v>0</v>
      </c>
      <c r="BJ240" s="16">
        <f>IF(AND(BJ227=A240,Q240="V"),1,0)</f>
        <v>0</v>
      </c>
      <c r="BK240" s="16">
        <f>IF(AND(BK227=A240,Q240="V"),1,0)</f>
        <v>0</v>
      </c>
      <c r="BL240" s="16">
        <f>IF(AND(BL227=A240,Q240="V"),1,0)</f>
        <v>0</v>
      </c>
      <c r="BM240" s="16">
        <f>IF(AND(BM227=A240,Q240="V"),1,0)</f>
        <v>0</v>
      </c>
      <c r="BN240" s="16">
        <f>IF(AND(BN227=A240,Q240="V"),1,0)</f>
        <v>0</v>
      </c>
      <c r="BO240" s="16">
        <f>IF(AND(BO227=A240,Q240="V"),1,0)</f>
        <v>0</v>
      </c>
      <c r="BP240" s="3">
        <f>IF(AND(Q239="A",BP227=Q240),1,0)</f>
        <v>0</v>
      </c>
      <c r="BQ240" s="4">
        <f>IF(AND(Q239="A",BQ227=Q240),1,0)</f>
        <v>0</v>
      </c>
      <c r="BR240" s="4">
        <f>IF(AND(Q239="A",BR227=Q240),1,0)</f>
        <v>0</v>
      </c>
      <c r="BS240" s="4">
        <f>IF(AND(Q239="A",BS227=Q240),1,0)</f>
        <v>0</v>
      </c>
      <c r="BT240" s="4">
        <f>IF(AND(Q239="A",BT227=Q240),1,0)</f>
        <v>0</v>
      </c>
      <c r="BU240" s="3">
        <f>IF(AND(Q239="Z",BU227=Q240),1,0)</f>
        <v>0</v>
      </c>
      <c r="BV240" s="4">
        <f>IF(AND(Q239="Z",BV227=Q240),1,0)</f>
        <v>0</v>
      </c>
      <c r="BW240" s="4">
        <f>IF(AND(Q239="Z",BW227=Q240),1,0)</f>
        <v>0</v>
      </c>
      <c r="BX240" s="4">
        <f>IF(AND(Q239="Z",BX227=Q240),1,0)</f>
        <v>0</v>
      </c>
      <c r="BY240" s="4">
        <f>IF(AND(Q239="Z",BY227=Q240),1,0)</f>
        <v>0</v>
      </c>
      <c r="BZ240" s="3">
        <f>IF(AND(Q239="D",BZ227=Q240),1,0)</f>
        <v>0</v>
      </c>
      <c r="CA240" s="4">
        <f>IF(AND(Q239="D",CA227=Q240),1,0)</f>
        <v>0</v>
      </c>
      <c r="CB240" s="4">
        <f>IF(AND(Q239="D",CB227=Q240),1,0)</f>
        <v>0</v>
      </c>
      <c r="CC240" s="4">
        <f>IF(AND(Q239="D",CC227=Q240),1,0)</f>
        <v>0</v>
      </c>
      <c r="CD240" s="4">
        <f>IF(AND(Q239="D",CD227=Q240),1,0)</f>
        <v>0</v>
      </c>
      <c r="CE240" s="3">
        <f>IF(AND(Q239="N",CE227=Q240),1,0)</f>
        <v>0</v>
      </c>
      <c r="CF240" s="4">
        <f>IF(AND(Q239="N",CF227=Q240),1,0)</f>
        <v>0</v>
      </c>
      <c r="CG240" s="4">
        <f>IF(AND(Q239="N",CG227=Q240),1,0)</f>
        <v>0</v>
      </c>
      <c r="CH240" s="4">
        <f>IF(AND(Q239="N",CH227=Q240),1,0)</f>
        <v>0</v>
      </c>
      <c r="CI240" s="4">
        <f>IF(AND(Q239="N",CI227=Q240),1,0)</f>
        <v>0</v>
      </c>
      <c r="CJ240" s="3">
        <f>IF(AND(Q239="V",CJ227=Q240),1,0)</f>
        <v>0</v>
      </c>
      <c r="CK240" s="4">
        <f>IF(AND(Q239="V",CK227=Q240),1,0)</f>
        <v>1</v>
      </c>
      <c r="CL240" s="4">
        <f>IF(AND(Q239="V",CL227=Q240),1,0)</f>
        <v>0</v>
      </c>
      <c r="CM240" s="4">
        <f>IF(AND(Q239="V",CM227=Q240),1,0)</f>
        <v>0</v>
      </c>
      <c r="CN240" s="5">
        <f>IF(AND(Q239="V",CN227=Q240),1,0)</f>
        <v>0</v>
      </c>
    </row>
    <row r="241" spans="1:92">
      <c r="A241" s="15"/>
      <c r="B241" s="3"/>
      <c r="C241" s="4"/>
      <c r="D241" s="4"/>
      <c r="E241" s="4"/>
      <c r="F241" s="5"/>
      <c r="G241" s="3"/>
      <c r="H241" s="4"/>
      <c r="I241" s="4"/>
      <c r="J241" s="4"/>
      <c r="K241" s="5"/>
      <c r="L241" s="3"/>
      <c r="M241" s="4"/>
      <c r="N241" s="4"/>
      <c r="O241" s="4"/>
      <c r="P241" s="5"/>
      <c r="Q241" s="24"/>
      <c r="R241" s="17"/>
      <c r="S241" s="16"/>
      <c r="T241" s="16"/>
      <c r="U241" s="16"/>
      <c r="V241" s="16"/>
      <c r="W241" s="16"/>
      <c r="X241" s="16"/>
      <c r="Y241" s="16"/>
      <c r="Z241" s="16"/>
      <c r="AA241" s="16"/>
      <c r="AB241" s="17"/>
      <c r="AC241" s="16"/>
      <c r="AD241" s="16"/>
      <c r="AE241" s="16"/>
      <c r="AF241" s="16"/>
      <c r="AG241" s="16"/>
      <c r="AH241" s="16"/>
      <c r="AI241" s="16"/>
      <c r="AJ241" s="16"/>
      <c r="AK241" s="16"/>
      <c r="AL241" s="17"/>
      <c r="AM241" s="16"/>
      <c r="AN241" s="16"/>
      <c r="AO241" s="16"/>
      <c r="AP241" s="16"/>
      <c r="AQ241" s="16"/>
      <c r="AR241" s="16"/>
      <c r="AS241" s="16"/>
      <c r="AT241" s="16"/>
      <c r="AU241" s="16"/>
      <c r="AV241" s="17"/>
      <c r="AW241" s="16"/>
      <c r="AX241" s="16"/>
      <c r="AY241" s="16"/>
      <c r="AZ241" s="16"/>
      <c r="BA241" s="16"/>
      <c r="BB241" s="16"/>
      <c r="BC241" s="16"/>
      <c r="BD241" s="16"/>
      <c r="BE241" s="16"/>
      <c r="BF241" s="17"/>
      <c r="BG241" s="16"/>
      <c r="BH241" s="16"/>
      <c r="BI241" s="16"/>
      <c r="BJ241" s="16"/>
      <c r="BK241" s="16"/>
      <c r="BL241" s="16"/>
      <c r="BM241" s="16"/>
      <c r="BN241" s="16"/>
      <c r="BO241" s="16"/>
      <c r="BP241" s="3"/>
      <c r="BQ241" s="4"/>
      <c r="BR241" s="4"/>
      <c r="BS241" s="4"/>
      <c r="BT241" s="4"/>
      <c r="BU241" s="3"/>
      <c r="BV241" s="4"/>
      <c r="BW241" s="4"/>
      <c r="BX241" s="4"/>
      <c r="BY241" s="4"/>
      <c r="BZ241" s="3"/>
      <c r="CA241" s="4"/>
      <c r="CB241" s="4"/>
      <c r="CC241" s="4"/>
      <c r="CD241" s="4"/>
      <c r="CE241" s="3"/>
      <c r="CF241" s="4"/>
      <c r="CG241" s="4"/>
      <c r="CH241" s="4"/>
      <c r="CI241" s="4"/>
      <c r="CJ241" s="3"/>
      <c r="CK241" s="4"/>
      <c r="CL241" s="4"/>
      <c r="CM241" s="4"/>
      <c r="CN241" s="5"/>
    </row>
    <row r="242" spans="1:92">
      <c r="A242" s="15" t="s">
        <v>0</v>
      </c>
      <c r="B242" s="3">
        <f>IF(ISBLANK(HLOOKUP(A242,C218:L223,2,FALSE)),0,HLOOKUP(A242,C218:L223,2,FALSE))</f>
        <v>1</v>
      </c>
      <c r="C242" s="4">
        <f>IF(ISBLANK(HLOOKUP(A242,C218:L223,3,FALSE)),0,HLOOKUP(A242,C218:L223,3,FALSE))</f>
        <v>0</v>
      </c>
      <c r="D242" s="4">
        <f>IF(ISBLANK(HLOOKUP(A242,C218:L223,4,FALSE)),0,HLOOKUP(A242,C218:L223,4,FALSE))</f>
        <v>0</v>
      </c>
      <c r="E242" s="4">
        <f>IF(ISBLANK(HLOOKUP(A242,C218:L223,5,FALSE)),0,HLOOKUP(A242,C218:L223,5,FALSE))</f>
        <v>0</v>
      </c>
      <c r="F242" s="5">
        <f>IF(ISBLANK(HLOOKUP(A242,C218:L223,6,FALSE)),0,HLOOKUP(A242,C218:L223,6,FALSE))</f>
        <v>0</v>
      </c>
      <c r="G242" s="3">
        <f>IF(ISBLANK(HLOOKUP(A242,C218:L223,MATCH(G227,B211:B216,0),FALSE)),0,HLOOKUP(Q243,C211:G216,MATCH(G227,B211:B216,0),FALSE)*B242)</f>
        <v>0.94000000000000006</v>
      </c>
      <c r="H242" s="4">
        <f>IF(ISBLANK(HLOOKUP(A242,C218:L223,MATCH(H227,B211:B216,0),FALSE)),0,HLOOKUP(Q243,C211:G216,MATCH(H227,B211:B216,0),FALSE)*C242)</f>
        <v>0</v>
      </c>
      <c r="I242" s="4">
        <f>IF(ISBLANK(HLOOKUP(A242,C218:L223,MATCH(I227,B211:B216,0),FALSE)),0,HLOOKUP(Q243,C211:G216,MATCH(I227,B211:B216,0),FALSE)*D242)</f>
        <v>0</v>
      </c>
      <c r="J242" s="4">
        <f>IF(ISBLANK(HLOOKUP(A242,C218:L223,MATCH(J227,B211:B216,0),FALSE)),0,HLOOKUP(Q243,C211:G216,MATCH(J227,B211:B216,0),FALSE)*E242)</f>
        <v>0</v>
      </c>
      <c r="K242" s="5">
        <f>IF(ISBLANK(HLOOKUP(A242,C218:L223,MATCH(K227,B211:B216,0),FALSE)),0,HLOOKUP(Q243,C211:G216,MATCH(K227,B211:B216,0),FALSE)*F242)</f>
        <v>0</v>
      </c>
      <c r="L242" s="3">
        <f t="shared" ref="L242:L248" si="147">G242/SUM(G242:K242)</f>
        <v>1</v>
      </c>
      <c r="M242" s="4">
        <f t="shared" ref="M242:M254" si="148">H242/SUM(G242:K242)</f>
        <v>0</v>
      </c>
      <c r="N242" s="4">
        <f t="shared" ref="N242:N254" si="149">I242/SUM(G242:K242)</f>
        <v>0</v>
      </c>
      <c r="O242" s="4">
        <f t="shared" ref="O242:O254" si="150">J242/SUM(G242:K242)</f>
        <v>0</v>
      </c>
      <c r="P242" s="5">
        <f t="shared" ref="P242:P254" si="151">K242/SUM(G242:K242)</f>
        <v>0</v>
      </c>
      <c r="Q242" s="23" t="s">
        <v>17</v>
      </c>
      <c r="R242" s="17">
        <f>IF(AND(R227=A242,Q242="A"),1,0)</f>
        <v>1</v>
      </c>
      <c r="S242" s="16">
        <f>IF(AND(S227=A242,Q242="A"),1,0)</f>
        <v>0</v>
      </c>
      <c r="T242" s="16">
        <f>IF(AND(T227=A242,Q242="A"),1,0)</f>
        <v>0</v>
      </c>
      <c r="U242" s="16">
        <f>IF(AND(U227=A242,Q242="A"),1,0)</f>
        <v>0</v>
      </c>
      <c r="V242" s="16">
        <f>IF(AND(V227=A242,Q242="A"),1,0)</f>
        <v>0</v>
      </c>
      <c r="W242" s="16">
        <f>IF(AND(W227=A242,Q242="A"),1,0)</f>
        <v>0</v>
      </c>
      <c r="X242" s="16">
        <f>IF(AND(X227=A242,Q242="A"),1,0)</f>
        <v>0</v>
      </c>
      <c r="Y242" s="16">
        <f>IF(AND(Y227=A242,Q242="A"),1,0)</f>
        <v>0</v>
      </c>
      <c r="Z242" s="16">
        <f>IF(AND(Z227=A242,Q242="A"),1,0)</f>
        <v>0</v>
      </c>
      <c r="AA242" s="16">
        <f>IF(AND(AA227=A242,Q242="A"),1,0)</f>
        <v>0</v>
      </c>
      <c r="AB242" s="17">
        <f>IF(AND(AB227=A242,Q242="Z"),1,0)</f>
        <v>0</v>
      </c>
      <c r="AC242" s="16">
        <f>IF(AND(AC227=A242,Q242="Z"),1,0)</f>
        <v>0</v>
      </c>
      <c r="AD242" s="16">
        <f>IF(AND(AD227=A242,Q242="Z"),1,0)</f>
        <v>0</v>
      </c>
      <c r="AE242" s="16">
        <f>IF(AND(AE227=A242,Q242="Z"),1,0)</f>
        <v>0</v>
      </c>
      <c r="AF242" s="16">
        <f>IF(AND(AF227=A242,Q242="Z"),1,0)</f>
        <v>0</v>
      </c>
      <c r="AG242" s="16">
        <f>IF(AND(AG227=A242,Q242="Z"),1,0)</f>
        <v>0</v>
      </c>
      <c r="AH242" s="16">
        <f>IF(AND(AH227=A242,Q242="Z"),1,0)</f>
        <v>0</v>
      </c>
      <c r="AI242" s="16">
        <f>IF(AND(AI227=A242,Q242="Z"),1,0)</f>
        <v>0</v>
      </c>
      <c r="AJ242" s="16">
        <f>IF(AND(AJ227=A242,Q242="Z"),1,0)</f>
        <v>0</v>
      </c>
      <c r="AK242" s="16">
        <f>IF(AND(AK227=A242,Q242="Z"),1,0)</f>
        <v>0</v>
      </c>
      <c r="AL242" s="17">
        <f>IF(AND(AL227=A242,Q242="D"),1,0)</f>
        <v>0</v>
      </c>
      <c r="AM242" s="16">
        <f>IF(AND(AM227=A242,Q242="D"),1,0)</f>
        <v>0</v>
      </c>
      <c r="AN242" s="16">
        <f>IF(AND(AN227=A242,Q242="D"),1,0)</f>
        <v>0</v>
      </c>
      <c r="AO242" s="16">
        <f>IF(AND(AO227=A242,Q242="D"),1,0)</f>
        <v>0</v>
      </c>
      <c r="AP242" s="16">
        <f>IF(AND(AP227=A242,Q242="D"),1,0)</f>
        <v>0</v>
      </c>
      <c r="AQ242" s="16">
        <f>IF(AND(AQ227=A242,Q242="D"),1,0)</f>
        <v>0</v>
      </c>
      <c r="AR242" s="16">
        <f>IF(AND(AR227=A242,Q242="D"),1,0)</f>
        <v>0</v>
      </c>
      <c r="AS242" s="16">
        <f>IF(AND(AS227=A242,Q242="D"),1,0)</f>
        <v>0</v>
      </c>
      <c r="AT242" s="16">
        <f>IF(AND(AT227=A242,Q242="D"),1,0)</f>
        <v>0</v>
      </c>
      <c r="AU242" s="16">
        <f>IF(AND(AU227=A242,Q242="D"),1,0)</f>
        <v>0</v>
      </c>
      <c r="AV242" s="17">
        <f>IF(AND(AV227=A242,Q242="N"),1,0)</f>
        <v>0</v>
      </c>
      <c r="AW242" s="16">
        <f>IF(AND(AW227=A242,Q242="N"),1,0)</f>
        <v>0</v>
      </c>
      <c r="AX242" s="16">
        <f>IF(AND(AX227=A242,Q242="N"),1,0)</f>
        <v>0</v>
      </c>
      <c r="AY242" s="16">
        <f>IF(AND(AY227=A242,Q242="N"),1,0)</f>
        <v>0</v>
      </c>
      <c r="AZ242" s="16">
        <f>IF(AND(AZ227=A242,Q242="N"),1,0)</f>
        <v>0</v>
      </c>
      <c r="BA242" s="16">
        <f>IF(AND(BA227=A242,Q242="N"),1,0)</f>
        <v>0</v>
      </c>
      <c r="BB242" s="16">
        <f>IF(AND(BB227=A242,Q242="N"),1,0)</f>
        <v>0</v>
      </c>
      <c r="BC242" s="16">
        <f>IF(AND(BC227=A242,Q242="N"),1,0)</f>
        <v>0</v>
      </c>
      <c r="BD242" s="16">
        <f>IF(AND(BD227=A242,Q242="N"),1,0)</f>
        <v>0</v>
      </c>
      <c r="BE242" s="16">
        <f>IF(AND(BE227=A242,Q242="N"),1,0)</f>
        <v>0</v>
      </c>
      <c r="BF242" s="17">
        <f>IF(AND(BF227=A242,Q242="V"),1,0)</f>
        <v>0</v>
      </c>
      <c r="BG242" s="16">
        <f>IF(AND(BG227=A242,Q242="V"),1,0)</f>
        <v>0</v>
      </c>
      <c r="BH242" s="16">
        <f>IF(AND(BH227=A242,Q242="V"),1,0)</f>
        <v>0</v>
      </c>
      <c r="BI242" s="16">
        <f>IF(AND(BI227=A242,Q242="V"),1,0)</f>
        <v>0</v>
      </c>
      <c r="BJ242" s="16">
        <f>IF(AND(BJ227=A242,Q242="V"),1,0)</f>
        <v>0</v>
      </c>
      <c r="BK242" s="16">
        <f>IF(AND(BK227=A242,Q242="V"),1,0)</f>
        <v>0</v>
      </c>
      <c r="BL242" s="16">
        <f>IF(AND(BL227=A242,Q242="V"),1,0)</f>
        <v>0</v>
      </c>
      <c r="BM242" s="16">
        <f>IF(AND(BM227=A242,Q242="V"),1,0)</f>
        <v>0</v>
      </c>
      <c r="BN242" s="16">
        <f>IF(AND(BN227=A242,Q242="V"),1,0)</f>
        <v>0</v>
      </c>
      <c r="BO242" s="16">
        <f>IF(AND(BO227=A242,Q242="V"),1,0)</f>
        <v>0</v>
      </c>
      <c r="BP242" s="3"/>
      <c r="BQ242" s="4"/>
      <c r="BR242" s="4"/>
      <c r="BS242" s="4"/>
      <c r="BT242" s="4"/>
      <c r="BU242" s="3"/>
      <c r="BV242" s="4"/>
      <c r="BW242" s="4"/>
      <c r="BX242" s="4"/>
      <c r="BY242" s="4"/>
      <c r="BZ242" s="3"/>
      <c r="CA242" s="4"/>
      <c r="CB242" s="4"/>
      <c r="CC242" s="4"/>
      <c r="CD242" s="4"/>
      <c r="CE242" s="3"/>
      <c r="CF242" s="4"/>
      <c r="CG242" s="4"/>
      <c r="CH242" s="4"/>
      <c r="CI242" s="4"/>
      <c r="CJ242" s="3"/>
      <c r="CK242" s="4"/>
      <c r="CL242" s="4"/>
      <c r="CM242" s="4"/>
      <c r="CN242" s="5"/>
    </row>
    <row r="243" spans="1:92">
      <c r="A243" s="15" t="s">
        <v>9</v>
      </c>
      <c r="B243" s="3">
        <f>IF(ISBLANK(HLOOKUP(A243,C218:L223,2,FALSE)),0,HLOOKUP(A243,C218:L223,2,FALSE) * (C212*B242+C213*C242+C214*D242+C215*E242+C216*F242))</f>
        <v>0</v>
      </c>
      <c r="C243" s="4">
        <f>IF(ISBLANK(HLOOKUP(A243,C218:L223,3,FALSE)),0,HLOOKUP(A243,C218:L223,3,FALSE) * (D212*B242+D213*C242+D214*D242+D215*E242+D216*F242))</f>
        <v>0</v>
      </c>
      <c r="D243" s="4">
        <f>IF(ISBLANK(HLOOKUP(A243,C218:L223,4,FALSE)),0,HLOOKUP(A243,C218:L223,4,FALSE) * (E212*B242+E213*C242+E214*D242+E215*E242+E216*F242))</f>
        <v>0.72514285714285709</v>
      </c>
      <c r="E243" s="4">
        <f>IF(ISBLANK(HLOOKUP(A243,C218:L223,5,FALSE)),0,HLOOKUP(A243,C218:L223,5,FALSE) * (F212*B242+F213*C242+F214*D242+F215*E242+F216*F242))</f>
        <v>0</v>
      </c>
      <c r="F243" s="5">
        <f>IF(ISBLANK(HLOOKUP(A243,C218:L223,6,FALSE)),0,HLOOKUP(A243,C218:L223,6,FALSE) * (G212*B242+G213*C242+G214*D242+G215*E242+G216*F242))</f>
        <v>0</v>
      </c>
      <c r="G243" s="3">
        <f>IF(ISBLANK(HLOOKUP(A243,C218:L223,MATCH(G227,B211:B216,0),FALSE)),0,HLOOKUP(Q244,C211:G216,MATCH(G227,B211:B216,0),FALSE)*B243)</f>
        <v>0</v>
      </c>
      <c r="H243" s="4">
        <f>IF(ISBLANK(HLOOKUP(A243,C218:L223,MATCH(H227,B211:B216,0),FALSE)),0,HLOOKUP(Q244,C211:G216,MATCH(H227,B211:B216,0),FALSE)*C243)</f>
        <v>0</v>
      </c>
      <c r="I243" s="4">
        <f>IF(ISBLANK(HLOOKUP(A243,C218:L223,MATCH(I227,B211:B216,0),FALSE)),0,HLOOKUP(Q244,C211:G216,MATCH(I227,B211:B216,0),FALSE)*D243)</f>
        <v>0.69406530612244899</v>
      </c>
      <c r="J243" s="4">
        <f>IF(ISBLANK(HLOOKUP(A243,C218:L223,MATCH(J227,B211:B216,0),FALSE)),0,HLOOKUP(Q244,C211:G216,MATCH(J227,B211:B216,0),FALSE)*E243)</f>
        <v>0</v>
      </c>
      <c r="K243" s="5">
        <f>IF(ISBLANK(HLOOKUP(A243,C218:L223,MATCH(K227,B211:B216,0),FALSE)),0,HLOOKUP(Q244,C211:G216,MATCH(K227,B211:B216,0),FALSE)*F243)</f>
        <v>0</v>
      </c>
      <c r="L243" s="3">
        <f t="shared" si="147"/>
        <v>0</v>
      </c>
      <c r="M243" s="4">
        <f t="shared" si="148"/>
        <v>0</v>
      </c>
      <c r="N243" s="4">
        <f t="shared" si="149"/>
        <v>1</v>
      </c>
      <c r="O243" s="4">
        <f t="shared" si="150"/>
        <v>0</v>
      </c>
      <c r="P243" s="5">
        <f t="shared" si="151"/>
        <v>0</v>
      </c>
      <c r="Q243" s="23" t="s">
        <v>19</v>
      </c>
      <c r="R243" s="17">
        <f>IF(AND(R227=A243,Q243="A"),1,0)</f>
        <v>0</v>
      </c>
      <c r="S243" s="16">
        <f>IF(AND(S227=A243,Q243="A"),1,0)</f>
        <v>0</v>
      </c>
      <c r="T243" s="16">
        <f>IF(AND(T227=A243,Q243="A"),1,0)</f>
        <v>0</v>
      </c>
      <c r="U243" s="16">
        <f>IF(AND(U227=A243,Q243="A"),1,0)</f>
        <v>0</v>
      </c>
      <c r="V243" s="16">
        <f>IF(AND(V227=A243,Q243="A"),1,0)</f>
        <v>0</v>
      </c>
      <c r="W243" s="16">
        <f>IF(AND(W227=A243,Q243="A"),1,0)</f>
        <v>0</v>
      </c>
      <c r="X243" s="16">
        <f>IF(AND(X227=A243,Q243="A"),1,0)</f>
        <v>0</v>
      </c>
      <c r="Y243" s="16">
        <f>IF(AND(Y227=A243,Q243="A"),1,0)</f>
        <v>0</v>
      </c>
      <c r="Z243" s="16">
        <f>IF(AND(Z227=A243,Q243="A"),1,0)</f>
        <v>0</v>
      </c>
      <c r="AA243" s="16">
        <f>IF(AND(AA227=A243,Q243="A"),1,0)</f>
        <v>0</v>
      </c>
      <c r="AB243" s="17">
        <f>IF(AND(AB227=A243,Q243="Z"),1,0)</f>
        <v>0</v>
      </c>
      <c r="AC243" s="16">
        <f>IF(AND(AC227=A243,Q243="Z"),1,0)</f>
        <v>0</v>
      </c>
      <c r="AD243" s="16">
        <f>IF(AND(AD227=A243,Q243="Z"),1,0)</f>
        <v>0</v>
      </c>
      <c r="AE243" s="16">
        <f>IF(AND(AE227=A243,Q243="Z"),1,0)</f>
        <v>0</v>
      </c>
      <c r="AF243" s="16">
        <f>IF(AND(AF227=A243,Q243="Z"),1,0)</f>
        <v>0</v>
      </c>
      <c r="AG243" s="16">
        <f>IF(AND(AG227=A243,Q243="Z"),1,0)</f>
        <v>0</v>
      </c>
      <c r="AH243" s="16">
        <f>IF(AND(AH227=A243,Q243="Z"),1,0)</f>
        <v>0</v>
      </c>
      <c r="AI243" s="16">
        <f>IF(AND(AI227=A243,Q243="Z"),1,0)</f>
        <v>0</v>
      </c>
      <c r="AJ243" s="16">
        <f>IF(AND(AJ227=A243,Q243="Z"),1,0)</f>
        <v>0</v>
      </c>
      <c r="AK243" s="16">
        <f>IF(AND(AK227=A243,Q243="Z"),1,0)</f>
        <v>0</v>
      </c>
      <c r="AL243" s="17">
        <f>IF(AND(AL227=A243,Q243="D"),1,0)</f>
        <v>0</v>
      </c>
      <c r="AM243" s="16">
        <f>IF(AND(AM227=A243,Q243="D"),1,0)</f>
        <v>0</v>
      </c>
      <c r="AN243" s="16">
        <f>IF(AND(AN227=A243,Q243="D"),1,0)</f>
        <v>0</v>
      </c>
      <c r="AO243" s="16">
        <f>IF(AND(AO227=A243,Q243="D"),1,0)</f>
        <v>0</v>
      </c>
      <c r="AP243" s="16">
        <f>IF(AND(AP227=A243,Q243="D"),1,0)</f>
        <v>0</v>
      </c>
      <c r="AQ243" s="16">
        <f>IF(AND(AQ227=A243,Q243="D"),1,0)</f>
        <v>0</v>
      </c>
      <c r="AR243" s="16">
        <f>IF(AND(AR227=A243,Q243="D"),1,0)</f>
        <v>0</v>
      </c>
      <c r="AS243" s="16">
        <f>IF(AND(AS227=A243,Q243="D"),1,0)</f>
        <v>0</v>
      </c>
      <c r="AT243" s="16">
        <f>IF(AND(AT227=A243,Q243="D"),1,0)</f>
        <v>0</v>
      </c>
      <c r="AU243" s="16">
        <f>IF(AND(AU227=A243,Q243="D"),1,0)</f>
        <v>1</v>
      </c>
      <c r="AV243" s="17">
        <f>IF(AND(AV227=A243,Q243="N"),1,0)</f>
        <v>0</v>
      </c>
      <c r="AW243" s="16">
        <f>IF(AND(AW227=A243,Q243="N"),1,0)</f>
        <v>0</v>
      </c>
      <c r="AX243" s="16">
        <f>IF(AND(AX227=A243,Q243="N"),1,0)</f>
        <v>0</v>
      </c>
      <c r="AY243" s="16">
        <f>IF(AND(AY227=A243,Q243="N"),1,0)</f>
        <v>0</v>
      </c>
      <c r="AZ243" s="16">
        <f>IF(AND(AZ227=A243,Q243="N"),1,0)</f>
        <v>0</v>
      </c>
      <c r="BA243" s="16">
        <f>IF(AND(BA227=A243,Q243="N"),1,0)</f>
        <v>0</v>
      </c>
      <c r="BB243" s="16">
        <f>IF(AND(BB227=A243,Q243="N"),1,0)</f>
        <v>0</v>
      </c>
      <c r="BC243" s="16">
        <f>IF(AND(BC227=A243,Q243="N"),1,0)</f>
        <v>0</v>
      </c>
      <c r="BD243" s="16">
        <f>IF(AND(BD227=A243,Q243="N"),1,0)</f>
        <v>0</v>
      </c>
      <c r="BE243" s="16">
        <f>IF(AND(BE227=A243,Q243="N"),1,0)</f>
        <v>0</v>
      </c>
      <c r="BF243" s="17">
        <f>IF(AND(BF227=A243,Q243="V"),1,0)</f>
        <v>0</v>
      </c>
      <c r="BG243" s="16">
        <f>IF(AND(BG227=A243,Q243="V"),1,0)</f>
        <v>0</v>
      </c>
      <c r="BH243" s="16">
        <f>IF(AND(BH227=A243,Q243="V"),1,0)</f>
        <v>0</v>
      </c>
      <c r="BI243" s="16">
        <f>IF(AND(BI227=A243,Q243="V"),1,0)</f>
        <v>0</v>
      </c>
      <c r="BJ243" s="16">
        <f>IF(AND(BJ227=A243,Q243="V"),1,0)</f>
        <v>0</v>
      </c>
      <c r="BK243" s="16">
        <f>IF(AND(BK227=A243,Q243="V"),1,0)</f>
        <v>0</v>
      </c>
      <c r="BL243" s="16">
        <f>IF(AND(BL227=A243,Q243="V"),1,0)</f>
        <v>0</v>
      </c>
      <c r="BM243" s="16">
        <f>IF(AND(BM227=A243,Q243="V"),1,0)</f>
        <v>0</v>
      </c>
      <c r="BN243" s="16">
        <f>IF(AND(BN227=A243,Q243="V"),1,0)</f>
        <v>0</v>
      </c>
      <c r="BO243" s="16">
        <f>IF(AND(BO227=A243,Q243="V"),1,0)</f>
        <v>0</v>
      </c>
      <c r="BP243" s="3">
        <f>IF(AND(Q242="A",BP227=Q243),1,0)</f>
        <v>0</v>
      </c>
      <c r="BQ243" s="4">
        <f>IF(AND(Q242="A",BQ227=Q243),1,0)</f>
        <v>0</v>
      </c>
      <c r="BR243" s="4">
        <f>IF(AND(Q242="A",BR227=Q243),1,0)</f>
        <v>1</v>
      </c>
      <c r="BS243" s="4">
        <f>IF(AND(Q242="A",BS227=Q243),1,0)</f>
        <v>0</v>
      </c>
      <c r="BT243" s="4">
        <f>IF(AND(Q242="A",BT227=Q243),1,0)</f>
        <v>0</v>
      </c>
      <c r="BU243" s="3">
        <f>IF(AND(Q242="Z",BU227=Q243),1,0)</f>
        <v>0</v>
      </c>
      <c r="BV243" s="4">
        <f>IF(AND(Q242="Z",BV227=Q243),1,0)</f>
        <v>0</v>
      </c>
      <c r="BW243" s="4">
        <f>IF(AND(Q242="Z",BW227=Q243),1,0)</f>
        <v>0</v>
      </c>
      <c r="BX243" s="4">
        <f>IF(AND(Q242="Z",BX227=Q243),1,0)</f>
        <v>0</v>
      </c>
      <c r="BY243" s="4">
        <f>IF(AND(Q242="Z",BY227=Q243),1,0)</f>
        <v>0</v>
      </c>
      <c r="BZ243" s="3">
        <f>IF(AND(Q242="D",BZ227=Q243),1,0)</f>
        <v>0</v>
      </c>
      <c r="CA243" s="4">
        <f>IF(AND(Q242="D",CA227=Q243),1,0)</f>
        <v>0</v>
      </c>
      <c r="CB243" s="4">
        <f>IF(AND(Q242="D",CB227=Q243),1,0)</f>
        <v>0</v>
      </c>
      <c r="CC243" s="4">
        <f>IF(AND(Q242="D",CC227=Q243),1,0)</f>
        <v>0</v>
      </c>
      <c r="CD243" s="4">
        <f>IF(AND(Q242="D",CD227=Q243),1,0)</f>
        <v>0</v>
      </c>
      <c r="CE243" s="3">
        <f>IF(AND(Q242="N",CE227=Q243),1,0)</f>
        <v>0</v>
      </c>
      <c r="CF243" s="4">
        <f>IF(AND(Q242="N",CF227=Q243),1,0)</f>
        <v>0</v>
      </c>
      <c r="CG243" s="4">
        <f>IF(AND(Q242="N",CG227=Q243),1,0)</f>
        <v>0</v>
      </c>
      <c r="CH243" s="4">
        <f>IF(AND(Q242="N",CH227=Q243),1,0)</f>
        <v>0</v>
      </c>
      <c r="CI243" s="4">
        <f>IF(AND(Q242="N",CI227=Q243),1,0)</f>
        <v>0</v>
      </c>
      <c r="CJ243" s="3">
        <f>IF(AND(Q242="V",CJ227=Q243),1,0)</f>
        <v>0</v>
      </c>
      <c r="CK243" s="4">
        <f>IF(AND(Q242="V",CK227=Q243),1,0)</f>
        <v>0</v>
      </c>
      <c r="CL243" s="4">
        <f>IF(AND(Q242="V",CL227=Q243),1,0)</f>
        <v>0</v>
      </c>
      <c r="CM243" s="4">
        <f>IF(AND(Q242="V",CM227=Q243),1,0)</f>
        <v>0</v>
      </c>
      <c r="CN243" s="5">
        <f>IF(AND(Q242="V",CN227=Q243),1,0)</f>
        <v>0</v>
      </c>
    </row>
    <row r="244" spans="1:92">
      <c r="A244" s="15" t="s">
        <v>5</v>
      </c>
      <c r="B244" s="3">
        <f>IF(ISBLANK(HLOOKUP(A244,C218:L223,2,FALSE)),0,HLOOKUP(A244,C218:L223,2,FALSE) * (C212*B243+C213*C243+C214*D243+C215*E243+C216*F243))</f>
        <v>0</v>
      </c>
      <c r="C244" s="4">
        <f>IF(ISBLANK(HLOOKUP(A244,C218:L223,3,FALSE)),0,HLOOKUP(A244,C218:L223,3,FALSE) * (D212*B243+D213*C243+D214*D243+D215*E243+D216*F243))</f>
        <v>0</v>
      </c>
      <c r="D244" s="4">
        <f>IF(ISBLANK(HLOOKUP(A244,C218:L223,4,FALSE)),0,HLOOKUP(A244,C218:L223,4,FALSE) * (E212*B243+E213*C243+E214*D243+E215*E243+E216*F243))</f>
        <v>0</v>
      </c>
      <c r="E244" s="4">
        <f>IF(ISBLANK(HLOOKUP(A244,C218:L223,5,FALSE)),0,HLOOKUP(A244,C218:L223,5,FALSE) * (F212*B243+F213*C243+F214*D243+F215*E243+F216*F243))</f>
        <v>0.22805002915451894</v>
      </c>
      <c r="F244" s="5">
        <f>IF(ISBLANK(HLOOKUP(A244,C218:L223,6,FALSE)),0,HLOOKUP(A244,C218:L223,6,FALSE) * (G212*B243+G213*C243+G214*D243+G215*E243+G216*F243))</f>
        <v>4.1436734693877552E-4</v>
      </c>
      <c r="G244" s="3">
        <f>IF(ISBLANK(HLOOKUP(A244,C218:L223,MATCH(G227,B211:B216,0),FALSE)),0,HLOOKUP(Q245,C211:G216,MATCH(G227,B211:B216,0),FALSE)*B244)</f>
        <v>0</v>
      </c>
      <c r="H244" s="4">
        <f>IF(ISBLANK(HLOOKUP(A244,C218:L223,MATCH(H227,B211:B216,0),FALSE)),0,HLOOKUP(Q245,C211:G216,MATCH(H227,B211:B216,0),FALSE)*C244)</f>
        <v>0</v>
      </c>
      <c r="I244" s="4">
        <f>IF(ISBLANK(HLOOKUP(A244,C218:L223,MATCH(I227,B211:B216,0),FALSE)),0,HLOOKUP(Q245,C211:G216,MATCH(I227,B211:B216,0),FALSE)*D244)</f>
        <v>0</v>
      </c>
      <c r="J244" s="4">
        <f>IF(ISBLANK(HLOOKUP(A244,C218:L223,MATCH(J227,B211:B216,0),FALSE)),0,HLOOKUP(Q245,C211:G216,MATCH(J227,B211:B216,0),FALSE)*E244)</f>
        <v>0.14334573261141192</v>
      </c>
      <c r="K244" s="5">
        <f>IF(ISBLANK(HLOOKUP(A244,C218:L223,MATCH(K227,B211:B216,0),FALSE)),0,HLOOKUP(Q245,C211:G216,MATCH(K227,B211:B216,0),FALSE)*F244)</f>
        <v>8.2873469387755112E-6</v>
      </c>
      <c r="L244" s="3">
        <f t="shared" si="147"/>
        <v>0</v>
      </c>
      <c r="M244" s="4">
        <f t="shared" si="148"/>
        <v>0</v>
      </c>
      <c r="N244" s="4">
        <f t="shared" si="149"/>
        <v>0</v>
      </c>
      <c r="O244" s="4">
        <f t="shared" si="150"/>
        <v>0.99994218964392356</v>
      </c>
      <c r="P244" s="5">
        <f t="shared" si="151"/>
        <v>5.7810356076399334E-5</v>
      </c>
      <c r="Q244" s="23" t="s">
        <v>20</v>
      </c>
      <c r="R244" s="17">
        <f>IF(AND(R227=A244,Q244="A"),1,0)</f>
        <v>0</v>
      </c>
      <c r="S244" s="16">
        <f>IF(AND(S227=A244,Q244="A"),1,0)</f>
        <v>0</v>
      </c>
      <c r="T244" s="16">
        <f>IF(AND(T227=A244,Q244="A"),1,0)</f>
        <v>0</v>
      </c>
      <c r="U244" s="16">
        <f>IF(AND(U227=A244,Q244="A"),1,0)</f>
        <v>0</v>
      </c>
      <c r="V244" s="16">
        <f>IF(AND(V227=A244,Q244="A"),1,0)</f>
        <v>0</v>
      </c>
      <c r="W244" s="16">
        <f>IF(AND(W227=A244,Q244="A"),1,0)</f>
        <v>0</v>
      </c>
      <c r="X244" s="16">
        <f>IF(AND(X227=A244,Q244="A"),1,0)</f>
        <v>0</v>
      </c>
      <c r="Y244" s="16">
        <f>IF(AND(Y227=A244,Q244="A"),1,0)</f>
        <v>0</v>
      </c>
      <c r="Z244" s="16">
        <f>IF(AND(Z227=A244,Q244="A"),1,0)</f>
        <v>0</v>
      </c>
      <c r="AA244" s="16">
        <f>IF(AND(AA227=A244,Q244="A"),1,0)</f>
        <v>0</v>
      </c>
      <c r="AB244" s="17">
        <f>IF(AND(AB227=A244,Q244="Z"),1,0)</f>
        <v>0</v>
      </c>
      <c r="AC244" s="16">
        <f>IF(AND(AC227=A244,Q244="Z"),1,0)</f>
        <v>0</v>
      </c>
      <c r="AD244" s="16">
        <f>IF(AND(AD227=A244,Q244="Z"),1,0)</f>
        <v>0</v>
      </c>
      <c r="AE244" s="16">
        <f>IF(AND(AE227=A244,Q244="Z"),1,0)</f>
        <v>0</v>
      </c>
      <c r="AF244" s="16">
        <f>IF(AND(AF227=A244,Q244="Z"),1,0)</f>
        <v>0</v>
      </c>
      <c r="AG244" s="16">
        <f>IF(AND(AG227=A244,Q244="Z"),1,0)</f>
        <v>0</v>
      </c>
      <c r="AH244" s="16">
        <f>IF(AND(AH227=A244,Q244="Z"),1,0)</f>
        <v>0</v>
      </c>
      <c r="AI244" s="16">
        <f>IF(AND(AI227=A244,Q244="Z"),1,0)</f>
        <v>0</v>
      </c>
      <c r="AJ244" s="16">
        <f>IF(AND(AJ227=A244,Q244="Z"),1,0)</f>
        <v>0</v>
      </c>
      <c r="AK244" s="16">
        <f>IF(AND(AK227=A244,Q244="Z"),1,0)</f>
        <v>0</v>
      </c>
      <c r="AL244" s="17">
        <f>IF(AND(AL227=A244,Q244="D"),1,0)</f>
        <v>0</v>
      </c>
      <c r="AM244" s="16">
        <f>IF(AND(AM227=A244,Q244="D"),1,0)</f>
        <v>0</v>
      </c>
      <c r="AN244" s="16">
        <f>IF(AND(AN227=A244,Q244="D"),1,0)</f>
        <v>0</v>
      </c>
      <c r="AO244" s="16">
        <f>IF(AND(AO227=A244,Q244="D"),1,0)</f>
        <v>0</v>
      </c>
      <c r="AP244" s="16">
        <f>IF(AND(AP227=A244,Q244="D"),1,0)</f>
        <v>0</v>
      </c>
      <c r="AQ244" s="16">
        <f>IF(AND(AQ227=A244,Q244="D"),1,0)</f>
        <v>0</v>
      </c>
      <c r="AR244" s="16">
        <f>IF(AND(AR227=A244,Q244="D"),1,0)</f>
        <v>0</v>
      </c>
      <c r="AS244" s="16">
        <f>IF(AND(AS227=A244,Q244="D"),1,0)</f>
        <v>0</v>
      </c>
      <c r="AT244" s="16">
        <f>IF(AND(AT227=A244,Q244="D"),1,0)</f>
        <v>0</v>
      </c>
      <c r="AU244" s="16">
        <f>IF(AND(AU227=A244,Q244="D"),1,0)</f>
        <v>0</v>
      </c>
      <c r="AV244" s="17">
        <f>IF(AND(AV227=A244,Q244="N"),1,0)</f>
        <v>0</v>
      </c>
      <c r="AW244" s="16">
        <f>IF(AND(AW227=A244,Q244="N"),1,0)</f>
        <v>0</v>
      </c>
      <c r="AX244" s="16">
        <f>IF(AND(AX227=A244,Q244="N"),1,0)</f>
        <v>0</v>
      </c>
      <c r="AY244" s="16">
        <f>IF(AND(AY227=A244,Q244="N"),1,0)</f>
        <v>0</v>
      </c>
      <c r="AZ244" s="16">
        <f>IF(AND(AZ227=A244,Q244="N"),1,0)</f>
        <v>0</v>
      </c>
      <c r="BA244" s="16">
        <f>IF(AND(BA227=A244,Q244="N"),1,0)</f>
        <v>1</v>
      </c>
      <c r="BB244" s="16">
        <f>IF(AND(BB227=A244,Q244="N"),1,0)</f>
        <v>0</v>
      </c>
      <c r="BC244" s="16">
        <f>IF(AND(BC227=A244,Q244="N"),1,0)</f>
        <v>0</v>
      </c>
      <c r="BD244" s="16">
        <f>IF(AND(BD227=A244,Q244="N"),1,0)</f>
        <v>0</v>
      </c>
      <c r="BE244" s="16">
        <f>IF(AND(BE227=A244,Q244="N"),1,0)</f>
        <v>0</v>
      </c>
      <c r="BF244" s="17">
        <f>IF(AND(BF227=A244,Q244="V"),1,0)</f>
        <v>0</v>
      </c>
      <c r="BG244" s="16">
        <f>IF(AND(BG227=A244,Q244="V"),1,0)</f>
        <v>0</v>
      </c>
      <c r="BH244" s="16">
        <f>IF(AND(BH227=A244,Q244="V"),1,0)</f>
        <v>0</v>
      </c>
      <c r="BI244" s="16">
        <f>IF(AND(BI227=A244,Q244="V"),1,0)</f>
        <v>0</v>
      </c>
      <c r="BJ244" s="16">
        <f>IF(AND(BJ227=A244,Q244="V"),1,0)</f>
        <v>0</v>
      </c>
      <c r="BK244" s="16">
        <f>IF(AND(BK227=A244,Q244="V"),1,0)</f>
        <v>0</v>
      </c>
      <c r="BL244" s="16">
        <f>IF(AND(BL227=A244,Q244="V"),1,0)</f>
        <v>0</v>
      </c>
      <c r="BM244" s="16">
        <f>IF(AND(BM227=A244,Q244="V"),1,0)</f>
        <v>0</v>
      </c>
      <c r="BN244" s="16">
        <f>IF(AND(BN227=A244,Q244="V"),1,0)</f>
        <v>0</v>
      </c>
      <c r="BO244" s="16">
        <f>IF(AND(BO227=A244,Q244="V"),1,0)</f>
        <v>0</v>
      </c>
      <c r="BP244" s="3">
        <f>IF(AND(Q243="A",BP227=Q244),1,0)</f>
        <v>0</v>
      </c>
      <c r="BQ244" s="4">
        <f>IF(AND(Q243="A",BQ227=Q244),1,0)</f>
        <v>0</v>
      </c>
      <c r="BR244" s="4">
        <f>IF(AND(Q243="A",BR227=Q244),1,0)</f>
        <v>0</v>
      </c>
      <c r="BS244" s="4">
        <f>IF(AND(Q243="A",BS227=Q244),1,0)</f>
        <v>0</v>
      </c>
      <c r="BT244" s="4">
        <f>IF(AND(Q243="A",BT227=Q244),1,0)</f>
        <v>0</v>
      </c>
      <c r="BU244" s="3">
        <f>IF(AND(Q243="Z",BU227=Q244),1,0)</f>
        <v>0</v>
      </c>
      <c r="BV244" s="4">
        <f>IF(AND(Q243="Z",BV227=Q244),1,0)</f>
        <v>0</v>
      </c>
      <c r="BW244" s="4">
        <f>IF(AND(Q243="Z",BW227=Q244),1,0)</f>
        <v>0</v>
      </c>
      <c r="BX244" s="4">
        <f>IF(AND(Q243="Z",BX227=Q244),1,0)</f>
        <v>0</v>
      </c>
      <c r="BY244" s="4">
        <f>IF(AND(Q243="Z",BY227=Q244),1,0)</f>
        <v>0</v>
      </c>
      <c r="BZ244" s="3">
        <f>IF(AND(Q243="D",BZ227=Q244),1,0)</f>
        <v>0</v>
      </c>
      <c r="CA244" s="4">
        <f>IF(AND(Q243="D",CA227=Q244),1,0)</f>
        <v>0</v>
      </c>
      <c r="CB244" s="4">
        <f>IF(AND(Q243="D",CB227=Q244),1,0)</f>
        <v>0</v>
      </c>
      <c r="CC244" s="4">
        <f>IF(AND(Q243="D",CC227=Q244),1,0)</f>
        <v>1</v>
      </c>
      <c r="CD244" s="4">
        <f>IF(AND(Q243="D",CD227=Q244),1,0)</f>
        <v>0</v>
      </c>
      <c r="CE244" s="3">
        <f>IF(AND(Q243="N",CE227=Q244),1,0)</f>
        <v>0</v>
      </c>
      <c r="CF244" s="4">
        <f>IF(AND(Q243="N",CF227=Q244),1,0)</f>
        <v>0</v>
      </c>
      <c r="CG244" s="4">
        <f>IF(AND(Q243="N",CG227=Q244),1,0)</f>
        <v>0</v>
      </c>
      <c r="CH244" s="4">
        <f>IF(AND(Q243="N",CH227=Q244),1,0)</f>
        <v>0</v>
      </c>
      <c r="CI244" s="4">
        <f>IF(AND(Q243="N",CI227=Q244),1,0)</f>
        <v>0</v>
      </c>
      <c r="CJ244" s="3">
        <f>IF(AND(Q243="V",CJ227=Q244),1,0)</f>
        <v>0</v>
      </c>
      <c r="CK244" s="4">
        <f>IF(AND(Q243="V",CK227=Q244),1,0)</f>
        <v>0</v>
      </c>
      <c r="CL244" s="4">
        <f>IF(AND(Q243="V",CL227=Q244),1,0)</f>
        <v>0</v>
      </c>
      <c r="CM244" s="4">
        <f>IF(AND(Q243="V",CM227=Q244),1,0)</f>
        <v>0</v>
      </c>
      <c r="CN244" s="5">
        <f>IF(AND(Q243="V",CN227=Q244),1,0)</f>
        <v>0</v>
      </c>
    </row>
    <row r="245" spans="1:92">
      <c r="A245" s="15" t="s">
        <v>7</v>
      </c>
      <c r="B245" s="3">
        <f>IF(ISBLANK(HLOOKUP(A245,C218:L223,2,FALSE)),0,HLOOKUP(A245,C218:L223,2,FALSE) * (C212*B244+C213*C244+C214*D244+C215*E244+C216*F244))</f>
        <v>0</v>
      </c>
      <c r="C245" s="4">
        <f>IF(ISBLANK(HLOOKUP(A245,C218:L223,3,FALSE)),0,HLOOKUP(A245,C218:L223,3,FALSE) * (D212*B244+D213*C244+D214*D244+D215*E244+D216*F244))</f>
        <v>0</v>
      </c>
      <c r="D245" s="4">
        <f>IF(ISBLANK(HLOOKUP(A245,C218:L223,4,FALSE)),0,HLOOKUP(A245,C218:L223,4,FALSE) * (E212*B244+E213*C244+E214*D244+E215*E244+E216*F244))</f>
        <v>0</v>
      </c>
      <c r="E245" s="4">
        <f>IF(ISBLANK(HLOOKUP(A245,C218:L223,5,FALSE)),0,HLOOKUP(A245,C218:L223,5,FALSE) * (F212*B244+F213*C244+F214*D244+F215*E244+F216*F244))</f>
        <v>0</v>
      </c>
      <c r="F245" s="5">
        <f>IF(ISBLANK(HLOOKUP(A245,C218:L223,6,FALSE)),0,HLOOKUP(A245,C218:L223,6,FALSE) * (G212*B244+G213*C244+G214*D244+G215*E244+G216*F244))</f>
        <v>6.3075768781674313E-2</v>
      </c>
      <c r="G245" s="3">
        <f>IF(ISBLANK(HLOOKUP(A245,C218:L223,MATCH(G227,B211:B216,0),FALSE)),0,HLOOKUP(Q246,C211:G216,MATCH(G227,B211:B216,0),FALSE)*B245)</f>
        <v>0</v>
      </c>
      <c r="H245" s="4">
        <f>IF(ISBLANK(HLOOKUP(A245,C218:L223,MATCH(H227,B211:B216,0),FALSE)),0,HLOOKUP(Q246,C211:G216,MATCH(H227,B211:B216,0),FALSE)*C245)</f>
        <v>0</v>
      </c>
      <c r="I245" s="4">
        <f>IF(ISBLANK(HLOOKUP(A245,C218:L223,MATCH(I227,B211:B216,0),FALSE)),0,HLOOKUP(Q246,C211:G216,MATCH(I227,B211:B216,0),FALSE)*D245)</f>
        <v>0</v>
      </c>
      <c r="J245" s="4">
        <f>IF(ISBLANK(HLOOKUP(A245,C218:L223,MATCH(J227,B211:B216,0),FALSE)),0,HLOOKUP(Q246,C211:G216,MATCH(J227,B211:B216,0),FALSE)*E245)</f>
        <v>0</v>
      </c>
      <c r="K245" s="5">
        <f>IF(ISBLANK(HLOOKUP(A245,C218:L223,MATCH(K227,B211:B216,0),FALSE)),0,HLOOKUP(Q246,C211:G216,MATCH(K227,B211:B216,0),FALSE)*F245)</f>
        <v>2.9014853639570185E-2</v>
      </c>
      <c r="L245" s="3">
        <f t="shared" si="147"/>
        <v>0</v>
      </c>
      <c r="M245" s="4">
        <f t="shared" si="148"/>
        <v>0</v>
      </c>
      <c r="N245" s="4">
        <f t="shared" si="149"/>
        <v>0</v>
      </c>
      <c r="O245" s="4">
        <f t="shared" si="150"/>
        <v>0</v>
      </c>
      <c r="P245" s="5">
        <f t="shared" si="151"/>
        <v>1</v>
      </c>
      <c r="Q245" s="23" t="s">
        <v>21</v>
      </c>
      <c r="R245" s="17">
        <f>IF(AND(R227=A245,Q245="A"),1,0)</f>
        <v>0</v>
      </c>
      <c r="S245" s="16">
        <f>IF(AND(S227=A245,Q245="A"),1,0)</f>
        <v>0</v>
      </c>
      <c r="T245" s="16">
        <f>IF(AND(T227=A245,Q245="A"),1,0)</f>
        <v>0</v>
      </c>
      <c r="U245" s="16">
        <f>IF(AND(U227=A245,Q245="A"),1,0)</f>
        <v>0</v>
      </c>
      <c r="V245" s="16">
        <f>IF(AND(V227=A245,Q245="A"),1,0)</f>
        <v>0</v>
      </c>
      <c r="W245" s="16">
        <f>IF(AND(W227=A245,Q245="A"),1,0)</f>
        <v>0</v>
      </c>
      <c r="X245" s="16">
        <f>IF(AND(X227=A245,Q245="A"),1,0)</f>
        <v>0</v>
      </c>
      <c r="Y245" s="16">
        <f>IF(AND(Y227=A245,Q245="A"),1,0)</f>
        <v>0</v>
      </c>
      <c r="Z245" s="16">
        <f>IF(AND(Z227=A245,Q245="A"),1,0)</f>
        <v>0</v>
      </c>
      <c r="AA245" s="16">
        <f>IF(AND(AA227=A245,Q245="A"),1,0)</f>
        <v>0</v>
      </c>
      <c r="AB245" s="17">
        <f>IF(AND(AB227=A245,Q245="Z"),1,0)</f>
        <v>0</v>
      </c>
      <c r="AC245" s="16">
        <f>IF(AND(AC227=A245,Q245="Z"),1,0)</f>
        <v>0</v>
      </c>
      <c r="AD245" s="16">
        <f>IF(AND(AD227=A245,Q245="Z"),1,0)</f>
        <v>0</v>
      </c>
      <c r="AE245" s="16">
        <f>IF(AND(AE227=A245,Q245="Z"),1,0)</f>
        <v>0</v>
      </c>
      <c r="AF245" s="16">
        <f>IF(AND(AF227=A245,Q245="Z"),1,0)</f>
        <v>0</v>
      </c>
      <c r="AG245" s="16">
        <f>IF(AND(AG227=A245,Q245="Z"),1,0)</f>
        <v>0</v>
      </c>
      <c r="AH245" s="16">
        <f>IF(AND(AH227=A245,Q245="Z"),1,0)</f>
        <v>0</v>
      </c>
      <c r="AI245" s="16">
        <f>IF(AND(AI227=A245,Q245="Z"),1,0)</f>
        <v>0</v>
      </c>
      <c r="AJ245" s="16">
        <f>IF(AND(AJ227=A245,Q245="Z"),1,0)</f>
        <v>0</v>
      </c>
      <c r="AK245" s="16">
        <f>IF(AND(AK227=A245,Q245="Z"),1,0)</f>
        <v>0</v>
      </c>
      <c r="AL245" s="17">
        <f>IF(AND(AL227=A245,Q245="D"),1,0)</f>
        <v>0</v>
      </c>
      <c r="AM245" s="16">
        <f>IF(AND(AM227=A245,Q245="D"),1,0)</f>
        <v>0</v>
      </c>
      <c r="AN245" s="16">
        <f>IF(AND(AN227=A245,Q245="D"),1,0)</f>
        <v>0</v>
      </c>
      <c r="AO245" s="16">
        <f>IF(AND(AO227=A245,Q245="D"),1,0)</f>
        <v>0</v>
      </c>
      <c r="AP245" s="16">
        <f>IF(AND(AP227=A245,Q245="D"),1,0)</f>
        <v>0</v>
      </c>
      <c r="AQ245" s="16">
        <f>IF(AND(AQ227=A245,Q245="D"),1,0)</f>
        <v>0</v>
      </c>
      <c r="AR245" s="16">
        <f>IF(AND(AR227=A245,Q245="D"),1,0)</f>
        <v>0</v>
      </c>
      <c r="AS245" s="16">
        <f>IF(AND(AS227=A245,Q245="D"),1,0)</f>
        <v>0</v>
      </c>
      <c r="AT245" s="16">
        <f>IF(AND(AT227=A245,Q245="D"),1,0)</f>
        <v>0</v>
      </c>
      <c r="AU245" s="16">
        <f>IF(AND(AU227=A245,Q245="D"),1,0)</f>
        <v>0</v>
      </c>
      <c r="AV245" s="17">
        <f>IF(AND(AV227=A245,Q245="N"),1,0)</f>
        <v>0</v>
      </c>
      <c r="AW245" s="16">
        <f>IF(AND(AW227=A245,Q245="N"),1,0)</f>
        <v>0</v>
      </c>
      <c r="AX245" s="16">
        <f>IF(AND(AX227=A245,Q245="N"),1,0)</f>
        <v>0</v>
      </c>
      <c r="AY245" s="16">
        <f>IF(AND(AY227=A245,Q245="N"),1,0)</f>
        <v>0</v>
      </c>
      <c r="AZ245" s="16">
        <f>IF(AND(AZ227=A245,Q245="N"),1,0)</f>
        <v>0</v>
      </c>
      <c r="BA245" s="16">
        <f>IF(AND(BA227=A245,Q245="N"),1,0)</f>
        <v>0</v>
      </c>
      <c r="BB245" s="16">
        <f>IF(AND(BB227=A245,Q245="N"),1,0)</f>
        <v>0</v>
      </c>
      <c r="BC245" s="16">
        <f>IF(AND(BC227=A245,Q245="N"),1,0)</f>
        <v>0</v>
      </c>
      <c r="BD245" s="16">
        <f>IF(AND(BD227=A245,Q245="N"),1,0)</f>
        <v>0</v>
      </c>
      <c r="BE245" s="16">
        <f>IF(AND(BE227=A245,Q245="N"),1,0)</f>
        <v>0</v>
      </c>
      <c r="BF245" s="17">
        <f>IF(AND(BF227=A245,Q245="V"),1,0)</f>
        <v>0</v>
      </c>
      <c r="BG245" s="16">
        <f>IF(AND(BG227=A245,Q245="V"),1,0)</f>
        <v>0</v>
      </c>
      <c r="BH245" s="16">
        <f>IF(AND(BH227=A245,Q245="V"),1,0)</f>
        <v>0</v>
      </c>
      <c r="BI245" s="16">
        <f>IF(AND(BI227=A245,Q245="V"),1,0)</f>
        <v>0</v>
      </c>
      <c r="BJ245" s="16">
        <f>IF(AND(BJ227=A245,Q245="V"),1,0)</f>
        <v>0</v>
      </c>
      <c r="BK245" s="16">
        <f>IF(AND(BK227=A245,Q245="V"),1,0)</f>
        <v>0</v>
      </c>
      <c r="BL245" s="16">
        <f>IF(AND(BL227=A245,Q245="V"),1,0)</f>
        <v>0</v>
      </c>
      <c r="BM245" s="16">
        <f>IF(AND(BM227=A245,Q245="V"),1,0)</f>
        <v>1</v>
      </c>
      <c r="BN245" s="16">
        <f>IF(AND(BN227=A245,Q245="V"),1,0)</f>
        <v>0</v>
      </c>
      <c r="BO245" s="16">
        <f>IF(AND(BO227=A245,Q245="V"),1,0)</f>
        <v>0</v>
      </c>
      <c r="BP245" s="3">
        <f>IF(AND(Q244="A",BP227=Q245),1,0)</f>
        <v>0</v>
      </c>
      <c r="BQ245" s="4">
        <f>IF(AND(Q244="A",BQ227=Q245),1,0)</f>
        <v>0</v>
      </c>
      <c r="BR245" s="4">
        <f>IF(AND(Q244="A",BR227=Q245),1,0)</f>
        <v>0</v>
      </c>
      <c r="BS245" s="4">
        <f>IF(AND(Q244="A",BS227=Q245),1,0)</f>
        <v>0</v>
      </c>
      <c r="BT245" s="4">
        <f>IF(AND(Q244="A",BT227=Q245),1,0)</f>
        <v>0</v>
      </c>
      <c r="BU245" s="3">
        <f>IF(AND(Q244="Z",BU227=Q245),1,0)</f>
        <v>0</v>
      </c>
      <c r="BV245" s="4">
        <f>IF(AND(Q244="Z",BV227=Q245),1,0)</f>
        <v>0</v>
      </c>
      <c r="BW245" s="4">
        <f>IF(AND(Q244="Z",BW227=Q245),1,0)</f>
        <v>0</v>
      </c>
      <c r="BX245" s="4">
        <f>IF(AND(Q244="Z",BX227=Q245),1,0)</f>
        <v>0</v>
      </c>
      <c r="BY245" s="4">
        <f>IF(AND(Q244="Z",BY227=Q245),1,0)</f>
        <v>0</v>
      </c>
      <c r="BZ245" s="3">
        <f>IF(AND(Q244="D",BZ227=Q245),1,0)</f>
        <v>0</v>
      </c>
      <c r="CA245" s="4">
        <f>IF(AND(Q244="D",CA227=Q245),1,0)</f>
        <v>0</v>
      </c>
      <c r="CB245" s="4">
        <f>IF(AND(Q244="D",CB227=Q245),1,0)</f>
        <v>0</v>
      </c>
      <c r="CC245" s="4">
        <f>IF(AND(Q244="D",CC227=Q245),1,0)</f>
        <v>0</v>
      </c>
      <c r="CD245" s="4">
        <f>IF(AND(Q244="D",CD227=Q245),1,0)</f>
        <v>0</v>
      </c>
      <c r="CE245" s="3">
        <f>IF(AND(Q244="N",CE227=Q245),1,0)</f>
        <v>0</v>
      </c>
      <c r="CF245" s="4">
        <f>IF(AND(Q244="N",CF227=Q245),1,0)</f>
        <v>0</v>
      </c>
      <c r="CG245" s="4">
        <f>IF(AND(Q244="N",CG227=Q245),1,0)</f>
        <v>0</v>
      </c>
      <c r="CH245" s="4">
        <f>IF(AND(Q244="N",CH227=Q245),1,0)</f>
        <v>0</v>
      </c>
      <c r="CI245" s="4">
        <f>IF(AND(Q244="N",CI227=Q245),1,0)</f>
        <v>1</v>
      </c>
      <c r="CJ245" s="3">
        <f>IF(AND(Q244="V",CJ227=Q245),1,0)</f>
        <v>0</v>
      </c>
      <c r="CK245" s="4">
        <f>IF(AND(Q244="V",CK227=Q245),1,0)</f>
        <v>0</v>
      </c>
      <c r="CL245" s="4">
        <f>IF(AND(Q244="V",CL227=Q245),1,0)</f>
        <v>0</v>
      </c>
      <c r="CM245" s="4">
        <f>IF(AND(Q244="V",CM227=Q245),1,0)</f>
        <v>0</v>
      </c>
      <c r="CN245" s="5">
        <f>IF(AND(Q244="V",CN227=Q245),1,0)</f>
        <v>0</v>
      </c>
    </row>
    <row r="246" spans="1:92">
      <c r="A246" s="15" t="s">
        <v>9</v>
      </c>
      <c r="B246" s="3">
        <f>IF(ISBLANK(HLOOKUP(A246,C218:L223,2,FALSE)),0,HLOOKUP(A246,C218:L223,2,FALSE) * (C212*B245+C213*C245+C214*D245+C215*E245+C216*F245))</f>
        <v>0</v>
      </c>
      <c r="C246" s="4">
        <f>IF(ISBLANK(HLOOKUP(A246,C218:L223,3,FALSE)),0,HLOOKUP(A246,C218:L223,3,FALSE) * (D212*B245+D213*C245+D214*D245+D215*E245+D216*F245))</f>
        <v>0</v>
      </c>
      <c r="D246" s="4">
        <f>IF(ISBLANK(HLOOKUP(A246,C218:L223,4,FALSE)),0,HLOOKUP(A246,C218:L223,4,FALSE) * (E212*B245+E213*C245+E214*D245+E215*E245+E216*F245))</f>
        <v>2.2382887093382712E-2</v>
      </c>
      <c r="E246" s="4">
        <f>IF(ISBLANK(HLOOKUP(A246,C218:L223,5,FALSE)),0,HLOOKUP(A246,C218:L223,5,FALSE) * (F212*B245+F213*C245+F214*D245+F215*E245+F216*F245))</f>
        <v>0</v>
      </c>
      <c r="F246" s="5">
        <f>IF(ISBLANK(HLOOKUP(A246,C218:L223,6,FALSE)),0,HLOOKUP(A246,C218:L223,6,FALSE) * (G212*B245+G213*C245+G214*D245+G215*E245+G216*F245))</f>
        <v>0</v>
      </c>
      <c r="G246" s="3">
        <f>IF(ISBLANK(HLOOKUP(A246,C218:L223,MATCH(G227,B211:B216,0),FALSE)),0,HLOOKUP(Q247,C211:G216,MATCH(G227,B211:B216,0),FALSE)*B246)</f>
        <v>0</v>
      </c>
      <c r="H246" s="4">
        <f>IF(ISBLANK(HLOOKUP(A246,C218:L223,MATCH(H227,B211:B216,0),FALSE)),0,HLOOKUP(Q247,C211:G216,MATCH(H227,B211:B216,0),FALSE)*C246)</f>
        <v>0</v>
      </c>
      <c r="I246" s="4">
        <f>IF(ISBLANK(HLOOKUP(A246,C218:L223,MATCH(I227,B211:B216,0),FALSE)),0,HLOOKUP(Q247,C211:G216,MATCH(I227,B211:B216,0),FALSE)*D246)</f>
        <v>2.1423620503666311E-2</v>
      </c>
      <c r="J246" s="4">
        <f>IF(ISBLANK(HLOOKUP(A246,C218:L223,MATCH(J227,B211:B216,0),FALSE)),0,HLOOKUP(Q247,C211:G216,MATCH(J227,B211:B216,0),FALSE)*E246)</f>
        <v>0</v>
      </c>
      <c r="K246" s="5">
        <f>IF(ISBLANK(HLOOKUP(A246,C218:L223,MATCH(K227,B211:B216,0),FALSE)),0,HLOOKUP(Q247,C211:G216,MATCH(K227,B211:B216,0),FALSE)*F246)</f>
        <v>0</v>
      </c>
      <c r="L246" s="3">
        <f t="shared" si="147"/>
        <v>0</v>
      </c>
      <c r="M246" s="4">
        <f t="shared" si="148"/>
        <v>0</v>
      </c>
      <c r="N246" s="4">
        <f t="shared" si="149"/>
        <v>1</v>
      </c>
      <c r="O246" s="4">
        <f t="shared" si="150"/>
        <v>0</v>
      </c>
      <c r="P246" s="5">
        <f t="shared" si="151"/>
        <v>0</v>
      </c>
      <c r="Q246" s="23" t="s">
        <v>19</v>
      </c>
      <c r="R246" s="17">
        <f>IF(AND(R227=A246,Q246="A"),1,0)</f>
        <v>0</v>
      </c>
      <c r="S246" s="16">
        <f>IF(AND(S227=A246,Q246="A"),1,0)</f>
        <v>0</v>
      </c>
      <c r="T246" s="16">
        <f>IF(AND(T227=A246,Q246="A"),1,0)</f>
        <v>0</v>
      </c>
      <c r="U246" s="16">
        <f>IF(AND(U227=A246,Q246="A"),1,0)</f>
        <v>0</v>
      </c>
      <c r="V246" s="16">
        <f>IF(AND(V227=A246,Q246="A"),1,0)</f>
        <v>0</v>
      </c>
      <c r="W246" s="16">
        <f>IF(AND(W227=A246,Q246="A"),1,0)</f>
        <v>0</v>
      </c>
      <c r="X246" s="16">
        <f>IF(AND(X227=A246,Q246="A"),1,0)</f>
        <v>0</v>
      </c>
      <c r="Y246" s="16">
        <f>IF(AND(Y227=A246,Q246="A"),1,0)</f>
        <v>0</v>
      </c>
      <c r="Z246" s="16">
        <f>IF(AND(Z227=A246,Q246="A"),1,0)</f>
        <v>0</v>
      </c>
      <c r="AA246" s="16">
        <f>IF(AND(AA227=A246,Q246="A"),1,0)</f>
        <v>0</v>
      </c>
      <c r="AB246" s="17">
        <f>IF(AND(AB227=A246,Q246="Z"),1,0)</f>
        <v>0</v>
      </c>
      <c r="AC246" s="16">
        <f>IF(AND(AC227=A246,Q246="Z"),1,0)</f>
        <v>0</v>
      </c>
      <c r="AD246" s="16">
        <f>IF(AND(AD227=A246,Q246="Z"),1,0)</f>
        <v>0</v>
      </c>
      <c r="AE246" s="16">
        <f>IF(AND(AE227=A246,Q246="Z"),1,0)</f>
        <v>0</v>
      </c>
      <c r="AF246" s="16">
        <f>IF(AND(AF227=A246,Q246="Z"),1,0)</f>
        <v>0</v>
      </c>
      <c r="AG246" s="16">
        <f>IF(AND(AG227=A246,Q246="Z"),1,0)</f>
        <v>0</v>
      </c>
      <c r="AH246" s="16">
        <f>IF(AND(AH227=A246,Q246="Z"),1,0)</f>
        <v>0</v>
      </c>
      <c r="AI246" s="16">
        <f>IF(AND(AI227=A246,Q246="Z"),1,0)</f>
        <v>0</v>
      </c>
      <c r="AJ246" s="16">
        <f>IF(AND(AJ227=A246,Q246="Z"),1,0)</f>
        <v>0</v>
      </c>
      <c r="AK246" s="16">
        <f>IF(AND(AK227=A246,Q246="Z"),1,0)</f>
        <v>0</v>
      </c>
      <c r="AL246" s="17">
        <f>IF(AND(AL227=A246,Q246="D"),1,0)</f>
        <v>0</v>
      </c>
      <c r="AM246" s="16">
        <f>IF(AND(AM227=A246,Q246="D"),1,0)</f>
        <v>0</v>
      </c>
      <c r="AN246" s="16">
        <f>IF(AND(AN227=A246,Q246="D"),1,0)</f>
        <v>0</v>
      </c>
      <c r="AO246" s="16">
        <f>IF(AND(AO227=A246,Q246="D"),1,0)</f>
        <v>0</v>
      </c>
      <c r="AP246" s="16">
        <f>IF(AND(AP227=A246,Q246="D"),1,0)</f>
        <v>0</v>
      </c>
      <c r="AQ246" s="16">
        <f>IF(AND(AQ227=A246,Q246="D"),1,0)</f>
        <v>0</v>
      </c>
      <c r="AR246" s="16">
        <f>IF(AND(AR227=A246,Q246="D"),1,0)</f>
        <v>0</v>
      </c>
      <c r="AS246" s="16">
        <f>IF(AND(AS227=A246,Q246="D"),1,0)</f>
        <v>0</v>
      </c>
      <c r="AT246" s="16">
        <f>IF(AND(AT227=A246,Q246="D"),1,0)</f>
        <v>0</v>
      </c>
      <c r="AU246" s="16">
        <f>IF(AND(AU227=A246,Q246="D"),1,0)</f>
        <v>1</v>
      </c>
      <c r="AV246" s="17">
        <f>IF(AND(AV227=A246,Q246="N"),1,0)</f>
        <v>0</v>
      </c>
      <c r="AW246" s="16">
        <f>IF(AND(AW227=A246,Q246="N"),1,0)</f>
        <v>0</v>
      </c>
      <c r="AX246" s="16">
        <f>IF(AND(AX227=A246,Q246="N"),1,0)</f>
        <v>0</v>
      </c>
      <c r="AY246" s="16">
        <f>IF(AND(AY227=A246,Q246="N"),1,0)</f>
        <v>0</v>
      </c>
      <c r="AZ246" s="16">
        <f>IF(AND(AZ227=A246,Q246="N"),1,0)</f>
        <v>0</v>
      </c>
      <c r="BA246" s="16">
        <f>IF(AND(BA227=A246,Q246="N"),1,0)</f>
        <v>0</v>
      </c>
      <c r="BB246" s="16">
        <f>IF(AND(BB227=A246,Q246="N"),1,0)</f>
        <v>0</v>
      </c>
      <c r="BC246" s="16">
        <f>IF(AND(BC227=A246,Q246="N"),1,0)</f>
        <v>0</v>
      </c>
      <c r="BD246" s="16">
        <f>IF(AND(BD227=A246,Q246="N"),1,0)</f>
        <v>0</v>
      </c>
      <c r="BE246" s="16">
        <f>IF(AND(BE227=A246,Q246="N"),1,0)</f>
        <v>0</v>
      </c>
      <c r="BF246" s="17">
        <f>IF(AND(BF227=A246,Q246="V"),1,0)</f>
        <v>0</v>
      </c>
      <c r="BG246" s="16">
        <f>IF(AND(BG227=A246,Q246="V"),1,0)</f>
        <v>0</v>
      </c>
      <c r="BH246" s="16">
        <f>IF(AND(BH227=A246,Q246="V"),1,0)</f>
        <v>0</v>
      </c>
      <c r="BI246" s="16">
        <f>IF(AND(BI227=A246,Q246="V"),1,0)</f>
        <v>0</v>
      </c>
      <c r="BJ246" s="16">
        <f>IF(AND(BJ227=A246,Q246="V"),1,0)</f>
        <v>0</v>
      </c>
      <c r="BK246" s="16">
        <f>IF(AND(BK227=A246,Q246="V"),1,0)</f>
        <v>0</v>
      </c>
      <c r="BL246" s="16">
        <f>IF(AND(BL227=A246,Q246="V"),1,0)</f>
        <v>0</v>
      </c>
      <c r="BM246" s="16">
        <f>IF(AND(BM227=A246,Q246="V"),1,0)</f>
        <v>0</v>
      </c>
      <c r="BN246" s="16">
        <f>IF(AND(BN227=A246,Q246="V"),1,0)</f>
        <v>0</v>
      </c>
      <c r="BO246" s="16">
        <f>IF(AND(BO227=A246,Q246="V"),1,0)</f>
        <v>0</v>
      </c>
      <c r="BP246" s="3">
        <f>IF(AND(Q245="A",BP227=Q246),1,0)</f>
        <v>0</v>
      </c>
      <c r="BQ246" s="4">
        <f>IF(AND(Q245="A",BQ227=Q246),1,0)</f>
        <v>0</v>
      </c>
      <c r="BR246" s="4">
        <f>IF(AND(Q245="A",BR227=Q246),1,0)</f>
        <v>0</v>
      </c>
      <c r="BS246" s="4">
        <f>IF(AND(Q245="A",BS227=Q246),1,0)</f>
        <v>0</v>
      </c>
      <c r="BT246" s="4">
        <f>IF(AND(Q245="A",BT227=Q246),1,0)</f>
        <v>0</v>
      </c>
      <c r="BU246" s="3">
        <f>IF(AND(Q245="Z",BU227=Q246),1,0)</f>
        <v>0</v>
      </c>
      <c r="BV246" s="4">
        <f>IF(AND(Q245="Z",BV227=Q246),1,0)</f>
        <v>0</v>
      </c>
      <c r="BW246" s="4">
        <f>IF(AND(Q245="Z",BW227=Q246),1,0)</f>
        <v>0</v>
      </c>
      <c r="BX246" s="4">
        <f>IF(AND(Q245="Z",BX227=Q246),1,0)</f>
        <v>0</v>
      </c>
      <c r="BY246" s="4">
        <f>IF(AND(Q245="Z",BY227=Q246),1,0)</f>
        <v>0</v>
      </c>
      <c r="BZ246" s="3">
        <f>IF(AND(Q245="D",BZ227=Q246),1,0)</f>
        <v>0</v>
      </c>
      <c r="CA246" s="4">
        <f>IF(AND(Q245="D",CA227=Q246),1,0)</f>
        <v>0</v>
      </c>
      <c r="CB246" s="4">
        <f>IF(AND(Q245="D",CB227=Q246),1,0)</f>
        <v>0</v>
      </c>
      <c r="CC246" s="4">
        <f>IF(AND(Q245="D",CC227=Q246),1,0)</f>
        <v>0</v>
      </c>
      <c r="CD246" s="4">
        <f>IF(AND(Q245="D",CD227=Q246),1,0)</f>
        <v>0</v>
      </c>
      <c r="CE246" s="3">
        <f>IF(AND(Q245="N",CE227=Q246),1,0)</f>
        <v>0</v>
      </c>
      <c r="CF246" s="4">
        <f>IF(AND(Q245="N",CF227=Q246),1,0)</f>
        <v>0</v>
      </c>
      <c r="CG246" s="4">
        <f>IF(AND(Q245="N",CG227=Q246),1,0)</f>
        <v>0</v>
      </c>
      <c r="CH246" s="4">
        <f>IF(AND(Q245="N",CH227=Q246),1,0)</f>
        <v>0</v>
      </c>
      <c r="CI246" s="4">
        <f>IF(AND(Q245="N",CI227=Q246),1,0)</f>
        <v>0</v>
      </c>
      <c r="CJ246" s="3">
        <f>IF(AND(Q245="V",CJ227=Q246),1,0)</f>
        <v>0</v>
      </c>
      <c r="CK246" s="4">
        <f>IF(AND(Q245="V",CK227=Q246),1,0)</f>
        <v>0</v>
      </c>
      <c r="CL246" s="4">
        <f>IF(AND(Q245="V",CL227=Q246),1,0)</f>
        <v>1</v>
      </c>
      <c r="CM246" s="4">
        <f>IF(AND(Q245="V",CM227=Q246),1,0)</f>
        <v>0</v>
      </c>
      <c r="CN246" s="5">
        <f>IF(AND(Q245="V",CN227=Q246),1,0)</f>
        <v>0</v>
      </c>
    </row>
    <row r="247" spans="1:92">
      <c r="A247" s="15" t="s">
        <v>4</v>
      </c>
      <c r="B247" s="3">
        <f>IF(ISBLANK(HLOOKUP(A247,C218:L223,2,FALSE)),0,HLOOKUP(A247,C218:L223,2,FALSE) * (C212*B246+C213*C246+C214*D246+C215*E246+C216*F246))</f>
        <v>0</v>
      </c>
      <c r="C247" s="4">
        <f>IF(ISBLANK(HLOOKUP(A247,C218:L223,3,FALSE)),0,HLOOKUP(A247,C218:L223,3,FALSE) * (D212*B246+D213*C246+D214*D246+D215*E246+D216*F246))</f>
        <v>0</v>
      </c>
      <c r="D247" s="4">
        <f>IF(ISBLANK(HLOOKUP(A247,C218:L223,4,FALSE)),0,HLOOKUP(A247,C218:L223,4,FALSE) * (E212*B246+E213*C246+E214*D246+E215*E246+E216*F246))</f>
        <v>4.5679361415066761E-6</v>
      </c>
      <c r="E247" s="4">
        <f>IF(ISBLANK(HLOOKUP(A247,C218:L223,5,FALSE)),0,HLOOKUP(A247,C218:L223,5,FALSE) * (F212*B246+F213*C246+F214*D246+F215*E246+F216*F246))</f>
        <v>9.7936550873903138E-3</v>
      </c>
      <c r="F247" s="5">
        <f>IF(ISBLANK(HLOOKUP(A247,C218:L223,6,FALSE)),0,HLOOKUP(A247,C218:L223,6,FALSE) * (G212*B246+G213*C246+G214*D246+G215*E246+G216*F246))</f>
        <v>6.3951105981093474E-6</v>
      </c>
      <c r="G247" s="3">
        <f>IF(ISBLANK(HLOOKUP(A247,C218:L223,MATCH(G227,B211:B216,0),FALSE)),0,HLOOKUP(Q248,C211:G216,MATCH(G227,B211:B216,0),FALSE)*B247)</f>
        <v>0</v>
      </c>
      <c r="H247" s="4">
        <f>IF(ISBLANK(HLOOKUP(A247,C218:L223,MATCH(H227,B211:B216,0),FALSE)),0,HLOOKUP(Q248,C211:G216,MATCH(H227,B211:B216,0),FALSE)*C247)</f>
        <v>0</v>
      </c>
      <c r="I247" s="4">
        <f>IF(ISBLANK(HLOOKUP(A247,C218:L223,MATCH(I227,B211:B216,0),FALSE)),0,HLOOKUP(Q248,C211:G216,MATCH(I227,B211:B216,0),FALSE)*D247)</f>
        <v>6.5256230592952523E-8</v>
      </c>
      <c r="J247" s="4">
        <f>IF(ISBLANK(HLOOKUP(A247,C218:L223,MATCH(J227,B211:B216,0),FALSE)),0,HLOOKUP(Q248,C211:G216,MATCH(J227,B211:B216,0),FALSE)*E247)</f>
        <v>3.0780058846083848E-3</v>
      </c>
      <c r="K247" s="5">
        <f>IF(ISBLANK(HLOOKUP(A247,C218:L223,MATCH(K227,B211:B216,0),FALSE)),0,HLOOKUP(Q248,C211:G216,MATCH(K227,B211:B216,0),FALSE)*F247)</f>
        <v>3.0696530870924873E-6</v>
      </c>
      <c r="L247" s="3">
        <f t="shared" si="147"/>
        <v>0</v>
      </c>
      <c r="M247" s="4">
        <f t="shared" si="148"/>
        <v>0</v>
      </c>
      <c r="N247" s="4">
        <f t="shared" si="149"/>
        <v>2.1179243324937881E-5</v>
      </c>
      <c r="O247" s="4">
        <f t="shared" si="150"/>
        <v>0.99898254915067008</v>
      </c>
      <c r="P247" s="5">
        <f t="shared" si="151"/>
        <v>9.9627160600507811E-4</v>
      </c>
      <c r="Q247" s="23" t="s">
        <v>20</v>
      </c>
      <c r="R247" s="17">
        <f>IF(AND(R227=A247,Q247="A"),1,0)</f>
        <v>0</v>
      </c>
      <c r="S247" s="16">
        <f>IF(AND(S227=A247,Q247="A"),1,0)</f>
        <v>0</v>
      </c>
      <c r="T247" s="16">
        <f>IF(AND(T227=A247,Q247="A"),1,0)</f>
        <v>0</v>
      </c>
      <c r="U247" s="16">
        <f>IF(AND(U227=A247,Q247="A"),1,0)</f>
        <v>0</v>
      </c>
      <c r="V247" s="16">
        <f>IF(AND(V227=A247,Q247="A"),1,0)</f>
        <v>0</v>
      </c>
      <c r="W247" s="16">
        <f>IF(AND(W227=A247,Q247="A"),1,0)</f>
        <v>0</v>
      </c>
      <c r="X247" s="16">
        <f>IF(AND(X227=A247,Q247="A"),1,0)</f>
        <v>0</v>
      </c>
      <c r="Y247" s="16">
        <f>IF(AND(Y227=A247,Q247="A"),1,0)</f>
        <v>0</v>
      </c>
      <c r="Z247" s="16">
        <f>IF(AND(Z227=A247,Q247="A"),1,0)</f>
        <v>0</v>
      </c>
      <c r="AA247" s="16">
        <f>IF(AND(AA227=A247,Q247="A"),1,0)</f>
        <v>0</v>
      </c>
      <c r="AB247" s="17">
        <f>IF(AND(AB227=A247,Q247="Z"),1,0)</f>
        <v>0</v>
      </c>
      <c r="AC247" s="16">
        <f>IF(AND(AC227=A247,Q247="Z"),1,0)</f>
        <v>0</v>
      </c>
      <c r="AD247" s="16">
        <f>IF(AND(AD227=A247,Q247="Z"),1,0)</f>
        <v>0</v>
      </c>
      <c r="AE247" s="16">
        <f>IF(AND(AE227=A247,Q247="Z"),1,0)</f>
        <v>0</v>
      </c>
      <c r="AF247" s="16">
        <f>IF(AND(AF227=A247,Q247="Z"),1,0)</f>
        <v>0</v>
      </c>
      <c r="AG247" s="16">
        <f>IF(AND(AG227=A247,Q247="Z"),1,0)</f>
        <v>0</v>
      </c>
      <c r="AH247" s="16">
        <f>IF(AND(AH227=A247,Q247="Z"),1,0)</f>
        <v>0</v>
      </c>
      <c r="AI247" s="16">
        <f>IF(AND(AI227=A247,Q247="Z"),1,0)</f>
        <v>0</v>
      </c>
      <c r="AJ247" s="16">
        <f>IF(AND(AJ227=A247,Q247="Z"),1,0)</f>
        <v>0</v>
      </c>
      <c r="AK247" s="16">
        <f>IF(AND(AK227=A247,Q247="Z"),1,0)</f>
        <v>0</v>
      </c>
      <c r="AL247" s="17">
        <f>IF(AND(AL227=A247,Q247="D"),1,0)</f>
        <v>0</v>
      </c>
      <c r="AM247" s="16">
        <f>IF(AND(AM227=A247,Q247="D"),1,0)</f>
        <v>0</v>
      </c>
      <c r="AN247" s="16">
        <f>IF(AND(AN227=A247,Q247="D"),1,0)</f>
        <v>0</v>
      </c>
      <c r="AO247" s="16">
        <f>IF(AND(AO227=A247,Q247="D"),1,0)</f>
        <v>0</v>
      </c>
      <c r="AP247" s="16">
        <f>IF(AND(AP227=A247,Q247="D"),1,0)</f>
        <v>0</v>
      </c>
      <c r="AQ247" s="16">
        <f>IF(AND(AQ227=A247,Q247="D"),1,0)</f>
        <v>0</v>
      </c>
      <c r="AR247" s="16">
        <f>IF(AND(AR227=A247,Q247="D"),1,0)</f>
        <v>0</v>
      </c>
      <c r="AS247" s="16">
        <f>IF(AND(AS227=A247,Q247="D"),1,0)</f>
        <v>0</v>
      </c>
      <c r="AT247" s="16">
        <f>IF(AND(AT227=A247,Q247="D"),1,0)</f>
        <v>0</v>
      </c>
      <c r="AU247" s="16">
        <f>IF(AND(AU227=A247,Q247="D"),1,0)</f>
        <v>0</v>
      </c>
      <c r="AV247" s="17">
        <f>IF(AND(AV227=A247,Q247="N"),1,0)</f>
        <v>0</v>
      </c>
      <c r="AW247" s="16">
        <f>IF(AND(AW227=A247,Q247="N"),1,0)</f>
        <v>0</v>
      </c>
      <c r="AX247" s="16">
        <f>IF(AND(AX227=A247,Q247="N"),1,0)</f>
        <v>0</v>
      </c>
      <c r="AY247" s="16">
        <f>IF(AND(AY227=A247,Q247="N"),1,0)</f>
        <v>0</v>
      </c>
      <c r="AZ247" s="16">
        <f>IF(AND(AZ227=A247,Q247="N"),1,0)</f>
        <v>1</v>
      </c>
      <c r="BA247" s="16">
        <f>IF(AND(BA227=A247,Q247="N"),1,0)</f>
        <v>0</v>
      </c>
      <c r="BB247" s="16">
        <f>IF(AND(BB227=A247,Q247="N"),1,0)</f>
        <v>0</v>
      </c>
      <c r="BC247" s="16">
        <f>IF(AND(BC227=A247,Q247="N"),1,0)</f>
        <v>0</v>
      </c>
      <c r="BD247" s="16">
        <f>IF(AND(BD227=A247,Q247="N"),1,0)</f>
        <v>0</v>
      </c>
      <c r="BE247" s="16">
        <f>IF(AND(BE227=A247,Q247="N"),1,0)</f>
        <v>0</v>
      </c>
      <c r="BF247" s="17">
        <f>IF(AND(BF227=A247,Q247="V"),1,0)</f>
        <v>0</v>
      </c>
      <c r="BG247" s="16">
        <f>IF(AND(BG227=A247,Q247="V"),1,0)</f>
        <v>0</v>
      </c>
      <c r="BH247" s="16">
        <f>IF(AND(BH227=A247,Q247="V"),1,0)</f>
        <v>0</v>
      </c>
      <c r="BI247" s="16">
        <f>IF(AND(BI227=A247,Q247="V"),1,0)</f>
        <v>0</v>
      </c>
      <c r="BJ247" s="16">
        <f>IF(AND(BJ227=A247,Q247="V"),1,0)</f>
        <v>0</v>
      </c>
      <c r="BK247" s="16">
        <f>IF(AND(BK227=A247,Q247="V"),1,0)</f>
        <v>0</v>
      </c>
      <c r="BL247" s="16">
        <f>IF(AND(BL227=A247,Q247="V"),1,0)</f>
        <v>0</v>
      </c>
      <c r="BM247" s="16">
        <f>IF(AND(BM227=A247,Q247="V"),1,0)</f>
        <v>0</v>
      </c>
      <c r="BN247" s="16">
        <f>IF(AND(BN227=A247,Q247="V"),1,0)</f>
        <v>0</v>
      </c>
      <c r="BO247" s="16">
        <f>IF(AND(BO227=A247,Q247="V"),1,0)</f>
        <v>0</v>
      </c>
      <c r="BP247" s="3">
        <f>IF(AND(Q246="A",BP227=Q247),1,0)</f>
        <v>0</v>
      </c>
      <c r="BQ247" s="4">
        <f>IF(AND(Q246="A",BQ227=Q247),1,0)</f>
        <v>0</v>
      </c>
      <c r="BR247" s="4">
        <f>IF(AND(Q246="A",BR227=Q247),1,0)</f>
        <v>0</v>
      </c>
      <c r="BS247" s="4">
        <f>IF(AND(Q246="A",BS227=Q247),1,0)</f>
        <v>0</v>
      </c>
      <c r="BT247" s="4">
        <f>IF(AND(Q246="A",BT227=Q247),1,0)</f>
        <v>0</v>
      </c>
      <c r="BU247" s="3">
        <f>IF(AND(Q246="Z",BU227=Q247),1,0)</f>
        <v>0</v>
      </c>
      <c r="BV247" s="4">
        <f>IF(AND(Q246="Z",BV227=Q247),1,0)</f>
        <v>0</v>
      </c>
      <c r="BW247" s="4">
        <f>IF(AND(Q246="Z",BW227=Q247),1,0)</f>
        <v>0</v>
      </c>
      <c r="BX247" s="4">
        <f>IF(AND(Q246="Z",BX227=Q247),1,0)</f>
        <v>0</v>
      </c>
      <c r="BY247" s="4">
        <f>IF(AND(Q246="Z",BY227=Q247),1,0)</f>
        <v>0</v>
      </c>
      <c r="BZ247" s="3">
        <f>IF(AND(Q246="D",BZ227=Q247),1,0)</f>
        <v>0</v>
      </c>
      <c r="CA247" s="4">
        <f>IF(AND(Q246="D",CA227=Q247),1,0)</f>
        <v>0</v>
      </c>
      <c r="CB247" s="4">
        <f>IF(AND(Q246="D",CB227=Q247),1,0)</f>
        <v>0</v>
      </c>
      <c r="CC247" s="4">
        <f>IF(AND(Q246="D",CC227=Q247),1,0)</f>
        <v>1</v>
      </c>
      <c r="CD247" s="4">
        <f>IF(AND(Q246="D",CD227=Q247),1,0)</f>
        <v>0</v>
      </c>
      <c r="CE247" s="3">
        <f>IF(AND(Q246="N",CE227=Q247),1,0)</f>
        <v>0</v>
      </c>
      <c r="CF247" s="4">
        <f>IF(AND(Q246="N",CF227=Q247),1,0)</f>
        <v>0</v>
      </c>
      <c r="CG247" s="4">
        <f>IF(AND(Q246="N",CG227=Q247),1,0)</f>
        <v>0</v>
      </c>
      <c r="CH247" s="4">
        <f>IF(AND(Q246="N",CH227=Q247),1,0)</f>
        <v>0</v>
      </c>
      <c r="CI247" s="4">
        <f>IF(AND(Q246="N",CI227=Q247),1,0)</f>
        <v>0</v>
      </c>
      <c r="CJ247" s="3">
        <f>IF(AND(Q246="V",CJ227=Q247),1,0)</f>
        <v>0</v>
      </c>
      <c r="CK247" s="4">
        <f>IF(AND(Q246="V",CK227=Q247),1,0)</f>
        <v>0</v>
      </c>
      <c r="CL247" s="4">
        <f>IF(AND(Q246="V",CL227=Q247),1,0)</f>
        <v>0</v>
      </c>
      <c r="CM247" s="4">
        <f>IF(AND(Q246="V",CM227=Q247),1,0)</f>
        <v>0</v>
      </c>
      <c r="CN247" s="5">
        <f>IF(AND(Q246="V",CN227=Q247),1,0)</f>
        <v>0</v>
      </c>
    </row>
    <row r="248" spans="1:92">
      <c r="A248" s="15" t="s">
        <v>1</v>
      </c>
      <c r="B248" s="3">
        <f>IF(ISBLANK(HLOOKUP(A248,C218:L223,2,FALSE)),0,HLOOKUP(A248,C218:L223,2,FALSE) * (C212*B247+C213*C247+C214*D247+C215*E247+C216*F247))</f>
        <v>0</v>
      </c>
      <c r="C248" s="4">
        <f>IF(ISBLANK(HLOOKUP(A248,C218:L223,3,FALSE)),0,HLOOKUP(A248,C218:L223,3,FALSE) * (D212*B247+D213*C247+D214*D247+D215*E247+D216*F247))</f>
        <v>3.0811407939260699E-3</v>
      </c>
      <c r="D248" s="4">
        <f>IF(ISBLANK(HLOOKUP(A248,C218:L223,4,FALSE)),0,HLOOKUP(A248,C218:L223,4,FALSE) * (E212*B247+E213*C247+E214*D247+E215*E247+E216*F247))</f>
        <v>0</v>
      </c>
      <c r="E248" s="4">
        <f>IF(ISBLANK(HLOOKUP(A248,C218:L223,5,FALSE)),0,HLOOKUP(A248,C218:L223,5,FALSE) * (F212*B247+F213*C247+F214*D247+F215*E247+F216*F247))</f>
        <v>0</v>
      </c>
      <c r="F248" s="5">
        <f>IF(ISBLANK(HLOOKUP(A248,C218:L223,6,FALSE)),0,HLOOKUP(A248,C218:L223,6,FALSE) * (G212*B247+G213*C247+G214*D247+G215*E247+G216*F247))</f>
        <v>0</v>
      </c>
      <c r="G248" s="3">
        <f>IF(ISBLANK(HLOOKUP(A248,C218:L223,MATCH(G227,B211:B216,0),FALSE)),0,B248)</f>
        <v>0</v>
      </c>
      <c r="H248" s="4">
        <f>IF(ISBLANK(HLOOKUP(A248,C218:L223,MATCH(H227,B211:B216,0),FALSE)),0,C248)</f>
        <v>3.0811407939260699E-3</v>
      </c>
      <c r="I248" s="4">
        <f>IF(ISBLANK(HLOOKUP(A248,C218:L223,MATCH(I227,B211:B216,0),FALSE)),0,D248)</f>
        <v>0</v>
      </c>
      <c r="J248" s="4">
        <f>IF(ISBLANK(HLOOKUP(A248,C218:L223,MATCH(J227,B211:B216,0),FALSE)),0,E248)</f>
        <v>0</v>
      </c>
      <c r="K248" s="5">
        <f>IF(ISBLANK(HLOOKUP(A248,C218:L223,MATCH(K227,B211:B216,0),FALSE)),0,F248)</f>
        <v>0</v>
      </c>
      <c r="L248" s="3">
        <f t="shared" si="147"/>
        <v>0</v>
      </c>
      <c r="M248" s="4">
        <f t="shared" si="148"/>
        <v>1</v>
      </c>
      <c r="N248" s="4">
        <f t="shared" si="149"/>
        <v>0</v>
      </c>
      <c r="O248" s="4">
        <f t="shared" si="150"/>
        <v>0</v>
      </c>
      <c r="P248" s="5">
        <f t="shared" si="151"/>
        <v>0</v>
      </c>
      <c r="Q248" s="23" t="s">
        <v>18</v>
      </c>
      <c r="R248" s="17">
        <f>IF(AND(R227=A248,Q248="A"),1,0)</f>
        <v>0</v>
      </c>
      <c r="S248" s="16">
        <f>IF(AND(S227=A248,Q248="A"),1,0)</f>
        <v>0</v>
      </c>
      <c r="T248" s="16">
        <f>IF(AND(T227=A248,Q248="A"),1,0)</f>
        <v>0</v>
      </c>
      <c r="U248" s="16">
        <f>IF(AND(U227=A248,Q248="A"),1,0)</f>
        <v>0</v>
      </c>
      <c r="V248" s="16">
        <f>IF(AND(V227=A248,Q248="A"),1,0)</f>
        <v>0</v>
      </c>
      <c r="W248" s="16">
        <f>IF(AND(W227=A248,Q248="A"),1,0)</f>
        <v>0</v>
      </c>
      <c r="X248" s="16">
        <f>IF(AND(X227=A248,Q248="A"),1,0)</f>
        <v>0</v>
      </c>
      <c r="Y248" s="16">
        <f>IF(AND(Y227=A248,Q248="A"),1,0)</f>
        <v>0</v>
      </c>
      <c r="Z248" s="16">
        <f>IF(AND(Z227=A248,Q248="A"),1,0)</f>
        <v>0</v>
      </c>
      <c r="AA248" s="16">
        <f>IF(AND(AA227=A248,Q248="A"),1,0)</f>
        <v>0</v>
      </c>
      <c r="AB248" s="17">
        <f>IF(AND(AB227=A248,Q248="Z"),1,0)</f>
        <v>0</v>
      </c>
      <c r="AC248" s="16">
        <f>IF(AND(AC227=A248,Q248="Z"),1,0)</f>
        <v>1</v>
      </c>
      <c r="AD248" s="16">
        <f>IF(AND(AD227=A248,Q248="Z"),1,0)</f>
        <v>0</v>
      </c>
      <c r="AE248" s="16">
        <f>IF(AND(AE227=A248,Q248="Z"),1,0)</f>
        <v>0</v>
      </c>
      <c r="AF248" s="16">
        <f>IF(AND(AF227=A248,Q248="Z"),1,0)</f>
        <v>0</v>
      </c>
      <c r="AG248" s="16">
        <f>IF(AND(AG227=A248,Q248="Z"),1,0)</f>
        <v>0</v>
      </c>
      <c r="AH248" s="16">
        <f>IF(AND(AH227=A248,Q248="Z"),1,0)</f>
        <v>0</v>
      </c>
      <c r="AI248" s="16">
        <f>IF(AND(AI227=A248,Q248="Z"),1,0)</f>
        <v>0</v>
      </c>
      <c r="AJ248" s="16">
        <f>IF(AND(AJ227=A248,Q248="Z"),1,0)</f>
        <v>0</v>
      </c>
      <c r="AK248" s="16">
        <f>IF(AND(AK227=A248,Q248="Z"),1,0)</f>
        <v>0</v>
      </c>
      <c r="AL248" s="17">
        <f>IF(AND(AL227=A248,Q248="D"),1,0)</f>
        <v>0</v>
      </c>
      <c r="AM248" s="16">
        <f>IF(AND(AM227=A248,Q248="D"),1,0)</f>
        <v>0</v>
      </c>
      <c r="AN248" s="16">
        <f>IF(AND(AN227=A248,Q248="D"),1,0)</f>
        <v>0</v>
      </c>
      <c r="AO248" s="16">
        <f>IF(AND(AO227=A248,Q248="D"),1,0)</f>
        <v>0</v>
      </c>
      <c r="AP248" s="16">
        <f>IF(AND(AP227=A248,Q248="D"),1,0)</f>
        <v>0</v>
      </c>
      <c r="AQ248" s="16">
        <f>IF(AND(AQ227=A248,Q248="D"),1,0)</f>
        <v>0</v>
      </c>
      <c r="AR248" s="16">
        <f>IF(AND(AR227=A248,Q248="D"),1,0)</f>
        <v>0</v>
      </c>
      <c r="AS248" s="16">
        <f>IF(AND(AS227=A248,Q248="D"),1,0)</f>
        <v>0</v>
      </c>
      <c r="AT248" s="16">
        <f>IF(AND(AT227=A248,Q248="D"),1,0)</f>
        <v>0</v>
      </c>
      <c r="AU248" s="16">
        <f>IF(AND(AU227=A248,Q248="D"),1,0)</f>
        <v>0</v>
      </c>
      <c r="AV248" s="17">
        <f>IF(AND(AV227=A248,Q248="N"),1,0)</f>
        <v>0</v>
      </c>
      <c r="AW248" s="16">
        <f>IF(AND(AW227=A248,Q248="N"),1,0)</f>
        <v>0</v>
      </c>
      <c r="AX248" s="16">
        <f>IF(AND(AX227=A248,Q248="N"),1,0)</f>
        <v>0</v>
      </c>
      <c r="AY248" s="16">
        <f>IF(AND(AY227=A248,Q248="N"),1,0)</f>
        <v>0</v>
      </c>
      <c r="AZ248" s="16">
        <f>IF(AND(AZ227=A248,Q248="N"),1,0)</f>
        <v>0</v>
      </c>
      <c r="BA248" s="16">
        <f>IF(AND(BA227=A248,Q248="N"),1,0)</f>
        <v>0</v>
      </c>
      <c r="BB248" s="16">
        <f>IF(AND(BB227=A248,Q248="N"),1,0)</f>
        <v>0</v>
      </c>
      <c r="BC248" s="16">
        <f>IF(AND(BC227=A248,Q248="N"),1,0)</f>
        <v>0</v>
      </c>
      <c r="BD248" s="16">
        <f>IF(AND(BD227=A248,Q248="N"),1,0)</f>
        <v>0</v>
      </c>
      <c r="BE248" s="16">
        <f>IF(AND(BE227=A248,Q248="N"),1,0)</f>
        <v>0</v>
      </c>
      <c r="BF248" s="17">
        <f>IF(AND(BF227=A248,Q248="V"),1,0)</f>
        <v>0</v>
      </c>
      <c r="BG248" s="16">
        <f>IF(AND(BG227=A248,Q248="V"),1,0)</f>
        <v>0</v>
      </c>
      <c r="BH248" s="16">
        <f>IF(AND(BH227=A248,Q248="V"),1,0)</f>
        <v>0</v>
      </c>
      <c r="BI248" s="16">
        <f>IF(AND(BI227=A248,Q248="V"),1,0)</f>
        <v>0</v>
      </c>
      <c r="BJ248" s="16">
        <f>IF(AND(BJ227=A248,Q248="V"),1,0)</f>
        <v>0</v>
      </c>
      <c r="BK248" s="16">
        <f>IF(AND(BK227=A248,Q248="V"),1,0)</f>
        <v>0</v>
      </c>
      <c r="BL248" s="16">
        <f>IF(AND(BL227=A248,Q248="V"),1,0)</f>
        <v>0</v>
      </c>
      <c r="BM248" s="16">
        <f>IF(AND(BM227=A248,Q248="V"),1,0)</f>
        <v>0</v>
      </c>
      <c r="BN248" s="16">
        <f>IF(AND(BN227=A248,Q248="V"),1,0)</f>
        <v>0</v>
      </c>
      <c r="BO248" s="16">
        <f>IF(AND(BO227=A248,Q248="V"),1,0)</f>
        <v>0</v>
      </c>
      <c r="BP248" s="3">
        <f>IF(AND(Q247="A",BP227=Q248),1,0)</f>
        <v>0</v>
      </c>
      <c r="BQ248" s="4">
        <f>IF(AND(Q247="A",BQ227=Q248),1,0)</f>
        <v>0</v>
      </c>
      <c r="BR248" s="4">
        <f>IF(AND(Q247="A",BR227=Q248),1,0)</f>
        <v>0</v>
      </c>
      <c r="BS248" s="4">
        <f>IF(AND(Q247="A",BS227=Q248),1,0)</f>
        <v>0</v>
      </c>
      <c r="BT248" s="4">
        <f>IF(AND(Q247="A",BT227=Q248),1,0)</f>
        <v>0</v>
      </c>
      <c r="BU248" s="3">
        <f>IF(AND(Q247="Z",BU227=Q248),1,0)</f>
        <v>0</v>
      </c>
      <c r="BV248" s="4">
        <f>IF(AND(Q247="Z",BV227=Q248),1,0)</f>
        <v>0</v>
      </c>
      <c r="BW248" s="4">
        <f>IF(AND(Q247="Z",BW227=Q248),1,0)</f>
        <v>0</v>
      </c>
      <c r="BX248" s="4">
        <f>IF(AND(Q247="Z",BX227=Q248),1,0)</f>
        <v>0</v>
      </c>
      <c r="BY248" s="4">
        <f>IF(AND(Q247="Z",BY227=Q248),1,0)</f>
        <v>0</v>
      </c>
      <c r="BZ248" s="3">
        <f>IF(AND(Q247="D",BZ227=Q248),1,0)</f>
        <v>0</v>
      </c>
      <c r="CA248" s="4">
        <f>IF(AND(Q247="D",CA227=Q248),1,0)</f>
        <v>0</v>
      </c>
      <c r="CB248" s="4">
        <f>IF(AND(Q247="D",CB227=Q248),1,0)</f>
        <v>0</v>
      </c>
      <c r="CC248" s="4">
        <f>IF(AND(Q247="D",CC227=Q248),1,0)</f>
        <v>0</v>
      </c>
      <c r="CD248" s="4">
        <f>IF(AND(Q247="D",CD227=Q248),1,0)</f>
        <v>0</v>
      </c>
      <c r="CE248" s="3">
        <f>IF(AND(Q247="N",CE227=Q248),1,0)</f>
        <v>0</v>
      </c>
      <c r="CF248" s="4">
        <f>IF(AND(Q247="N",CF227=Q248),1,0)</f>
        <v>1</v>
      </c>
      <c r="CG248" s="4">
        <f>IF(AND(Q247="N",CG227=Q248),1,0)</f>
        <v>0</v>
      </c>
      <c r="CH248" s="4">
        <f>IF(AND(Q247="N",CH227=Q248),1,0)</f>
        <v>0</v>
      </c>
      <c r="CI248" s="4">
        <f>IF(AND(Q247="N",CI227=Q248),1,0)</f>
        <v>0</v>
      </c>
      <c r="CJ248" s="3">
        <f>IF(AND(Q247="V",CJ227=Q248),1,0)</f>
        <v>0</v>
      </c>
      <c r="CK248" s="4">
        <f>IF(AND(Q247="V",CK227=Q248),1,0)</f>
        <v>0</v>
      </c>
      <c r="CL248" s="4">
        <f>IF(AND(Q247="V",CL227=Q248),1,0)</f>
        <v>0</v>
      </c>
      <c r="CM248" s="4">
        <f>IF(AND(Q247="V",CM227=Q248),1,0)</f>
        <v>0</v>
      </c>
      <c r="CN248" s="5">
        <f>IF(AND(Q247="V",CN227=Q248),1,0)</f>
        <v>0</v>
      </c>
    </row>
    <row r="249" spans="1:92">
      <c r="A249" s="15"/>
      <c r="B249" s="3"/>
      <c r="C249" s="4"/>
      <c r="D249" s="4"/>
      <c r="E249" s="4"/>
      <c r="F249" s="5"/>
      <c r="G249" s="3"/>
      <c r="H249" s="4"/>
      <c r="I249" s="4"/>
      <c r="J249" s="4"/>
      <c r="K249" s="5"/>
      <c r="L249" s="3"/>
      <c r="M249" s="4"/>
      <c r="N249" s="4"/>
      <c r="O249" s="4"/>
      <c r="P249" s="5"/>
      <c r="Q249" s="24"/>
      <c r="R249" s="17"/>
      <c r="S249" s="16"/>
      <c r="T249" s="16"/>
      <c r="U249" s="16"/>
      <c r="V249" s="16"/>
      <c r="W249" s="16"/>
      <c r="X249" s="16"/>
      <c r="Y249" s="16"/>
      <c r="Z249" s="16"/>
      <c r="AA249" s="16"/>
      <c r="AB249" s="17"/>
      <c r="AC249" s="16"/>
      <c r="AD249" s="16"/>
      <c r="AE249" s="16"/>
      <c r="AF249" s="16"/>
      <c r="AG249" s="16"/>
      <c r="AH249" s="16"/>
      <c r="AI249" s="16"/>
      <c r="AJ249" s="16"/>
      <c r="AK249" s="16"/>
      <c r="AL249" s="17"/>
      <c r="AM249" s="16"/>
      <c r="AN249" s="16"/>
      <c r="AO249" s="16"/>
      <c r="AP249" s="16"/>
      <c r="AQ249" s="16"/>
      <c r="AR249" s="16"/>
      <c r="AS249" s="16"/>
      <c r="AT249" s="16"/>
      <c r="AU249" s="16"/>
      <c r="AV249" s="17"/>
      <c r="AW249" s="16"/>
      <c r="AX249" s="16"/>
      <c r="AY249" s="16"/>
      <c r="AZ249" s="16"/>
      <c r="BA249" s="16"/>
      <c r="BB249" s="16"/>
      <c r="BC249" s="16"/>
      <c r="BD249" s="16"/>
      <c r="BE249" s="16"/>
      <c r="BF249" s="17"/>
      <c r="BG249" s="16"/>
      <c r="BH249" s="16"/>
      <c r="BI249" s="16"/>
      <c r="BJ249" s="16"/>
      <c r="BK249" s="16"/>
      <c r="BL249" s="16"/>
      <c r="BM249" s="16"/>
      <c r="BN249" s="16"/>
      <c r="BO249" s="16"/>
      <c r="BP249" s="3"/>
      <c r="BQ249" s="4"/>
      <c r="BR249" s="4"/>
      <c r="BS249" s="4"/>
      <c r="BT249" s="4"/>
      <c r="BU249" s="3"/>
      <c r="BV249" s="4"/>
      <c r="BW249" s="4"/>
      <c r="BX249" s="4"/>
      <c r="BY249" s="4"/>
      <c r="BZ249" s="3"/>
      <c r="CA249" s="4"/>
      <c r="CB249" s="4"/>
      <c r="CC249" s="4"/>
      <c r="CD249" s="4"/>
      <c r="CE249" s="3"/>
      <c r="CF249" s="4"/>
      <c r="CG249" s="4"/>
      <c r="CH249" s="4"/>
      <c r="CI249" s="4"/>
      <c r="CJ249" s="3"/>
      <c r="CK249" s="4"/>
      <c r="CL249" s="4"/>
      <c r="CM249" s="4"/>
      <c r="CN249" s="5"/>
    </row>
    <row r="250" spans="1:92">
      <c r="A250" s="15" t="s">
        <v>0</v>
      </c>
      <c r="B250" s="3">
        <f>IF(ISBLANK(HLOOKUP(A250,C218:L223,2,FALSE)),0,HLOOKUP(A250,C218:L223,2,FALSE))</f>
        <v>1</v>
      </c>
      <c r="C250" s="4">
        <f>IF(ISBLANK(HLOOKUP(A250,C218:L223,3,FALSE)),0,HLOOKUP(A250,C218:L223,3,FALSE))</f>
        <v>0</v>
      </c>
      <c r="D250" s="4">
        <f>IF(ISBLANK(HLOOKUP(A250,C218:L223,4,FALSE)),0,HLOOKUP(A250,C218:L223,4,FALSE))</f>
        <v>0</v>
      </c>
      <c r="E250" s="4">
        <f>IF(ISBLANK(HLOOKUP(A250,C218:L223,5,FALSE)),0,HLOOKUP(A250,C218:L223,5,FALSE))</f>
        <v>0</v>
      </c>
      <c r="F250" s="5">
        <f>IF(ISBLANK(HLOOKUP(A250,C218:L223,6,FALSE)),0,HLOOKUP(A250,C218:L223,6,FALSE))</f>
        <v>0</v>
      </c>
      <c r="G250" s="3">
        <f>IF(ISBLANK(HLOOKUP(A250,C218:L223,MATCH(G227,B211:B216,0),FALSE)),0,HLOOKUP(Q251,C211:G216,MATCH(G227,B211:B216,0),FALSE)*B250)</f>
        <v>0.94000000000000006</v>
      </c>
      <c r="H250" s="4">
        <f>IF(ISBLANK(HLOOKUP(A250,C218:L223,MATCH(H227,B211:B216,0),FALSE)),0,HLOOKUP(Q251,C211:G216,MATCH(H227,B211:B216,0),FALSE)*C250)</f>
        <v>0</v>
      </c>
      <c r="I250" s="4">
        <f>IF(ISBLANK(HLOOKUP(A250,C218:L223,MATCH(I227,B211:B216,0),FALSE)),0,HLOOKUP(Q251,C211:G216,MATCH(I227,B211:B216,0),FALSE)*D250)</f>
        <v>0</v>
      </c>
      <c r="J250" s="4">
        <f>IF(ISBLANK(HLOOKUP(A250,C218:L223,MATCH(J227,B211:B216,0),FALSE)),0,HLOOKUP(Q251,C211:G216,MATCH(J227,B211:B216,0),FALSE)*E250)</f>
        <v>0</v>
      </c>
      <c r="K250" s="5">
        <f>IF(ISBLANK(HLOOKUP(A250,C218:L223,MATCH(K227,B211:B216,0),FALSE)),0,HLOOKUP(Q251,C211:G216,MATCH(K227,B211:B216,0),FALSE)*F250)</f>
        <v>0</v>
      </c>
      <c r="L250" s="3">
        <f>G250/SUM(G250:K250)</f>
        <v>1</v>
      </c>
      <c r="M250" s="4">
        <f>H250/SUM(G250:K250)</f>
        <v>0</v>
      </c>
      <c r="N250" s="4">
        <f>I250/SUM(G250:K250)</f>
        <v>0</v>
      </c>
      <c r="O250" s="4">
        <f>J250/SUM(G250:K250)</f>
        <v>0</v>
      </c>
      <c r="P250" s="5">
        <f>K250/SUM(G250:K250)</f>
        <v>0</v>
      </c>
      <c r="Q250" s="23" t="s">
        <v>17</v>
      </c>
      <c r="R250" s="17">
        <f>IF(AND(R227=A250,Q250="A"),1,0)</f>
        <v>1</v>
      </c>
      <c r="S250" s="16">
        <f>IF(AND(S227=A250,Q250="A"),1,0)</f>
        <v>0</v>
      </c>
      <c r="T250" s="16">
        <f>IF(AND(T227=A250,Q250="A"),1,0)</f>
        <v>0</v>
      </c>
      <c r="U250" s="16">
        <f>IF(AND(U227=A250,Q250="A"),1,0)</f>
        <v>0</v>
      </c>
      <c r="V250" s="16">
        <f>IF(AND(V227=A250,Q250="A"),1,0)</f>
        <v>0</v>
      </c>
      <c r="W250" s="16">
        <f>IF(AND(W227=A250,Q250="A"),1,0)</f>
        <v>0</v>
      </c>
      <c r="X250" s="16">
        <f>IF(AND(X227=A250,Q250="A"),1,0)</f>
        <v>0</v>
      </c>
      <c r="Y250" s="16">
        <f>IF(AND(Y227=A250,Q250="A"),1,0)</f>
        <v>0</v>
      </c>
      <c r="Z250" s="16">
        <f>IF(AND(Z227=A250,Q250="A"),1,0)</f>
        <v>0</v>
      </c>
      <c r="AA250" s="16">
        <f>IF(AND(AA227=A250,Q250="A"),1,0)</f>
        <v>0</v>
      </c>
      <c r="AB250" s="17">
        <f>IF(AND(AB227=A250,Q250="Z"),1,0)</f>
        <v>0</v>
      </c>
      <c r="AC250" s="16">
        <f>IF(AND(AC227=A250,Q250="Z"),1,0)</f>
        <v>0</v>
      </c>
      <c r="AD250" s="16">
        <f>IF(AND(AD227=A250,Q250="Z"),1,0)</f>
        <v>0</v>
      </c>
      <c r="AE250" s="16">
        <f>IF(AND(AE227=A250,Q250="Z"),1,0)</f>
        <v>0</v>
      </c>
      <c r="AF250" s="16">
        <f>IF(AND(AF227=A250,Q250="Z"),1,0)</f>
        <v>0</v>
      </c>
      <c r="AG250" s="16">
        <f>IF(AND(AG227=A250,Q250="Z"),1,0)</f>
        <v>0</v>
      </c>
      <c r="AH250" s="16">
        <f>IF(AND(AH227=A250,Q250="Z"),1,0)</f>
        <v>0</v>
      </c>
      <c r="AI250" s="16">
        <f>IF(AND(AI227=A250,Q250="Z"),1,0)</f>
        <v>0</v>
      </c>
      <c r="AJ250" s="16">
        <f>IF(AND(AJ227=A250,Q250="Z"),1,0)</f>
        <v>0</v>
      </c>
      <c r="AK250" s="16">
        <f>IF(AND(AK227=A250,Q250="Z"),1,0)</f>
        <v>0</v>
      </c>
      <c r="AL250" s="17">
        <f>IF(AND(AL227=A250,Q250="D"),1,0)</f>
        <v>0</v>
      </c>
      <c r="AM250" s="16">
        <f>IF(AND(AM227=A250,Q250="D"),1,0)</f>
        <v>0</v>
      </c>
      <c r="AN250" s="16">
        <f>IF(AND(AN227=A250,Q250="D"),1,0)</f>
        <v>0</v>
      </c>
      <c r="AO250" s="16">
        <f>IF(AND(AO227=A250,Q250="D"),1,0)</f>
        <v>0</v>
      </c>
      <c r="AP250" s="16">
        <f>IF(AND(AP227=A250,Q250="D"),1,0)</f>
        <v>0</v>
      </c>
      <c r="AQ250" s="16">
        <f>IF(AND(AQ227=A250,Q250="D"),1,0)</f>
        <v>0</v>
      </c>
      <c r="AR250" s="16">
        <f>IF(AND(AR227=A250,Q250="D"),1,0)</f>
        <v>0</v>
      </c>
      <c r="AS250" s="16">
        <f>IF(AND(AS227=A250,Q250="D"),1,0)</f>
        <v>0</v>
      </c>
      <c r="AT250" s="16">
        <f>IF(AND(AT227=A250,Q250="D"),1,0)</f>
        <v>0</v>
      </c>
      <c r="AU250" s="16">
        <f>IF(AND(AU227=A250,Q250="D"),1,0)</f>
        <v>0</v>
      </c>
      <c r="AV250" s="17">
        <f>IF(AND(AV227=A250,Q250="N"),1,0)</f>
        <v>0</v>
      </c>
      <c r="AW250" s="16">
        <f>IF(AND(AW227=A250,Q250="N"),1,0)</f>
        <v>0</v>
      </c>
      <c r="AX250" s="16">
        <f>IF(AND(AX227=A250,Q250="N"),1,0)</f>
        <v>0</v>
      </c>
      <c r="AY250" s="16">
        <f>IF(AND(AY227=A250,Q250="N"),1,0)</f>
        <v>0</v>
      </c>
      <c r="AZ250" s="16">
        <f>IF(AND(AZ227=A250,Q250="N"),1,0)</f>
        <v>0</v>
      </c>
      <c r="BA250" s="16">
        <f>IF(AND(BA227=A250,Q250="N"),1,0)</f>
        <v>0</v>
      </c>
      <c r="BB250" s="16">
        <f>IF(AND(BB227=A250,Q250="N"),1,0)</f>
        <v>0</v>
      </c>
      <c r="BC250" s="16">
        <f>IF(AND(BC227=A250,Q250="N"),1,0)</f>
        <v>0</v>
      </c>
      <c r="BD250" s="16">
        <f>IF(AND(BD227=A250,Q250="N"),1,0)</f>
        <v>0</v>
      </c>
      <c r="BE250" s="16">
        <f>IF(AND(BE227=A250,Q250="N"),1,0)</f>
        <v>0</v>
      </c>
      <c r="BF250" s="17">
        <f>IF(AND(BF227=A250,Q250="V"),1,0)</f>
        <v>0</v>
      </c>
      <c r="BG250" s="16">
        <f>IF(AND(BG227=A250,Q250="V"),1,0)</f>
        <v>0</v>
      </c>
      <c r="BH250" s="16">
        <f>IF(AND(BH227=A250,Q250="V"),1,0)</f>
        <v>0</v>
      </c>
      <c r="BI250" s="16">
        <f>IF(AND(BI227=A250,Q250="V"),1,0)</f>
        <v>0</v>
      </c>
      <c r="BJ250" s="16">
        <f>IF(AND(BJ227=A250,Q250="V"),1,0)</f>
        <v>0</v>
      </c>
      <c r="BK250" s="16">
        <f>IF(AND(BK227=A250,Q250="V"),1,0)</f>
        <v>0</v>
      </c>
      <c r="BL250" s="16">
        <f>IF(AND(BL227=A250,Q250="V"),1,0)</f>
        <v>0</v>
      </c>
      <c r="BM250" s="16">
        <f>IF(AND(BM227=A250,Q250="V"),1,0)</f>
        <v>0</v>
      </c>
      <c r="BN250" s="16">
        <f>IF(AND(BN227=A250,Q250="V"),1,0)</f>
        <v>0</v>
      </c>
      <c r="BO250" s="16">
        <f>IF(AND(BO227=A250,Q250="V"),1,0)</f>
        <v>0</v>
      </c>
      <c r="BP250" s="3"/>
      <c r="BQ250" s="4"/>
      <c r="BR250" s="4"/>
      <c r="BS250" s="4"/>
      <c r="BT250" s="4"/>
      <c r="BU250" s="3"/>
      <c r="BV250" s="4"/>
      <c r="BW250" s="4"/>
      <c r="BX250" s="4"/>
      <c r="BY250" s="4"/>
      <c r="BZ250" s="3"/>
      <c r="CA250" s="4"/>
      <c r="CB250" s="4"/>
      <c r="CC250" s="4"/>
      <c r="CD250" s="4"/>
      <c r="CE250" s="3"/>
      <c r="CF250" s="4"/>
      <c r="CG250" s="4"/>
      <c r="CH250" s="4"/>
      <c r="CI250" s="4"/>
      <c r="CJ250" s="3"/>
      <c r="CK250" s="4"/>
      <c r="CL250" s="4"/>
      <c r="CM250" s="4"/>
      <c r="CN250" s="5"/>
    </row>
    <row r="251" spans="1:92">
      <c r="A251" s="15" t="s">
        <v>9</v>
      </c>
      <c r="B251" s="3">
        <f>IF(ISBLANK(HLOOKUP(A251,C218:L223,2,FALSE)),0,HLOOKUP(A251,C218:L223,2,FALSE) * (C212*B250+C213*C250+C214*D250+C215*E250+C216*F250))</f>
        <v>0</v>
      </c>
      <c r="C251" s="4">
        <f>IF(ISBLANK(HLOOKUP(A251,C218:L223,3,FALSE)),0,HLOOKUP(A251,C218:L223,3,FALSE) * (D212*B250+D213*C250+D214*D250+D215*E250+D216*F250))</f>
        <v>0</v>
      </c>
      <c r="D251" s="4">
        <f>IF(ISBLANK(HLOOKUP(A251,C218:L223,4,FALSE)),0,HLOOKUP(A251,C218:L223,4,FALSE) * (E212*B250+E213*C250+E214*D250+E215*E250+E216*F250))</f>
        <v>0.72514285714285709</v>
      </c>
      <c r="E251" s="4">
        <f>IF(ISBLANK(HLOOKUP(A251,C218:L223,5,FALSE)),0,HLOOKUP(A251,C218:L223,5,FALSE) * (F212*B250+F213*C250+F214*D250+F215*E250+F216*F250))</f>
        <v>0</v>
      </c>
      <c r="F251" s="5">
        <f>IF(ISBLANK(HLOOKUP(A251,C218:L223,6,FALSE)),0,HLOOKUP(A251,C218:L223,6,FALSE) * (G212*B250+G213*C250+G214*D250+G215*E250+G216*F250))</f>
        <v>0</v>
      </c>
      <c r="G251" s="3">
        <f>IF(ISBLANK(HLOOKUP(A251,C218:L223,MATCH(G227,B211:B216,0),FALSE)),0,HLOOKUP(Q252,C211:G216,MATCH(G227,B211:B216,0),FALSE)*B251)</f>
        <v>0</v>
      </c>
      <c r="H251" s="4">
        <f>IF(ISBLANK(HLOOKUP(A251,C218:L223,MATCH(H227,B211:B216,0),FALSE)),0,HLOOKUP(Q252,C211:G216,MATCH(H227,B211:B216,0),FALSE)*C251)</f>
        <v>0</v>
      </c>
      <c r="I251" s="4">
        <f>IF(ISBLANK(HLOOKUP(A251,C218:L223,MATCH(I227,B211:B216,0),FALSE)),0,HLOOKUP(Q252,C211:G216,MATCH(I227,B211:B216,0),FALSE)*D251)</f>
        <v>0.69406530612244899</v>
      </c>
      <c r="J251" s="4">
        <f>IF(ISBLANK(HLOOKUP(A251,C218:L223,MATCH(J227,B211:B216,0),FALSE)),0,HLOOKUP(Q252,C211:G216,MATCH(J227,B211:B216,0),FALSE)*E251)</f>
        <v>0</v>
      </c>
      <c r="K251" s="5">
        <f>IF(ISBLANK(HLOOKUP(A251,C218:L223,MATCH(K227,B211:B216,0),FALSE)),0,HLOOKUP(Q252,C211:G216,MATCH(K227,B211:B216,0),FALSE)*F251)</f>
        <v>0</v>
      </c>
      <c r="L251" s="3">
        <f>G251/SUM(G251:K251)</f>
        <v>0</v>
      </c>
      <c r="M251" s="4">
        <f>H251/SUM(G251:K251)</f>
        <v>0</v>
      </c>
      <c r="N251" s="4">
        <f>I251/SUM(G251:K251)</f>
        <v>1</v>
      </c>
      <c r="O251" s="4">
        <f>J251/SUM(G251:K251)</f>
        <v>0</v>
      </c>
      <c r="P251" s="5">
        <f>K251/SUM(G251:K251)</f>
        <v>0</v>
      </c>
      <c r="Q251" s="23" t="s">
        <v>19</v>
      </c>
      <c r="R251" s="17">
        <f>IF(AND(R227=A251,Q251="A"),1,0)</f>
        <v>0</v>
      </c>
      <c r="S251" s="16">
        <f>IF(AND(S227=A251,Q251="A"),1,0)</f>
        <v>0</v>
      </c>
      <c r="T251" s="16">
        <f>IF(AND(T227=A251,Q251="A"),1,0)</f>
        <v>0</v>
      </c>
      <c r="U251" s="16">
        <f>IF(AND(U227=A251,Q251="A"),1,0)</f>
        <v>0</v>
      </c>
      <c r="V251" s="16">
        <f>IF(AND(V227=A251,Q251="A"),1,0)</f>
        <v>0</v>
      </c>
      <c r="W251" s="16">
        <f>IF(AND(W227=A251,Q251="A"),1,0)</f>
        <v>0</v>
      </c>
      <c r="X251" s="16">
        <f>IF(AND(X227=A251,Q251="A"),1,0)</f>
        <v>0</v>
      </c>
      <c r="Y251" s="16">
        <f>IF(AND(Y227=A251,Q251="A"),1,0)</f>
        <v>0</v>
      </c>
      <c r="Z251" s="16">
        <f>IF(AND(Z227=A251,Q251="A"),1,0)</f>
        <v>0</v>
      </c>
      <c r="AA251" s="16">
        <f>IF(AND(AA227=A251,Q251="A"),1,0)</f>
        <v>0</v>
      </c>
      <c r="AB251" s="17">
        <f>IF(AND(AB227=A251,Q251="Z"),1,0)</f>
        <v>0</v>
      </c>
      <c r="AC251" s="16">
        <f>IF(AND(AC227=A251,Q251="Z"),1,0)</f>
        <v>0</v>
      </c>
      <c r="AD251" s="16">
        <f>IF(AND(AD227=A251,Q251="Z"),1,0)</f>
        <v>0</v>
      </c>
      <c r="AE251" s="16">
        <f>IF(AND(AE227=A251,Q251="Z"),1,0)</f>
        <v>0</v>
      </c>
      <c r="AF251" s="16">
        <f>IF(AND(AF227=A251,Q251="Z"),1,0)</f>
        <v>0</v>
      </c>
      <c r="AG251" s="16">
        <f>IF(AND(AG227=A251,Q251="Z"),1,0)</f>
        <v>0</v>
      </c>
      <c r="AH251" s="16">
        <f>IF(AND(AH227=A251,Q251="Z"),1,0)</f>
        <v>0</v>
      </c>
      <c r="AI251" s="16">
        <f>IF(AND(AI227=A251,Q251="Z"),1,0)</f>
        <v>0</v>
      </c>
      <c r="AJ251" s="16">
        <f>IF(AND(AJ227=A251,Q251="Z"),1,0)</f>
        <v>0</v>
      </c>
      <c r="AK251" s="16">
        <f>IF(AND(AK227=A251,Q251="Z"),1,0)</f>
        <v>0</v>
      </c>
      <c r="AL251" s="17">
        <f>IF(AND(AL227=A251,Q251="D"),1,0)</f>
        <v>0</v>
      </c>
      <c r="AM251" s="16">
        <f>IF(AND(AM227=A251,Q251="D"),1,0)</f>
        <v>0</v>
      </c>
      <c r="AN251" s="16">
        <f>IF(AND(AN227=A251,Q251="D"),1,0)</f>
        <v>0</v>
      </c>
      <c r="AO251" s="16">
        <f>IF(AND(AO227=A251,Q251="D"),1,0)</f>
        <v>0</v>
      </c>
      <c r="AP251" s="16">
        <f>IF(AND(AP227=A251,Q251="D"),1,0)</f>
        <v>0</v>
      </c>
      <c r="AQ251" s="16">
        <f>IF(AND(AQ227=A251,Q251="D"),1,0)</f>
        <v>0</v>
      </c>
      <c r="AR251" s="16">
        <f>IF(AND(AR227=A251,Q251="D"),1,0)</f>
        <v>0</v>
      </c>
      <c r="AS251" s="16">
        <f>IF(AND(AS227=A251,Q251="D"),1,0)</f>
        <v>0</v>
      </c>
      <c r="AT251" s="16">
        <f>IF(AND(AT227=A251,Q251="D"),1,0)</f>
        <v>0</v>
      </c>
      <c r="AU251" s="16">
        <f>IF(AND(AU227=A251,Q251="D"),1,0)</f>
        <v>1</v>
      </c>
      <c r="AV251" s="17">
        <f>IF(AND(AV227=A251,Q251="N"),1,0)</f>
        <v>0</v>
      </c>
      <c r="AW251" s="16">
        <f>IF(AND(AW227=A251,Q251="N"),1,0)</f>
        <v>0</v>
      </c>
      <c r="AX251" s="16">
        <f>IF(AND(AX227=A251,Q251="N"),1,0)</f>
        <v>0</v>
      </c>
      <c r="AY251" s="16">
        <f>IF(AND(AY227=A251,Q251="N"),1,0)</f>
        <v>0</v>
      </c>
      <c r="AZ251" s="16">
        <f>IF(AND(AZ227=A251,Q251="N"),1,0)</f>
        <v>0</v>
      </c>
      <c r="BA251" s="16">
        <f>IF(AND(BA227=A251,Q251="N"),1,0)</f>
        <v>0</v>
      </c>
      <c r="BB251" s="16">
        <f>IF(AND(BB227=A251,Q251="N"),1,0)</f>
        <v>0</v>
      </c>
      <c r="BC251" s="16">
        <f>IF(AND(BC227=A251,Q251="N"),1,0)</f>
        <v>0</v>
      </c>
      <c r="BD251" s="16">
        <f>IF(AND(BD227=A251,Q251="N"),1,0)</f>
        <v>0</v>
      </c>
      <c r="BE251" s="16">
        <f>IF(AND(BE227=A251,Q251="N"),1,0)</f>
        <v>0</v>
      </c>
      <c r="BF251" s="17">
        <f>IF(AND(BF227=A251,Q251="V"),1,0)</f>
        <v>0</v>
      </c>
      <c r="BG251" s="16">
        <f>IF(AND(BG227=A251,Q251="V"),1,0)</f>
        <v>0</v>
      </c>
      <c r="BH251" s="16">
        <f>IF(AND(BH227=A251,Q251="V"),1,0)</f>
        <v>0</v>
      </c>
      <c r="BI251" s="16">
        <f>IF(AND(BI227=A251,Q251="V"),1,0)</f>
        <v>0</v>
      </c>
      <c r="BJ251" s="16">
        <f>IF(AND(BJ227=A251,Q251="V"),1,0)</f>
        <v>0</v>
      </c>
      <c r="BK251" s="16">
        <f>IF(AND(BK227=A251,Q251="V"),1,0)</f>
        <v>0</v>
      </c>
      <c r="BL251" s="16">
        <f>IF(AND(BL227=A251,Q251="V"),1,0)</f>
        <v>0</v>
      </c>
      <c r="BM251" s="16">
        <f>IF(AND(BM227=A251,Q251="V"),1,0)</f>
        <v>0</v>
      </c>
      <c r="BN251" s="16">
        <f>IF(AND(BN227=A251,Q251="V"),1,0)</f>
        <v>0</v>
      </c>
      <c r="BO251" s="16">
        <f>IF(AND(BO227=A251,Q251="V"),1,0)</f>
        <v>0</v>
      </c>
      <c r="BP251" s="3">
        <f>IF(AND(Q250="A",BP227=Q251),1,0)</f>
        <v>0</v>
      </c>
      <c r="BQ251" s="4">
        <f>IF(AND(Q250="A",BQ227=Q251),1,0)</f>
        <v>0</v>
      </c>
      <c r="BR251" s="4">
        <f>IF(AND(Q250="A",BR227=Q251),1,0)</f>
        <v>1</v>
      </c>
      <c r="BS251" s="4">
        <f>IF(AND(Q250="A",BS227=Q251),1,0)</f>
        <v>0</v>
      </c>
      <c r="BT251" s="4">
        <f>IF(AND(Q250="A",BT227=Q251),1,0)</f>
        <v>0</v>
      </c>
      <c r="BU251" s="3">
        <f>IF(AND(Q250="Z",BU227=Q251),1,0)</f>
        <v>0</v>
      </c>
      <c r="BV251" s="4">
        <f>IF(AND(Q250="Z",BV227=Q251),1,0)</f>
        <v>0</v>
      </c>
      <c r="BW251" s="4">
        <f>IF(AND(Q250="Z",BW227=Q251),1,0)</f>
        <v>0</v>
      </c>
      <c r="BX251" s="4">
        <f>IF(AND(Q250="Z",BX227=Q251),1,0)</f>
        <v>0</v>
      </c>
      <c r="BY251" s="4">
        <f>IF(AND(Q250="Z",BY227=Q251),1,0)</f>
        <v>0</v>
      </c>
      <c r="BZ251" s="3">
        <f>IF(AND(Q250="D",BZ227=Q251),1,0)</f>
        <v>0</v>
      </c>
      <c r="CA251" s="4">
        <f>IF(AND(Q250="D",CA227=Q251),1,0)</f>
        <v>0</v>
      </c>
      <c r="CB251" s="4">
        <f>IF(AND(Q250="D",CB227=Q251),1,0)</f>
        <v>0</v>
      </c>
      <c r="CC251" s="4">
        <f>IF(AND(Q250="D",CC227=Q251),1,0)</f>
        <v>0</v>
      </c>
      <c r="CD251" s="4">
        <f>IF(AND(Q250="D",CD227=Q251),1,0)</f>
        <v>0</v>
      </c>
      <c r="CE251" s="3">
        <f>IF(AND(Q250="N",CE227=Q251),1,0)</f>
        <v>0</v>
      </c>
      <c r="CF251" s="4">
        <f>IF(AND(Q250="N",CF227=Q251),1,0)</f>
        <v>0</v>
      </c>
      <c r="CG251" s="4">
        <f>IF(AND(Q250="N",CG227=Q251),1,0)</f>
        <v>0</v>
      </c>
      <c r="CH251" s="4">
        <f>IF(AND(Q250="N",CH227=Q251),1,0)</f>
        <v>0</v>
      </c>
      <c r="CI251" s="4">
        <f>IF(AND(Q250="N",CI227=Q251),1,0)</f>
        <v>0</v>
      </c>
      <c r="CJ251" s="3">
        <f>IF(AND(Q250="V",CJ227=Q251),1,0)</f>
        <v>0</v>
      </c>
      <c r="CK251" s="4">
        <f>IF(AND(Q250="V",CK227=Q251),1,0)</f>
        <v>0</v>
      </c>
      <c r="CL251" s="4">
        <f>IF(AND(Q250="V",CL227=Q251),1,0)</f>
        <v>0</v>
      </c>
      <c r="CM251" s="4">
        <f>IF(AND(Q250="V",CM227=Q251),1,0)</f>
        <v>0</v>
      </c>
      <c r="CN251" s="5">
        <f>IF(AND(Q250="V",CN227=Q251),1,0)</f>
        <v>0</v>
      </c>
    </row>
    <row r="252" spans="1:92">
      <c r="A252" s="15" t="s">
        <v>5</v>
      </c>
      <c r="B252" s="3">
        <f>IF(ISBLANK(HLOOKUP(A252,C218:L223,2,FALSE)),0,HLOOKUP(A252,C218:L223,2,FALSE) * (C212*B251+C213*C251+C214*D251+C215*E251+C216*F251))</f>
        <v>0</v>
      </c>
      <c r="C252" s="4">
        <f>IF(ISBLANK(HLOOKUP(A252,C218:L223,3,FALSE)),0,HLOOKUP(A252,C218:L223,3,FALSE) * (D212*B251+D213*C251+D214*D251+D215*E251+D216*F251))</f>
        <v>0</v>
      </c>
      <c r="D252" s="4">
        <f>IF(ISBLANK(HLOOKUP(A252,C218:L223,4,FALSE)),0,HLOOKUP(A252,C218:L223,4,FALSE) * (E212*B251+E213*C251+E214*D251+E215*E251+E216*F251))</f>
        <v>0</v>
      </c>
      <c r="E252" s="4">
        <f>IF(ISBLANK(HLOOKUP(A252,C218:L223,5,FALSE)),0,HLOOKUP(A252,C218:L223,5,FALSE) * (F212*B251+F213*C251+F214*D251+F215*E251+F216*F251))</f>
        <v>0.22805002915451894</v>
      </c>
      <c r="F252" s="5">
        <f>IF(ISBLANK(HLOOKUP(A252,C218:L223,6,FALSE)),0,HLOOKUP(A252,C218:L223,6,FALSE) * (G212*B251+G213*C251+G214*D251+G215*E251+G216*F251))</f>
        <v>4.1436734693877552E-4</v>
      </c>
      <c r="G252" s="3">
        <f>IF(ISBLANK(HLOOKUP(A252,C218:L223,MATCH(G227,B211:B216,0),FALSE)),0,HLOOKUP(Q253,C211:G216,MATCH(G227,B211:B216,0),FALSE)*B252)</f>
        <v>0</v>
      </c>
      <c r="H252" s="4">
        <f>IF(ISBLANK(HLOOKUP(A252,C218:L223,MATCH(H227,B211:B216,0),FALSE)),0,HLOOKUP(Q253,C211:G216,MATCH(H227,B211:B216,0),FALSE)*C252)</f>
        <v>0</v>
      </c>
      <c r="I252" s="4">
        <f>IF(ISBLANK(HLOOKUP(A252,C218:L223,MATCH(I227,B211:B216,0),FALSE)),0,HLOOKUP(Q253,C211:G216,MATCH(I227,B211:B216,0),FALSE)*D252)</f>
        <v>0</v>
      </c>
      <c r="J252" s="4">
        <f>IF(ISBLANK(HLOOKUP(A252,C218:L223,MATCH(J227,B211:B216,0),FALSE)),0,HLOOKUP(Q253,C211:G216,MATCH(J227,B211:B216,0),FALSE)*E252)</f>
        <v>0.14334573261141192</v>
      </c>
      <c r="K252" s="5">
        <f>IF(ISBLANK(HLOOKUP(A252,C218:L223,MATCH(K227,B211:B216,0),FALSE)),0,HLOOKUP(Q253,C211:G216,MATCH(K227,B211:B216,0),FALSE)*F252)</f>
        <v>8.2873469387755112E-6</v>
      </c>
      <c r="L252" s="3">
        <f>G252/SUM(G252:K252)</f>
        <v>0</v>
      </c>
      <c r="M252" s="4">
        <f>H252/SUM(G252:K252)</f>
        <v>0</v>
      </c>
      <c r="N252" s="4">
        <f>I252/SUM(G252:K252)</f>
        <v>0</v>
      </c>
      <c r="O252" s="4">
        <f>J252/SUM(G252:K252)</f>
        <v>0.99994218964392356</v>
      </c>
      <c r="P252" s="5">
        <f>K252/SUM(G252:K252)</f>
        <v>5.7810356076399334E-5</v>
      </c>
      <c r="Q252" s="23" t="s">
        <v>20</v>
      </c>
      <c r="R252" s="17">
        <f>IF(AND(R227=A252,Q252="A"),1,0)</f>
        <v>0</v>
      </c>
      <c r="S252" s="16">
        <f>IF(AND(S227=A252,Q252="A"),1,0)</f>
        <v>0</v>
      </c>
      <c r="T252" s="16">
        <f>IF(AND(T227=A252,Q252="A"),1,0)</f>
        <v>0</v>
      </c>
      <c r="U252" s="16">
        <f>IF(AND(U227=A252,Q252="A"),1,0)</f>
        <v>0</v>
      </c>
      <c r="V252" s="16">
        <f>IF(AND(V227=A252,Q252="A"),1,0)</f>
        <v>0</v>
      </c>
      <c r="W252" s="16">
        <f>IF(AND(W227=A252,Q252="A"),1,0)</f>
        <v>0</v>
      </c>
      <c r="X252" s="16">
        <f>IF(AND(X227=A252,Q252="A"),1,0)</f>
        <v>0</v>
      </c>
      <c r="Y252" s="16">
        <f>IF(AND(Y227=A252,Q252="A"),1,0)</f>
        <v>0</v>
      </c>
      <c r="Z252" s="16">
        <f>IF(AND(Z227=A252,Q252="A"),1,0)</f>
        <v>0</v>
      </c>
      <c r="AA252" s="16">
        <f>IF(AND(AA227=A252,Q252="A"),1,0)</f>
        <v>0</v>
      </c>
      <c r="AB252" s="17">
        <f>IF(AND(AB227=A252,Q252="Z"),1,0)</f>
        <v>0</v>
      </c>
      <c r="AC252" s="16">
        <f>IF(AND(AC227=A252,Q252="Z"),1,0)</f>
        <v>0</v>
      </c>
      <c r="AD252" s="16">
        <f>IF(AND(AD227=A252,Q252="Z"),1,0)</f>
        <v>0</v>
      </c>
      <c r="AE252" s="16">
        <f>IF(AND(AE227=A252,Q252="Z"),1,0)</f>
        <v>0</v>
      </c>
      <c r="AF252" s="16">
        <f>IF(AND(AF227=A252,Q252="Z"),1,0)</f>
        <v>0</v>
      </c>
      <c r="AG252" s="16">
        <f>IF(AND(AG227=A252,Q252="Z"),1,0)</f>
        <v>0</v>
      </c>
      <c r="AH252" s="16">
        <f>IF(AND(AH227=A252,Q252="Z"),1,0)</f>
        <v>0</v>
      </c>
      <c r="AI252" s="16">
        <f>IF(AND(AI227=A252,Q252="Z"),1,0)</f>
        <v>0</v>
      </c>
      <c r="AJ252" s="16">
        <f>IF(AND(AJ227=A252,Q252="Z"),1,0)</f>
        <v>0</v>
      </c>
      <c r="AK252" s="16">
        <f>IF(AND(AK227=A252,Q252="Z"),1,0)</f>
        <v>0</v>
      </c>
      <c r="AL252" s="17">
        <f>IF(AND(AL227=A252,Q252="D"),1,0)</f>
        <v>0</v>
      </c>
      <c r="AM252" s="16">
        <f>IF(AND(AM227=A252,Q252="D"),1,0)</f>
        <v>0</v>
      </c>
      <c r="AN252" s="16">
        <f>IF(AND(AN227=A252,Q252="D"),1,0)</f>
        <v>0</v>
      </c>
      <c r="AO252" s="16">
        <f>IF(AND(AO227=A252,Q252="D"),1,0)</f>
        <v>0</v>
      </c>
      <c r="AP252" s="16">
        <f>IF(AND(AP227=A252,Q252="D"),1,0)</f>
        <v>0</v>
      </c>
      <c r="AQ252" s="16">
        <f>IF(AND(AQ227=A252,Q252="D"),1,0)</f>
        <v>0</v>
      </c>
      <c r="AR252" s="16">
        <f>IF(AND(AR227=A252,Q252="D"),1,0)</f>
        <v>0</v>
      </c>
      <c r="AS252" s="16">
        <f>IF(AND(AS227=A252,Q252="D"),1,0)</f>
        <v>0</v>
      </c>
      <c r="AT252" s="16">
        <f>IF(AND(AT227=A252,Q252="D"),1,0)</f>
        <v>0</v>
      </c>
      <c r="AU252" s="16">
        <f>IF(AND(AU227=A252,Q252="D"),1,0)</f>
        <v>0</v>
      </c>
      <c r="AV252" s="17">
        <f>IF(AND(AV227=A252,Q252="N"),1,0)</f>
        <v>0</v>
      </c>
      <c r="AW252" s="16">
        <f>IF(AND(AW227=A252,Q252="N"),1,0)</f>
        <v>0</v>
      </c>
      <c r="AX252" s="16">
        <f>IF(AND(AX227=A252,Q252="N"),1,0)</f>
        <v>0</v>
      </c>
      <c r="AY252" s="16">
        <f>IF(AND(AY227=A252,Q252="N"),1,0)</f>
        <v>0</v>
      </c>
      <c r="AZ252" s="16">
        <f>IF(AND(AZ227=A252,Q252="N"),1,0)</f>
        <v>0</v>
      </c>
      <c r="BA252" s="16">
        <f>IF(AND(BA227=A252,Q252="N"),1,0)</f>
        <v>1</v>
      </c>
      <c r="BB252" s="16">
        <f>IF(AND(BB227=A252,Q252="N"),1,0)</f>
        <v>0</v>
      </c>
      <c r="BC252" s="16">
        <f>IF(AND(BC227=A252,Q252="N"),1,0)</f>
        <v>0</v>
      </c>
      <c r="BD252" s="16">
        <f>IF(AND(BD227=A252,Q252="N"),1,0)</f>
        <v>0</v>
      </c>
      <c r="BE252" s="16">
        <f>IF(AND(BE227=A252,Q252="N"),1,0)</f>
        <v>0</v>
      </c>
      <c r="BF252" s="17">
        <f>IF(AND(BF227=A252,Q252="V"),1,0)</f>
        <v>0</v>
      </c>
      <c r="BG252" s="16">
        <f>IF(AND(BG227=A252,Q252="V"),1,0)</f>
        <v>0</v>
      </c>
      <c r="BH252" s="16">
        <f>IF(AND(BH227=A252,Q252="V"),1,0)</f>
        <v>0</v>
      </c>
      <c r="BI252" s="16">
        <f>IF(AND(BI227=A252,Q252="V"),1,0)</f>
        <v>0</v>
      </c>
      <c r="BJ252" s="16">
        <f>IF(AND(BJ227=A252,Q252="V"),1,0)</f>
        <v>0</v>
      </c>
      <c r="BK252" s="16">
        <f>IF(AND(BK227=A252,Q252="V"),1,0)</f>
        <v>0</v>
      </c>
      <c r="BL252" s="16">
        <f>IF(AND(BL227=A252,Q252="V"),1,0)</f>
        <v>0</v>
      </c>
      <c r="BM252" s="16">
        <f>IF(AND(BM227=A252,Q252="V"),1,0)</f>
        <v>0</v>
      </c>
      <c r="BN252" s="16">
        <f>IF(AND(BN227=A252,Q252="V"),1,0)</f>
        <v>0</v>
      </c>
      <c r="BO252" s="16">
        <f>IF(AND(BO227=A252,Q252="V"),1,0)</f>
        <v>0</v>
      </c>
      <c r="BP252" s="3">
        <f>IF(AND(Q251="A",BP227=Q252),1,0)</f>
        <v>0</v>
      </c>
      <c r="BQ252" s="4">
        <f>IF(AND(Q251="A",BQ227=Q252),1,0)</f>
        <v>0</v>
      </c>
      <c r="BR252" s="4">
        <f>IF(AND(Q251="A",BR227=Q252),1,0)</f>
        <v>0</v>
      </c>
      <c r="BS252" s="4">
        <f>IF(AND(Q251="A",BS227=Q252),1,0)</f>
        <v>0</v>
      </c>
      <c r="BT252" s="4">
        <f>IF(AND(Q251="A",BT227=Q252),1,0)</f>
        <v>0</v>
      </c>
      <c r="BU252" s="3">
        <f>IF(AND(Q251="Z",BU227=Q252),1,0)</f>
        <v>0</v>
      </c>
      <c r="BV252" s="4">
        <f>IF(AND(Q251="Z",BV227=Q252),1,0)</f>
        <v>0</v>
      </c>
      <c r="BW252" s="4">
        <f>IF(AND(Q251="Z",BW227=Q252),1,0)</f>
        <v>0</v>
      </c>
      <c r="BX252" s="4">
        <f>IF(AND(Q251="Z",BX227=Q252),1,0)</f>
        <v>0</v>
      </c>
      <c r="BY252" s="4">
        <f>IF(AND(Q251="Z",BY227=Q252),1,0)</f>
        <v>0</v>
      </c>
      <c r="BZ252" s="3">
        <f>IF(AND(Q251="D",BZ227=Q252),1,0)</f>
        <v>0</v>
      </c>
      <c r="CA252" s="4">
        <f>IF(AND(Q251="D",CA227=Q252),1,0)</f>
        <v>0</v>
      </c>
      <c r="CB252" s="4">
        <f>IF(AND(Q251="D",CB227=Q252),1,0)</f>
        <v>0</v>
      </c>
      <c r="CC252" s="4">
        <f>IF(AND(Q251="D",CC227=Q252),1,0)</f>
        <v>1</v>
      </c>
      <c r="CD252" s="4">
        <f>IF(AND(Q251="D",CD227=Q252),1,0)</f>
        <v>0</v>
      </c>
      <c r="CE252" s="3">
        <f>IF(AND(Q251="N",CE227=Q252),1,0)</f>
        <v>0</v>
      </c>
      <c r="CF252" s="4">
        <f>IF(AND(Q251="N",CF227=Q252),1,0)</f>
        <v>0</v>
      </c>
      <c r="CG252" s="4">
        <f>IF(AND(Q251="N",CG227=Q252),1,0)</f>
        <v>0</v>
      </c>
      <c r="CH252" s="4">
        <f>IF(AND(Q251="N",CH227=Q252),1,0)</f>
        <v>0</v>
      </c>
      <c r="CI252" s="4">
        <f>IF(AND(Q251="N",CI227=Q252),1,0)</f>
        <v>0</v>
      </c>
      <c r="CJ252" s="3">
        <f>IF(AND(Q251="V",CJ227=Q252),1,0)</f>
        <v>0</v>
      </c>
      <c r="CK252" s="4">
        <f>IF(AND(Q251="V",CK227=Q252),1,0)</f>
        <v>0</v>
      </c>
      <c r="CL252" s="4">
        <f>IF(AND(Q251="V",CL227=Q252),1,0)</f>
        <v>0</v>
      </c>
      <c r="CM252" s="4">
        <f>IF(AND(Q251="V",CM227=Q252),1,0)</f>
        <v>0</v>
      </c>
      <c r="CN252" s="5">
        <f>IF(AND(Q251="V",CN227=Q252),1,0)</f>
        <v>0</v>
      </c>
    </row>
    <row r="253" spans="1:92">
      <c r="A253" s="15" t="s">
        <v>2</v>
      </c>
      <c r="B253" s="3">
        <f>IF(ISBLANK(HLOOKUP(A253,C218:L223,2,FALSE)),0,HLOOKUP(A253,C218:L223,2,FALSE) * (C212*B252+C213*C252+C214*D252+C215*E252+C216*F252))</f>
        <v>0</v>
      </c>
      <c r="C253" s="4">
        <f>IF(ISBLANK(HLOOKUP(A253,C218:L223,3,FALSE)),0,HLOOKUP(A253,C218:L223,3,FALSE) * (D212*B252+D213*C252+D214*D252+D215*E252+D216*F252))</f>
        <v>0</v>
      </c>
      <c r="D253" s="4">
        <f>IF(ISBLANK(HLOOKUP(A253,C218:L223,4,FALSE)),0,HLOOKUP(A253,C218:L223,4,FALSE) * (E212*B252+E213*C252+E214*D252+E215*E252+E216*F252))</f>
        <v>4.9263807699172958E-5</v>
      </c>
      <c r="E253" s="4">
        <f>IF(ISBLANK(HLOOKUP(A253,C218:L223,5,FALSE)),0,HLOOKUP(A253,C218:L223,5,FALSE) * (F212*B252+F213*C252+F214*D252+F215*E252+F216*F252))</f>
        <v>1.398592481704052E-4</v>
      </c>
      <c r="F253" s="5">
        <f>IF(ISBLANK(HLOOKUP(A253,C218:L223,6,FALSE)),0,HLOOKUP(A253,C218:L223,6,FALSE) * (G212*B252+G213*C252+G214*D252+G215*E252+G216*F252))</f>
        <v>3.4404964790004169E-2</v>
      </c>
      <c r="G253" s="3">
        <f>IF(ISBLANK(HLOOKUP(A253,C218:L223,MATCH(G227,B211:B216,0),FALSE)),0,HLOOKUP(Q254,C211:G216,MATCH(G227,B211:B216,0),FALSE)*B253)</f>
        <v>0</v>
      </c>
      <c r="H253" s="4">
        <f>IF(ISBLANK(HLOOKUP(A253,C218:L223,MATCH(H227,B211:B216,0),FALSE)),0,HLOOKUP(Q254,C211:G216,MATCH(H227,B211:B216,0),FALSE)*C253)</f>
        <v>0</v>
      </c>
      <c r="I253" s="4">
        <f>IF(ISBLANK(HLOOKUP(A253,C218:L223,MATCH(I227,B211:B216,0),FALSE)),0,HLOOKUP(Q254,C211:G216,MATCH(I227,B211:B216,0),FALSE)*D253)</f>
        <v>7.0376868141675666E-7</v>
      </c>
      <c r="J253" s="4">
        <f>IF(ISBLANK(HLOOKUP(A253,C218:L223,MATCH(J227,B211:B216,0),FALSE)),0,HLOOKUP(Q254,C211:G216,MATCH(J227,B211:B216,0),FALSE)*E253)</f>
        <v>4.3955763710698782E-5</v>
      </c>
      <c r="K253" s="5">
        <f>IF(ISBLANK(HLOOKUP(A253,C218:L223,MATCH(K227,B211:B216,0),FALSE)),0,HLOOKUP(Q254,C211:G216,MATCH(K227,B211:B216,0),FALSE)*F253)</f>
        <v>1.6514383099202005E-2</v>
      </c>
      <c r="L253" s="3">
        <f>G253/SUM(G253:K253)</f>
        <v>0</v>
      </c>
      <c r="M253" s="4">
        <f>H253/SUM(G253:K253)</f>
        <v>0</v>
      </c>
      <c r="N253" s="4">
        <f>I253/SUM(G253:K253)</f>
        <v>4.2500565828243515E-5</v>
      </c>
      <c r="O253" s="4">
        <f>J253/SUM(G253:K253)</f>
        <v>2.6544870188831208E-3</v>
      </c>
      <c r="P253" s="5">
        <f>K253/SUM(G253:K253)</f>
        <v>0.99730301241528863</v>
      </c>
      <c r="Q253" s="23" t="s">
        <v>21</v>
      </c>
      <c r="R253" s="17">
        <f>IF(AND(R227=A253,Q253="A"),1,0)</f>
        <v>0</v>
      </c>
      <c r="S253" s="16">
        <f>IF(AND(S227=A253,Q253="A"),1,0)</f>
        <v>0</v>
      </c>
      <c r="T253" s="16">
        <f>IF(AND(T227=A253,Q253="A"),1,0)</f>
        <v>0</v>
      </c>
      <c r="U253" s="16">
        <f>IF(AND(U227=A253,Q253="A"),1,0)</f>
        <v>0</v>
      </c>
      <c r="V253" s="16">
        <f>IF(AND(V227=A253,Q253="A"),1,0)</f>
        <v>0</v>
      </c>
      <c r="W253" s="16">
        <f>IF(AND(W227=A253,Q253="A"),1,0)</f>
        <v>0</v>
      </c>
      <c r="X253" s="16">
        <f>IF(AND(X227=A253,Q253="A"),1,0)</f>
        <v>0</v>
      </c>
      <c r="Y253" s="16">
        <f>IF(AND(Y227=A253,Q253="A"),1,0)</f>
        <v>0</v>
      </c>
      <c r="Z253" s="16">
        <f>IF(AND(Z227=A253,Q253="A"),1,0)</f>
        <v>0</v>
      </c>
      <c r="AA253" s="16">
        <f>IF(AND(AA227=A253,Q253="A"),1,0)</f>
        <v>0</v>
      </c>
      <c r="AB253" s="17">
        <f>IF(AND(AB227=A253,Q253="Z"),1,0)</f>
        <v>0</v>
      </c>
      <c r="AC253" s="16">
        <f>IF(AND(AC227=A253,Q253="Z"),1,0)</f>
        <v>0</v>
      </c>
      <c r="AD253" s="16">
        <f>IF(AND(AD227=A253,Q253="Z"),1,0)</f>
        <v>0</v>
      </c>
      <c r="AE253" s="16">
        <f>IF(AND(AE227=A253,Q253="Z"),1,0)</f>
        <v>0</v>
      </c>
      <c r="AF253" s="16">
        <f>IF(AND(AF227=A253,Q253="Z"),1,0)</f>
        <v>0</v>
      </c>
      <c r="AG253" s="16">
        <f>IF(AND(AG227=A253,Q253="Z"),1,0)</f>
        <v>0</v>
      </c>
      <c r="AH253" s="16">
        <f>IF(AND(AH227=A253,Q253="Z"),1,0)</f>
        <v>0</v>
      </c>
      <c r="AI253" s="16">
        <f>IF(AND(AI227=A253,Q253="Z"),1,0)</f>
        <v>0</v>
      </c>
      <c r="AJ253" s="16">
        <f>IF(AND(AJ227=A253,Q253="Z"),1,0)</f>
        <v>0</v>
      </c>
      <c r="AK253" s="16">
        <f>IF(AND(AK227=A253,Q253="Z"),1,0)</f>
        <v>0</v>
      </c>
      <c r="AL253" s="17">
        <f>IF(AND(AL227=A253,Q253="D"),1,0)</f>
        <v>0</v>
      </c>
      <c r="AM253" s="16">
        <f>IF(AND(AM227=A253,Q253="D"),1,0)</f>
        <v>0</v>
      </c>
      <c r="AN253" s="16">
        <f>IF(AND(AN227=A253,Q253="D"),1,0)</f>
        <v>0</v>
      </c>
      <c r="AO253" s="16">
        <f>IF(AND(AO227=A253,Q253="D"),1,0)</f>
        <v>0</v>
      </c>
      <c r="AP253" s="16">
        <f>IF(AND(AP227=A253,Q253="D"),1,0)</f>
        <v>0</v>
      </c>
      <c r="AQ253" s="16">
        <f>IF(AND(AQ227=A253,Q253="D"),1,0)</f>
        <v>0</v>
      </c>
      <c r="AR253" s="16">
        <f>IF(AND(AR227=A253,Q253="D"),1,0)</f>
        <v>0</v>
      </c>
      <c r="AS253" s="16">
        <f>IF(AND(AS227=A253,Q253="D"),1,0)</f>
        <v>0</v>
      </c>
      <c r="AT253" s="16">
        <f>IF(AND(AT227=A253,Q253="D"),1,0)</f>
        <v>0</v>
      </c>
      <c r="AU253" s="16">
        <f>IF(AND(AU227=A253,Q253="D"),1,0)</f>
        <v>0</v>
      </c>
      <c r="AV253" s="17">
        <f>IF(AND(AV227=A253,Q253="N"),1,0)</f>
        <v>0</v>
      </c>
      <c r="AW253" s="16">
        <f>IF(AND(AW227=A253,Q253="N"),1,0)</f>
        <v>0</v>
      </c>
      <c r="AX253" s="16">
        <f>IF(AND(AX227=A253,Q253="N"),1,0)</f>
        <v>0</v>
      </c>
      <c r="AY253" s="16">
        <f>IF(AND(AY227=A253,Q253="N"),1,0)</f>
        <v>0</v>
      </c>
      <c r="AZ253" s="16">
        <f>IF(AND(AZ227=A253,Q253="N"),1,0)</f>
        <v>0</v>
      </c>
      <c r="BA253" s="16">
        <f>IF(AND(BA227=A253,Q253="N"),1,0)</f>
        <v>0</v>
      </c>
      <c r="BB253" s="16">
        <f>IF(AND(BB227=A253,Q253="N"),1,0)</f>
        <v>0</v>
      </c>
      <c r="BC253" s="16">
        <f>IF(AND(BC227=A253,Q253="N"),1,0)</f>
        <v>0</v>
      </c>
      <c r="BD253" s="16">
        <f>IF(AND(BD227=A253,Q253="N"),1,0)</f>
        <v>0</v>
      </c>
      <c r="BE253" s="16">
        <f>IF(AND(BE227=A253,Q253="N"),1,0)</f>
        <v>0</v>
      </c>
      <c r="BF253" s="17">
        <f>IF(AND(BF227=A253,Q253="V"),1,0)</f>
        <v>0</v>
      </c>
      <c r="BG253" s="16">
        <f>IF(AND(BG227=A253,Q253="V"),1,0)</f>
        <v>0</v>
      </c>
      <c r="BH253" s="16">
        <f>IF(AND(BH227=A253,Q253="V"),1,0)</f>
        <v>1</v>
      </c>
      <c r="BI253" s="16">
        <f>IF(AND(BI227=A253,Q253="V"),1,0)</f>
        <v>0</v>
      </c>
      <c r="BJ253" s="16">
        <f>IF(AND(BJ227=A253,Q253="V"),1,0)</f>
        <v>0</v>
      </c>
      <c r="BK253" s="16">
        <f>IF(AND(BK227=A253,Q253="V"),1,0)</f>
        <v>0</v>
      </c>
      <c r="BL253" s="16">
        <f>IF(AND(BL227=A253,Q253="V"),1,0)</f>
        <v>0</v>
      </c>
      <c r="BM253" s="16">
        <f>IF(AND(BM227=A253,Q253="V"),1,0)</f>
        <v>0</v>
      </c>
      <c r="BN253" s="16">
        <f>IF(AND(BN227=A253,Q253="V"),1,0)</f>
        <v>0</v>
      </c>
      <c r="BO253" s="16">
        <f>IF(AND(BO227=A253,Q253="V"),1,0)</f>
        <v>0</v>
      </c>
      <c r="BP253" s="3">
        <f>IF(AND(Q252="A",BP227=Q253),1,0)</f>
        <v>0</v>
      </c>
      <c r="BQ253" s="4">
        <f>IF(AND(Q252="A",BQ227=Q253),1,0)</f>
        <v>0</v>
      </c>
      <c r="BR253" s="4">
        <f>IF(AND(Q252="A",BR227=Q253),1,0)</f>
        <v>0</v>
      </c>
      <c r="BS253" s="4">
        <f>IF(AND(Q252="A",BS227=Q253),1,0)</f>
        <v>0</v>
      </c>
      <c r="BT253" s="4">
        <f>IF(AND(Q252="A",BT227=Q253),1,0)</f>
        <v>0</v>
      </c>
      <c r="BU253" s="3">
        <f>IF(AND(Q252="Z",BU227=Q253),1,0)</f>
        <v>0</v>
      </c>
      <c r="BV253" s="4">
        <f>IF(AND(Q252="Z",BV227=Q253),1,0)</f>
        <v>0</v>
      </c>
      <c r="BW253" s="4">
        <f>IF(AND(Q252="Z",BW227=Q253),1,0)</f>
        <v>0</v>
      </c>
      <c r="BX253" s="4">
        <f>IF(AND(Q252="Z",BX227=Q253),1,0)</f>
        <v>0</v>
      </c>
      <c r="BY253" s="4">
        <f>IF(AND(Q252="Z",BY227=Q253),1,0)</f>
        <v>0</v>
      </c>
      <c r="BZ253" s="3">
        <f>IF(AND(Q252="D",BZ227=Q253),1,0)</f>
        <v>0</v>
      </c>
      <c r="CA253" s="4">
        <f>IF(AND(Q252="D",CA227=Q253),1,0)</f>
        <v>0</v>
      </c>
      <c r="CB253" s="4">
        <f>IF(AND(Q252="D",CB227=Q253),1,0)</f>
        <v>0</v>
      </c>
      <c r="CC253" s="4">
        <f>IF(AND(Q252="D",CC227=Q253),1,0)</f>
        <v>0</v>
      </c>
      <c r="CD253" s="4">
        <f>IF(AND(Q252="D",CD227=Q253),1,0)</f>
        <v>0</v>
      </c>
      <c r="CE253" s="3">
        <f>IF(AND(Q252="N",CE227=Q253),1,0)</f>
        <v>0</v>
      </c>
      <c r="CF253" s="4">
        <f>IF(AND(Q252="N",CF227=Q253),1,0)</f>
        <v>0</v>
      </c>
      <c r="CG253" s="4">
        <f>IF(AND(Q252="N",CG227=Q253),1,0)</f>
        <v>0</v>
      </c>
      <c r="CH253" s="4">
        <f>IF(AND(Q252="N",CH227=Q253),1,0)</f>
        <v>0</v>
      </c>
      <c r="CI253" s="4">
        <f>IF(AND(Q252="N",CI227=Q253),1,0)</f>
        <v>1</v>
      </c>
      <c r="CJ253" s="3">
        <f>IF(AND(Q252="V",CJ227=Q253),1,0)</f>
        <v>0</v>
      </c>
      <c r="CK253" s="4">
        <f>IF(AND(Q252="V",CK227=Q253),1,0)</f>
        <v>0</v>
      </c>
      <c r="CL253" s="4">
        <f>IF(AND(Q252="V",CL227=Q253),1,0)</f>
        <v>0</v>
      </c>
      <c r="CM253" s="4">
        <f>IF(AND(Q252="V",CM227=Q253),1,0)</f>
        <v>0</v>
      </c>
      <c r="CN253" s="5">
        <f>IF(AND(Q252="V",CN227=Q253),1,0)</f>
        <v>0</v>
      </c>
    </row>
    <row r="254" spans="1:92">
      <c r="A254" s="15" t="s">
        <v>1</v>
      </c>
      <c r="B254" s="6">
        <f>IF(ISBLANK(HLOOKUP(A254,C218:L223,2,FALSE)),0,HLOOKUP(A254,C218:L223,2,FALSE) * (C212*B253+C213*C253+C214*D253+C215*E253+C216*F253))</f>
        <v>0</v>
      </c>
      <c r="C254" s="7">
        <f>IF(ISBLANK(HLOOKUP(A254,C218:L223,3,FALSE)),0,HLOOKUP(A254,C218:L223,3,FALSE) * (D212*B253+D213*C253+D214*D253+D215*E253+D216*F253))</f>
        <v>1.655904263159412E-2</v>
      </c>
      <c r="D254" s="7">
        <f>IF(ISBLANK(HLOOKUP(A254,C218:L223,4,FALSE)),0,HLOOKUP(A254,C218:L223,4,FALSE) * (E212*B253+E213*C253+E214*D253+E215*E253+E216*F253))</f>
        <v>0</v>
      </c>
      <c r="E254" s="7">
        <f>IF(ISBLANK(HLOOKUP(A254,C218:L223,5,FALSE)),0,HLOOKUP(A254,C218:L223,5,FALSE) * (F212*B253+F213*C253+F214*D253+F215*E253+F216*F253))</f>
        <v>0</v>
      </c>
      <c r="F254" s="8">
        <f>IF(ISBLANK(HLOOKUP(A254,C218:L223,6,FALSE)),0,HLOOKUP(A254,C218:L223,6,FALSE) * (G212*B253+G213*C253+G214*D253+G215*E253+G216*F253))</f>
        <v>0</v>
      </c>
      <c r="G254" s="6">
        <f>IF(ISBLANK(HLOOKUP(A254,C218:L223,MATCH(G227,B211:B216,0),FALSE)),0,B254)</f>
        <v>0</v>
      </c>
      <c r="H254" s="7">
        <f>IF(ISBLANK(HLOOKUP(A254,C218:L223,MATCH(H227,B211:B216,0),FALSE)),0,C254)</f>
        <v>1.655904263159412E-2</v>
      </c>
      <c r="I254" s="7">
        <f>IF(ISBLANK(HLOOKUP(A254,C218:L223,MATCH(I227,B211:B216,0),FALSE)),0,D254)</f>
        <v>0</v>
      </c>
      <c r="J254" s="7">
        <f>IF(ISBLANK(HLOOKUP(A254,C218:L223,MATCH(J227,B211:B216,0),FALSE)),0,E254)</f>
        <v>0</v>
      </c>
      <c r="K254" s="8">
        <f>IF(ISBLANK(HLOOKUP(A254,C218:L223,MATCH(K227,B211:B216,0),FALSE)),0,F254)</f>
        <v>0</v>
      </c>
      <c r="L254" s="6">
        <f>G254/SUM(G254:K254)</f>
        <v>0</v>
      </c>
      <c r="M254" s="7">
        <f>H254/SUM(G254:K254)</f>
        <v>1</v>
      </c>
      <c r="N254" s="7">
        <f>I254/SUM(G254:K254)</f>
        <v>0</v>
      </c>
      <c r="O254" s="7">
        <f>J254/SUM(G254:K254)</f>
        <v>0</v>
      </c>
      <c r="P254" s="8">
        <f>K254/SUM(G254:K254)</f>
        <v>0</v>
      </c>
      <c r="Q254" s="25" t="s">
        <v>18</v>
      </c>
      <c r="R254" s="18">
        <f>IF(AND(R227=A254,Q254="A"),1,0)</f>
        <v>0</v>
      </c>
      <c r="S254" s="19">
        <f>IF(AND(S227=A254,Q254="A"),1,0)</f>
        <v>0</v>
      </c>
      <c r="T254" s="19">
        <f>IF(AND(T227=A254,Q254="A"),1,0)</f>
        <v>0</v>
      </c>
      <c r="U254" s="19">
        <f>IF(AND(U227=A254,Q254="A"),1,0)</f>
        <v>0</v>
      </c>
      <c r="V254" s="19">
        <f>IF(AND(V227=A254,Q254="A"),1,0)</f>
        <v>0</v>
      </c>
      <c r="W254" s="19">
        <f>IF(AND(W227=A254,Q254="A"),1,0)</f>
        <v>0</v>
      </c>
      <c r="X254" s="19">
        <f>IF(AND(X227=A254,Q254="A"),1,0)</f>
        <v>0</v>
      </c>
      <c r="Y254" s="19">
        <f>IF(AND(Y227=A254,Q254="A"),1,0)</f>
        <v>0</v>
      </c>
      <c r="Z254" s="19">
        <f>IF(AND(Z227=A254,Q254="A"),1,0)</f>
        <v>0</v>
      </c>
      <c r="AA254" s="19">
        <f>IF(AND(AA227=A254,Q254="A"),1,0)</f>
        <v>0</v>
      </c>
      <c r="AB254" s="18">
        <f>IF(AND(AB227=A254,Q254="Z"),1,0)</f>
        <v>0</v>
      </c>
      <c r="AC254" s="19">
        <f>IF(AND(AC227=A254,Q254="Z"),1,0)</f>
        <v>1</v>
      </c>
      <c r="AD254" s="19">
        <f>IF(AND(AD227=A254,Q254="Z"),1,0)</f>
        <v>0</v>
      </c>
      <c r="AE254" s="19">
        <f>IF(AND(AE227=A254,Q254="Z"),1,0)</f>
        <v>0</v>
      </c>
      <c r="AF254" s="19">
        <f>IF(AND(AF227=A254,Q254="Z"),1,0)</f>
        <v>0</v>
      </c>
      <c r="AG254" s="19">
        <f>IF(AND(AG227=A254,Q254="Z"),1,0)</f>
        <v>0</v>
      </c>
      <c r="AH254" s="19">
        <f>IF(AND(AH227=A254,Q254="Z"),1,0)</f>
        <v>0</v>
      </c>
      <c r="AI254" s="19">
        <f>IF(AND(AI227=A254,Q254="Z"),1,0)</f>
        <v>0</v>
      </c>
      <c r="AJ254" s="19">
        <f>IF(AND(AJ227=A254,Q254="Z"),1,0)</f>
        <v>0</v>
      </c>
      <c r="AK254" s="19">
        <f>IF(AND(AK227=A254,Q254="Z"),1,0)</f>
        <v>0</v>
      </c>
      <c r="AL254" s="18">
        <f>IF(AND(AL227=A254,Q254="D"),1,0)</f>
        <v>0</v>
      </c>
      <c r="AM254" s="19">
        <f>IF(AND(AM227=A254,Q254="D"),1,0)</f>
        <v>0</v>
      </c>
      <c r="AN254" s="19">
        <f>IF(AND(AN227=A254,Q254="D"),1,0)</f>
        <v>0</v>
      </c>
      <c r="AO254" s="19">
        <f>IF(AND(AO227=A254,Q254="D"),1,0)</f>
        <v>0</v>
      </c>
      <c r="AP254" s="19">
        <f>IF(AND(AP227=A254,Q254="D"),1,0)</f>
        <v>0</v>
      </c>
      <c r="AQ254" s="19">
        <f>IF(AND(AQ227=A254,Q254="D"),1,0)</f>
        <v>0</v>
      </c>
      <c r="AR254" s="19">
        <f>IF(AND(AR227=A254,Q254="D"),1,0)</f>
        <v>0</v>
      </c>
      <c r="AS254" s="19">
        <f>IF(AND(AS227=A254,Q254="D"),1,0)</f>
        <v>0</v>
      </c>
      <c r="AT254" s="19">
        <f>IF(AND(AT227=A254,Q254="D"),1,0)</f>
        <v>0</v>
      </c>
      <c r="AU254" s="19">
        <f>IF(AND(AU227=A254,Q254="D"),1,0)</f>
        <v>0</v>
      </c>
      <c r="AV254" s="18">
        <f>IF(AND(AV227=A254,Q254="N"),1,0)</f>
        <v>0</v>
      </c>
      <c r="AW254" s="19">
        <f>IF(AND(AW227=A254,Q254="N"),1,0)</f>
        <v>0</v>
      </c>
      <c r="AX254" s="19">
        <f>IF(AND(AX227=A254,Q254="N"),1,0)</f>
        <v>0</v>
      </c>
      <c r="AY254" s="19">
        <f>IF(AND(AY227=A254,Q254="N"),1,0)</f>
        <v>0</v>
      </c>
      <c r="AZ254" s="19">
        <f>IF(AND(AZ227=A254,Q254="N"),1,0)</f>
        <v>0</v>
      </c>
      <c r="BA254" s="19">
        <f>IF(AND(BA227=A254,Q254="N"),1,0)</f>
        <v>0</v>
      </c>
      <c r="BB254" s="19">
        <f>IF(AND(BB227=A254,Q254="N"),1,0)</f>
        <v>0</v>
      </c>
      <c r="BC254" s="19">
        <f>IF(AND(BC227=A254,Q254="N"),1,0)</f>
        <v>0</v>
      </c>
      <c r="BD254" s="19">
        <f>IF(AND(BD227=A254,Q254="N"),1,0)</f>
        <v>0</v>
      </c>
      <c r="BE254" s="19">
        <f>IF(AND(BE227=A254,Q254="N"),1,0)</f>
        <v>0</v>
      </c>
      <c r="BF254" s="18">
        <f>IF(AND(BF227=A254,Q254="V"),1,0)</f>
        <v>0</v>
      </c>
      <c r="BG254" s="19">
        <f>IF(AND(BG227=A254,Q254="V"),1,0)</f>
        <v>0</v>
      </c>
      <c r="BH254" s="19">
        <f>IF(AND(BH227=A254,Q254="V"),1,0)</f>
        <v>0</v>
      </c>
      <c r="BI254" s="19">
        <f>IF(AND(BI227=A254,Q254="V"),1,0)</f>
        <v>0</v>
      </c>
      <c r="BJ254" s="19">
        <f>IF(AND(BJ227=A254,Q254="V"),1,0)</f>
        <v>0</v>
      </c>
      <c r="BK254" s="19">
        <f>IF(AND(BK227=A254,Q254="V"),1,0)</f>
        <v>0</v>
      </c>
      <c r="BL254" s="19">
        <f>IF(AND(BL227=A254,Q254="V"),1,0)</f>
        <v>0</v>
      </c>
      <c r="BM254" s="19">
        <f>IF(AND(BM227=A254,Q254="V"),1,0)</f>
        <v>0</v>
      </c>
      <c r="BN254" s="19">
        <f>IF(AND(BN227=A254,Q254="V"),1,0)</f>
        <v>0</v>
      </c>
      <c r="BO254" s="19">
        <f>IF(AND(BO227=A254,Q254="V"),1,0)</f>
        <v>0</v>
      </c>
      <c r="BP254" s="6">
        <f>IF(AND(Q253="A",BP227=Q254),1,0)</f>
        <v>0</v>
      </c>
      <c r="BQ254" s="7">
        <f>IF(AND(Q253="A",BQ227=Q254),1,0)</f>
        <v>0</v>
      </c>
      <c r="BR254" s="7">
        <f>IF(AND(Q253="A",BR227=Q254),1,0)</f>
        <v>0</v>
      </c>
      <c r="BS254" s="7">
        <f>IF(AND(Q253="A",BS227=Q254),1,0)</f>
        <v>0</v>
      </c>
      <c r="BT254" s="7">
        <f>IF(AND(Q253="A",BT227=Q254),1,0)</f>
        <v>0</v>
      </c>
      <c r="BU254" s="6">
        <f>IF(AND(Q253="Z",BU227=Q254),1,0)</f>
        <v>0</v>
      </c>
      <c r="BV254" s="7">
        <f>IF(AND(Q253="Z",BV227=Q254),1,0)</f>
        <v>0</v>
      </c>
      <c r="BW254" s="7">
        <f>IF(AND(Q253="Z",BW227=Q254),1,0)</f>
        <v>0</v>
      </c>
      <c r="BX254" s="7">
        <f>IF(AND(Q253="Z",BX227=Q254),1,0)</f>
        <v>0</v>
      </c>
      <c r="BY254" s="7">
        <f>IF(AND(Q253="Z",BY227=Q254),1,0)</f>
        <v>0</v>
      </c>
      <c r="BZ254" s="6">
        <f>IF(AND(Q253="D",BZ227=Q254),1,0)</f>
        <v>0</v>
      </c>
      <c r="CA254" s="7">
        <f>IF(AND(Q253="D",CA227=Q254),1,0)</f>
        <v>0</v>
      </c>
      <c r="CB254" s="7">
        <f>IF(AND(Q253="D",CB227=Q254),1,0)</f>
        <v>0</v>
      </c>
      <c r="CC254" s="7">
        <f>IF(AND(Q253="D",CC227=Q254),1,0)</f>
        <v>0</v>
      </c>
      <c r="CD254" s="7">
        <f>IF(AND(Q253="D",CD227=Q254),1,0)</f>
        <v>0</v>
      </c>
      <c r="CE254" s="6">
        <f>IF(AND(Q253="N",CE227=Q254),1,0)</f>
        <v>0</v>
      </c>
      <c r="CF254" s="7">
        <f>IF(AND(Q253="N",CF227=Q254),1,0)</f>
        <v>0</v>
      </c>
      <c r="CG254" s="7">
        <f>IF(AND(Q253="N",CG227=Q254),1,0)</f>
        <v>0</v>
      </c>
      <c r="CH254" s="7">
        <f>IF(AND(Q253="N",CH227=Q254),1,0)</f>
        <v>0</v>
      </c>
      <c r="CI254" s="7">
        <f>IF(AND(Q253="N",CI227=Q254),1,0)</f>
        <v>0</v>
      </c>
      <c r="CJ254" s="6">
        <f>IF(AND(Q253="V",CJ227=Q254),1,0)</f>
        <v>0</v>
      </c>
      <c r="CK254" s="7">
        <f>IF(AND(Q253="V",CK227=Q254),1,0)</f>
        <v>1</v>
      </c>
      <c r="CL254" s="7">
        <f>IF(AND(Q253="V",CL227=Q254),1,0)</f>
        <v>0</v>
      </c>
      <c r="CM254" s="7">
        <f>IF(AND(Q253="V",CM227=Q254),1,0)</f>
        <v>0</v>
      </c>
      <c r="CN254" s="8">
        <f>IF(AND(Q253="V",CN227=Q254),1,0)</f>
        <v>0</v>
      </c>
    </row>
    <row r="255" spans="1:92">
      <c r="Q255" s="15" t="s">
        <v>13</v>
      </c>
      <c r="R255" s="16">
        <f t="shared" ref="R255" si="152">SUM(R228:R254)</f>
        <v>4</v>
      </c>
      <c r="S255" s="16">
        <f t="shared" ref="S255:CD255" si="153">SUM(S228:S254)</f>
        <v>0</v>
      </c>
      <c r="T255" s="16">
        <f t="shared" ref="T255:CE255" si="154">SUM(T228:T254)</f>
        <v>0</v>
      </c>
      <c r="U255" s="16">
        <f t="shared" ref="U255:CF255" si="155">SUM(U228:U254)</f>
        <v>0</v>
      </c>
      <c r="V255" s="16">
        <f t="shared" ref="V255:CG255" si="156">SUM(V228:V254)</f>
        <v>0</v>
      </c>
      <c r="W255" s="16">
        <f t="shared" ref="W255:CH255" si="157">SUM(W228:W254)</f>
        <v>0</v>
      </c>
      <c r="X255" s="16">
        <f t="shared" ref="X255:CI255" si="158">SUM(X228:X254)</f>
        <v>0</v>
      </c>
      <c r="Y255" s="16">
        <f t="shared" ref="Y255:CJ255" si="159">SUM(Y228:Y254)</f>
        <v>0</v>
      </c>
      <c r="Z255" s="16">
        <f t="shared" ref="Z255:CK255" si="160">SUM(Z228:Z254)</f>
        <v>0</v>
      </c>
      <c r="AA255" s="16">
        <f t="shared" ref="AA255:CL255" si="161">SUM(AA228:AA254)</f>
        <v>0</v>
      </c>
      <c r="AB255" s="16">
        <f t="shared" ref="AB255:CM255" si="162">SUM(AB228:AB254)</f>
        <v>0</v>
      </c>
      <c r="AC255" s="16">
        <f t="shared" ref="AC255:CN255" si="163">SUM(AC228:AC254)</f>
        <v>4</v>
      </c>
      <c r="AD255" s="16">
        <f t="shared" ref="AD255:CO255" si="164">SUM(AD228:AD254)</f>
        <v>0</v>
      </c>
      <c r="AE255" s="16">
        <f t="shared" si="164"/>
        <v>0</v>
      </c>
      <c r="AF255" s="16">
        <f t="shared" si="164"/>
        <v>0</v>
      </c>
      <c r="AG255" s="16">
        <f t="shared" si="164"/>
        <v>0</v>
      </c>
      <c r="AH255" s="16">
        <f t="shared" si="164"/>
        <v>0</v>
      </c>
      <c r="AI255" s="16">
        <f t="shared" si="164"/>
        <v>0</v>
      </c>
      <c r="AJ255" s="16">
        <f t="shared" si="164"/>
        <v>0</v>
      </c>
      <c r="AK255" s="16">
        <f t="shared" si="164"/>
        <v>0</v>
      </c>
      <c r="AL255" s="16">
        <f t="shared" si="164"/>
        <v>0</v>
      </c>
      <c r="AM255" s="16">
        <f t="shared" si="164"/>
        <v>0</v>
      </c>
      <c r="AN255" s="16">
        <f t="shared" si="164"/>
        <v>0</v>
      </c>
      <c r="AO255" s="16">
        <f t="shared" si="164"/>
        <v>1</v>
      </c>
      <c r="AP255" s="16">
        <f t="shared" si="164"/>
        <v>0</v>
      </c>
      <c r="AQ255" s="16">
        <f t="shared" si="164"/>
        <v>0</v>
      </c>
      <c r="AR255" s="16">
        <f t="shared" si="164"/>
        <v>0</v>
      </c>
      <c r="AS255" s="16">
        <f t="shared" si="164"/>
        <v>0</v>
      </c>
      <c r="AT255" s="16">
        <f t="shared" si="164"/>
        <v>0</v>
      </c>
      <c r="AU255" s="16">
        <f t="shared" si="164"/>
        <v>5</v>
      </c>
      <c r="AV255" s="16">
        <f t="shared" si="164"/>
        <v>0</v>
      </c>
      <c r="AW255" s="16">
        <f t="shared" si="164"/>
        <v>0</v>
      </c>
      <c r="AX255" s="16">
        <f t="shared" si="164"/>
        <v>0</v>
      </c>
      <c r="AY255" s="16">
        <f t="shared" si="164"/>
        <v>0</v>
      </c>
      <c r="AZ255" s="16">
        <f t="shared" si="164"/>
        <v>3</v>
      </c>
      <c r="BA255" s="16">
        <f t="shared" si="164"/>
        <v>2</v>
      </c>
      <c r="BB255" s="16">
        <f t="shared" si="164"/>
        <v>0</v>
      </c>
      <c r="BC255" s="16">
        <f t="shared" si="164"/>
        <v>0</v>
      </c>
      <c r="BD255" s="16">
        <f t="shared" si="164"/>
        <v>1</v>
      </c>
      <c r="BE255" s="16">
        <f t="shared" si="164"/>
        <v>0</v>
      </c>
      <c r="BF255" s="16">
        <f t="shared" si="164"/>
        <v>0</v>
      </c>
      <c r="BG255" s="16">
        <f t="shared" si="164"/>
        <v>0</v>
      </c>
      <c r="BH255" s="16">
        <f t="shared" si="164"/>
        <v>1</v>
      </c>
      <c r="BI255" s="16">
        <f t="shared" si="164"/>
        <v>0</v>
      </c>
      <c r="BJ255" s="16">
        <f t="shared" si="164"/>
        <v>0</v>
      </c>
      <c r="BK255" s="16">
        <f t="shared" si="164"/>
        <v>0</v>
      </c>
      <c r="BL255" s="16">
        <f t="shared" si="164"/>
        <v>1</v>
      </c>
      <c r="BM255" s="16">
        <f t="shared" si="164"/>
        <v>2</v>
      </c>
      <c r="BN255" s="16">
        <f t="shared" si="164"/>
        <v>0</v>
      </c>
      <c r="BO255" s="16">
        <f t="shared" si="164"/>
        <v>0</v>
      </c>
      <c r="BP255" s="16">
        <f t="shared" si="164"/>
        <v>0</v>
      </c>
      <c r="BQ255" s="16">
        <f t="shared" si="164"/>
        <v>0</v>
      </c>
      <c r="BR255" s="16">
        <f t="shared" si="164"/>
        <v>4</v>
      </c>
      <c r="BS255" s="16">
        <f t="shared" si="164"/>
        <v>0</v>
      </c>
      <c r="BT255" s="16">
        <f t="shared" si="164"/>
        <v>0</v>
      </c>
      <c r="BU255" s="16">
        <f t="shared" si="164"/>
        <v>0</v>
      </c>
      <c r="BV255" s="16">
        <f t="shared" si="164"/>
        <v>0</v>
      </c>
      <c r="BW255" s="16">
        <f t="shared" si="164"/>
        <v>0</v>
      </c>
      <c r="BX255" s="16">
        <f t="shared" si="164"/>
        <v>0</v>
      </c>
      <c r="BY255" s="16">
        <f t="shared" si="164"/>
        <v>0</v>
      </c>
      <c r="BZ255" s="16">
        <f t="shared" si="164"/>
        <v>0</v>
      </c>
      <c r="CA255" s="16">
        <f t="shared" si="164"/>
        <v>0</v>
      </c>
      <c r="CB255" s="16">
        <f t="shared" si="164"/>
        <v>0</v>
      </c>
      <c r="CC255" s="16">
        <f t="shared" si="164"/>
        <v>6</v>
      </c>
      <c r="CD255" s="16">
        <f t="shared" si="164"/>
        <v>0</v>
      </c>
      <c r="CE255" s="16">
        <f t="shared" si="164"/>
        <v>0</v>
      </c>
      <c r="CF255" s="16">
        <f t="shared" si="164"/>
        <v>2</v>
      </c>
      <c r="CG255" s="16">
        <f t="shared" si="164"/>
        <v>0</v>
      </c>
      <c r="CH255" s="16">
        <f t="shared" si="164"/>
        <v>0</v>
      </c>
      <c r="CI255" s="16">
        <f t="shared" si="164"/>
        <v>4</v>
      </c>
      <c r="CJ255" s="16">
        <f t="shared" si="164"/>
        <v>0</v>
      </c>
      <c r="CK255" s="16">
        <f t="shared" si="164"/>
        <v>2</v>
      </c>
      <c r="CL255" s="16">
        <f t="shared" si="164"/>
        <v>2</v>
      </c>
      <c r="CM255" s="16">
        <f t="shared" si="164"/>
        <v>0</v>
      </c>
      <c r="CN255" s="16">
        <f t="shared" si="164"/>
        <v>0</v>
      </c>
    </row>
    <row r="256" spans="1:92">
      <c r="Q256" s="15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</row>
    <row r="257" spans="2:92">
      <c r="Q257" s="15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</row>
    <row r="259" spans="2:92">
      <c r="B259" s="30" t="s">
        <v>36</v>
      </c>
      <c r="C259" s="30"/>
      <c r="D259" s="32"/>
      <c r="E259" s="32"/>
      <c r="F259" s="32"/>
      <c r="G259" s="32"/>
      <c r="H259" s="32"/>
      <c r="I259" s="32"/>
      <c r="J259" s="32"/>
      <c r="K259" s="32"/>
      <c r="L259" s="32"/>
      <c r="N259" s="1"/>
      <c r="O259" s="1"/>
      <c r="P259" s="1"/>
      <c r="Q259" s="1"/>
      <c r="R259" s="15" t="str">
        <f>R191</f>
        <v>PRIOR</v>
      </c>
      <c r="AD259" s="15" t="str">
        <f t="shared" ref="AD259" si="165">AD191</f>
        <v>CONCENTRATION</v>
      </c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</row>
    <row r="260" spans="2:92"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N260" s="1"/>
      <c r="O260" s="1"/>
      <c r="P260" s="1"/>
      <c r="Q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</row>
    <row r="261" spans="2:92">
      <c r="B261" s="32"/>
      <c r="C261" s="30" t="s">
        <v>17</v>
      </c>
      <c r="D261" s="30" t="s">
        <v>18</v>
      </c>
      <c r="E261" s="30" t="s">
        <v>19</v>
      </c>
      <c r="F261" s="30" t="s">
        <v>20</v>
      </c>
      <c r="G261" s="30" t="s">
        <v>21</v>
      </c>
      <c r="H261" s="32"/>
      <c r="I261" s="32"/>
      <c r="J261" s="32"/>
      <c r="K261" s="32"/>
      <c r="L261" s="32"/>
      <c r="N261" s="1"/>
      <c r="O261" s="1"/>
      <c r="P261" s="1"/>
      <c r="Q261" s="1"/>
      <c r="S261" s="15" t="str">
        <f>S193</f>
        <v>A</v>
      </c>
      <c r="T261" s="15" t="str">
        <f>T193</f>
        <v>Z</v>
      </c>
      <c r="U261" s="15" t="str">
        <f>U193</f>
        <v>D</v>
      </c>
      <c r="V261" s="15" t="str">
        <f>V193</f>
        <v>N</v>
      </c>
      <c r="W261" s="15" t="str">
        <f>W193</f>
        <v>V</v>
      </c>
      <c r="AD261" s="15" t="str">
        <f t="shared" ref="AD261:AE261" si="166">AD193</f>
        <v>transition alpha</v>
      </c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</row>
    <row r="262" spans="2:92">
      <c r="B262" s="30" t="s">
        <v>17</v>
      </c>
      <c r="C262" s="31"/>
      <c r="D262" s="31"/>
      <c r="E262" s="31">
        <f>AD262 * U262 + BR255</f>
        <v>4.7</v>
      </c>
      <c r="F262" s="31">
        <f>AD262 * V262 + BS255</f>
        <v>0.2</v>
      </c>
      <c r="G262" s="31">
        <f>AD262 * W262 + BT255</f>
        <v>0.1</v>
      </c>
      <c r="H262" s="32"/>
      <c r="I262" s="32"/>
      <c r="J262" s="32"/>
      <c r="K262" s="32"/>
      <c r="L262" s="32"/>
      <c r="N262" s="1"/>
      <c r="O262" s="1"/>
      <c r="P262" s="1"/>
      <c r="Q262" s="1"/>
      <c r="R262" s="15" t="str">
        <f>R194</f>
        <v>A</v>
      </c>
      <c r="U262" s="15">
        <f>U194</f>
        <v>0.7</v>
      </c>
      <c r="V262" s="15">
        <f>V194</f>
        <v>0.2</v>
      </c>
      <c r="W262" s="15">
        <f>W194</f>
        <v>0.1</v>
      </c>
      <c r="AD262" s="34">
        <f t="shared" ref="AD262:AE262" si="167">AD194</f>
        <v>1</v>
      </c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</row>
    <row r="263" spans="2:92">
      <c r="B263" s="30" t="s">
        <v>18</v>
      </c>
      <c r="C263" s="31"/>
      <c r="D263" s="31"/>
      <c r="E263" s="31"/>
      <c r="F263" s="31"/>
      <c r="G263" s="31"/>
      <c r="H263" s="32"/>
      <c r="I263" s="32"/>
      <c r="J263" s="32"/>
      <c r="K263" s="32"/>
      <c r="L263" s="32"/>
      <c r="N263" s="1"/>
      <c r="O263" s="1"/>
      <c r="P263" s="1"/>
      <c r="Q263" s="1"/>
      <c r="R263" s="15" t="str">
        <f t="shared" ref="R263:AD263" si="168">R195</f>
        <v>Z</v>
      </c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</row>
    <row r="264" spans="2:92">
      <c r="B264" s="30" t="s">
        <v>19</v>
      </c>
      <c r="C264" s="31"/>
      <c r="D264" s="31">
        <f>AD262 * T264 + CA255</f>
        <v>0.1</v>
      </c>
      <c r="E264" s="31">
        <f>AD262 * U264 + CB255</f>
        <v>0.1</v>
      </c>
      <c r="F264" s="31">
        <f>AD262 * V264 + CC255</f>
        <v>6.7</v>
      </c>
      <c r="G264" s="31">
        <f>AD262 * W264 + CD255</f>
        <v>0.1</v>
      </c>
      <c r="H264" s="32"/>
      <c r="I264" s="32"/>
      <c r="J264" s="32"/>
      <c r="K264" s="32"/>
      <c r="L264" s="32"/>
      <c r="N264" s="1"/>
      <c r="O264" s="1"/>
      <c r="P264" s="1"/>
      <c r="Q264" s="1"/>
      <c r="R264" s="15" t="str">
        <f t="shared" ref="R264:AD264" si="169">R196</f>
        <v>D</v>
      </c>
      <c r="T264" s="34">
        <f t="shared" ref="T264:AH264" si="170">T196</f>
        <v>0.1</v>
      </c>
      <c r="U264" s="34">
        <f t="shared" si="170"/>
        <v>0.1</v>
      </c>
      <c r="V264" s="34">
        <f t="shared" si="170"/>
        <v>0.7</v>
      </c>
      <c r="W264" s="34">
        <f t="shared" si="170"/>
        <v>0.1</v>
      </c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</row>
    <row r="265" spans="2:92">
      <c r="B265" s="30" t="s">
        <v>20</v>
      </c>
      <c r="C265" s="31"/>
      <c r="D265" s="31">
        <f>AD262 * T265 +CF255</f>
        <v>2.2000000000000002</v>
      </c>
      <c r="E265" s="31">
        <f>AD262 * U265 +CG255</f>
        <v>0.1</v>
      </c>
      <c r="F265" s="31">
        <f>AD262 * V265 +CH255</f>
        <v>0.3</v>
      </c>
      <c r="G265" s="31">
        <f>AD262 * W265 +CI255</f>
        <v>4.4000000000000004</v>
      </c>
      <c r="H265" s="32"/>
      <c r="I265" s="32"/>
      <c r="J265" s="32"/>
      <c r="K265" s="32"/>
      <c r="L265" s="32"/>
      <c r="N265" s="1"/>
      <c r="O265" s="1"/>
      <c r="P265" s="1"/>
      <c r="Q265" s="1"/>
      <c r="R265" s="15" t="str">
        <f t="shared" ref="R265:AD265" si="171">R197</f>
        <v>N</v>
      </c>
      <c r="T265" s="34">
        <f t="shared" ref="T265:Z265" si="172">T197</f>
        <v>0.2</v>
      </c>
      <c r="U265" s="34">
        <f t="shared" si="172"/>
        <v>0.1</v>
      </c>
      <c r="V265" s="34">
        <f t="shared" si="172"/>
        <v>0.3</v>
      </c>
      <c r="W265" s="34">
        <f t="shared" si="172"/>
        <v>0.4</v>
      </c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</row>
    <row r="266" spans="2:92">
      <c r="B266" s="30" t="s">
        <v>21</v>
      </c>
      <c r="C266" s="31"/>
      <c r="D266" s="31">
        <f>AD262 * T266 +CK255</f>
        <v>2.4</v>
      </c>
      <c r="E266" s="31">
        <f>AD262 * U266 +CL255</f>
        <v>2.2999999999999998</v>
      </c>
      <c r="F266" s="31">
        <f>AD262 * V266 +CM255</f>
        <v>0.2</v>
      </c>
      <c r="G266" s="31">
        <f>AD262 * W266 +CN255</f>
        <v>0.1</v>
      </c>
      <c r="H266" s="32"/>
      <c r="I266" s="32"/>
      <c r="J266" s="32"/>
      <c r="K266" s="32"/>
      <c r="L266" s="32"/>
      <c r="N266" s="1"/>
      <c r="O266" s="1"/>
      <c r="P266" s="1"/>
      <c r="Q266" s="1"/>
      <c r="R266" s="15" t="str">
        <f t="shared" ref="R266:AD266" si="173">R198</f>
        <v>V</v>
      </c>
      <c r="T266" s="34">
        <f t="shared" ref="T266:Z266" si="174">T198</f>
        <v>0.4</v>
      </c>
      <c r="U266" s="34">
        <f t="shared" si="174"/>
        <v>0.3</v>
      </c>
      <c r="V266" s="34">
        <f t="shared" si="174"/>
        <v>0.2</v>
      </c>
      <c r="W266" s="34">
        <f t="shared" si="174"/>
        <v>0.1</v>
      </c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</row>
    <row r="267" spans="2:92"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N267" s="1"/>
      <c r="O267" s="1"/>
      <c r="P267" s="1"/>
      <c r="Q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</row>
    <row r="268" spans="2:92">
      <c r="B268" s="32"/>
      <c r="C268" s="30" t="s">
        <v>0</v>
      </c>
      <c r="D268" s="30" t="s">
        <v>1</v>
      </c>
      <c r="E268" s="30" t="s">
        <v>2</v>
      </c>
      <c r="F268" s="30" t="s">
        <v>3</v>
      </c>
      <c r="G268" s="30" t="s">
        <v>4</v>
      </c>
      <c r="H268" s="30" t="s">
        <v>5</v>
      </c>
      <c r="I268" s="30" t="s">
        <v>6</v>
      </c>
      <c r="J268" s="30" t="s">
        <v>7</v>
      </c>
      <c r="K268" s="30" t="s">
        <v>8</v>
      </c>
      <c r="L268" s="30" t="s">
        <v>9</v>
      </c>
      <c r="N268" s="1"/>
      <c r="O268" s="1"/>
      <c r="P268" s="1"/>
      <c r="Q268" s="1"/>
      <c r="S268" s="15" t="str">
        <f t="shared" ref="S268:AN268" si="175">S200</f>
        <v>&lt;S&gt;</v>
      </c>
      <c r="T268" s="15" t="str">
        <f t="shared" si="175"/>
        <v>&lt;E&gt;</v>
      </c>
      <c r="U268" s="15" t="str">
        <f t="shared" si="175"/>
        <v>runs</v>
      </c>
      <c r="V268" s="15" t="str">
        <f t="shared" si="175"/>
        <v>a</v>
      </c>
      <c r="W268" s="15" t="str">
        <f t="shared" si="175"/>
        <v>dog</v>
      </c>
      <c r="X268" s="15" t="str">
        <f t="shared" si="175"/>
        <v>man</v>
      </c>
      <c r="Y268" s="15" t="str">
        <f t="shared" si="175"/>
        <v>chases</v>
      </c>
      <c r="Z268" s="15" t="str">
        <f t="shared" si="175"/>
        <v>walks</v>
      </c>
      <c r="AA268" s="15" t="str">
        <f t="shared" si="175"/>
        <v>cat</v>
      </c>
      <c r="AB268" s="15" t="str">
        <f t="shared" si="175"/>
        <v>the</v>
      </c>
      <c r="AD268" s="15" t="str">
        <f t="shared" ref="AD268:AE268" si="176">AD200</f>
        <v>emission alpha</v>
      </c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</row>
    <row r="269" spans="2:92">
      <c r="B269" s="30" t="s">
        <v>17</v>
      </c>
      <c r="C269" s="31">
        <f>AD269 * S269 +R255</f>
        <v>5</v>
      </c>
      <c r="D269" s="31"/>
      <c r="E269" s="31"/>
      <c r="F269" s="31"/>
      <c r="G269" s="31"/>
      <c r="H269" s="31"/>
      <c r="I269" s="31"/>
      <c r="J269" s="31"/>
      <c r="K269" s="31"/>
      <c r="L269" s="31"/>
      <c r="N269" s="1"/>
      <c r="O269" s="1"/>
      <c r="P269" s="1"/>
      <c r="Q269" s="1"/>
      <c r="R269" s="15" t="str">
        <f t="shared" ref="R269:T269" si="177">R201</f>
        <v>A</v>
      </c>
      <c r="S269" s="34">
        <f t="shared" si="177"/>
        <v>1</v>
      </c>
      <c r="AD269" s="34">
        <f t="shared" ref="AD269:AE269" si="178">AD201</f>
        <v>1</v>
      </c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</row>
    <row r="270" spans="2:92">
      <c r="B270" s="30" t="s">
        <v>18</v>
      </c>
      <c r="C270" s="31"/>
      <c r="D270" s="31">
        <f>AD269 * T270 +AC255</f>
        <v>5</v>
      </c>
      <c r="E270" s="31"/>
      <c r="F270" s="31"/>
      <c r="G270" s="31"/>
      <c r="H270" s="31"/>
      <c r="I270" s="31"/>
      <c r="J270" s="31"/>
      <c r="K270" s="31"/>
      <c r="L270" s="31"/>
      <c r="N270" s="1"/>
      <c r="O270" s="1"/>
      <c r="P270" s="1"/>
      <c r="Q270" s="1"/>
      <c r="R270" s="15" t="str">
        <f t="shared" ref="R270:S270" si="179">R202</f>
        <v>Z</v>
      </c>
      <c r="T270" s="34">
        <f t="shared" ref="T270:AE270" si="180">T202</f>
        <v>1</v>
      </c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</row>
    <row r="271" spans="2:92">
      <c r="B271" s="30" t="s">
        <v>19</v>
      </c>
      <c r="C271" s="31"/>
      <c r="D271" s="31"/>
      <c r="E271" s="31">
        <f>AD269 * U271 +AN255</f>
        <v>0.1</v>
      </c>
      <c r="F271" s="31">
        <f>AD269 * V271 +AO255</f>
        <v>1.3</v>
      </c>
      <c r="G271" s="31">
        <f>AD269 * W271 +AP255</f>
        <v>0.1</v>
      </c>
      <c r="H271" s="31"/>
      <c r="I271" s="31">
        <f>AD269 * Y271 +AR255</f>
        <v>0.1</v>
      </c>
      <c r="J271" s="31"/>
      <c r="K271" s="31"/>
      <c r="L271" s="31">
        <f>AD269 * AB271 +AU255</f>
        <v>5.4</v>
      </c>
      <c r="N271" s="1"/>
      <c r="O271" s="1"/>
      <c r="P271" s="1"/>
      <c r="Q271" s="1"/>
      <c r="R271" s="15" t="str">
        <f t="shared" ref="R271:S271" si="181">R203</f>
        <v>D</v>
      </c>
      <c r="U271" s="34">
        <f t="shared" ref="U271:AG271" si="182">U203</f>
        <v>0.1</v>
      </c>
      <c r="V271" s="34">
        <f t="shared" si="182"/>
        <v>0.3</v>
      </c>
      <c r="W271" s="34">
        <f t="shared" si="182"/>
        <v>0.1</v>
      </c>
      <c r="Y271" s="34">
        <f t="shared" ref="Y271:AE271" si="183">Y203</f>
        <v>0.1</v>
      </c>
      <c r="AB271" s="34">
        <f t="shared" ref="AB271:AE271" si="184">AB203</f>
        <v>0.4</v>
      </c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</row>
    <row r="272" spans="2:92">
      <c r="B272" s="30" t="s">
        <v>20</v>
      </c>
      <c r="C272" s="31"/>
      <c r="D272" s="31"/>
      <c r="E272" s="31">
        <f>AD269 * U272 +AX255</f>
        <v>0.1</v>
      </c>
      <c r="F272" s="31"/>
      <c r="G272" s="31">
        <f>AD269 * W272 +AZ255</f>
        <v>3.2</v>
      </c>
      <c r="H272" s="31">
        <f>AD269 * X272 +BA255</f>
        <v>2.2999999999999998</v>
      </c>
      <c r="I272" s="31">
        <f>AD269 * Y272 +BB255</f>
        <v>0.2</v>
      </c>
      <c r="J272" s="31"/>
      <c r="K272" s="31">
        <f>AD269 * AA272 +BD255</f>
        <v>1.2</v>
      </c>
      <c r="L272" s="31"/>
      <c r="N272" s="1"/>
      <c r="O272" s="1"/>
      <c r="P272" s="1"/>
      <c r="Q272" s="1"/>
      <c r="R272" s="15" t="str">
        <f t="shared" ref="R272:S272" si="185">R204</f>
        <v>N</v>
      </c>
      <c r="U272" s="34">
        <f t="shared" ref="U272:AE272" si="186">U204</f>
        <v>0.1</v>
      </c>
      <c r="W272" s="34">
        <f t="shared" ref="W272:AF272" si="187">W204</f>
        <v>0.2</v>
      </c>
      <c r="X272" s="34">
        <f t="shared" si="187"/>
        <v>0.3</v>
      </c>
      <c r="Y272" s="34">
        <f t="shared" si="187"/>
        <v>0.2</v>
      </c>
      <c r="AA272" s="34">
        <f t="shared" ref="AA272:AE272" si="188">AA204</f>
        <v>0.2</v>
      </c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</row>
    <row r="273" spans="1:92">
      <c r="B273" s="30" t="s">
        <v>21</v>
      </c>
      <c r="C273" s="31"/>
      <c r="D273" s="31"/>
      <c r="E273" s="31">
        <f>AD269 * U273 +BH255</f>
        <v>1.2</v>
      </c>
      <c r="F273" s="31"/>
      <c r="G273" s="31">
        <f>AD269 * W273 +BJ255</f>
        <v>0.1</v>
      </c>
      <c r="H273" s="31">
        <f>AD269 * X273 +BK255</f>
        <v>0.2</v>
      </c>
      <c r="I273" s="31">
        <f>AD269 * Y273 +BL255</f>
        <v>1.3</v>
      </c>
      <c r="J273" s="31">
        <f>AD269 * Z273 +BM255</f>
        <v>2.2000000000000002</v>
      </c>
      <c r="K273" s="31"/>
      <c r="L273" s="31"/>
      <c r="N273" s="1"/>
      <c r="O273" s="1"/>
      <c r="P273" s="1"/>
      <c r="Q273" s="1"/>
      <c r="R273" s="33" t="s">
        <v>21</v>
      </c>
      <c r="U273" s="34">
        <f t="shared" ref="U273:AE273" si="189">U205</f>
        <v>0.2</v>
      </c>
      <c r="W273" s="34">
        <f t="shared" ref="W273:AG273" si="190">W205</f>
        <v>0.1</v>
      </c>
      <c r="X273" s="34">
        <f t="shared" si="190"/>
        <v>0.2</v>
      </c>
      <c r="Y273" s="34">
        <f t="shared" si="190"/>
        <v>0.3</v>
      </c>
      <c r="Z273" s="34">
        <f t="shared" si="190"/>
        <v>0.2</v>
      </c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</row>
    <row r="274" spans="1:9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</row>
    <row r="277" spans="1:92">
      <c r="A277" s="1"/>
      <c r="B277" s="2" t="s">
        <v>39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9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92">
      <c r="A279" s="1"/>
      <c r="B279" s="1"/>
      <c r="C279" s="2" t="s">
        <v>17</v>
      </c>
      <c r="D279" s="2" t="s">
        <v>18</v>
      </c>
      <c r="E279" s="2" t="s">
        <v>19</v>
      </c>
      <c r="F279" s="2" t="s">
        <v>20</v>
      </c>
      <c r="G279" s="2" t="s">
        <v>21</v>
      </c>
      <c r="H279" s="1"/>
      <c r="I279" s="1"/>
      <c r="J279" s="1"/>
      <c r="K279" s="1"/>
      <c r="L279" s="1"/>
      <c r="M279" s="1"/>
    </row>
    <row r="280" spans="1:92">
      <c r="A280" s="1"/>
      <c r="B280" s="2" t="s">
        <v>17</v>
      </c>
      <c r="E280" s="9">
        <f>E262/SUM(C262:G262)</f>
        <v>0.94000000000000006</v>
      </c>
      <c r="F280" s="9">
        <f>F262/SUM(C262:G262)</f>
        <v>0.04</v>
      </c>
      <c r="G280" s="9">
        <f>G262/SUM(C262:G262)</f>
        <v>0.02</v>
      </c>
      <c r="H280" s="1"/>
      <c r="I280" s="1"/>
      <c r="J280" s="1"/>
      <c r="K280" s="1"/>
      <c r="L280" s="1"/>
      <c r="M280" s="1"/>
    </row>
    <row r="281" spans="1:92">
      <c r="A281" s="1"/>
      <c r="B281" s="2" t="s">
        <v>18</v>
      </c>
      <c r="H281" s="1"/>
      <c r="I281" s="1"/>
      <c r="J281" s="1"/>
      <c r="K281" s="1"/>
      <c r="L281" s="1"/>
      <c r="M281" s="1"/>
    </row>
    <row r="282" spans="1:92">
      <c r="A282" s="1"/>
      <c r="B282" s="2" t="s">
        <v>19</v>
      </c>
      <c r="D282" s="9">
        <f>D264/SUM(C264:G264)</f>
        <v>1.4285714285714287E-2</v>
      </c>
      <c r="E282" s="9">
        <f>E264/SUM(C264:G264)</f>
        <v>1.4285714285714287E-2</v>
      </c>
      <c r="F282" s="9">
        <f>F264/SUM(C264:G264)</f>
        <v>0.95714285714285718</v>
      </c>
      <c r="G282" s="9">
        <f>G264/SUM(C264:G264)</f>
        <v>1.4285714285714287E-2</v>
      </c>
      <c r="H282" s="1"/>
      <c r="I282" s="1"/>
      <c r="J282" s="1"/>
      <c r="K282" s="1"/>
      <c r="L282" s="1"/>
      <c r="M282" s="1"/>
    </row>
    <row r="283" spans="1:92">
      <c r="A283" s="1"/>
      <c r="B283" s="2" t="s">
        <v>20</v>
      </c>
      <c r="D283" s="9">
        <f>D265/SUM(C265:G265)</f>
        <v>0.31428571428571433</v>
      </c>
      <c r="E283" s="9">
        <f>E265/SUM(C265:G265)</f>
        <v>1.4285714285714287E-2</v>
      </c>
      <c r="F283" s="9">
        <f>F265/SUM(C265:G265)</f>
        <v>4.2857142857142858E-2</v>
      </c>
      <c r="G283" s="9">
        <f>G265/SUM(C265:G265)</f>
        <v>0.62857142857142867</v>
      </c>
      <c r="H283" s="1"/>
      <c r="I283" s="1"/>
      <c r="J283" s="1"/>
      <c r="K283" s="1"/>
      <c r="L283" s="1"/>
      <c r="M283" s="1"/>
    </row>
    <row r="284" spans="1:92">
      <c r="A284" s="1"/>
      <c r="B284" s="2" t="s">
        <v>21</v>
      </c>
      <c r="D284" s="9">
        <f>D266/SUM(C266:G266)</f>
        <v>0.48000000000000009</v>
      </c>
      <c r="E284" s="9">
        <f>E266/SUM(C266:G266)</f>
        <v>0.46</v>
      </c>
      <c r="F284" s="9">
        <f>F266/SUM(C266:G266)</f>
        <v>4.0000000000000008E-2</v>
      </c>
      <c r="G284" s="9">
        <f>G266/SUM(C266:G266)</f>
        <v>2.0000000000000004E-2</v>
      </c>
      <c r="H284" s="1"/>
      <c r="I284" s="1"/>
      <c r="J284" s="1"/>
      <c r="K284" s="1"/>
      <c r="L284" s="1"/>
      <c r="M284" s="1"/>
    </row>
    <row r="285" spans="1:9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92">
      <c r="A286" s="1"/>
      <c r="B286" s="1"/>
      <c r="C286" s="2" t="s">
        <v>0</v>
      </c>
      <c r="D286" s="2" t="s">
        <v>1</v>
      </c>
      <c r="E286" s="2" t="s">
        <v>2</v>
      </c>
      <c r="F286" s="2" t="s">
        <v>3</v>
      </c>
      <c r="G286" s="2" t="s">
        <v>4</v>
      </c>
      <c r="H286" s="2" t="s">
        <v>5</v>
      </c>
      <c r="I286" s="2" t="s">
        <v>6</v>
      </c>
      <c r="J286" s="2" t="s">
        <v>7</v>
      </c>
      <c r="K286" s="2" t="s">
        <v>8</v>
      </c>
      <c r="L286" s="2" t="s">
        <v>9</v>
      </c>
      <c r="M286" s="1"/>
    </row>
    <row r="287" spans="1:92">
      <c r="A287" s="1"/>
      <c r="B287" s="2" t="s">
        <v>17</v>
      </c>
      <c r="C287" s="9">
        <f>C269/SUM(C269:L269)</f>
        <v>1</v>
      </c>
      <c r="M287" s="1"/>
    </row>
    <row r="288" spans="1:92">
      <c r="A288" s="1"/>
      <c r="B288" s="2" t="s">
        <v>18</v>
      </c>
      <c r="D288" s="9">
        <f>D270/SUM(C270:L270)</f>
        <v>1</v>
      </c>
      <c r="M288" s="1"/>
    </row>
    <row r="289" spans="1:93">
      <c r="A289" s="1"/>
      <c r="B289" s="2" t="s">
        <v>19</v>
      </c>
      <c r="E289" s="9">
        <f>E271/SUM(C271:L271)</f>
        <v>1.4285714285714285E-2</v>
      </c>
      <c r="F289" s="9">
        <f>F271/SUM(C271:L271)</f>
        <v>0.18571428571428569</v>
      </c>
      <c r="G289" s="9">
        <f>G271/SUM(C271:L271)</f>
        <v>1.4285714285714285E-2</v>
      </c>
      <c r="I289" s="9">
        <f>I271/SUM(C271:L271)</f>
        <v>1.4285714285714285E-2</v>
      </c>
      <c r="L289" s="9">
        <f>L271/SUM(C271:L271)</f>
        <v>0.77142857142857135</v>
      </c>
      <c r="M289" s="1"/>
    </row>
    <row r="290" spans="1:93">
      <c r="A290" s="1"/>
      <c r="B290" s="2" t="s">
        <v>20</v>
      </c>
      <c r="E290" s="9">
        <f>E272/SUM(C272:L272)</f>
        <v>1.4285714285714287E-2</v>
      </c>
      <c r="G290" s="9">
        <f>G272/SUM(C272:L272)</f>
        <v>0.45714285714285718</v>
      </c>
      <c r="H290" s="9">
        <f>H272/SUM(C272:L272)</f>
        <v>0.32857142857142857</v>
      </c>
      <c r="I290" s="9">
        <f>I272/SUM(C272:L272)</f>
        <v>2.8571428571428574E-2</v>
      </c>
      <c r="K290" s="9">
        <f>K272/SUM(C272:L272)</f>
        <v>0.17142857142857143</v>
      </c>
      <c r="M290" s="1"/>
    </row>
    <row r="291" spans="1:93">
      <c r="A291" s="1"/>
      <c r="B291" s="2" t="s">
        <v>21</v>
      </c>
      <c r="E291" s="9">
        <f>E273/SUM(C273:L273)</f>
        <v>0.24</v>
      </c>
      <c r="G291" s="9">
        <f>G273/SUM(C273:L273)</f>
        <v>0.02</v>
      </c>
      <c r="H291" s="9">
        <f>H273/SUM(C273:L273)</f>
        <v>0.04</v>
      </c>
      <c r="I291" s="9">
        <f>I273/SUM(C273:L273)</f>
        <v>0.26</v>
      </c>
      <c r="J291" s="9">
        <f>J273/SUM(C273:L273)</f>
        <v>0.44000000000000006</v>
      </c>
      <c r="M291" s="1"/>
    </row>
    <row r="293" spans="1: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</row>
    <row r="294" spans="1:93">
      <c r="A294" s="31"/>
      <c r="B294" s="47" t="s">
        <v>11</v>
      </c>
      <c r="C294" s="48"/>
      <c r="D294" s="48"/>
      <c r="E294" s="48"/>
      <c r="F294" s="49"/>
      <c r="G294" s="50" t="s">
        <v>12</v>
      </c>
      <c r="H294" s="48"/>
      <c r="I294" s="48"/>
      <c r="J294" s="48"/>
      <c r="K294" s="49"/>
      <c r="L294" s="50" t="s">
        <v>15</v>
      </c>
      <c r="M294" s="48"/>
      <c r="N294" s="48"/>
      <c r="O294" s="48"/>
      <c r="P294" s="49"/>
      <c r="Q294" s="35" t="s">
        <v>16</v>
      </c>
      <c r="R294" s="47" t="s">
        <v>22</v>
      </c>
      <c r="S294" s="48"/>
      <c r="T294" s="48"/>
      <c r="U294" s="48"/>
      <c r="V294" s="48"/>
      <c r="W294" s="48"/>
      <c r="X294" s="48"/>
      <c r="Y294" s="48"/>
      <c r="Z294" s="48"/>
      <c r="AA294" s="51"/>
      <c r="AB294" s="47" t="s">
        <v>23</v>
      </c>
      <c r="AC294" s="48"/>
      <c r="AD294" s="48"/>
      <c r="AE294" s="48"/>
      <c r="AF294" s="48"/>
      <c r="AG294" s="48"/>
      <c r="AH294" s="48"/>
      <c r="AI294" s="48"/>
      <c r="AJ294" s="48"/>
      <c r="AK294" s="51"/>
      <c r="AL294" s="47" t="s">
        <v>24</v>
      </c>
      <c r="AM294" s="48"/>
      <c r="AN294" s="48"/>
      <c r="AO294" s="48"/>
      <c r="AP294" s="48"/>
      <c r="AQ294" s="48"/>
      <c r="AR294" s="48"/>
      <c r="AS294" s="48"/>
      <c r="AT294" s="48"/>
      <c r="AU294" s="51"/>
      <c r="AV294" s="47" t="s">
        <v>25</v>
      </c>
      <c r="AW294" s="48"/>
      <c r="AX294" s="48"/>
      <c r="AY294" s="48"/>
      <c r="AZ294" s="48"/>
      <c r="BA294" s="48"/>
      <c r="BB294" s="48"/>
      <c r="BC294" s="48"/>
      <c r="BD294" s="48"/>
      <c r="BE294" s="51"/>
      <c r="BF294" s="47" t="s">
        <v>26</v>
      </c>
      <c r="BG294" s="48"/>
      <c r="BH294" s="48"/>
      <c r="BI294" s="48"/>
      <c r="BJ294" s="48"/>
      <c r="BK294" s="48"/>
      <c r="BL294" s="48"/>
      <c r="BM294" s="48"/>
      <c r="BN294" s="48"/>
      <c r="BO294" s="51"/>
      <c r="BP294" s="47" t="s">
        <v>27</v>
      </c>
      <c r="BQ294" s="48"/>
      <c r="BR294" s="48"/>
      <c r="BS294" s="48"/>
      <c r="BT294" s="51"/>
      <c r="BU294" s="47" t="s">
        <v>28</v>
      </c>
      <c r="BV294" s="48"/>
      <c r="BW294" s="48"/>
      <c r="BX294" s="48"/>
      <c r="BY294" s="51"/>
      <c r="BZ294" s="47" t="s">
        <v>29</v>
      </c>
      <c r="CA294" s="48"/>
      <c r="CB294" s="48"/>
      <c r="CC294" s="48"/>
      <c r="CD294" s="51"/>
      <c r="CE294" s="47" t="s">
        <v>30</v>
      </c>
      <c r="CF294" s="48"/>
      <c r="CG294" s="48"/>
      <c r="CH294" s="48"/>
      <c r="CI294" s="51"/>
      <c r="CJ294" s="47" t="s">
        <v>31</v>
      </c>
      <c r="CK294" s="48"/>
      <c r="CL294" s="48"/>
      <c r="CM294" s="48"/>
      <c r="CN294" s="49"/>
      <c r="CO294" s="31"/>
    </row>
    <row r="295" spans="1:93">
      <c r="A295" s="31"/>
      <c r="B295" s="36" t="s">
        <v>17</v>
      </c>
      <c r="C295" s="33" t="s">
        <v>18</v>
      </c>
      <c r="D295" s="33" t="s">
        <v>19</v>
      </c>
      <c r="E295" s="33" t="s">
        <v>20</v>
      </c>
      <c r="F295" s="37" t="s">
        <v>21</v>
      </c>
      <c r="G295" s="33" t="s">
        <v>17</v>
      </c>
      <c r="H295" s="33" t="s">
        <v>18</v>
      </c>
      <c r="I295" s="33" t="s">
        <v>19</v>
      </c>
      <c r="J295" s="33" t="s">
        <v>20</v>
      </c>
      <c r="K295" s="37" t="s">
        <v>21</v>
      </c>
      <c r="L295" s="33" t="s">
        <v>17</v>
      </c>
      <c r="M295" s="33" t="s">
        <v>18</v>
      </c>
      <c r="N295" s="33" t="s">
        <v>19</v>
      </c>
      <c r="O295" s="33" t="s">
        <v>20</v>
      </c>
      <c r="P295" s="37" t="s">
        <v>21</v>
      </c>
      <c r="Q295" s="31"/>
      <c r="R295" s="38" t="s">
        <v>0</v>
      </c>
      <c r="S295" s="32" t="s">
        <v>1</v>
      </c>
      <c r="T295" s="32" t="s">
        <v>2</v>
      </c>
      <c r="U295" s="32" t="s">
        <v>3</v>
      </c>
      <c r="V295" s="32" t="s">
        <v>4</v>
      </c>
      <c r="W295" s="32" t="s">
        <v>5</v>
      </c>
      <c r="X295" s="32" t="s">
        <v>6</v>
      </c>
      <c r="Y295" s="32" t="s">
        <v>7</v>
      </c>
      <c r="Z295" s="32" t="s">
        <v>8</v>
      </c>
      <c r="AA295" s="32" t="s">
        <v>9</v>
      </c>
      <c r="AB295" s="38" t="s">
        <v>0</v>
      </c>
      <c r="AC295" s="32" t="s">
        <v>1</v>
      </c>
      <c r="AD295" s="32" t="s">
        <v>2</v>
      </c>
      <c r="AE295" s="32" t="s">
        <v>3</v>
      </c>
      <c r="AF295" s="32" t="s">
        <v>4</v>
      </c>
      <c r="AG295" s="32" t="s">
        <v>5</v>
      </c>
      <c r="AH295" s="32" t="s">
        <v>6</v>
      </c>
      <c r="AI295" s="32" t="s">
        <v>7</v>
      </c>
      <c r="AJ295" s="32" t="s">
        <v>8</v>
      </c>
      <c r="AK295" s="32" t="s">
        <v>9</v>
      </c>
      <c r="AL295" s="38" t="s">
        <v>0</v>
      </c>
      <c r="AM295" s="32" t="s">
        <v>1</v>
      </c>
      <c r="AN295" s="32" t="s">
        <v>2</v>
      </c>
      <c r="AO295" s="32" t="s">
        <v>3</v>
      </c>
      <c r="AP295" s="32" t="s">
        <v>4</v>
      </c>
      <c r="AQ295" s="32" t="s">
        <v>5</v>
      </c>
      <c r="AR295" s="32" t="s">
        <v>6</v>
      </c>
      <c r="AS295" s="32" t="s">
        <v>7</v>
      </c>
      <c r="AT295" s="32" t="s">
        <v>8</v>
      </c>
      <c r="AU295" s="32" t="s">
        <v>9</v>
      </c>
      <c r="AV295" s="38" t="s">
        <v>0</v>
      </c>
      <c r="AW295" s="32" t="s">
        <v>1</v>
      </c>
      <c r="AX295" s="32" t="s">
        <v>2</v>
      </c>
      <c r="AY295" s="32" t="s">
        <v>3</v>
      </c>
      <c r="AZ295" s="32" t="s">
        <v>4</v>
      </c>
      <c r="BA295" s="32" t="s">
        <v>5</v>
      </c>
      <c r="BB295" s="32" t="s">
        <v>6</v>
      </c>
      <c r="BC295" s="32" t="s">
        <v>7</v>
      </c>
      <c r="BD295" s="32" t="s">
        <v>8</v>
      </c>
      <c r="BE295" s="32" t="s">
        <v>9</v>
      </c>
      <c r="BF295" s="38" t="s">
        <v>0</v>
      </c>
      <c r="BG295" s="32" t="s">
        <v>1</v>
      </c>
      <c r="BH295" s="32" t="s">
        <v>2</v>
      </c>
      <c r="BI295" s="32" t="s">
        <v>3</v>
      </c>
      <c r="BJ295" s="32" t="s">
        <v>4</v>
      </c>
      <c r="BK295" s="32" t="s">
        <v>5</v>
      </c>
      <c r="BL295" s="32" t="s">
        <v>6</v>
      </c>
      <c r="BM295" s="32" t="s">
        <v>7</v>
      </c>
      <c r="BN295" s="32" t="s">
        <v>8</v>
      </c>
      <c r="BO295" s="32" t="s">
        <v>9</v>
      </c>
      <c r="BP295" s="36" t="s">
        <v>17</v>
      </c>
      <c r="BQ295" s="33" t="s">
        <v>18</v>
      </c>
      <c r="BR295" s="33" t="s">
        <v>19</v>
      </c>
      <c r="BS295" s="33" t="s">
        <v>20</v>
      </c>
      <c r="BT295" s="33" t="s">
        <v>21</v>
      </c>
      <c r="BU295" s="36" t="s">
        <v>17</v>
      </c>
      <c r="BV295" s="33" t="s">
        <v>18</v>
      </c>
      <c r="BW295" s="33" t="s">
        <v>19</v>
      </c>
      <c r="BX295" s="33" t="s">
        <v>20</v>
      </c>
      <c r="BY295" s="33" t="s">
        <v>21</v>
      </c>
      <c r="BZ295" s="36" t="s">
        <v>17</v>
      </c>
      <c r="CA295" s="33" t="s">
        <v>18</v>
      </c>
      <c r="CB295" s="33" t="s">
        <v>19</v>
      </c>
      <c r="CC295" s="33" t="s">
        <v>20</v>
      </c>
      <c r="CD295" s="33" t="s">
        <v>21</v>
      </c>
      <c r="CE295" s="36" t="s">
        <v>17</v>
      </c>
      <c r="CF295" s="33" t="s">
        <v>18</v>
      </c>
      <c r="CG295" s="33" t="s">
        <v>19</v>
      </c>
      <c r="CH295" s="33" t="s">
        <v>20</v>
      </c>
      <c r="CI295" s="33" t="s">
        <v>21</v>
      </c>
      <c r="CJ295" s="36" t="s">
        <v>17</v>
      </c>
      <c r="CK295" s="33" t="s">
        <v>18</v>
      </c>
      <c r="CL295" s="33" t="s">
        <v>19</v>
      </c>
      <c r="CM295" s="33" t="s">
        <v>20</v>
      </c>
      <c r="CN295" s="37" t="s">
        <v>21</v>
      </c>
      <c r="CO295" s="31"/>
    </row>
    <row r="296" spans="1:93">
      <c r="A296" s="33" t="s">
        <v>0</v>
      </c>
      <c r="B296" s="39">
        <v>1</v>
      </c>
      <c r="C296" s="31">
        <v>0</v>
      </c>
      <c r="D296" s="31">
        <v>0</v>
      </c>
      <c r="E296" s="31">
        <v>0</v>
      </c>
      <c r="F296" s="40">
        <v>0</v>
      </c>
      <c r="G296" s="31">
        <v>0.94</v>
      </c>
      <c r="H296" s="31">
        <v>0</v>
      </c>
      <c r="I296" s="31">
        <v>0</v>
      </c>
      <c r="J296" s="31">
        <v>0</v>
      </c>
      <c r="K296" s="40">
        <v>0</v>
      </c>
      <c r="L296" s="31">
        <v>1</v>
      </c>
      <c r="M296" s="31">
        <v>0</v>
      </c>
      <c r="N296" s="31">
        <v>0</v>
      </c>
      <c r="O296" s="31">
        <v>0</v>
      </c>
      <c r="P296" s="40">
        <v>0</v>
      </c>
      <c r="Q296" s="41" t="s">
        <v>17</v>
      </c>
      <c r="R296" s="39">
        <v>1</v>
      </c>
      <c r="S296" s="31">
        <v>0</v>
      </c>
      <c r="T296" s="31">
        <v>0</v>
      </c>
      <c r="U296" s="31">
        <v>0</v>
      </c>
      <c r="V296" s="31">
        <v>0</v>
      </c>
      <c r="W296" s="31">
        <v>0</v>
      </c>
      <c r="X296" s="31">
        <v>0</v>
      </c>
      <c r="Y296" s="31">
        <v>0</v>
      </c>
      <c r="Z296" s="31">
        <v>0</v>
      </c>
      <c r="AA296" s="31">
        <v>0</v>
      </c>
      <c r="AB296" s="39">
        <v>0</v>
      </c>
      <c r="AC296" s="31">
        <v>0</v>
      </c>
      <c r="AD296" s="31">
        <v>0</v>
      </c>
      <c r="AE296" s="31">
        <v>0</v>
      </c>
      <c r="AF296" s="31">
        <v>0</v>
      </c>
      <c r="AG296" s="31">
        <v>0</v>
      </c>
      <c r="AH296" s="31">
        <v>0</v>
      </c>
      <c r="AI296" s="31">
        <v>0</v>
      </c>
      <c r="AJ296" s="31">
        <v>0</v>
      </c>
      <c r="AK296" s="31">
        <v>0</v>
      </c>
      <c r="AL296" s="39">
        <v>0</v>
      </c>
      <c r="AM296" s="31">
        <v>0</v>
      </c>
      <c r="AN296" s="31">
        <v>0</v>
      </c>
      <c r="AO296" s="31">
        <v>0</v>
      </c>
      <c r="AP296" s="31">
        <v>0</v>
      </c>
      <c r="AQ296" s="31">
        <v>0</v>
      </c>
      <c r="AR296" s="31">
        <v>0</v>
      </c>
      <c r="AS296" s="31">
        <v>0</v>
      </c>
      <c r="AT296" s="31">
        <v>0</v>
      </c>
      <c r="AU296" s="31">
        <v>0</v>
      </c>
      <c r="AV296" s="39">
        <v>0</v>
      </c>
      <c r="AW296" s="31">
        <v>0</v>
      </c>
      <c r="AX296" s="31">
        <v>0</v>
      </c>
      <c r="AY296" s="31">
        <v>0</v>
      </c>
      <c r="AZ296" s="31">
        <v>0</v>
      </c>
      <c r="BA296" s="31">
        <v>0</v>
      </c>
      <c r="BB296" s="31">
        <v>0</v>
      </c>
      <c r="BC296" s="31">
        <v>0</v>
      </c>
      <c r="BD296" s="31">
        <v>0</v>
      </c>
      <c r="BE296" s="31">
        <v>0</v>
      </c>
      <c r="BF296" s="39">
        <v>0</v>
      </c>
      <c r="BG296" s="31">
        <v>0</v>
      </c>
      <c r="BH296" s="31">
        <v>0</v>
      </c>
      <c r="BI296" s="31">
        <v>0</v>
      </c>
      <c r="BJ296" s="31">
        <v>0</v>
      </c>
      <c r="BK296" s="31">
        <v>0</v>
      </c>
      <c r="BL296" s="31">
        <v>0</v>
      </c>
      <c r="BM296" s="31">
        <v>0</v>
      </c>
      <c r="BN296" s="31">
        <v>0</v>
      </c>
      <c r="BO296" s="31">
        <v>0</v>
      </c>
      <c r="BP296" s="39"/>
      <c r="BQ296" s="31"/>
      <c r="BR296" s="31"/>
      <c r="BS296" s="31"/>
      <c r="BT296" s="31"/>
      <c r="BU296" s="39"/>
      <c r="BV296" s="31"/>
      <c r="BW296" s="31"/>
      <c r="BX296" s="31"/>
      <c r="BY296" s="31"/>
      <c r="BZ296" s="39"/>
      <c r="CA296" s="31"/>
      <c r="CB296" s="31"/>
      <c r="CC296" s="31"/>
      <c r="CD296" s="31"/>
      <c r="CE296" s="39"/>
      <c r="CF296" s="31"/>
      <c r="CG296" s="31"/>
      <c r="CH296" s="31"/>
      <c r="CI296" s="31"/>
      <c r="CJ296" s="39"/>
      <c r="CK296" s="31"/>
      <c r="CL296" s="31"/>
      <c r="CM296" s="31"/>
      <c r="CN296" s="40"/>
      <c r="CO296" s="31"/>
    </row>
    <row r="297" spans="1:93">
      <c r="A297" s="33" t="s">
        <v>3</v>
      </c>
      <c r="B297" s="39">
        <v>0</v>
      </c>
      <c r="C297" s="31">
        <v>0</v>
      </c>
      <c r="D297" s="31">
        <v>0.174571429</v>
      </c>
      <c r="E297" s="31">
        <v>0</v>
      </c>
      <c r="F297" s="40">
        <v>0</v>
      </c>
      <c r="G297" s="31">
        <v>0</v>
      </c>
      <c r="H297" s="31">
        <v>0</v>
      </c>
      <c r="I297" s="31">
        <v>0.16708979600000001</v>
      </c>
      <c r="J297" s="31">
        <v>0</v>
      </c>
      <c r="K297" s="40">
        <v>0</v>
      </c>
      <c r="L297" s="31">
        <v>0</v>
      </c>
      <c r="M297" s="31">
        <v>0</v>
      </c>
      <c r="N297" s="31">
        <v>1</v>
      </c>
      <c r="O297" s="31">
        <v>0</v>
      </c>
      <c r="P297" s="40">
        <v>0</v>
      </c>
      <c r="Q297" s="41" t="s">
        <v>19</v>
      </c>
      <c r="R297" s="39">
        <v>0</v>
      </c>
      <c r="S297" s="31">
        <v>0</v>
      </c>
      <c r="T297" s="31">
        <v>0</v>
      </c>
      <c r="U297" s="31">
        <v>0</v>
      </c>
      <c r="V297" s="31">
        <v>0</v>
      </c>
      <c r="W297" s="31">
        <v>0</v>
      </c>
      <c r="X297" s="31">
        <v>0</v>
      </c>
      <c r="Y297" s="31">
        <v>0</v>
      </c>
      <c r="Z297" s="31">
        <v>0</v>
      </c>
      <c r="AA297" s="31">
        <v>0</v>
      </c>
      <c r="AB297" s="39">
        <v>0</v>
      </c>
      <c r="AC297" s="31">
        <v>0</v>
      </c>
      <c r="AD297" s="31">
        <v>0</v>
      </c>
      <c r="AE297" s="31">
        <v>0</v>
      </c>
      <c r="AF297" s="31">
        <v>0</v>
      </c>
      <c r="AG297" s="31">
        <v>0</v>
      </c>
      <c r="AH297" s="31">
        <v>0</v>
      </c>
      <c r="AI297" s="31">
        <v>0</v>
      </c>
      <c r="AJ297" s="31">
        <v>0</v>
      </c>
      <c r="AK297" s="31">
        <v>0</v>
      </c>
      <c r="AL297" s="39">
        <v>0</v>
      </c>
      <c r="AM297" s="31">
        <v>0</v>
      </c>
      <c r="AN297" s="31">
        <v>0</v>
      </c>
      <c r="AO297" s="31">
        <v>1</v>
      </c>
      <c r="AP297" s="31">
        <v>0</v>
      </c>
      <c r="AQ297" s="31">
        <v>0</v>
      </c>
      <c r="AR297" s="31">
        <v>0</v>
      </c>
      <c r="AS297" s="31">
        <v>0</v>
      </c>
      <c r="AT297" s="31">
        <v>0</v>
      </c>
      <c r="AU297" s="31">
        <v>0</v>
      </c>
      <c r="AV297" s="39">
        <v>0</v>
      </c>
      <c r="AW297" s="31">
        <v>0</v>
      </c>
      <c r="AX297" s="31">
        <v>0</v>
      </c>
      <c r="AY297" s="31">
        <v>0</v>
      </c>
      <c r="AZ297" s="31">
        <v>0</v>
      </c>
      <c r="BA297" s="31">
        <v>0</v>
      </c>
      <c r="BB297" s="31">
        <v>0</v>
      </c>
      <c r="BC297" s="31">
        <v>0</v>
      </c>
      <c r="BD297" s="31">
        <v>0</v>
      </c>
      <c r="BE297" s="31">
        <v>0</v>
      </c>
      <c r="BF297" s="39">
        <v>0</v>
      </c>
      <c r="BG297" s="31">
        <v>0</v>
      </c>
      <c r="BH297" s="31">
        <v>0</v>
      </c>
      <c r="BI297" s="31">
        <v>0</v>
      </c>
      <c r="BJ297" s="31">
        <v>0</v>
      </c>
      <c r="BK297" s="31">
        <v>0</v>
      </c>
      <c r="BL297" s="31">
        <v>0</v>
      </c>
      <c r="BM297" s="31">
        <v>0</v>
      </c>
      <c r="BN297" s="31">
        <v>0</v>
      </c>
      <c r="BO297" s="31">
        <v>0</v>
      </c>
      <c r="BP297" s="39">
        <v>0</v>
      </c>
      <c r="BQ297" s="31">
        <v>0</v>
      </c>
      <c r="BR297" s="31">
        <v>1</v>
      </c>
      <c r="BS297" s="31">
        <v>0</v>
      </c>
      <c r="BT297" s="31">
        <v>0</v>
      </c>
      <c r="BU297" s="39">
        <v>0</v>
      </c>
      <c r="BV297" s="31">
        <v>0</v>
      </c>
      <c r="BW297" s="31">
        <v>0</v>
      </c>
      <c r="BX297" s="31">
        <v>0</v>
      </c>
      <c r="BY297" s="31">
        <v>0</v>
      </c>
      <c r="BZ297" s="39">
        <v>0</v>
      </c>
      <c r="CA297" s="31">
        <v>0</v>
      </c>
      <c r="CB297" s="31">
        <v>0</v>
      </c>
      <c r="CC297" s="31">
        <v>0</v>
      </c>
      <c r="CD297" s="31">
        <v>0</v>
      </c>
      <c r="CE297" s="39">
        <v>0</v>
      </c>
      <c r="CF297" s="31">
        <v>0</v>
      </c>
      <c r="CG297" s="31">
        <v>0</v>
      </c>
      <c r="CH297" s="31">
        <v>0</v>
      </c>
      <c r="CI297" s="31">
        <v>0</v>
      </c>
      <c r="CJ297" s="39">
        <v>0</v>
      </c>
      <c r="CK297" s="31">
        <v>0</v>
      </c>
      <c r="CL297" s="31">
        <v>0</v>
      </c>
      <c r="CM297" s="31">
        <v>0</v>
      </c>
      <c r="CN297" s="40">
        <v>0</v>
      </c>
      <c r="CO297" s="31"/>
    </row>
    <row r="298" spans="1:93">
      <c r="A298" s="33" t="s">
        <v>8</v>
      </c>
      <c r="B298" s="39">
        <v>0</v>
      </c>
      <c r="C298" s="31">
        <v>0</v>
      </c>
      <c r="D298" s="31">
        <v>0</v>
      </c>
      <c r="E298" s="31">
        <v>2.8643965E-2</v>
      </c>
      <c r="F298" s="40">
        <v>0</v>
      </c>
      <c r="G298" s="31">
        <v>0</v>
      </c>
      <c r="H298" s="31">
        <v>0</v>
      </c>
      <c r="I298" s="31">
        <v>0</v>
      </c>
      <c r="J298" s="31">
        <v>1.8004777999999999E-2</v>
      </c>
      <c r="K298" s="40">
        <v>0</v>
      </c>
      <c r="L298" s="31">
        <v>0</v>
      </c>
      <c r="M298" s="31">
        <v>0</v>
      </c>
      <c r="N298" s="31">
        <v>0</v>
      </c>
      <c r="O298" s="31">
        <v>1</v>
      </c>
      <c r="P298" s="40">
        <v>0</v>
      </c>
      <c r="Q298" s="41" t="s">
        <v>20</v>
      </c>
      <c r="R298" s="39">
        <v>0</v>
      </c>
      <c r="S298" s="31">
        <v>0</v>
      </c>
      <c r="T298" s="31">
        <v>0</v>
      </c>
      <c r="U298" s="31">
        <v>0</v>
      </c>
      <c r="V298" s="31">
        <v>0</v>
      </c>
      <c r="W298" s="31">
        <v>0</v>
      </c>
      <c r="X298" s="31">
        <v>0</v>
      </c>
      <c r="Y298" s="31">
        <v>0</v>
      </c>
      <c r="Z298" s="31">
        <v>0</v>
      </c>
      <c r="AA298" s="31">
        <v>0</v>
      </c>
      <c r="AB298" s="39">
        <v>0</v>
      </c>
      <c r="AC298" s="31">
        <v>0</v>
      </c>
      <c r="AD298" s="31">
        <v>0</v>
      </c>
      <c r="AE298" s="31">
        <v>0</v>
      </c>
      <c r="AF298" s="31">
        <v>0</v>
      </c>
      <c r="AG298" s="31">
        <v>0</v>
      </c>
      <c r="AH298" s="31">
        <v>0</v>
      </c>
      <c r="AI298" s="31">
        <v>0</v>
      </c>
      <c r="AJ298" s="31">
        <v>0</v>
      </c>
      <c r="AK298" s="31">
        <v>0</v>
      </c>
      <c r="AL298" s="39">
        <v>0</v>
      </c>
      <c r="AM298" s="31">
        <v>0</v>
      </c>
      <c r="AN298" s="31">
        <v>0</v>
      </c>
      <c r="AO298" s="31">
        <v>0</v>
      </c>
      <c r="AP298" s="31">
        <v>0</v>
      </c>
      <c r="AQ298" s="31">
        <v>0</v>
      </c>
      <c r="AR298" s="31">
        <v>0</v>
      </c>
      <c r="AS298" s="31">
        <v>0</v>
      </c>
      <c r="AT298" s="31">
        <v>0</v>
      </c>
      <c r="AU298" s="31">
        <v>0</v>
      </c>
      <c r="AV298" s="39">
        <v>0</v>
      </c>
      <c r="AW298" s="31">
        <v>0</v>
      </c>
      <c r="AX298" s="31">
        <v>0</v>
      </c>
      <c r="AY298" s="31">
        <v>0</v>
      </c>
      <c r="AZ298" s="31">
        <v>0</v>
      </c>
      <c r="BA298" s="31">
        <v>0</v>
      </c>
      <c r="BB298" s="31">
        <v>0</v>
      </c>
      <c r="BC298" s="31">
        <v>0</v>
      </c>
      <c r="BD298" s="31">
        <v>1</v>
      </c>
      <c r="BE298" s="31">
        <v>0</v>
      </c>
      <c r="BF298" s="39">
        <v>0</v>
      </c>
      <c r="BG298" s="31">
        <v>0</v>
      </c>
      <c r="BH298" s="31">
        <v>0</v>
      </c>
      <c r="BI298" s="31">
        <v>0</v>
      </c>
      <c r="BJ298" s="31">
        <v>0</v>
      </c>
      <c r="BK298" s="31">
        <v>0</v>
      </c>
      <c r="BL298" s="31">
        <v>0</v>
      </c>
      <c r="BM298" s="31">
        <v>0</v>
      </c>
      <c r="BN298" s="31">
        <v>0</v>
      </c>
      <c r="BO298" s="31">
        <v>0</v>
      </c>
      <c r="BP298" s="39">
        <v>0</v>
      </c>
      <c r="BQ298" s="31">
        <v>0</v>
      </c>
      <c r="BR298" s="31">
        <v>0</v>
      </c>
      <c r="BS298" s="31">
        <v>0</v>
      </c>
      <c r="BT298" s="31">
        <v>0</v>
      </c>
      <c r="BU298" s="39">
        <v>0</v>
      </c>
      <c r="BV298" s="31">
        <v>0</v>
      </c>
      <c r="BW298" s="31">
        <v>0</v>
      </c>
      <c r="BX298" s="31">
        <v>0</v>
      </c>
      <c r="BY298" s="31">
        <v>0</v>
      </c>
      <c r="BZ298" s="39">
        <v>0</v>
      </c>
      <c r="CA298" s="31">
        <v>0</v>
      </c>
      <c r="CB298" s="31">
        <v>0</v>
      </c>
      <c r="CC298" s="31">
        <v>1</v>
      </c>
      <c r="CD298" s="31">
        <v>0</v>
      </c>
      <c r="CE298" s="39">
        <v>0</v>
      </c>
      <c r="CF298" s="31">
        <v>0</v>
      </c>
      <c r="CG298" s="31">
        <v>0</v>
      </c>
      <c r="CH298" s="31">
        <v>0</v>
      </c>
      <c r="CI298" s="31">
        <v>0</v>
      </c>
      <c r="CJ298" s="39">
        <v>0</v>
      </c>
      <c r="CK298" s="31">
        <v>0</v>
      </c>
      <c r="CL298" s="31">
        <v>0</v>
      </c>
      <c r="CM298" s="31">
        <v>0</v>
      </c>
      <c r="CN298" s="40">
        <v>0</v>
      </c>
      <c r="CO298" s="31"/>
    </row>
    <row r="299" spans="1:93">
      <c r="A299" s="33" t="s">
        <v>6</v>
      </c>
      <c r="B299" s="39">
        <v>0</v>
      </c>
      <c r="C299" s="31">
        <v>0</v>
      </c>
      <c r="D299" s="20">
        <v>5.8457099999999996E-6</v>
      </c>
      <c r="E299" s="20">
        <v>3.5074199999999997E-5</v>
      </c>
      <c r="F299" s="40">
        <v>4.6812420000000004E-3</v>
      </c>
      <c r="G299" s="31">
        <v>0</v>
      </c>
      <c r="H299" s="31">
        <v>0</v>
      </c>
      <c r="I299" s="20">
        <v>8.3510100000000003E-8</v>
      </c>
      <c r="J299" s="20">
        <v>5.0106100000000004E-7</v>
      </c>
      <c r="K299" s="40">
        <v>2.1533709999999998E-3</v>
      </c>
      <c r="L299" s="31">
        <v>0</v>
      </c>
      <c r="M299" s="31">
        <v>0</v>
      </c>
      <c r="N299" s="20">
        <v>3.8770599999999998E-5</v>
      </c>
      <c r="O299" s="31">
        <v>2.32623E-4</v>
      </c>
      <c r="P299" s="40">
        <v>0.99972860600000002</v>
      </c>
      <c r="Q299" s="41" t="s">
        <v>21</v>
      </c>
      <c r="R299" s="39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9">
        <v>0</v>
      </c>
      <c r="AC299" s="31">
        <v>0</v>
      </c>
      <c r="AD299" s="31">
        <v>0</v>
      </c>
      <c r="AE299" s="31">
        <v>0</v>
      </c>
      <c r="AF299" s="31">
        <v>0</v>
      </c>
      <c r="AG299" s="31">
        <v>0</v>
      </c>
      <c r="AH299" s="31">
        <v>0</v>
      </c>
      <c r="AI299" s="31">
        <v>0</v>
      </c>
      <c r="AJ299" s="31">
        <v>0</v>
      </c>
      <c r="AK299" s="31">
        <v>0</v>
      </c>
      <c r="AL299" s="39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1">
        <v>0</v>
      </c>
      <c r="AS299" s="31">
        <v>0</v>
      </c>
      <c r="AT299" s="31">
        <v>0</v>
      </c>
      <c r="AU299" s="31">
        <v>0</v>
      </c>
      <c r="AV299" s="39">
        <v>0</v>
      </c>
      <c r="AW299" s="31">
        <v>0</v>
      </c>
      <c r="AX299" s="31">
        <v>0</v>
      </c>
      <c r="AY299" s="31">
        <v>0</v>
      </c>
      <c r="AZ299" s="31">
        <v>0</v>
      </c>
      <c r="BA299" s="31">
        <v>0</v>
      </c>
      <c r="BB299" s="31">
        <v>0</v>
      </c>
      <c r="BC299" s="31">
        <v>0</v>
      </c>
      <c r="BD299" s="31">
        <v>0</v>
      </c>
      <c r="BE299" s="31">
        <v>0</v>
      </c>
      <c r="BF299" s="39">
        <v>0</v>
      </c>
      <c r="BG299" s="31">
        <v>0</v>
      </c>
      <c r="BH299" s="31">
        <v>0</v>
      </c>
      <c r="BI299" s="31">
        <v>0</v>
      </c>
      <c r="BJ299" s="31">
        <v>0</v>
      </c>
      <c r="BK299" s="31">
        <v>0</v>
      </c>
      <c r="BL299" s="31">
        <v>1</v>
      </c>
      <c r="BM299" s="31">
        <v>0</v>
      </c>
      <c r="BN299" s="31">
        <v>0</v>
      </c>
      <c r="BO299" s="31">
        <v>0</v>
      </c>
      <c r="BP299" s="39">
        <v>0</v>
      </c>
      <c r="BQ299" s="31">
        <v>0</v>
      </c>
      <c r="BR299" s="31">
        <v>0</v>
      </c>
      <c r="BS299" s="31">
        <v>0</v>
      </c>
      <c r="BT299" s="31">
        <v>0</v>
      </c>
      <c r="BU299" s="39">
        <v>0</v>
      </c>
      <c r="BV299" s="31">
        <v>0</v>
      </c>
      <c r="BW299" s="31">
        <v>0</v>
      </c>
      <c r="BX299" s="31">
        <v>0</v>
      </c>
      <c r="BY299" s="31">
        <v>0</v>
      </c>
      <c r="BZ299" s="39">
        <v>0</v>
      </c>
      <c r="CA299" s="31">
        <v>0</v>
      </c>
      <c r="CB299" s="31">
        <v>0</v>
      </c>
      <c r="CC299" s="31">
        <v>0</v>
      </c>
      <c r="CD299" s="31">
        <v>0</v>
      </c>
      <c r="CE299" s="39">
        <v>0</v>
      </c>
      <c r="CF299" s="31">
        <v>0</v>
      </c>
      <c r="CG299" s="31">
        <v>0</v>
      </c>
      <c r="CH299" s="31">
        <v>0</v>
      </c>
      <c r="CI299" s="31">
        <v>1</v>
      </c>
      <c r="CJ299" s="39">
        <v>0</v>
      </c>
      <c r="CK299" s="31">
        <v>0</v>
      </c>
      <c r="CL299" s="31">
        <v>0</v>
      </c>
      <c r="CM299" s="31">
        <v>0</v>
      </c>
      <c r="CN299" s="40">
        <v>0</v>
      </c>
      <c r="CO299" s="31"/>
    </row>
    <row r="300" spans="1:93">
      <c r="A300" s="33" t="s">
        <v>9</v>
      </c>
      <c r="B300" s="39">
        <v>0</v>
      </c>
      <c r="C300" s="31">
        <v>0</v>
      </c>
      <c r="D300" s="31">
        <v>1.6616230000000001E-3</v>
      </c>
      <c r="E300" s="31">
        <v>0</v>
      </c>
      <c r="F300" s="40">
        <v>0</v>
      </c>
      <c r="G300" s="31">
        <v>0</v>
      </c>
      <c r="H300" s="31">
        <v>0</v>
      </c>
      <c r="I300" s="31">
        <v>1.5904109999999999E-3</v>
      </c>
      <c r="J300" s="31">
        <v>0</v>
      </c>
      <c r="K300" s="40">
        <v>0</v>
      </c>
      <c r="L300" s="31">
        <v>0</v>
      </c>
      <c r="M300" s="31">
        <v>0</v>
      </c>
      <c r="N300" s="31">
        <v>1</v>
      </c>
      <c r="O300" s="31">
        <v>0</v>
      </c>
      <c r="P300" s="40">
        <v>0</v>
      </c>
      <c r="Q300" s="41" t="s">
        <v>19</v>
      </c>
      <c r="R300" s="39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9">
        <v>0</v>
      </c>
      <c r="AC300" s="31">
        <v>0</v>
      </c>
      <c r="AD300" s="31">
        <v>0</v>
      </c>
      <c r="AE300" s="31">
        <v>0</v>
      </c>
      <c r="AF300" s="31">
        <v>0</v>
      </c>
      <c r="AG300" s="31">
        <v>0</v>
      </c>
      <c r="AH300" s="31">
        <v>0</v>
      </c>
      <c r="AI300" s="31">
        <v>0</v>
      </c>
      <c r="AJ300" s="31">
        <v>0</v>
      </c>
      <c r="AK300" s="31">
        <v>0</v>
      </c>
      <c r="AL300" s="39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1">
        <v>0</v>
      </c>
      <c r="AS300" s="31">
        <v>0</v>
      </c>
      <c r="AT300" s="31">
        <v>0</v>
      </c>
      <c r="AU300" s="31">
        <v>1</v>
      </c>
      <c r="AV300" s="39">
        <v>0</v>
      </c>
      <c r="AW300" s="31">
        <v>0</v>
      </c>
      <c r="AX300" s="31">
        <v>0</v>
      </c>
      <c r="AY300" s="31">
        <v>0</v>
      </c>
      <c r="AZ300" s="31">
        <v>0</v>
      </c>
      <c r="BA300" s="31">
        <v>0</v>
      </c>
      <c r="BB300" s="31">
        <v>0</v>
      </c>
      <c r="BC300" s="31">
        <v>0</v>
      </c>
      <c r="BD300" s="31">
        <v>0</v>
      </c>
      <c r="BE300" s="31">
        <v>0</v>
      </c>
      <c r="BF300" s="39">
        <v>0</v>
      </c>
      <c r="BG300" s="31">
        <v>0</v>
      </c>
      <c r="BH300" s="31">
        <v>0</v>
      </c>
      <c r="BI300" s="31">
        <v>0</v>
      </c>
      <c r="BJ300" s="31">
        <v>0</v>
      </c>
      <c r="BK300" s="31">
        <v>0</v>
      </c>
      <c r="BL300" s="31">
        <v>0</v>
      </c>
      <c r="BM300" s="31">
        <v>0</v>
      </c>
      <c r="BN300" s="31">
        <v>0</v>
      </c>
      <c r="BO300" s="31">
        <v>0</v>
      </c>
      <c r="BP300" s="39">
        <v>0</v>
      </c>
      <c r="BQ300" s="31">
        <v>0</v>
      </c>
      <c r="BR300" s="31">
        <v>0</v>
      </c>
      <c r="BS300" s="31">
        <v>0</v>
      </c>
      <c r="BT300" s="31">
        <v>0</v>
      </c>
      <c r="BU300" s="39">
        <v>0</v>
      </c>
      <c r="BV300" s="31">
        <v>0</v>
      </c>
      <c r="BW300" s="31">
        <v>0</v>
      </c>
      <c r="BX300" s="31">
        <v>0</v>
      </c>
      <c r="BY300" s="31">
        <v>0</v>
      </c>
      <c r="BZ300" s="39">
        <v>0</v>
      </c>
      <c r="CA300" s="31">
        <v>0</v>
      </c>
      <c r="CB300" s="31">
        <v>0</v>
      </c>
      <c r="CC300" s="31">
        <v>0</v>
      </c>
      <c r="CD300" s="31">
        <v>0</v>
      </c>
      <c r="CE300" s="39">
        <v>0</v>
      </c>
      <c r="CF300" s="31">
        <v>0</v>
      </c>
      <c r="CG300" s="31">
        <v>0</v>
      </c>
      <c r="CH300" s="31">
        <v>0</v>
      </c>
      <c r="CI300" s="31">
        <v>0</v>
      </c>
      <c r="CJ300" s="39">
        <v>0</v>
      </c>
      <c r="CK300" s="31">
        <v>0</v>
      </c>
      <c r="CL300" s="31">
        <v>1</v>
      </c>
      <c r="CM300" s="31">
        <v>0</v>
      </c>
      <c r="CN300" s="40">
        <v>0</v>
      </c>
      <c r="CO300" s="31"/>
    </row>
    <row r="301" spans="1:93">
      <c r="A301" s="33" t="s">
        <v>4</v>
      </c>
      <c r="B301" s="39">
        <v>0</v>
      </c>
      <c r="C301" s="31">
        <v>0</v>
      </c>
      <c r="D301" s="20">
        <v>3.3910699999999999E-7</v>
      </c>
      <c r="E301" s="31">
        <v>7.2704499999999995E-4</v>
      </c>
      <c r="F301" s="42">
        <v>4.7474900000000001E-7</v>
      </c>
      <c r="G301" s="31">
        <v>0</v>
      </c>
      <c r="H301" s="31">
        <v>0</v>
      </c>
      <c r="I301" s="20">
        <v>4.8443799999999998E-9</v>
      </c>
      <c r="J301" s="31">
        <v>2.285E-4</v>
      </c>
      <c r="K301" s="42">
        <v>2.2788E-7</v>
      </c>
      <c r="L301" s="31">
        <v>0</v>
      </c>
      <c r="M301" s="31">
        <v>0</v>
      </c>
      <c r="N301" s="20">
        <v>2.1179199999999999E-5</v>
      </c>
      <c r="O301" s="31">
        <v>0.99898254900000005</v>
      </c>
      <c r="P301" s="40">
        <v>9.9627200000000009E-4</v>
      </c>
      <c r="Q301" s="41" t="s">
        <v>20</v>
      </c>
      <c r="R301" s="39">
        <v>0</v>
      </c>
      <c r="S301" s="31">
        <v>0</v>
      </c>
      <c r="T301" s="31">
        <v>0</v>
      </c>
      <c r="U301" s="31">
        <v>0</v>
      </c>
      <c r="V301" s="31">
        <v>0</v>
      </c>
      <c r="W301" s="31">
        <v>0</v>
      </c>
      <c r="X301" s="31">
        <v>0</v>
      </c>
      <c r="Y301" s="31">
        <v>0</v>
      </c>
      <c r="Z301" s="31">
        <v>0</v>
      </c>
      <c r="AA301" s="31">
        <v>0</v>
      </c>
      <c r="AB301" s="39">
        <v>0</v>
      </c>
      <c r="AC301" s="31">
        <v>0</v>
      </c>
      <c r="AD301" s="31">
        <v>0</v>
      </c>
      <c r="AE301" s="31">
        <v>0</v>
      </c>
      <c r="AF301" s="31">
        <v>0</v>
      </c>
      <c r="AG301" s="31">
        <v>0</v>
      </c>
      <c r="AH301" s="31">
        <v>0</v>
      </c>
      <c r="AI301" s="31">
        <v>0</v>
      </c>
      <c r="AJ301" s="31">
        <v>0</v>
      </c>
      <c r="AK301" s="31">
        <v>0</v>
      </c>
      <c r="AL301" s="39">
        <v>0</v>
      </c>
      <c r="AM301" s="31">
        <v>0</v>
      </c>
      <c r="AN301" s="31">
        <v>0</v>
      </c>
      <c r="AO301" s="31">
        <v>0</v>
      </c>
      <c r="AP301" s="31">
        <v>0</v>
      </c>
      <c r="AQ301" s="31">
        <v>0</v>
      </c>
      <c r="AR301" s="31">
        <v>0</v>
      </c>
      <c r="AS301" s="31">
        <v>0</v>
      </c>
      <c r="AT301" s="31">
        <v>0</v>
      </c>
      <c r="AU301" s="31">
        <v>0</v>
      </c>
      <c r="AV301" s="39">
        <v>0</v>
      </c>
      <c r="AW301" s="31">
        <v>0</v>
      </c>
      <c r="AX301" s="31">
        <v>0</v>
      </c>
      <c r="AY301" s="31">
        <v>0</v>
      </c>
      <c r="AZ301" s="31">
        <v>1</v>
      </c>
      <c r="BA301" s="31">
        <v>0</v>
      </c>
      <c r="BB301" s="31">
        <v>0</v>
      </c>
      <c r="BC301" s="31">
        <v>0</v>
      </c>
      <c r="BD301" s="31">
        <v>0</v>
      </c>
      <c r="BE301" s="31">
        <v>0</v>
      </c>
      <c r="BF301" s="39">
        <v>0</v>
      </c>
      <c r="BG301" s="31">
        <v>0</v>
      </c>
      <c r="BH301" s="31">
        <v>0</v>
      </c>
      <c r="BI301" s="31">
        <v>0</v>
      </c>
      <c r="BJ301" s="31">
        <v>0</v>
      </c>
      <c r="BK301" s="31">
        <v>0</v>
      </c>
      <c r="BL301" s="31">
        <v>0</v>
      </c>
      <c r="BM301" s="31">
        <v>0</v>
      </c>
      <c r="BN301" s="31">
        <v>0</v>
      </c>
      <c r="BO301" s="31">
        <v>0</v>
      </c>
      <c r="BP301" s="39">
        <v>0</v>
      </c>
      <c r="BQ301" s="31">
        <v>0</v>
      </c>
      <c r="BR301" s="31">
        <v>0</v>
      </c>
      <c r="BS301" s="31">
        <v>0</v>
      </c>
      <c r="BT301" s="31">
        <v>0</v>
      </c>
      <c r="BU301" s="39">
        <v>0</v>
      </c>
      <c r="BV301" s="31">
        <v>0</v>
      </c>
      <c r="BW301" s="31">
        <v>0</v>
      </c>
      <c r="BX301" s="31">
        <v>0</v>
      </c>
      <c r="BY301" s="31">
        <v>0</v>
      </c>
      <c r="BZ301" s="39">
        <v>0</v>
      </c>
      <c r="CA301" s="31">
        <v>0</v>
      </c>
      <c r="CB301" s="31">
        <v>0</v>
      </c>
      <c r="CC301" s="31">
        <v>1</v>
      </c>
      <c r="CD301" s="31">
        <v>0</v>
      </c>
      <c r="CE301" s="39">
        <v>0</v>
      </c>
      <c r="CF301" s="31">
        <v>0</v>
      </c>
      <c r="CG301" s="31">
        <v>0</v>
      </c>
      <c r="CH301" s="31">
        <v>0</v>
      </c>
      <c r="CI301" s="31">
        <v>0</v>
      </c>
      <c r="CJ301" s="39">
        <v>0</v>
      </c>
      <c r="CK301" s="31">
        <v>0</v>
      </c>
      <c r="CL301" s="31">
        <v>0</v>
      </c>
      <c r="CM301" s="31">
        <v>0</v>
      </c>
      <c r="CN301" s="40">
        <v>0</v>
      </c>
      <c r="CO301" s="31"/>
    </row>
    <row r="302" spans="1:93">
      <c r="A302" s="33" t="s">
        <v>1</v>
      </c>
      <c r="B302" s="39">
        <v>0</v>
      </c>
      <c r="C302" s="31">
        <v>2.2873300000000001E-4</v>
      </c>
      <c r="D302" s="31">
        <v>0</v>
      </c>
      <c r="E302" s="31">
        <v>0</v>
      </c>
      <c r="F302" s="40">
        <v>0</v>
      </c>
      <c r="G302" s="31">
        <v>0</v>
      </c>
      <c r="H302" s="31">
        <v>2.2873300000000001E-4</v>
      </c>
      <c r="I302" s="31">
        <v>0</v>
      </c>
      <c r="J302" s="31">
        <v>0</v>
      </c>
      <c r="K302" s="40">
        <v>0</v>
      </c>
      <c r="L302" s="31">
        <v>0</v>
      </c>
      <c r="M302" s="31">
        <v>1</v>
      </c>
      <c r="N302" s="31">
        <v>0</v>
      </c>
      <c r="O302" s="31">
        <v>0</v>
      </c>
      <c r="P302" s="40">
        <v>0</v>
      </c>
      <c r="Q302" s="41" t="s">
        <v>18</v>
      </c>
      <c r="R302" s="39">
        <v>0</v>
      </c>
      <c r="S302" s="31">
        <v>0</v>
      </c>
      <c r="T302" s="31">
        <v>0</v>
      </c>
      <c r="U302" s="31">
        <v>0</v>
      </c>
      <c r="V302" s="31">
        <v>0</v>
      </c>
      <c r="W302" s="31">
        <v>0</v>
      </c>
      <c r="X302" s="31">
        <v>0</v>
      </c>
      <c r="Y302" s="31">
        <v>0</v>
      </c>
      <c r="Z302" s="31">
        <v>0</v>
      </c>
      <c r="AA302" s="31">
        <v>0</v>
      </c>
      <c r="AB302" s="39">
        <v>0</v>
      </c>
      <c r="AC302" s="31">
        <v>1</v>
      </c>
      <c r="AD302" s="31">
        <v>0</v>
      </c>
      <c r="AE302" s="31">
        <v>0</v>
      </c>
      <c r="AF302" s="31">
        <v>0</v>
      </c>
      <c r="AG302" s="31">
        <v>0</v>
      </c>
      <c r="AH302" s="31">
        <v>0</v>
      </c>
      <c r="AI302" s="31">
        <v>0</v>
      </c>
      <c r="AJ302" s="31">
        <v>0</v>
      </c>
      <c r="AK302" s="31">
        <v>0</v>
      </c>
      <c r="AL302" s="39">
        <v>0</v>
      </c>
      <c r="AM302" s="31">
        <v>0</v>
      </c>
      <c r="AN302" s="31">
        <v>0</v>
      </c>
      <c r="AO302" s="31">
        <v>0</v>
      </c>
      <c r="AP302" s="31">
        <v>0</v>
      </c>
      <c r="AQ302" s="31">
        <v>0</v>
      </c>
      <c r="AR302" s="31">
        <v>0</v>
      </c>
      <c r="AS302" s="31">
        <v>0</v>
      </c>
      <c r="AT302" s="31">
        <v>0</v>
      </c>
      <c r="AU302" s="31">
        <v>0</v>
      </c>
      <c r="AV302" s="39">
        <v>0</v>
      </c>
      <c r="AW302" s="31">
        <v>0</v>
      </c>
      <c r="AX302" s="31">
        <v>0</v>
      </c>
      <c r="AY302" s="31">
        <v>0</v>
      </c>
      <c r="AZ302" s="31">
        <v>0</v>
      </c>
      <c r="BA302" s="31">
        <v>0</v>
      </c>
      <c r="BB302" s="31">
        <v>0</v>
      </c>
      <c r="BC302" s="31">
        <v>0</v>
      </c>
      <c r="BD302" s="31">
        <v>0</v>
      </c>
      <c r="BE302" s="31">
        <v>0</v>
      </c>
      <c r="BF302" s="39">
        <v>0</v>
      </c>
      <c r="BG302" s="31">
        <v>0</v>
      </c>
      <c r="BH302" s="31">
        <v>0</v>
      </c>
      <c r="BI302" s="31">
        <v>0</v>
      </c>
      <c r="BJ302" s="31">
        <v>0</v>
      </c>
      <c r="BK302" s="31">
        <v>0</v>
      </c>
      <c r="BL302" s="31">
        <v>0</v>
      </c>
      <c r="BM302" s="31">
        <v>0</v>
      </c>
      <c r="BN302" s="31">
        <v>0</v>
      </c>
      <c r="BO302" s="31">
        <v>0</v>
      </c>
      <c r="BP302" s="39">
        <v>0</v>
      </c>
      <c r="BQ302" s="31">
        <v>0</v>
      </c>
      <c r="BR302" s="31">
        <v>0</v>
      </c>
      <c r="BS302" s="31">
        <v>0</v>
      </c>
      <c r="BT302" s="31">
        <v>0</v>
      </c>
      <c r="BU302" s="39">
        <v>0</v>
      </c>
      <c r="BV302" s="31">
        <v>0</v>
      </c>
      <c r="BW302" s="31">
        <v>0</v>
      </c>
      <c r="BX302" s="31">
        <v>0</v>
      </c>
      <c r="BY302" s="31">
        <v>0</v>
      </c>
      <c r="BZ302" s="39">
        <v>0</v>
      </c>
      <c r="CA302" s="31">
        <v>0</v>
      </c>
      <c r="CB302" s="31">
        <v>0</v>
      </c>
      <c r="CC302" s="31">
        <v>0</v>
      </c>
      <c r="CD302" s="31">
        <v>0</v>
      </c>
      <c r="CE302" s="39">
        <v>0</v>
      </c>
      <c r="CF302" s="31">
        <v>1</v>
      </c>
      <c r="CG302" s="31">
        <v>0</v>
      </c>
      <c r="CH302" s="31">
        <v>0</v>
      </c>
      <c r="CI302" s="31">
        <v>0</v>
      </c>
      <c r="CJ302" s="39">
        <v>0</v>
      </c>
      <c r="CK302" s="31">
        <v>0</v>
      </c>
      <c r="CL302" s="31">
        <v>0</v>
      </c>
      <c r="CM302" s="31">
        <v>0</v>
      </c>
      <c r="CN302" s="40">
        <v>0</v>
      </c>
      <c r="CO302" s="31"/>
    </row>
    <row r="303" spans="1:93">
      <c r="A303" s="33"/>
      <c r="B303" s="39"/>
      <c r="C303" s="31"/>
      <c r="D303" s="31"/>
      <c r="E303" s="31"/>
      <c r="F303" s="40"/>
      <c r="G303" s="31"/>
      <c r="H303" s="31"/>
      <c r="I303" s="31"/>
      <c r="J303" s="31"/>
      <c r="K303" s="40"/>
      <c r="L303" s="31"/>
      <c r="M303" s="31"/>
      <c r="N303" s="31"/>
      <c r="O303" s="31"/>
      <c r="P303" s="40"/>
      <c r="Q303" s="41"/>
      <c r="R303" s="39"/>
      <c r="S303" s="31"/>
      <c r="T303" s="31"/>
      <c r="U303" s="31"/>
      <c r="V303" s="31"/>
      <c r="W303" s="31"/>
      <c r="X303" s="31"/>
      <c r="Y303" s="31"/>
      <c r="Z303" s="31"/>
      <c r="AA303" s="31"/>
      <c r="AB303" s="39"/>
      <c r="AC303" s="31"/>
      <c r="AD303" s="31"/>
      <c r="AE303" s="31"/>
      <c r="AF303" s="31"/>
      <c r="AG303" s="31"/>
      <c r="AH303" s="31"/>
      <c r="AI303" s="31"/>
      <c r="AJ303" s="31"/>
      <c r="AK303" s="31"/>
      <c r="AL303" s="39"/>
      <c r="AM303" s="31"/>
      <c r="AN303" s="31"/>
      <c r="AO303" s="31"/>
      <c r="AP303" s="31"/>
      <c r="AQ303" s="31"/>
      <c r="AR303" s="31"/>
      <c r="AS303" s="31"/>
      <c r="AT303" s="31"/>
      <c r="AU303" s="31"/>
      <c r="AV303" s="39"/>
      <c r="AW303" s="31"/>
      <c r="AX303" s="31"/>
      <c r="AY303" s="31"/>
      <c r="AZ303" s="31"/>
      <c r="BA303" s="31"/>
      <c r="BB303" s="31"/>
      <c r="BC303" s="31"/>
      <c r="BD303" s="31"/>
      <c r="BE303" s="31"/>
      <c r="BF303" s="39"/>
      <c r="BG303" s="31"/>
      <c r="BH303" s="31"/>
      <c r="BI303" s="31"/>
      <c r="BJ303" s="31"/>
      <c r="BK303" s="31"/>
      <c r="BL303" s="31"/>
      <c r="BM303" s="31"/>
      <c r="BN303" s="31"/>
      <c r="BO303" s="31"/>
      <c r="BP303" s="39"/>
      <c r="BQ303" s="31"/>
      <c r="BR303" s="31"/>
      <c r="BS303" s="31"/>
      <c r="BT303" s="31"/>
      <c r="BU303" s="39"/>
      <c r="BV303" s="31"/>
      <c r="BW303" s="31"/>
      <c r="BX303" s="31"/>
      <c r="BY303" s="31"/>
      <c r="BZ303" s="39"/>
      <c r="CA303" s="31"/>
      <c r="CB303" s="31"/>
      <c r="CC303" s="31"/>
      <c r="CD303" s="31"/>
      <c r="CE303" s="39"/>
      <c r="CF303" s="31"/>
      <c r="CG303" s="31"/>
      <c r="CH303" s="31"/>
      <c r="CI303" s="31"/>
      <c r="CJ303" s="39"/>
      <c r="CK303" s="31"/>
      <c r="CL303" s="31"/>
      <c r="CM303" s="31"/>
      <c r="CN303" s="40"/>
      <c r="CO303" s="31"/>
    </row>
    <row r="304" spans="1:93">
      <c r="A304" s="33" t="s">
        <v>0</v>
      </c>
      <c r="B304" s="39">
        <v>1</v>
      </c>
      <c r="C304" s="31">
        <v>0</v>
      </c>
      <c r="D304" s="31">
        <v>0</v>
      </c>
      <c r="E304" s="31">
        <v>0</v>
      </c>
      <c r="F304" s="40">
        <v>0</v>
      </c>
      <c r="G304" s="31">
        <v>0.94</v>
      </c>
      <c r="H304" s="31">
        <v>0</v>
      </c>
      <c r="I304" s="31">
        <v>0</v>
      </c>
      <c r="J304" s="31">
        <v>0</v>
      </c>
      <c r="K304" s="40">
        <v>0</v>
      </c>
      <c r="L304" s="31">
        <v>1</v>
      </c>
      <c r="M304" s="31">
        <v>0</v>
      </c>
      <c r="N304" s="31">
        <v>0</v>
      </c>
      <c r="O304" s="31">
        <v>0</v>
      </c>
      <c r="P304" s="40">
        <v>0</v>
      </c>
      <c r="Q304" s="41" t="s">
        <v>17</v>
      </c>
      <c r="R304" s="39">
        <v>1</v>
      </c>
      <c r="S304" s="31">
        <v>0</v>
      </c>
      <c r="T304" s="31">
        <v>0</v>
      </c>
      <c r="U304" s="31">
        <v>0</v>
      </c>
      <c r="V304" s="31">
        <v>0</v>
      </c>
      <c r="W304" s="31">
        <v>0</v>
      </c>
      <c r="X304" s="31">
        <v>0</v>
      </c>
      <c r="Y304" s="31">
        <v>0</v>
      </c>
      <c r="Z304" s="31">
        <v>0</v>
      </c>
      <c r="AA304" s="31">
        <v>0</v>
      </c>
      <c r="AB304" s="39">
        <v>0</v>
      </c>
      <c r="AC304" s="31">
        <v>0</v>
      </c>
      <c r="AD304" s="31">
        <v>0</v>
      </c>
      <c r="AE304" s="31">
        <v>0</v>
      </c>
      <c r="AF304" s="31">
        <v>0</v>
      </c>
      <c r="AG304" s="31">
        <v>0</v>
      </c>
      <c r="AH304" s="31">
        <v>0</v>
      </c>
      <c r="AI304" s="31">
        <v>0</v>
      </c>
      <c r="AJ304" s="31">
        <v>0</v>
      </c>
      <c r="AK304" s="31">
        <v>0</v>
      </c>
      <c r="AL304" s="39">
        <v>0</v>
      </c>
      <c r="AM304" s="31">
        <v>0</v>
      </c>
      <c r="AN304" s="31">
        <v>0</v>
      </c>
      <c r="AO304" s="31">
        <v>0</v>
      </c>
      <c r="AP304" s="31">
        <v>0</v>
      </c>
      <c r="AQ304" s="31">
        <v>0</v>
      </c>
      <c r="AR304" s="31">
        <v>0</v>
      </c>
      <c r="AS304" s="31">
        <v>0</v>
      </c>
      <c r="AT304" s="31">
        <v>0</v>
      </c>
      <c r="AU304" s="31">
        <v>0</v>
      </c>
      <c r="AV304" s="39">
        <v>0</v>
      </c>
      <c r="AW304" s="31">
        <v>0</v>
      </c>
      <c r="AX304" s="31">
        <v>0</v>
      </c>
      <c r="AY304" s="31">
        <v>0</v>
      </c>
      <c r="AZ304" s="31">
        <v>0</v>
      </c>
      <c r="BA304" s="31">
        <v>0</v>
      </c>
      <c r="BB304" s="31">
        <v>0</v>
      </c>
      <c r="BC304" s="31">
        <v>0</v>
      </c>
      <c r="BD304" s="31">
        <v>0</v>
      </c>
      <c r="BE304" s="31">
        <v>0</v>
      </c>
      <c r="BF304" s="39">
        <v>0</v>
      </c>
      <c r="BG304" s="31">
        <v>0</v>
      </c>
      <c r="BH304" s="31">
        <v>0</v>
      </c>
      <c r="BI304" s="31">
        <v>0</v>
      </c>
      <c r="BJ304" s="31">
        <v>0</v>
      </c>
      <c r="BK304" s="31">
        <v>0</v>
      </c>
      <c r="BL304" s="31">
        <v>0</v>
      </c>
      <c r="BM304" s="31">
        <v>0</v>
      </c>
      <c r="BN304" s="31">
        <v>0</v>
      </c>
      <c r="BO304" s="31">
        <v>0</v>
      </c>
      <c r="BP304" s="39"/>
      <c r="BQ304" s="31"/>
      <c r="BR304" s="31"/>
      <c r="BS304" s="31"/>
      <c r="BT304" s="31"/>
      <c r="BU304" s="39"/>
      <c r="BV304" s="31"/>
      <c r="BW304" s="31"/>
      <c r="BX304" s="31"/>
      <c r="BY304" s="31"/>
      <c r="BZ304" s="39"/>
      <c r="CA304" s="31"/>
      <c r="CB304" s="31"/>
      <c r="CC304" s="31"/>
      <c r="CD304" s="31"/>
      <c r="CE304" s="39"/>
      <c r="CF304" s="31"/>
      <c r="CG304" s="31"/>
      <c r="CH304" s="31"/>
      <c r="CI304" s="31"/>
      <c r="CJ304" s="39"/>
      <c r="CK304" s="31"/>
      <c r="CL304" s="31"/>
      <c r="CM304" s="31"/>
      <c r="CN304" s="40"/>
      <c r="CO304" s="31"/>
    </row>
    <row r="305" spans="1:93">
      <c r="A305" s="33" t="s">
        <v>9</v>
      </c>
      <c r="B305" s="39">
        <v>0</v>
      </c>
      <c r="C305" s="31">
        <v>0</v>
      </c>
      <c r="D305" s="31">
        <v>0.72514285700000003</v>
      </c>
      <c r="E305" s="31">
        <v>0</v>
      </c>
      <c r="F305" s="40">
        <v>0</v>
      </c>
      <c r="G305" s="31">
        <v>0</v>
      </c>
      <c r="H305" s="31">
        <v>0</v>
      </c>
      <c r="I305" s="31">
        <v>0.69406530600000005</v>
      </c>
      <c r="J305" s="31">
        <v>0</v>
      </c>
      <c r="K305" s="40">
        <v>0</v>
      </c>
      <c r="L305" s="31">
        <v>0</v>
      </c>
      <c r="M305" s="31">
        <v>0</v>
      </c>
      <c r="N305" s="31">
        <v>1</v>
      </c>
      <c r="O305" s="31">
        <v>0</v>
      </c>
      <c r="P305" s="40">
        <v>0</v>
      </c>
      <c r="Q305" s="41" t="s">
        <v>19</v>
      </c>
      <c r="R305" s="39">
        <v>0</v>
      </c>
      <c r="S305" s="31">
        <v>0</v>
      </c>
      <c r="T305" s="31">
        <v>0</v>
      </c>
      <c r="U305" s="31">
        <v>0</v>
      </c>
      <c r="V305" s="31">
        <v>0</v>
      </c>
      <c r="W305" s="31">
        <v>0</v>
      </c>
      <c r="X305" s="31">
        <v>0</v>
      </c>
      <c r="Y305" s="31">
        <v>0</v>
      </c>
      <c r="Z305" s="31">
        <v>0</v>
      </c>
      <c r="AA305" s="31">
        <v>0</v>
      </c>
      <c r="AB305" s="39">
        <v>0</v>
      </c>
      <c r="AC305" s="31">
        <v>0</v>
      </c>
      <c r="AD305" s="31">
        <v>0</v>
      </c>
      <c r="AE305" s="31">
        <v>0</v>
      </c>
      <c r="AF305" s="31">
        <v>0</v>
      </c>
      <c r="AG305" s="31">
        <v>0</v>
      </c>
      <c r="AH305" s="31">
        <v>0</v>
      </c>
      <c r="AI305" s="31">
        <v>0</v>
      </c>
      <c r="AJ305" s="31">
        <v>0</v>
      </c>
      <c r="AK305" s="31">
        <v>0</v>
      </c>
      <c r="AL305" s="39">
        <v>0</v>
      </c>
      <c r="AM305" s="31">
        <v>0</v>
      </c>
      <c r="AN305" s="31">
        <v>0</v>
      </c>
      <c r="AO305" s="31">
        <v>0</v>
      </c>
      <c r="AP305" s="31">
        <v>0</v>
      </c>
      <c r="AQ305" s="31">
        <v>0</v>
      </c>
      <c r="AR305" s="31">
        <v>0</v>
      </c>
      <c r="AS305" s="31">
        <v>0</v>
      </c>
      <c r="AT305" s="31">
        <v>0</v>
      </c>
      <c r="AU305" s="31">
        <v>1</v>
      </c>
      <c r="AV305" s="39">
        <v>0</v>
      </c>
      <c r="AW305" s="31">
        <v>0</v>
      </c>
      <c r="AX305" s="31">
        <v>0</v>
      </c>
      <c r="AY305" s="31">
        <v>0</v>
      </c>
      <c r="AZ305" s="31">
        <v>0</v>
      </c>
      <c r="BA305" s="31">
        <v>0</v>
      </c>
      <c r="BB305" s="31">
        <v>0</v>
      </c>
      <c r="BC305" s="31">
        <v>0</v>
      </c>
      <c r="BD305" s="31">
        <v>0</v>
      </c>
      <c r="BE305" s="31">
        <v>0</v>
      </c>
      <c r="BF305" s="39">
        <v>0</v>
      </c>
      <c r="BG305" s="31">
        <v>0</v>
      </c>
      <c r="BH305" s="31">
        <v>0</v>
      </c>
      <c r="BI305" s="31">
        <v>0</v>
      </c>
      <c r="BJ305" s="31">
        <v>0</v>
      </c>
      <c r="BK305" s="31">
        <v>0</v>
      </c>
      <c r="BL305" s="31">
        <v>0</v>
      </c>
      <c r="BM305" s="31">
        <v>0</v>
      </c>
      <c r="BN305" s="31">
        <v>0</v>
      </c>
      <c r="BO305" s="31">
        <v>0</v>
      </c>
      <c r="BP305" s="39">
        <v>0</v>
      </c>
      <c r="BQ305" s="31">
        <v>0</v>
      </c>
      <c r="BR305" s="31">
        <v>1</v>
      </c>
      <c r="BS305" s="31">
        <v>0</v>
      </c>
      <c r="BT305" s="31">
        <v>0</v>
      </c>
      <c r="BU305" s="39">
        <v>0</v>
      </c>
      <c r="BV305" s="31">
        <v>0</v>
      </c>
      <c r="BW305" s="31">
        <v>0</v>
      </c>
      <c r="BX305" s="31">
        <v>0</v>
      </c>
      <c r="BY305" s="31">
        <v>0</v>
      </c>
      <c r="BZ305" s="39">
        <v>0</v>
      </c>
      <c r="CA305" s="31">
        <v>0</v>
      </c>
      <c r="CB305" s="31">
        <v>0</v>
      </c>
      <c r="CC305" s="31">
        <v>0</v>
      </c>
      <c r="CD305" s="31">
        <v>0</v>
      </c>
      <c r="CE305" s="39">
        <v>0</v>
      </c>
      <c r="CF305" s="31">
        <v>0</v>
      </c>
      <c r="CG305" s="31">
        <v>0</v>
      </c>
      <c r="CH305" s="31">
        <v>0</v>
      </c>
      <c r="CI305" s="31">
        <v>0</v>
      </c>
      <c r="CJ305" s="39">
        <v>0</v>
      </c>
      <c r="CK305" s="31">
        <v>0</v>
      </c>
      <c r="CL305" s="31">
        <v>0</v>
      </c>
      <c r="CM305" s="31">
        <v>0</v>
      </c>
      <c r="CN305" s="40">
        <v>0</v>
      </c>
      <c r="CO305" s="31"/>
    </row>
    <row r="306" spans="1:93">
      <c r="A306" s="33" t="s">
        <v>4</v>
      </c>
      <c r="B306" s="39">
        <v>0</v>
      </c>
      <c r="C306" s="31">
        <v>0</v>
      </c>
      <c r="D306" s="31">
        <v>1.4798799999999999E-4</v>
      </c>
      <c r="E306" s="31">
        <v>0.31728699700000002</v>
      </c>
      <c r="F306" s="40">
        <v>2.0718399999999999E-4</v>
      </c>
      <c r="G306" s="31">
        <v>0</v>
      </c>
      <c r="H306" s="31">
        <v>0</v>
      </c>
      <c r="I306" s="20">
        <v>2.1141199999999999E-6</v>
      </c>
      <c r="J306" s="31">
        <v>0.199437541</v>
      </c>
      <c r="K306" s="42">
        <v>4.1436700000000003E-6</v>
      </c>
      <c r="L306" s="31">
        <v>0</v>
      </c>
      <c r="M306" s="31">
        <v>0</v>
      </c>
      <c r="N306" s="20">
        <v>1.06001E-5</v>
      </c>
      <c r="O306" s="31">
        <v>0.99996862399999997</v>
      </c>
      <c r="P306" s="42">
        <v>2.0776099999999999E-5</v>
      </c>
      <c r="Q306" s="41" t="s">
        <v>20</v>
      </c>
      <c r="R306" s="39">
        <v>0</v>
      </c>
      <c r="S306" s="31">
        <v>0</v>
      </c>
      <c r="T306" s="31">
        <v>0</v>
      </c>
      <c r="U306" s="31">
        <v>0</v>
      </c>
      <c r="V306" s="31">
        <v>0</v>
      </c>
      <c r="W306" s="31">
        <v>0</v>
      </c>
      <c r="X306" s="31">
        <v>0</v>
      </c>
      <c r="Y306" s="31">
        <v>0</v>
      </c>
      <c r="Z306" s="31">
        <v>0</v>
      </c>
      <c r="AA306" s="31">
        <v>0</v>
      </c>
      <c r="AB306" s="39">
        <v>0</v>
      </c>
      <c r="AC306" s="31">
        <v>0</v>
      </c>
      <c r="AD306" s="31">
        <v>0</v>
      </c>
      <c r="AE306" s="31">
        <v>0</v>
      </c>
      <c r="AF306" s="31">
        <v>0</v>
      </c>
      <c r="AG306" s="31">
        <v>0</v>
      </c>
      <c r="AH306" s="31">
        <v>0</v>
      </c>
      <c r="AI306" s="31">
        <v>0</v>
      </c>
      <c r="AJ306" s="31">
        <v>0</v>
      </c>
      <c r="AK306" s="31">
        <v>0</v>
      </c>
      <c r="AL306" s="39">
        <v>0</v>
      </c>
      <c r="AM306" s="31">
        <v>0</v>
      </c>
      <c r="AN306" s="31">
        <v>0</v>
      </c>
      <c r="AO306" s="31">
        <v>0</v>
      </c>
      <c r="AP306" s="31">
        <v>0</v>
      </c>
      <c r="AQ306" s="31">
        <v>0</v>
      </c>
      <c r="AR306" s="31">
        <v>0</v>
      </c>
      <c r="AS306" s="31">
        <v>0</v>
      </c>
      <c r="AT306" s="31">
        <v>0</v>
      </c>
      <c r="AU306" s="31">
        <v>0</v>
      </c>
      <c r="AV306" s="39">
        <v>0</v>
      </c>
      <c r="AW306" s="31">
        <v>0</v>
      </c>
      <c r="AX306" s="31">
        <v>0</v>
      </c>
      <c r="AY306" s="31">
        <v>0</v>
      </c>
      <c r="AZ306" s="31">
        <v>1</v>
      </c>
      <c r="BA306" s="31">
        <v>0</v>
      </c>
      <c r="BB306" s="31">
        <v>0</v>
      </c>
      <c r="BC306" s="31">
        <v>0</v>
      </c>
      <c r="BD306" s="31">
        <v>0</v>
      </c>
      <c r="BE306" s="31">
        <v>0</v>
      </c>
      <c r="BF306" s="39">
        <v>0</v>
      </c>
      <c r="BG306" s="31">
        <v>0</v>
      </c>
      <c r="BH306" s="31">
        <v>0</v>
      </c>
      <c r="BI306" s="31">
        <v>0</v>
      </c>
      <c r="BJ306" s="31">
        <v>0</v>
      </c>
      <c r="BK306" s="31">
        <v>0</v>
      </c>
      <c r="BL306" s="31">
        <v>0</v>
      </c>
      <c r="BM306" s="31">
        <v>0</v>
      </c>
      <c r="BN306" s="31">
        <v>0</v>
      </c>
      <c r="BO306" s="31">
        <v>0</v>
      </c>
      <c r="BP306" s="39">
        <v>0</v>
      </c>
      <c r="BQ306" s="31">
        <v>0</v>
      </c>
      <c r="BR306" s="31">
        <v>0</v>
      </c>
      <c r="BS306" s="31">
        <v>0</v>
      </c>
      <c r="BT306" s="31">
        <v>0</v>
      </c>
      <c r="BU306" s="39">
        <v>0</v>
      </c>
      <c r="BV306" s="31">
        <v>0</v>
      </c>
      <c r="BW306" s="31">
        <v>0</v>
      </c>
      <c r="BX306" s="31">
        <v>0</v>
      </c>
      <c r="BY306" s="31">
        <v>0</v>
      </c>
      <c r="BZ306" s="39">
        <v>0</v>
      </c>
      <c r="CA306" s="31">
        <v>0</v>
      </c>
      <c r="CB306" s="31">
        <v>0</v>
      </c>
      <c r="CC306" s="31">
        <v>1</v>
      </c>
      <c r="CD306" s="31">
        <v>0</v>
      </c>
      <c r="CE306" s="39">
        <v>0</v>
      </c>
      <c r="CF306" s="31">
        <v>0</v>
      </c>
      <c r="CG306" s="31">
        <v>0</v>
      </c>
      <c r="CH306" s="31">
        <v>0</v>
      </c>
      <c r="CI306" s="31">
        <v>0</v>
      </c>
      <c r="CJ306" s="39">
        <v>0</v>
      </c>
      <c r="CK306" s="31">
        <v>0</v>
      </c>
      <c r="CL306" s="31">
        <v>0</v>
      </c>
      <c r="CM306" s="31">
        <v>0</v>
      </c>
      <c r="CN306" s="40">
        <v>0</v>
      </c>
      <c r="CO306" s="31"/>
    </row>
    <row r="307" spans="1:93">
      <c r="A307" s="33" t="s">
        <v>7</v>
      </c>
      <c r="B307" s="39">
        <v>0</v>
      </c>
      <c r="C307" s="31">
        <v>0</v>
      </c>
      <c r="D307" s="31">
        <v>0</v>
      </c>
      <c r="E307" s="31">
        <v>0</v>
      </c>
      <c r="F307" s="40">
        <v>8.7755270999999996E-2</v>
      </c>
      <c r="G307" s="31">
        <v>0</v>
      </c>
      <c r="H307" s="31">
        <v>0</v>
      </c>
      <c r="I307" s="31">
        <v>0</v>
      </c>
      <c r="J307" s="31">
        <v>0</v>
      </c>
      <c r="K307" s="40">
        <v>4.2122529999999998E-2</v>
      </c>
      <c r="L307" s="31">
        <v>0</v>
      </c>
      <c r="M307" s="31">
        <v>0</v>
      </c>
      <c r="N307" s="31">
        <v>0</v>
      </c>
      <c r="O307" s="31">
        <v>0</v>
      </c>
      <c r="P307" s="40">
        <v>1</v>
      </c>
      <c r="Q307" s="41" t="s">
        <v>21</v>
      </c>
      <c r="R307" s="39">
        <v>0</v>
      </c>
      <c r="S307" s="31">
        <v>0</v>
      </c>
      <c r="T307" s="31">
        <v>0</v>
      </c>
      <c r="U307" s="31">
        <v>0</v>
      </c>
      <c r="V307" s="31">
        <v>0</v>
      </c>
      <c r="W307" s="31">
        <v>0</v>
      </c>
      <c r="X307" s="31">
        <v>0</v>
      </c>
      <c r="Y307" s="31">
        <v>0</v>
      </c>
      <c r="Z307" s="31">
        <v>0</v>
      </c>
      <c r="AA307" s="31">
        <v>0</v>
      </c>
      <c r="AB307" s="39">
        <v>0</v>
      </c>
      <c r="AC307" s="31">
        <v>0</v>
      </c>
      <c r="AD307" s="31">
        <v>0</v>
      </c>
      <c r="AE307" s="31">
        <v>0</v>
      </c>
      <c r="AF307" s="31">
        <v>0</v>
      </c>
      <c r="AG307" s="31">
        <v>0</v>
      </c>
      <c r="AH307" s="31">
        <v>0</v>
      </c>
      <c r="AI307" s="31">
        <v>0</v>
      </c>
      <c r="AJ307" s="31">
        <v>0</v>
      </c>
      <c r="AK307" s="31">
        <v>0</v>
      </c>
      <c r="AL307" s="39">
        <v>0</v>
      </c>
      <c r="AM307" s="31">
        <v>0</v>
      </c>
      <c r="AN307" s="31">
        <v>0</v>
      </c>
      <c r="AO307" s="31">
        <v>0</v>
      </c>
      <c r="AP307" s="31">
        <v>0</v>
      </c>
      <c r="AQ307" s="31">
        <v>0</v>
      </c>
      <c r="AR307" s="31">
        <v>0</v>
      </c>
      <c r="AS307" s="31">
        <v>0</v>
      </c>
      <c r="AT307" s="31">
        <v>0</v>
      </c>
      <c r="AU307" s="31">
        <v>0</v>
      </c>
      <c r="AV307" s="39">
        <v>0</v>
      </c>
      <c r="AW307" s="31">
        <v>0</v>
      </c>
      <c r="AX307" s="31">
        <v>0</v>
      </c>
      <c r="AY307" s="31">
        <v>0</v>
      </c>
      <c r="AZ307" s="31">
        <v>0</v>
      </c>
      <c r="BA307" s="31">
        <v>0</v>
      </c>
      <c r="BB307" s="31">
        <v>0</v>
      </c>
      <c r="BC307" s="31">
        <v>0</v>
      </c>
      <c r="BD307" s="31">
        <v>0</v>
      </c>
      <c r="BE307" s="31">
        <v>0</v>
      </c>
      <c r="BF307" s="39">
        <v>0</v>
      </c>
      <c r="BG307" s="31">
        <v>0</v>
      </c>
      <c r="BH307" s="31">
        <v>0</v>
      </c>
      <c r="BI307" s="31">
        <v>0</v>
      </c>
      <c r="BJ307" s="31">
        <v>0</v>
      </c>
      <c r="BK307" s="31">
        <v>0</v>
      </c>
      <c r="BL307" s="31">
        <v>0</v>
      </c>
      <c r="BM307" s="31">
        <v>1</v>
      </c>
      <c r="BN307" s="31">
        <v>0</v>
      </c>
      <c r="BO307" s="31">
        <v>0</v>
      </c>
      <c r="BP307" s="39">
        <v>0</v>
      </c>
      <c r="BQ307" s="31">
        <v>0</v>
      </c>
      <c r="BR307" s="31">
        <v>0</v>
      </c>
      <c r="BS307" s="31">
        <v>0</v>
      </c>
      <c r="BT307" s="31">
        <v>0</v>
      </c>
      <c r="BU307" s="39">
        <v>0</v>
      </c>
      <c r="BV307" s="31">
        <v>0</v>
      </c>
      <c r="BW307" s="31">
        <v>0</v>
      </c>
      <c r="BX307" s="31">
        <v>0</v>
      </c>
      <c r="BY307" s="31">
        <v>0</v>
      </c>
      <c r="BZ307" s="39">
        <v>0</v>
      </c>
      <c r="CA307" s="31">
        <v>0</v>
      </c>
      <c r="CB307" s="31">
        <v>0</v>
      </c>
      <c r="CC307" s="31">
        <v>0</v>
      </c>
      <c r="CD307" s="31">
        <v>0</v>
      </c>
      <c r="CE307" s="39">
        <v>0</v>
      </c>
      <c r="CF307" s="31">
        <v>0</v>
      </c>
      <c r="CG307" s="31">
        <v>0</v>
      </c>
      <c r="CH307" s="31">
        <v>0</v>
      </c>
      <c r="CI307" s="31">
        <v>1</v>
      </c>
      <c r="CJ307" s="39">
        <v>0</v>
      </c>
      <c r="CK307" s="31">
        <v>0</v>
      </c>
      <c r="CL307" s="31">
        <v>0</v>
      </c>
      <c r="CM307" s="31">
        <v>0</v>
      </c>
      <c r="CN307" s="40">
        <v>0</v>
      </c>
      <c r="CO307" s="31"/>
    </row>
    <row r="308" spans="1:93">
      <c r="A308" s="33" t="s">
        <v>1</v>
      </c>
      <c r="B308" s="39">
        <v>0</v>
      </c>
      <c r="C308" s="31">
        <v>4.2122529999999998E-2</v>
      </c>
      <c r="D308" s="31">
        <v>0</v>
      </c>
      <c r="E308" s="31">
        <v>0</v>
      </c>
      <c r="F308" s="40">
        <v>0</v>
      </c>
      <c r="G308" s="31">
        <v>0</v>
      </c>
      <c r="H308" s="31">
        <v>4.2122529999999998E-2</v>
      </c>
      <c r="I308" s="31">
        <v>0</v>
      </c>
      <c r="J308" s="31">
        <v>0</v>
      </c>
      <c r="K308" s="40">
        <v>0</v>
      </c>
      <c r="L308" s="31">
        <v>0</v>
      </c>
      <c r="M308" s="31">
        <v>1</v>
      </c>
      <c r="N308" s="31">
        <v>0</v>
      </c>
      <c r="O308" s="31">
        <v>0</v>
      </c>
      <c r="P308" s="40">
        <v>0</v>
      </c>
      <c r="Q308" s="41" t="s">
        <v>18</v>
      </c>
      <c r="R308" s="39">
        <v>0</v>
      </c>
      <c r="S308" s="31">
        <v>0</v>
      </c>
      <c r="T308" s="31">
        <v>0</v>
      </c>
      <c r="U308" s="31">
        <v>0</v>
      </c>
      <c r="V308" s="31">
        <v>0</v>
      </c>
      <c r="W308" s="31">
        <v>0</v>
      </c>
      <c r="X308" s="31">
        <v>0</v>
      </c>
      <c r="Y308" s="31">
        <v>0</v>
      </c>
      <c r="Z308" s="31">
        <v>0</v>
      </c>
      <c r="AA308" s="31">
        <v>0</v>
      </c>
      <c r="AB308" s="39">
        <v>0</v>
      </c>
      <c r="AC308" s="31">
        <v>1</v>
      </c>
      <c r="AD308" s="31">
        <v>0</v>
      </c>
      <c r="AE308" s="31">
        <v>0</v>
      </c>
      <c r="AF308" s="31">
        <v>0</v>
      </c>
      <c r="AG308" s="31">
        <v>0</v>
      </c>
      <c r="AH308" s="31">
        <v>0</v>
      </c>
      <c r="AI308" s="31">
        <v>0</v>
      </c>
      <c r="AJ308" s="31">
        <v>0</v>
      </c>
      <c r="AK308" s="31">
        <v>0</v>
      </c>
      <c r="AL308" s="39">
        <v>0</v>
      </c>
      <c r="AM308" s="31">
        <v>0</v>
      </c>
      <c r="AN308" s="31">
        <v>0</v>
      </c>
      <c r="AO308" s="31">
        <v>0</v>
      </c>
      <c r="AP308" s="31">
        <v>0</v>
      </c>
      <c r="AQ308" s="31">
        <v>0</v>
      </c>
      <c r="AR308" s="31">
        <v>0</v>
      </c>
      <c r="AS308" s="31">
        <v>0</v>
      </c>
      <c r="AT308" s="31">
        <v>0</v>
      </c>
      <c r="AU308" s="31">
        <v>0</v>
      </c>
      <c r="AV308" s="39">
        <v>0</v>
      </c>
      <c r="AW308" s="31">
        <v>0</v>
      </c>
      <c r="AX308" s="31">
        <v>0</v>
      </c>
      <c r="AY308" s="31">
        <v>0</v>
      </c>
      <c r="AZ308" s="31">
        <v>0</v>
      </c>
      <c r="BA308" s="31">
        <v>0</v>
      </c>
      <c r="BB308" s="31">
        <v>0</v>
      </c>
      <c r="BC308" s="31">
        <v>0</v>
      </c>
      <c r="BD308" s="31">
        <v>0</v>
      </c>
      <c r="BE308" s="31">
        <v>0</v>
      </c>
      <c r="BF308" s="39">
        <v>0</v>
      </c>
      <c r="BG308" s="31">
        <v>0</v>
      </c>
      <c r="BH308" s="31">
        <v>0</v>
      </c>
      <c r="BI308" s="31">
        <v>0</v>
      </c>
      <c r="BJ308" s="31">
        <v>0</v>
      </c>
      <c r="BK308" s="31">
        <v>0</v>
      </c>
      <c r="BL308" s="31">
        <v>0</v>
      </c>
      <c r="BM308" s="31">
        <v>0</v>
      </c>
      <c r="BN308" s="31">
        <v>0</v>
      </c>
      <c r="BO308" s="31">
        <v>0</v>
      </c>
      <c r="BP308" s="39">
        <v>0</v>
      </c>
      <c r="BQ308" s="31">
        <v>0</v>
      </c>
      <c r="BR308" s="31">
        <v>0</v>
      </c>
      <c r="BS308" s="31">
        <v>0</v>
      </c>
      <c r="BT308" s="31">
        <v>0</v>
      </c>
      <c r="BU308" s="39">
        <v>0</v>
      </c>
      <c r="BV308" s="31">
        <v>0</v>
      </c>
      <c r="BW308" s="31">
        <v>0</v>
      </c>
      <c r="BX308" s="31">
        <v>0</v>
      </c>
      <c r="BY308" s="31">
        <v>0</v>
      </c>
      <c r="BZ308" s="39">
        <v>0</v>
      </c>
      <c r="CA308" s="31">
        <v>0</v>
      </c>
      <c r="CB308" s="31">
        <v>0</v>
      </c>
      <c r="CC308" s="31">
        <v>0</v>
      </c>
      <c r="CD308" s="31">
        <v>0</v>
      </c>
      <c r="CE308" s="39">
        <v>0</v>
      </c>
      <c r="CF308" s="31">
        <v>0</v>
      </c>
      <c r="CG308" s="31">
        <v>0</v>
      </c>
      <c r="CH308" s="31">
        <v>0</v>
      </c>
      <c r="CI308" s="31">
        <v>0</v>
      </c>
      <c r="CJ308" s="39">
        <v>0</v>
      </c>
      <c r="CK308" s="31">
        <v>1</v>
      </c>
      <c r="CL308" s="31">
        <v>0</v>
      </c>
      <c r="CM308" s="31">
        <v>0</v>
      </c>
      <c r="CN308" s="40">
        <v>0</v>
      </c>
      <c r="CO308" s="31"/>
    </row>
    <row r="309" spans="1:93">
      <c r="A309" s="33"/>
      <c r="B309" s="39"/>
      <c r="C309" s="31"/>
      <c r="D309" s="31"/>
      <c r="E309" s="31"/>
      <c r="F309" s="40"/>
      <c r="G309" s="31"/>
      <c r="H309" s="31"/>
      <c r="I309" s="31"/>
      <c r="J309" s="31"/>
      <c r="K309" s="40"/>
      <c r="L309" s="31"/>
      <c r="M309" s="31"/>
      <c r="N309" s="31"/>
      <c r="O309" s="31"/>
      <c r="P309" s="40"/>
      <c r="Q309" s="41"/>
      <c r="R309" s="39"/>
      <c r="S309" s="31"/>
      <c r="T309" s="31"/>
      <c r="U309" s="31"/>
      <c r="V309" s="31"/>
      <c r="W309" s="31"/>
      <c r="X309" s="31"/>
      <c r="Y309" s="31"/>
      <c r="Z309" s="31"/>
      <c r="AA309" s="31"/>
      <c r="AB309" s="39"/>
      <c r="AC309" s="31"/>
      <c r="AD309" s="31"/>
      <c r="AE309" s="31"/>
      <c r="AF309" s="31"/>
      <c r="AG309" s="31"/>
      <c r="AH309" s="31"/>
      <c r="AI309" s="31"/>
      <c r="AJ309" s="31"/>
      <c r="AK309" s="31"/>
      <c r="AL309" s="39"/>
      <c r="AM309" s="31"/>
      <c r="AN309" s="31"/>
      <c r="AO309" s="31"/>
      <c r="AP309" s="31"/>
      <c r="AQ309" s="31"/>
      <c r="AR309" s="31"/>
      <c r="AS309" s="31"/>
      <c r="AT309" s="31"/>
      <c r="AU309" s="31"/>
      <c r="AV309" s="39"/>
      <c r="AW309" s="31"/>
      <c r="AX309" s="31"/>
      <c r="AY309" s="31"/>
      <c r="AZ309" s="31"/>
      <c r="BA309" s="31"/>
      <c r="BB309" s="31"/>
      <c r="BC309" s="31"/>
      <c r="BD309" s="31"/>
      <c r="BE309" s="31"/>
      <c r="BF309" s="39"/>
      <c r="BG309" s="31"/>
      <c r="BH309" s="31"/>
      <c r="BI309" s="31"/>
      <c r="BJ309" s="31"/>
      <c r="BK309" s="31"/>
      <c r="BL309" s="31"/>
      <c r="BM309" s="31"/>
      <c r="BN309" s="31"/>
      <c r="BO309" s="31"/>
      <c r="BP309" s="39"/>
      <c r="BQ309" s="31"/>
      <c r="BR309" s="31"/>
      <c r="BS309" s="31"/>
      <c r="BT309" s="31"/>
      <c r="BU309" s="39"/>
      <c r="BV309" s="31"/>
      <c r="BW309" s="31"/>
      <c r="BX309" s="31"/>
      <c r="BY309" s="31"/>
      <c r="BZ309" s="39"/>
      <c r="CA309" s="31"/>
      <c r="CB309" s="31"/>
      <c r="CC309" s="31"/>
      <c r="CD309" s="31"/>
      <c r="CE309" s="39"/>
      <c r="CF309" s="31"/>
      <c r="CG309" s="31"/>
      <c r="CH309" s="31"/>
      <c r="CI309" s="31"/>
      <c r="CJ309" s="39"/>
      <c r="CK309" s="31"/>
      <c r="CL309" s="31"/>
      <c r="CM309" s="31"/>
      <c r="CN309" s="40"/>
      <c r="CO309" s="31"/>
    </row>
    <row r="310" spans="1:93">
      <c r="A310" s="33" t="s">
        <v>0</v>
      </c>
      <c r="B310" s="39">
        <v>1</v>
      </c>
      <c r="C310" s="31">
        <v>0</v>
      </c>
      <c r="D310" s="31">
        <v>0</v>
      </c>
      <c r="E310" s="31">
        <v>0</v>
      </c>
      <c r="F310" s="40">
        <v>0</v>
      </c>
      <c r="G310" s="31">
        <v>0.94</v>
      </c>
      <c r="H310" s="31">
        <v>0</v>
      </c>
      <c r="I310" s="31">
        <v>0</v>
      </c>
      <c r="J310" s="31">
        <v>0</v>
      </c>
      <c r="K310" s="40">
        <v>0</v>
      </c>
      <c r="L310" s="31">
        <v>1</v>
      </c>
      <c r="M310" s="31">
        <v>0</v>
      </c>
      <c r="N310" s="31">
        <v>0</v>
      </c>
      <c r="O310" s="31">
        <v>0</v>
      </c>
      <c r="P310" s="40">
        <v>0</v>
      </c>
      <c r="Q310" s="41" t="s">
        <v>17</v>
      </c>
      <c r="R310" s="39">
        <v>1</v>
      </c>
      <c r="S310" s="31">
        <v>0</v>
      </c>
      <c r="T310" s="31">
        <v>0</v>
      </c>
      <c r="U310" s="31">
        <v>0</v>
      </c>
      <c r="V310" s="31">
        <v>0</v>
      </c>
      <c r="W310" s="31">
        <v>0</v>
      </c>
      <c r="X310" s="31">
        <v>0</v>
      </c>
      <c r="Y310" s="31">
        <v>0</v>
      </c>
      <c r="Z310" s="31">
        <v>0</v>
      </c>
      <c r="AA310" s="31">
        <v>0</v>
      </c>
      <c r="AB310" s="39">
        <v>0</v>
      </c>
      <c r="AC310" s="31">
        <v>0</v>
      </c>
      <c r="AD310" s="31">
        <v>0</v>
      </c>
      <c r="AE310" s="31">
        <v>0</v>
      </c>
      <c r="AF310" s="31">
        <v>0</v>
      </c>
      <c r="AG310" s="31">
        <v>0</v>
      </c>
      <c r="AH310" s="31">
        <v>0</v>
      </c>
      <c r="AI310" s="31">
        <v>0</v>
      </c>
      <c r="AJ310" s="31">
        <v>0</v>
      </c>
      <c r="AK310" s="31">
        <v>0</v>
      </c>
      <c r="AL310" s="39">
        <v>0</v>
      </c>
      <c r="AM310" s="31">
        <v>0</v>
      </c>
      <c r="AN310" s="31">
        <v>0</v>
      </c>
      <c r="AO310" s="31">
        <v>0</v>
      </c>
      <c r="AP310" s="31">
        <v>0</v>
      </c>
      <c r="AQ310" s="31">
        <v>0</v>
      </c>
      <c r="AR310" s="31">
        <v>0</v>
      </c>
      <c r="AS310" s="31">
        <v>0</v>
      </c>
      <c r="AT310" s="31">
        <v>0</v>
      </c>
      <c r="AU310" s="31">
        <v>0</v>
      </c>
      <c r="AV310" s="39">
        <v>0</v>
      </c>
      <c r="AW310" s="31">
        <v>0</v>
      </c>
      <c r="AX310" s="31">
        <v>0</v>
      </c>
      <c r="AY310" s="31">
        <v>0</v>
      </c>
      <c r="AZ310" s="31">
        <v>0</v>
      </c>
      <c r="BA310" s="31">
        <v>0</v>
      </c>
      <c r="BB310" s="31">
        <v>0</v>
      </c>
      <c r="BC310" s="31">
        <v>0</v>
      </c>
      <c r="BD310" s="31">
        <v>0</v>
      </c>
      <c r="BE310" s="31">
        <v>0</v>
      </c>
      <c r="BF310" s="39">
        <v>0</v>
      </c>
      <c r="BG310" s="31">
        <v>0</v>
      </c>
      <c r="BH310" s="31">
        <v>0</v>
      </c>
      <c r="BI310" s="31">
        <v>0</v>
      </c>
      <c r="BJ310" s="31">
        <v>0</v>
      </c>
      <c r="BK310" s="31">
        <v>0</v>
      </c>
      <c r="BL310" s="31">
        <v>0</v>
      </c>
      <c r="BM310" s="31">
        <v>0</v>
      </c>
      <c r="BN310" s="31">
        <v>0</v>
      </c>
      <c r="BO310" s="31">
        <v>0</v>
      </c>
      <c r="BP310" s="39"/>
      <c r="BQ310" s="31"/>
      <c r="BR310" s="31"/>
      <c r="BS310" s="31"/>
      <c r="BT310" s="31"/>
      <c r="BU310" s="39"/>
      <c r="BV310" s="31"/>
      <c r="BW310" s="31"/>
      <c r="BX310" s="31"/>
      <c r="BY310" s="31"/>
      <c r="BZ310" s="39"/>
      <c r="CA310" s="31"/>
      <c r="CB310" s="31"/>
      <c r="CC310" s="31"/>
      <c r="CD310" s="31"/>
      <c r="CE310" s="39"/>
      <c r="CF310" s="31"/>
      <c r="CG310" s="31"/>
      <c r="CH310" s="31"/>
      <c r="CI310" s="31"/>
      <c r="CJ310" s="39"/>
      <c r="CK310" s="31"/>
      <c r="CL310" s="31"/>
      <c r="CM310" s="31"/>
      <c r="CN310" s="40"/>
      <c r="CO310" s="31"/>
    </row>
    <row r="311" spans="1:93">
      <c r="A311" s="33" t="s">
        <v>9</v>
      </c>
      <c r="B311" s="39">
        <v>0</v>
      </c>
      <c r="C311" s="31">
        <v>0</v>
      </c>
      <c r="D311" s="31">
        <v>0.72514285700000003</v>
      </c>
      <c r="E311" s="31">
        <v>0</v>
      </c>
      <c r="F311" s="40">
        <v>0</v>
      </c>
      <c r="G311" s="31">
        <v>0</v>
      </c>
      <c r="H311" s="31">
        <v>0</v>
      </c>
      <c r="I311" s="31">
        <v>0.69406530600000005</v>
      </c>
      <c r="J311" s="31">
        <v>0</v>
      </c>
      <c r="K311" s="40">
        <v>0</v>
      </c>
      <c r="L311" s="31">
        <v>0</v>
      </c>
      <c r="M311" s="31">
        <v>0</v>
      </c>
      <c r="N311" s="31">
        <v>1</v>
      </c>
      <c r="O311" s="31">
        <v>0</v>
      </c>
      <c r="P311" s="40">
        <v>0</v>
      </c>
      <c r="Q311" s="41" t="s">
        <v>19</v>
      </c>
      <c r="R311" s="39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9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0</v>
      </c>
      <c r="AK311" s="31">
        <v>0</v>
      </c>
      <c r="AL311" s="39">
        <v>0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1</v>
      </c>
      <c r="AV311" s="39">
        <v>0</v>
      </c>
      <c r="AW311" s="31">
        <v>0</v>
      </c>
      <c r="AX311" s="31">
        <v>0</v>
      </c>
      <c r="AY311" s="31">
        <v>0</v>
      </c>
      <c r="AZ311" s="31">
        <v>0</v>
      </c>
      <c r="BA311" s="31">
        <v>0</v>
      </c>
      <c r="BB311" s="31">
        <v>0</v>
      </c>
      <c r="BC311" s="31">
        <v>0</v>
      </c>
      <c r="BD311" s="31">
        <v>0</v>
      </c>
      <c r="BE311" s="31">
        <v>0</v>
      </c>
      <c r="BF311" s="39">
        <v>0</v>
      </c>
      <c r="BG311" s="31">
        <v>0</v>
      </c>
      <c r="BH311" s="31">
        <v>0</v>
      </c>
      <c r="BI311" s="31">
        <v>0</v>
      </c>
      <c r="BJ311" s="31">
        <v>0</v>
      </c>
      <c r="BK311" s="31">
        <v>0</v>
      </c>
      <c r="BL311" s="31">
        <v>0</v>
      </c>
      <c r="BM311" s="31">
        <v>0</v>
      </c>
      <c r="BN311" s="31">
        <v>0</v>
      </c>
      <c r="BO311" s="31">
        <v>0</v>
      </c>
      <c r="BP311" s="39">
        <v>0</v>
      </c>
      <c r="BQ311" s="31">
        <v>0</v>
      </c>
      <c r="BR311" s="31">
        <v>1</v>
      </c>
      <c r="BS311" s="31">
        <v>0</v>
      </c>
      <c r="BT311" s="31">
        <v>0</v>
      </c>
      <c r="BU311" s="39">
        <v>0</v>
      </c>
      <c r="BV311" s="31">
        <v>0</v>
      </c>
      <c r="BW311" s="31">
        <v>0</v>
      </c>
      <c r="BX311" s="31">
        <v>0</v>
      </c>
      <c r="BY311" s="31">
        <v>0</v>
      </c>
      <c r="BZ311" s="39">
        <v>0</v>
      </c>
      <c r="CA311" s="31">
        <v>0</v>
      </c>
      <c r="CB311" s="31">
        <v>0</v>
      </c>
      <c r="CC311" s="31">
        <v>0</v>
      </c>
      <c r="CD311" s="31">
        <v>0</v>
      </c>
      <c r="CE311" s="39">
        <v>0</v>
      </c>
      <c r="CF311" s="31">
        <v>0</v>
      </c>
      <c r="CG311" s="31">
        <v>0</v>
      </c>
      <c r="CH311" s="31">
        <v>0</v>
      </c>
      <c r="CI311" s="31">
        <v>0</v>
      </c>
      <c r="CJ311" s="39">
        <v>0</v>
      </c>
      <c r="CK311" s="31">
        <v>0</v>
      </c>
      <c r="CL311" s="31">
        <v>0</v>
      </c>
      <c r="CM311" s="31">
        <v>0</v>
      </c>
      <c r="CN311" s="40">
        <v>0</v>
      </c>
      <c r="CO311" s="31"/>
    </row>
    <row r="312" spans="1:93">
      <c r="A312" s="33" t="s">
        <v>5</v>
      </c>
      <c r="B312" s="39">
        <v>0</v>
      </c>
      <c r="C312" s="31">
        <v>0</v>
      </c>
      <c r="D312" s="31">
        <v>0</v>
      </c>
      <c r="E312" s="31">
        <v>0.22805002899999999</v>
      </c>
      <c r="F312" s="40">
        <v>4.1436700000000001E-4</v>
      </c>
      <c r="G312" s="31">
        <v>0</v>
      </c>
      <c r="H312" s="31">
        <v>0</v>
      </c>
      <c r="I312" s="31">
        <v>0</v>
      </c>
      <c r="J312" s="31">
        <v>0.143345733</v>
      </c>
      <c r="K312" s="42">
        <v>8.2873499999999995E-6</v>
      </c>
      <c r="L312" s="31">
        <v>0</v>
      </c>
      <c r="M312" s="31">
        <v>0</v>
      </c>
      <c r="N312" s="31">
        <v>0</v>
      </c>
      <c r="O312" s="31">
        <v>0.99994218999999995</v>
      </c>
      <c r="P312" s="42">
        <v>5.7810399999999998E-5</v>
      </c>
      <c r="Q312" s="41" t="s">
        <v>20</v>
      </c>
      <c r="R312" s="39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9">
        <v>0</v>
      </c>
      <c r="AC312" s="31">
        <v>0</v>
      </c>
      <c r="AD312" s="31">
        <v>0</v>
      </c>
      <c r="AE312" s="31">
        <v>0</v>
      </c>
      <c r="AF312" s="31">
        <v>0</v>
      </c>
      <c r="AG312" s="31">
        <v>0</v>
      </c>
      <c r="AH312" s="31">
        <v>0</v>
      </c>
      <c r="AI312" s="31">
        <v>0</v>
      </c>
      <c r="AJ312" s="31">
        <v>0</v>
      </c>
      <c r="AK312" s="31">
        <v>0</v>
      </c>
      <c r="AL312" s="39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0</v>
      </c>
      <c r="AR312" s="31">
        <v>0</v>
      </c>
      <c r="AS312" s="31">
        <v>0</v>
      </c>
      <c r="AT312" s="31">
        <v>0</v>
      </c>
      <c r="AU312" s="31">
        <v>0</v>
      </c>
      <c r="AV312" s="39">
        <v>0</v>
      </c>
      <c r="AW312" s="31">
        <v>0</v>
      </c>
      <c r="AX312" s="31">
        <v>0</v>
      </c>
      <c r="AY312" s="31">
        <v>0</v>
      </c>
      <c r="AZ312" s="31">
        <v>0</v>
      </c>
      <c r="BA312" s="31">
        <v>1</v>
      </c>
      <c r="BB312" s="31">
        <v>0</v>
      </c>
      <c r="BC312" s="31">
        <v>0</v>
      </c>
      <c r="BD312" s="31">
        <v>0</v>
      </c>
      <c r="BE312" s="31">
        <v>0</v>
      </c>
      <c r="BF312" s="39">
        <v>0</v>
      </c>
      <c r="BG312" s="31">
        <v>0</v>
      </c>
      <c r="BH312" s="31">
        <v>0</v>
      </c>
      <c r="BI312" s="31">
        <v>0</v>
      </c>
      <c r="BJ312" s="31">
        <v>0</v>
      </c>
      <c r="BK312" s="31">
        <v>0</v>
      </c>
      <c r="BL312" s="31">
        <v>0</v>
      </c>
      <c r="BM312" s="31">
        <v>0</v>
      </c>
      <c r="BN312" s="31">
        <v>0</v>
      </c>
      <c r="BO312" s="31">
        <v>0</v>
      </c>
      <c r="BP312" s="39">
        <v>0</v>
      </c>
      <c r="BQ312" s="31">
        <v>0</v>
      </c>
      <c r="BR312" s="31">
        <v>0</v>
      </c>
      <c r="BS312" s="31">
        <v>0</v>
      </c>
      <c r="BT312" s="31">
        <v>0</v>
      </c>
      <c r="BU312" s="39">
        <v>0</v>
      </c>
      <c r="BV312" s="31">
        <v>0</v>
      </c>
      <c r="BW312" s="31">
        <v>0</v>
      </c>
      <c r="BX312" s="31">
        <v>0</v>
      </c>
      <c r="BY312" s="31">
        <v>0</v>
      </c>
      <c r="BZ312" s="39">
        <v>0</v>
      </c>
      <c r="CA312" s="31">
        <v>0</v>
      </c>
      <c r="CB312" s="31">
        <v>0</v>
      </c>
      <c r="CC312" s="31">
        <v>1</v>
      </c>
      <c r="CD312" s="31">
        <v>0</v>
      </c>
      <c r="CE312" s="39">
        <v>0</v>
      </c>
      <c r="CF312" s="31">
        <v>0</v>
      </c>
      <c r="CG312" s="31">
        <v>0</v>
      </c>
      <c r="CH312" s="31">
        <v>0</v>
      </c>
      <c r="CI312" s="31">
        <v>0</v>
      </c>
      <c r="CJ312" s="39">
        <v>0</v>
      </c>
      <c r="CK312" s="31">
        <v>0</v>
      </c>
      <c r="CL312" s="31">
        <v>0</v>
      </c>
      <c r="CM312" s="31">
        <v>0</v>
      </c>
      <c r="CN312" s="40">
        <v>0</v>
      </c>
      <c r="CO312" s="31"/>
    </row>
    <row r="313" spans="1:93">
      <c r="A313" s="33" t="s">
        <v>7</v>
      </c>
      <c r="B313" s="39">
        <v>0</v>
      </c>
      <c r="C313" s="31">
        <v>0</v>
      </c>
      <c r="D313" s="31">
        <v>0</v>
      </c>
      <c r="E313" s="31">
        <v>0</v>
      </c>
      <c r="F313" s="40">
        <v>6.3075769000000004E-2</v>
      </c>
      <c r="G313" s="31">
        <v>0</v>
      </c>
      <c r="H313" s="31">
        <v>0</v>
      </c>
      <c r="I313" s="31">
        <v>0</v>
      </c>
      <c r="J313" s="31">
        <v>0</v>
      </c>
      <c r="K313" s="40">
        <v>2.9014854E-2</v>
      </c>
      <c r="L313" s="31">
        <v>0</v>
      </c>
      <c r="M313" s="31">
        <v>0</v>
      </c>
      <c r="N313" s="31">
        <v>0</v>
      </c>
      <c r="O313" s="31">
        <v>0</v>
      </c>
      <c r="P313" s="40">
        <v>1</v>
      </c>
      <c r="Q313" s="41" t="s">
        <v>21</v>
      </c>
      <c r="R313" s="39">
        <v>0</v>
      </c>
      <c r="S313" s="31">
        <v>0</v>
      </c>
      <c r="T313" s="31">
        <v>0</v>
      </c>
      <c r="U313" s="31">
        <v>0</v>
      </c>
      <c r="V313" s="31">
        <v>0</v>
      </c>
      <c r="W313" s="31">
        <v>0</v>
      </c>
      <c r="X313" s="31">
        <v>0</v>
      </c>
      <c r="Y313" s="31">
        <v>0</v>
      </c>
      <c r="Z313" s="31">
        <v>0</v>
      </c>
      <c r="AA313" s="31">
        <v>0</v>
      </c>
      <c r="AB313" s="39">
        <v>0</v>
      </c>
      <c r="AC313" s="31">
        <v>0</v>
      </c>
      <c r="AD313" s="31">
        <v>0</v>
      </c>
      <c r="AE313" s="31">
        <v>0</v>
      </c>
      <c r="AF313" s="31">
        <v>0</v>
      </c>
      <c r="AG313" s="31">
        <v>0</v>
      </c>
      <c r="AH313" s="31">
        <v>0</v>
      </c>
      <c r="AI313" s="31">
        <v>0</v>
      </c>
      <c r="AJ313" s="31">
        <v>0</v>
      </c>
      <c r="AK313" s="31">
        <v>0</v>
      </c>
      <c r="AL313" s="39">
        <v>0</v>
      </c>
      <c r="AM313" s="31">
        <v>0</v>
      </c>
      <c r="AN313" s="31">
        <v>0</v>
      </c>
      <c r="AO313" s="31">
        <v>0</v>
      </c>
      <c r="AP313" s="31">
        <v>0</v>
      </c>
      <c r="AQ313" s="31">
        <v>0</v>
      </c>
      <c r="AR313" s="31">
        <v>0</v>
      </c>
      <c r="AS313" s="31">
        <v>0</v>
      </c>
      <c r="AT313" s="31">
        <v>0</v>
      </c>
      <c r="AU313" s="31">
        <v>0</v>
      </c>
      <c r="AV313" s="39">
        <v>0</v>
      </c>
      <c r="AW313" s="31">
        <v>0</v>
      </c>
      <c r="AX313" s="31">
        <v>0</v>
      </c>
      <c r="AY313" s="31">
        <v>0</v>
      </c>
      <c r="AZ313" s="31">
        <v>0</v>
      </c>
      <c r="BA313" s="31">
        <v>0</v>
      </c>
      <c r="BB313" s="31">
        <v>0</v>
      </c>
      <c r="BC313" s="31">
        <v>0</v>
      </c>
      <c r="BD313" s="31">
        <v>0</v>
      </c>
      <c r="BE313" s="31">
        <v>0</v>
      </c>
      <c r="BF313" s="39">
        <v>0</v>
      </c>
      <c r="BG313" s="31">
        <v>0</v>
      </c>
      <c r="BH313" s="31">
        <v>0</v>
      </c>
      <c r="BI313" s="31">
        <v>0</v>
      </c>
      <c r="BJ313" s="31">
        <v>0</v>
      </c>
      <c r="BK313" s="31">
        <v>0</v>
      </c>
      <c r="BL313" s="31">
        <v>0</v>
      </c>
      <c r="BM313" s="31">
        <v>1</v>
      </c>
      <c r="BN313" s="31">
        <v>0</v>
      </c>
      <c r="BO313" s="31">
        <v>0</v>
      </c>
      <c r="BP313" s="39">
        <v>0</v>
      </c>
      <c r="BQ313" s="31">
        <v>0</v>
      </c>
      <c r="BR313" s="31">
        <v>0</v>
      </c>
      <c r="BS313" s="31">
        <v>0</v>
      </c>
      <c r="BT313" s="31">
        <v>0</v>
      </c>
      <c r="BU313" s="39">
        <v>0</v>
      </c>
      <c r="BV313" s="31">
        <v>0</v>
      </c>
      <c r="BW313" s="31">
        <v>0</v>
      </c>
      <c r="BX313" s="31">
        <v>0</v>
      </c>
      <c r="BY313" s="31">
        <v>0</v>
      </c>
      <c r="BZ313" s="39">
        <v>0</v>
      </c>
      <c r="CA313" s="31">
        <v>0</v>
      </c>
      <c r="CB313" s="31">
        <v>0</v>
      </c>
      <c r="CC313" s="31">
        <v>0</v>
      </c>
      <c r="CD313" s="31">
        <v>0</v>
      </c>
      <c r="CE313" s="39">
        <v>0</v>
      </c>
      <c r="CF313" s="31">
        <v>0</v>
      </c>
      <c r="CG313" s="31">
        <v>0</v>
      </c>
      <c r="CH313" s="31">
        <v>0</v>
      </c>
      <c r="CI313" s="31">
        <v>1</v>
      </c>
      <c r="CJ313" s="39">
        <v>0</v>
      </c>
      <c r="CK313" s="31">
        <v>0</v>
      </c>
      <c r="CL313" s="31">
        <v>0</v>
      </c>
      <c r="CM313" s="31">
        <v>0</v>
      </c>
      <c r="CN313" s="40">
        <v>0</v>
      </c>
      <c r="CO313" s="31"/>
    </row>
    <row r="314" spans="1:93">
      <c r="A314" s="33" t="s">
        <v>9</v>
      </c>
      <c r="B314" s="39">
        <v>0</v>
      </c>
      <c r="C314" s="31">
        <v>0</v>
      </c>
      <c r="D314" s="31">
        <v>2.2382887000000001E-2</v>
      </c>
      <c r="E314" s="31">
        <v>0</v>
      </c>
      <c r="F314" s="40">
        <v>0</v>
      </c>
      <c r="G314" s="31">
        <v>0</v>
      </c>
      <c r="H314" s="31">
        <v>0</v>
      </c>
      <c r="I314" s="31">
        <v>2.1423621E-2</v>
      </c>
      <c r="J314" s="31">
        <v>0</v>
      </c>
      <c r="K314" s="40">
        <v>0</v>
      </c>
      <c r="L314" s="31">
        <v>0</v>
      </c>
      <c r="M314" s="31">
        <v>0</v>
      </c>
      <c r="N314" s="31">
        <v>1</v>
      </c>
      <c r="O314" s="31">
        <v>0</v>
      </c>
      <c r="P314" s="40">
        <v>0</v>
      </c>
      <c r="Q314" s="41" t="s">
        <v>19</v>
      </c>
      <c r="R314" s="39">
        <v>0</v>
      </c>
      <c r="S314" s="31">
        <v>0</v>
      </c>
      <c r="T314" s="31">
        <v>0</v>
      </c>
      <c r="U314" s="31">
        <v>0</v>
      </c>
      <c r="V314" s="31">
        <v>0</v>
      </c>
      <c r="W314" s="31">
        <v>0</v>
      </c>
      <c r="X314" s="31">
        <v>0</v>
      </c>
      <c r="Y314" s="31">
        <v>0</v>
      </c>
      <c r="Z314" s="31">
        <v>0</v>
      </c>
      <c r="AA314" s="31">
        <v>0</v>
      </c>
      <c r="AB314" s="39">
        <v>0</v>
      </c>
      <c r="AC314" s="31">
        <v>0</v>
      </c>
      <c r="AD314" s="31">
        <v>0</v>
      </c>
      <c r="AE314" s="31">
        <v>0</v>
      </c>
      <c r="AF314" s="31">
        <v>0</v>
      </c>
      <c r="AG314" s="31">
        <v>0</v>
      </c>
      <c r="AH314" s="31">
        <v>0</v>
      </c>
      <c r="AI314" s="31">
        <v>0</v>
      </c>
      <c r="AJ314" s="31">
        <v>0</v>
      </c>
      <c r="AK314" s="31">
        <v>0</v>
      </c>
      <c r="AL314" s="39">
        <v>0</v>
      </c>
      <c r="AM314" s="31">
        <v>0</v>
      </c>
      <c r="AN314" s="31">
        <v>0</v>
      </c>
      <c r="AO314" s="31">
        <v>0</v>
      </c>
      <c r="AP314" s="31">
        <v>0</v>
      </c>
      <c r="AQ314" s="31">
        <v>0</v>
      </c>
      <c r="AR314" s="31">
        <v>0</v>
      </c>
      <c r="AS314" s="31">
        <v>0</v>
      </c>
      <c r="AT314" s="31">
        <v>0</v>
      </c>
      <c r="AU314" s="31">
        <v>1</v>
      </c>
      <c r="AV314" s="39">
        <v>0</v>
      </c>
      <c r="AW314" s="31">
        <v>0</v>
      </c>
      <c r="AX314" s="31">
        <v>0</v>
      </c>
      <c r="AY314" s="31">
        <v>0</v>
      </c>
      <c r="AZ314" s="31">
        <v>0</v>
      </c>
      <c r="BA314" s="31">
        <v>0</v>
      </c>
      <c r="BB314" s="31">
        <v>0</v>
      </c>
      <c r="BC314" s="31">
        <v>0</v>
      </c>
      <c r="BD314" s="31">
        <v>0</v>
      </c>
      <c r="BE314" s="31">
        <v>0</v>
      </c>
      <c r="BF314" s="39">
        <v>0</v>
      </c>
      <c r="BG314" s="31">
        <v>0</v>
      </c>
      <c r="BH314" s="31">
        <v>0</v>
      </c>
      <c r="BI314" s="31">
        <v>0</v>
      </c>
      <c r="BJ314" s="31">
        <v>0</v>
      </c>
      <c r="BK314" s="31">
        <v>0</v>
      </c>
      <c r="BL314" s="31">
        <v>0</v>
      </c>
      <c r="BM314" s="31">
        <v>0</v>
      </c>
      <c r="BN314" s="31">
        <v>0</v>
      </c>
      <c r="BO314" s="31">
        <v>0</v>
      </c>
      <c r="BP314" s="39">
        <v>0</v>
      </c>
      <c r="BQ314" s="31">
        <v>0</v>
      </c>
      <c r="BR314" s="31">
        <v>0</v>
      </c>
      <c r="BS314" s="31">
        <v>0</v>
      </c>
      <c r="BT314" s="31">
        <v>0</v>
      </c>
      <c r="BU314" s="39">
        <v>0</v>
      </c>
      <c r="BV314" s="31">
        <v>0</v>
      </c>
      <c r="BW314" s="31">
        <v>0</v>
      </c>
      <c r="BX314" s="31">
        <v>0</v>
      </c>
      <c r="BY314" s="31">
        <v>0</v>
      </c>
      <c r="BZ314" s="39">
        <v>0</v>
      </c>
      <c r="CA314" s="31">
        <v>0</v>
      </c>
      <c r="CB314" s="31">
        <v>0</v>
      </c>
      <c r="CC314" s="31">
        <v>0</v>
      </c>
      <c r="CD314" s="31">
        <v>0</v>
      </c>
      <c r="CE314" s="39">
        <v>0</v>
      </c>
      <c r="CF314" s="31">
        <v>0</v>
      </c>
      <c r="CG314" s="31">
        <v>0</v>
      </c>
      <c r="CH314" s="31">
        <v>0</v>
      </c>
      <c r="CI314" s="31">
        <v>0</v>
      </c>
      <c r="CJ314" s="39">
        <v>0</v>
      </c>
      <c r="CK314" s="31">
        <v>0</v>
      </c>
      <c r="CL314" s="31">
        <v>1</v>
      </c>
      <c r="CM314" s="31">
        <v>0</v>
      </c>
      <c r="CN314" s="40">
        <v>0</v>
      </c>
      <c r="CO314" s="31"/>
    </row>
    <row r="315" spans="1:93">
      <c r="A315" s="33" t="s">
        <v>4</v>
      </c>
      <c r="B315" s="39">
        <v>0</v>
      </c>
      <c r="C315" s="31">
        <v>0</v>
      </c>
      <c r="D315" s="20">
        <v>4.5679400000000002E-6</v>
      </c>
      <c r="E315" s="31">
        <v>9.7936550000000001E-3</v>
      </c>
      <c r="F315" s="42">
        <v>6.3951099999999998E-6</v>
      </c>
      <c r="G315" s="31">
        <v>0</v>
      </c>
      <c r="H315" s="31">
        <v>0</v>
      </c>
      <c r="I315" s="20">
        <v>6.5256199999999996E-8</v>
      </c>
      <c r="J315" s="31">
        <v>3.0780059999999999E-3</v>
      </c>
      <c r="K315" s="42">
        <v>3.0696499999999999E-6</v>
      </c>
      <c r="L315" s="31">
        <v>0</v>
      </c>
      <c r="M315" s="31">
        <v>0</v>
      </c>
      <c r="N315" s="20">
        <v>2.1179199999999999E-5</v>
      </c>
      <c r="O315" s="31">
        <v>0.99898254900000005</v>
      </c>
      <c r="P315" s="40">
        <v>9.9627200000000009E-4</v>
      </c>
      <c r="Q315" s="41" t="s">
        <v>20</v>
      </c>
      <c r="R315" s="39">
        <v>0</v>
      </c>
      <c r="S315" s="31">
        <v>0</v>
      </c>
      <c r="T315" s="31">
        <v>0</v>
      </c>
      <c r="U315" s="31">
        <v>0</v>
      </c>
      <c r="V315" s="31">
        <v>0</v>
      </c>
      <c r="W315" s="31">
        <v>0</v>
      </c>
      <c r="X315" s="31">
        <v>0</v>
      </c>
      <c r="Y315" s="31">
        <v>0</v>
      </c>
      <c r="Z315" s="31">
        <v>0</v>
      </c>
      <c r="AA315" s="31">
        <v>0</v>
      </c>
      <c r="AB315" s="39">
        <v>0</v>
      </c>
      <c r="AC315" s="31">
        <v>0</v>
      </c>
      <c r="AD315" s="31">
        <v>0</v>
      </c>
      <c r="AE315" s="31">
        <v>0</v>
      </c>
      <c r="AF315" s="31">
        <v>0</v>
      </c>
      <c r="AG315" s="31">
        <v>0</v>
      </c>
      <c r="AH315" s="31">
        <v>0</v>
      </c>
      <c r="AI315" s="31">
        <v>0</v>
      </c>
      <c r="AJ315" s="31">
        <v>0</v>
      </c>
      <c r="AK315" s="31">
        <v>0</v>
      </c>
      <c r="AL315" s="39">
        <v>0</v>
      </c>
      <c r="AM315" s="31">
        <v>0</v>
      </c>
      <c r="AN315" s="31">
        <v>0</v>
      </c>
      <c r="AO315" s="31">
        <v>0</v>
      </c>
      <c r="AP315" s="31">
        <v>0</v>
      </c>
      <c r="AQ315" s="31">
        <v>0</v>
      </c>
      <c r="AR315" s="31">
        <v>0</v>
      </c>
      <c r="AS315" s="31">
        <v>0</v>
      </c>
      <c r="AT315" s="31">
        <v>0</v>
      </c>
      <c r="AU315" s="31">
        <v>0</v>
      </c>
      <c r="AV315" s="39">
        <v>0</v>
      </c>
      <c r="AW315" s="31">
        <v>0</v>
      </c>
      <c r="AX315" s="31">
        <v>0</v>
      </c>
      <c r="AY315" s="31">
        <v>0</v>
      </c>
      <c r="AZ315" s="31">
        <v>1</v>
      </c>
      <c r="BA315" s="31">
        <v>0</v>
      </c>
      <c r="BB315" s="31">
        <v>0</v>
      </c>
      <c r="BC315" s="31">
        <v>0</v>
      </c>
      <c r="BD315" s="31">
        <v>0</v>
      </c>
      <c r="BE315" s="31">
        <v>0</v>
      </c>
      <c r="BF315" s="39">
        <v>0</v>
      </c>
      <c r="BG315" s="31">
        <v>0</v>
      </c>
      <c r="BH315" s="31">
        <v>0</v>
      </c>
      <c r="BI315" s="31">
        <v>0</v>
      </c>
      <c r="BJ315" s="31">
        <v>0</v>
      </c>
      <c r="BK315" s="31">
        <v>0</v>
      </c>
      <c r="BL315" s="31">
        <v>0</v>
      </c>
      <c r="BM315" s="31">
        <v>0</v>
      </c>
      <c r="BN315" s="31">
        <v>0</v>
      </c>
      <c r="BO315" s="31">
        <v>0</v>
      </c>
      <c r="BP315" s="39">
        <v>0</v>
      </c>
      <c r="BQ315" s="31">
        <v>0</v>
      </c>
      <c r="BR315" s="31">
        <v>0</v>
      </c>
      <c r="BS315" s="31">
        <v>0</v>
      </c>
      <c r="BT315" s="31">
        <v>0</v>
      </c>
      <c r="BU315" s="39">
        <v>0</v>
      </c>
      <c r="BV315" s="31">
        <v>0</v>
      </c>
      <c r="BW315" s="31">
        <v>0</v>
      </c>
      <c r="BX315" s="31">
        <v>0</v>
      </c>
      <c r="BY315" s="31">
        <v>0</v>
      </c>
      <c r="BZ315" s="39">
        <v>0</v>
      </c>
      <c r="CA315" s="31">
        <v>0</v>
      </c>
      <c r="CB315" s="31">
        <v>0</v>
      </c>
      <c r="CC315" s="31">
        <v>1</v>
      </c>
      <c r="CD315" s="31">
        <v>0</v>
      </c>
      <c r="CE315" s="39">
        <v>0</v>
      </c>
      <c r="CF315" s="31">
        <v>0</v>
      </c>
      <c r="CG315" s="31">
        <v>0</v>
      </c>
      <c r="CH315" s="31">
        <v>0</v>
      </c>
      <c r="CI315" s="31">
        <v>0</v>
      </c>
      <c r="CJ315" s="39">
        <v>0</v>
      </c>
      <c r="CK315" s="31">
        <v>0</v>
      </c>
      <c r="CL315" s="31">
        <v>0</v>
      </c>
      <c r="CM315" s="31">
        <v>0</v>
      </c>
      <c r="CN315" s="40">
        <v>0</v>
      </c>
      <c r="CO315" s="31"/>
    </row>
    <row r="316" spans="1:93">
      <c r="A316" s="33" t="s">
        <v>1</v>
      </c>
      <c r="B316" s="39">
        <v>0</v>
      </c>
      <c r="C316" s="31">
        <v>3.0811409999999999E-3</v>
      </c>
      <c r="D316" s="31">
        <v>0</v>
      </c>
      <c r="E316" s="31">
        <v>0</v>
      </c>
      <c r="F316" s="40">
        <v>0</v>
      </c>
      <c r="G316" s="31">
        <v>0</v>
      </c>
      <c r="H316" s="31">
        <v>3.0811409999999999E-3</v>
      </c>
      <c r="I316" s="31">
        <v>0</v>
      </c>
      <c r="J316" s="31">
        <v>0</v>
      </c>
      <c r="K316" s="40">
        <v>0</v>
      </c>
      <c r="L316" s="31">
        <v>0</v>
      </c>
      <c r="M316" s="31">
        <v>1</v>
      </c>
      <c r="N316" s="31">
        <v>0</v>
      </c>
      <c r="O316" s="31">
        <v>0</v>
      </c>
      <c r="P316" s="40">
        <v>0</v>
      </c>
      <c r="Q316" s="41" t="s">
        <v>18</v>
      </c>
      <c r="R316" s="39">
        <v>0</v>
      </c>
      <c r="S316" s="31">
        <v>0</v>
      </c>
      <c r="T316" s="31">
        <v>0</v>
      </c>
      <c r="U316" s="31">
        <v>0</v>
      </c>
      <c r="V316" s="31">
        <v>0</v>
      </c>
      <c r="W316" s="31">
        <v>0</v>
      </c>
      <c r="X316" s="31">
        <v>0</v>
      </c>
      <c r="Y316" s="31">
        <v>0</v>
      </c>
      <c r="Z316" s="31">
        <v>0</v>
      </c>
      <c r="AA316" s="31">
        <v>0</v>
      </c>
      <c r="AB316" s="39">
        <v>0</v>
      </c>
      <c r="AC316" s="31">
        <v>1</v>
      </c>
      <c r="AD316" s="31">
        <v>0</v>
      </c>
      <c r="AE316" s="31">
        <v>0</v>
      </c>
      <c r="AF316" s="31">
        <v>0</v>
      </c>
      <c r="AG316" s="31">
        <v>0</v>
      </c>
      <c r="AH316" s="31">
        <v>0</v>
      </c>
      <c r="AI316" s="31">
        <v>0</v>
      </c>
      <c r="AJ316" s="31">
        <v>0</v>
      </c>
      <c r="AK316" s="31">
        <v>0</v>
      </c>
      <c r="AL316" s="39">
        <v>0</v>
      </c>
      <c r="AM316" s="31">
        <v>0</v>
      </c>
      <c r="AN316" s="31">
        <v>0</v>
      </c>
      <c r="AO316" s="31">
        <v>0</v>
      </c>
      <c r="AP316" s="31">
        <v>0</v>
      </c>
      <c r="AQ316" s="31">
        <v>0</v>
      </c>
      <c r="AR316" s="31">
        <v>0</v>
      </c>
      <c r="AS316" s="31">
        <v>0</v>
      </c>
      <c r="AT316" s="31">
        <v>0</v>
      </c>
      <c r="AU316" s="31">
        <v>0</v>
      </c>
      <c r="AV316" s="39">
        <v>0</v>
      </c>
      <c r="AW316" s="31">
        <v>0</v>
      </c>
      <c r="AX316" s="31">
        <v>0</v>
      </c>
      <c r="AY316" s="31">
        <v>0</v>
      </c>
      <c r="AZ316" s="31">
        <v>0</v>
      </c>
      <c r="BA316" s="31">
        <v>0</v>
      </c>
      <c r="BB316" s="31">
        <v>0</v>
      </c>
      <c r="BC316" s="31">
        <v>0</v>
      </c>
      <c r="BD316" s="31">
        <v>0</v>
      </c>
      <c r="BE316" s="31">
        <v>0</v>
      </c>
      <c r="BF316" s="39">
        <v>0</v>
      </c>
      <c r="BG316" s="31">
        <v>0</v>
      </c>
      <c r="BH316" s="31">
        <v>0</v>
      </c>
      <c r="BI316" s="31">
        <v>0</v>
      </c>
      <c r="BJ316" s="31">
        <v>0</v>
      </c>
      <c r="BK316" s="31">
        <v>0</v>
      </c>
      <c r="BL316" s="31">
        <v>0</v>
      </c>
      <c r="BM316" s="31">
        <v>0</v>
      </c>
      <c r="BN316" s="31">
        <v>0</v>
      </c>
      <c r="BO316" s="31">
        <v>0</v>
      </c>
      <c r="BP316" s="39">
        <v>0</v>
      </c>
      <c r="BQ316" s="31">
        <v>0</v>
      </c>
      <c r="BR316" s="31">
        <v>0</v>
      </c>
      <c r="BS316" s="31">
        <v>0</v>
      </c>
      <c r="BT316" s="31">
        <v>0</v>
      </c>
      <c r="BU316" s="39">
        <v>0</v>
      </c>
      <c r="BV316" s="31">
        <v>0</v>
      </c>
      <c r="BW316" s="31">
        <v>0</v>
      </c>
      <c r="BX316" s="31">
        <v>0</v>
      </c>
      <c r="BY316" s="31">
        <v>0</v>
      </c>
      <c r="BZ316" s="39">
        <v>0</v>
      </c>
      <c r="CA316" s="31">
        <v>0</v>
      </c>
      <c r="CB316" s="31">
        <v>0</v>
      </c>
      <c r="CC316" s="31">
        <v>0</v>
      </c>
      <c r="CD316" s="31">
        <v>0</v>
      </c>
      <c r="CE316" s="39">
        <v>0</v>
      </c>
      <c r="CF316" s="31">
        <v>1</v>
      </c>
      <c r="CG316" s="31">
        <v>0</v>
      </c>
      <c r="CH316" s="31">
        <v>0</v>
      </c>
      <c r="CI316" s="31">
        <v>0</v>
      </c>
      <c r="CJ316" s="39">
        <v>0</v>
      </c>
      <c r="CK316" s="31">
        <v>0</v>
      </c>
      <c r="CL316" s="31">
        <v>0</v>
      </c>
      <c r="CM316" s="31">
        <v>0</v>
      </c>
      <c r="CN316" s="40">
        <v>0</v>
      </c>
      <c r="CO316" s="31"/>
    </row>
    <row r="317" spans="1:93">
      <c r="A317" s="33"/>
      <c r="B317" s="39"/>
      <c r="C317" s="31"/>
      <c r="D317" s="31"/>
      <c r="E317" s="31"/>
      <c r="F317" s="40"/>
      <c r="G317" s="31"/>
      <c r="H317" s="31"/>
      <c r="I317" s="31"/>
      <c r="J317" s="31"/>
      <c r="K317" s="40"/>
      <c r="L317" s="31"/>
      <c r="M317" s="31"/>
      <c r="N317" s="31"/>
      <c r="O317" s="31"/>
      <c r="P317" s="40"/>
      <c r="Q317" s="41"/>
      <c r="R317" s="39"/>
      <c r="S317" s="31"/>
      <c r="T317" s="31"/>
      <c r="U317" s="31"/>
      <c r="V317" s="31"/>
      <c r="W317" s="31"/>
      <c r="X317" s="31"/>
      <c r="Y317" s="31"/>
      <c r="Z317" s="31"/>
      <c r="AA317" s="31"/>
      <c r="AB317" s="39"/>
      <c r="AC317" s="31"/>
      <c r="AD317" s="31"/>
      <c r="AE317" s="31"/>
      <c r="AF317" s="31"/>
      <c r="AG317" s="31"/>
      <c r="AH317" s="31"/>
      <c r="AI317" s="31"/>
      <c r="AJ317" s="31"/>
      <c r="AK317" s="31"/>
      <c r="AL317" s="39"/>
      <c r="AM317" s="31"/>
      <c r="AN317" s="31"/>
      <c r="AO317" s="31"/>
      <c r="AP317" s="31"/>
      <c r="AQ317" s="31"/>
      <c r="AR317" s="31"/>
      <c r="AS317" s="31"/>
      <c r="AT317" s="31"/>
      <c r="AU317" s="31"/>
      <c r="AV317" s="39"/>
      <c r="AW317" s="31"/>
      <c r="AX317" s="31"/>
      <c r="AY317" s="31"/>
      <c r="AZ317" s="31"/>
      <c r="BA317" s="31"/>
      <c r="BB317" s="31"/>
      <c r="BC317" s="31"/>
      <c r="BD317" s="31"/>
      <c r="BE317" s="31"/>
      <c r="BF317" s="39"/>
      <c r="BG317" s="31"/>
      <c r="BH317" s="31"/>
      <c r="BI317" s="31"/>
      <c r="BJ317" s="31"/>
      <c r="BK317" s="31"/>
      <c r="BL317" s="31"/>
      <c r="BM317" s="31"/>
      <c r="BN317" s="31"/>
      <c r="BO317" s="31"/>
      <c r="BP317" s="39"/>
      <c r="BQ317" s="31"/>
      <c r="BR317" s="31"/>
      <c r="BS317" s="31"/>
      <c r="BT317" s="31"/>
      <c r="BU317" s="39"/>
      <c r="BV317" s="31"/>
      <c r="BW317" s="31"/>
      <c r="BX317" s="31"/>
      <c r="BY317" s="31"/>
      <c r="BZ317" s="39"/>
      <c r="CA317" s="31"/>
      <c r="CB317" s="31"/>
      <c r="CC317" s="31"/>
      <c r="CD317" s="31"/>
      <c r="CE317" s="39"/>
      <c r="CF317" s="31"/>
      <c r="CG317" s="31"/>
      <c r="CH317" s="31"/>
      <c r="CI317" s="31"/>
      <c r="CJ317" s="39"/>
      <c r="CK317" s="31"/>
      <c r="CL317" s="31"/>
      <c r="CM317" s="31"/>
      <c r="CN317" s="40"/>
      <c r="CO317" s="31"/>
    </row>
    <row r="318" spans="1:93">
      <c r="A318" s="33" t="s">
        <v>0</v>
      </c>
      <c r="B318" s="39">
        <v>1</v>
      </c>
      <c r="C318" s="31">
        <v>0</v>
      </c>
      <c r="D318" s="31">
        <v>0</v>
      </c>
      <c r="E318" s="31">
        <v>0</v>
      </c>
      <c r="F318" s="40">
        <v>0</v>
      </c>
      <c r="G318" s="31">
        <v>0.94</v>
      </c>
      <c r="H318" s="31">
        <v>0</v>
      </c>
      <c r="I318" s="31">
        <v>0</v>
      </c>
      <c r="J318" s="31">
        <v>0</v>
      </c>
      <c r="K318" s="40">
        <v>0</v>
      </c>
      <c r="L318" s="31">
        <v>1</v>
      </c>
      <c r="M318" s="31">
        <v>0</v>
      </c>
      <c r="N318" s="31">
        <v>0</v>
      </c>
      <c r="O318" s="31">
        <v>0</v>
      </c>
      <c r="P318" s="40">
        <v>0</v>
      </c>
      <c r="Q318" s="41" t="s">
        <v>17</v>
      </c>
      <c r="R318" s="39">
        <v>1</v>
      </c>
      <c r="S318" s="31">
        <v>0</v>
      </c>
      <c r="T318" s="31">
        <v>0</v>
      </c>
      <c r="U318" s="31">
        <v>0</v>
      </c>
      <c r="V318" s="31">
        <v>0</v>
      </c>
      <c r="W318" s="31">
        <v>0</v>
      </c>
      <c r="X318" s="31">
        <v>0</v>
      </c>
      <c r="Y318" s="31">
        <v>0</v>
      </c>
      <c r="Z318" s="31">
        <v>0</v>
      </c>
      <c r="AA318" s="31">
        <v>0</v>
      </c>
      <c r="AB318" s="39">
        <v>0</v>
      </c>
      <c r="AC318" s="31">
        <v>0</v>
      </c>
      <c r="AD318" s="31">
        <v>0</v>
      </c>
      <c r="AE318" s="31">
        <v>0</v>
      </c>
      <c r="AF318" s="31">
        <v>0</v>
      </c>
      <c r="AG318" s="31">
        <v>0</v>
      </c>
      <c r="AH318" s="31">
        <v>0</v>
      </c>
      <c r="AI318" s="31">
        <v>0</v>
      </c>
      <c r="AJ318" s="31">
        <v>0</v>
      </c>
      <c r="AK318" s="31">
        <v>0</v>
      </c>
      <c r="AL318" s="39">
        <v>0</v>
      </c>
      <c r="AM318" s="31">
        <v>0</v>
      </c>
      <c r="AN318" s="31">
        <v>0</v>
      </c>
      <c r="AO318" s="31">
        <v>0</v>
      </c>
      <c r="AP318" s="31">
        <v>0</v>
      </c>
      <c r="AQ318" s="31">
        <v>0</v>
      </c>
      <c r="AR318" s="31">
        <v>0</v>
      </c>
      <c r="AS318" s="31">
        <v>0</v>
      </c>
      <c r="AT318" s="31">
        <v>0</v>
      </c>
      <c r="AU318" s="31">
        <v>0</v>
      </c>
      <c r="AV318" s="39">
        <v>0</v>
      </c>
      <c r="AW318" s="31">
        <v>0</v>
      </c>
      <c r="AX318" s="31">
        <v>0</v>
      </c>
      <c r="AY318" s="31">
        <v>0</v>
      </c>
      <c r="AZ318" s="31">
        <v>0</v>
      </c>
      <c r="BA318" s="31">
        <v>0</v>
      </c>
      <c r="BB318" s="31">
        <v>0</v>
      </c>
      <c r="BC318" s="31">
        <v>0</v>
      </c>
      <c r="BD318" s="31">
        <v>0</v>
      </c>
      <c r="BE318" s="31">
        <v>0</v>
      </c>
      <c r="BF318" s="39">
        <v>0</v>
      </c>
      <c r="BG318" s="31">
        <v>0</v>
      </c>
      <c r="BH318" s="31">
        <v>0</v>
      </c>
      <c r="BI318" s="31">
        <v>0</v>
      </c>
      <c r="BJ318" s="31">
        <v>0</v>
      </c>
      <c r="BK318" s="31">
        <v>0</v>
      </c>
      <c r="BL318" s="31">
        <v>0</v>
      </c>
      <c r="BM318" s="31">
        <v>0</v>
      </c>
      <c r="BN318" s="31">
        <v>0</v>
      </c>
      <c r="BO318" s="31">
        <v>0</v>
      </c>
      <c r="BP318" s="39"/>
      <c r="BQ318" s="31"/>
      <c r="BR318" s="31"/>
      <c r="BS318" s="31"/>
      <c r="BT318" s="31"/>
      <c r="BU318" s="39"/>
      <c r="BV318" s="31"/>
      <c r="BW318" s="31"/>
      <c r="BX318" s="31"/>
      <c r="BY318" s="31"/>
      <c r="BZ318" s="39"/>
      <c r="CA318" s="31"/>
      <c r="CB318" s="31"/>
      <c r="CC318" s="31"/>
      <c r="CD318" s="31"/>
      <c r="CE318" s="39"/>
      <c r="CF318" s="31"/>
      <c r="CG318" s="31"/>
      <c r="CH318" s="31"/>
      <c r="CI318" s="31"/>
      <c r="CJ318" s="39"/>
      <c r="CK318" s="31"/>
      <c r="CL318" s="31"/>
      <c r="CM318" s="31"/>
      <c r="CN318" s="40"/>
      <c r="CO318" s="31"/>
    </row>
    <row r="319" spans="1:93">
      <c r="A319" s="33" t="s">
        <v>9</v>
      </c>
      <c r="B319" s="39">
        <v>0</v>
      </c>
      <c r="C319" s="31">
        <v>0</v>
      </c>
      <c r="D319" s="31">
        <v>0.72514285700000003</v>
      </c>
      <c r="E319" s="31">
        <v>0</v>
      </c>
      <c r="F319" s="40">
        <v>0</v>
      </c>
      <c r="G319" s="31">
        <v>0</v>
      </c>
      <c r="H319" s="31">
        <v>0</v>
      </c>
      <c r="I319" s="31">
        <v>0.69406530600000005</v>
      </c>
      <c r="J319" s="31">
        <v>0</v>
      </c>
      <c r="K319" s="40">
        <v>0</v>
      </c>
      <c r="L319" s="31">
        <v>0</v>
      </c>
      <c r="M319" s="31">
        <v>0</v>
      </c>
      <c r="N319" s="31">
        <v>1</v>
      </c>
      <c r="O319" s="31">
        <v>0</v>
      </c>
      <c r="P319" s="40">
        <v>0</v>
      </c>
      <c r="Q319" s="41" t="s">
        <v>19</v>
      </c>
      <c r="R319" s="39">
        <v>0</v>
      </c>
      <c r="S319" s="31">
        <v>0</v>
      </c>
      <c r="T319" s="31">
        <v>0</v>
      </c>
      <c r="U319" s="31">
        <v>0</v>
      </c>
      <c r="V319" s="31">
        <v>0</v>
      </c>
      <c r="W319" s="31">
        <v>0</v>
      </c>
      <c r="X319" s="31">
        <v>0</v>
      </c>
      <c r="Y319" s="31">
        <v>0</v>
      </c>
      <c r="Z319" s="31">
        <v>0</v>
      </c>
      <c r="AA319" s="31">
        <v>0</v>
      </c>
      <c r="AB319" s="39">
        <v>0</v>
      </c>
      <c r="AC319" s="31">
        <v>0</v>
      </c>
      <c r="AD319" s="31">
        <v>0</v>
      </c>
      <c r="AE319" s="31">
        <v>0</v>
      </c>
      <c r="AF319" s="31">
        <v>0</v>
      </c>
      <c r="AG319" s="31">
        <v>0</v>
      </c>
      <c r="AH319" s="31">
        <v>0</v>
      </c>
      <c r="AI319" s="31">
        <v>0</v>
      </c>
      <c r="AJ319" s="31">
        <v>0</v>
      </c>
      <c r="AK319" s="31">
        <v>0</v>
      </c>
      <c r="AL319" s="39">
        <v>0</v>
      </c>
      <c r="AM319" s="31">
        <v>0</v>
      </c>
      <c r="AN319" s="31">
        <v>0</v>
      </c>
      <c r="AO319" s="31">
        <v>0</v>
      </c>
      <c r="AP319" s="31">
        <v>0</v>
      </c>
      <c r="AQ319" s="31">
        <v>0</v>
      </c>
      <c r="AR319" s="31">
        <v>0</v>
      </c>
      <c r="AS319" s="31">
        <v>0</v>
      </c>
      <c r="AT319" s="31">
        <v>0</v>
      </c>
      <c r="AU319" s="31">
        <v>1</v>
      </c>
      <c r="AV319" s="39">
        <v>0</v>
      </c>
      <c r="AW319" s="31">
        <v>0</v>
      </c>
      <c r="AX319" s="31">
        <v>0</v>
      </c>
      <c r="AY319" s="31">
        <v>0</v>
      </c>
      <c r="AZ319" s="31">
        <v>0</v>
      </c>
      <c r="BA319" s="31">
        <v>0</v>
      </c>
      <c r="BB319" s="31">
        <v>0</v>
      </c>
      <c r="BC319" s="31">
        <v>0</v>
      </c>
      <c r="BD319" s="31">
        <v>0</v>
      </c>
      <c r="BE319" s="31">
        <v>0</v>
      </c>
      <c r="BF319" s="39">
        <v>0</v>
      </c>
      <c r="BG319" s="31">
        <v>0</v>
      </c>
      <c r="BH319" s="31">
        <v>0</v>
      </c>
      <c r="BI319" s="31">
        <v>0</v>
      </c>
      <c r="BJ319" s="31">
        <v>0</v>
      </c>
      <c r="BK319" s="31">
        <v>0</v>
      </c>
      <c r="BL319" s="31">
        <v>0</v>
      </c>
      <c r="BM319" s="31">
        <v>0</v>
      </c>
      <c r="BN319" s="31">
        <v>0</v>
      </c>
      <c r="BO319" s="31">
        <v>0</v>
      </c>
      <c r="BP319" s="39">
        <v>0</v>
      </c>
      <c r="BQ319" s="31">
        <v>0</v>
      </c>
      <c r="BR319" s="31">
        <v>1</v>
      </c>
      <c r="BS319" s="31">
        <v>0</v>
      </c>
      <c r="BT319" s="31">
        <v>0</v>
      </c>
      <c r="BU319" s="39">
        <v>0</v>
      </c>
      <c r="BV319" s="31">
        <v>0</v>
      </c>
      <c r="BW319" s="31">
        <v>0</v>
      </c>
      <c r="BX319" s="31">
        <v>0</v>
      </c>
      <c r="BY319" s="31">
        <v>0</v>
      </c>
      <c r="BZ319" s="39">
        <v>0</v>
      </c>
      <c r="CA319" s="31">
        <v>0</v>
      </c>
      <c r="CB319" s="31">
        <v>0</v>
      </c>
      <c r="CC319" s="31">
        <v>0</v>
      </c>
      <c r="CD319" s="31">
        <v>0</v>
      </c>
      <c r="CE319" s="39">
        <v>0</v>
      </c>
      <c r="CF319" s="31">
        <v>0</v>
      </c>
      <c r="CG319" s="31">
        <v>0</v>
      </c>
      <c r="CH319" s="31">
        <v>0</v>
      </c>
      <c r="CI319" s="31">
        <v>0</v>
      </c>
      <c r="CJ319" s="39">
        <v>0</v>
      </c>
      <c r="CK319" s="31">
        <v>0</v>
      </c>
      <c r="CL319" s="31">
        <v>0</v>
      </c>
      <c r="CM319" s="31">
        <v>0</v>
      </c>
      <c r="CN319" s="40">
        <v>0</v>
      </c>
      <c r="CO319" s="31"/>
    </row>
    <row r="320" spans="1:93">
      <c r="A320" s="33" t="s">
        <v>5</v>
      </c>
      <c r="B320" s="39">
        <v>0</v>
      </c>
      <c r="C320" s="31">
        <v>0</v>
      </c>
      <c r="D320" s="31">
        <v>0</v>
      </c>
      <c r="E320" s="31">
        <v>0.22805002899999999</v>
      </c>
      <c r="F320" s="40">
        <v>4.1436700000000001E-4</v>
      </c>
      <c r="G320" s="31">
        <v>0</v>
      </c>
      <c r="H320" s="31">
        <v>0</v>
      </c>
      <c r="I320" s="31">
        <v>0</v>
      </c>
      <c r="J320" s="31">
        <v>0.143345733</v>
      </c>
      <c r="K320" s="42">
        <v>8.2873499999999995E-6</v>
      </c>
      <c r="L320" s="31">
        <v>0</v>
      </c>
      <c r="M320" s="31">
        <v>0</v>
      </c>
      <c r="N320" s="31">
        <v>0</v>
      </c>
      <c r="O320" s="31">
        <v>0.99994218999999995</v>
      </c>
      <c r="P320" s="42">
        <v>5.7810399999999998E-5</v>
      </c>
      <c r="Q320" s="41" t="s">
        <v>20</v>
      </c>
      <c r="R320" s="39">
        <v>0</v>
      </c>
      <c r="S320" s="31">
        <v>0</v>
      </c>
      <c r="T320" s="31">
        <v>0</v>
      </c>
      <c r="U320" s="31">
        <v>0</v>
      </c>
      <c r="V320" s="31">
        <v>0</v>
      </c>
      <c r="W320" s="31">
        <v>0</v>
      </c>
      <c r="X320" s="31">
        <v>0</v>
      </c>
      <c r="Y320" s="31">
        <v>0</v>
      </c>
      <c r="Z320" s="31">
        <v>0</v>
      </c>
      <c r="AA320" s="31">
        <v>0</v>
      </c>
      <c r="AB320" s="39">
        <v>0</v>
      </c>
      <c r="AC320" s="31">
        <v>0</v>
      </c>
      <c r="AD320" s="31">
        <v>0</v>
      </c>
      <c r="AE320" s="31">
        <v>0</v>
      </c>
      <c r="AF320" s="31">
        <v>0</v>
      </c>
      <c r="AG320" s="31">
        <v>0</v>
      </c>
      <c r="AH320" s="31">
        <v>0</v>
      </c>
      <c r="AI320" s="31">
        <v>0</v>
      </c>
      <c r="AJ320" s="31">
        <v>0</v>
      </c>
      <c r="AK320" s="31">
        <v>0</v>
      </c>
      <c r="AL320" s="39">
        <v>0</v>
      </c>
      <c r="AM320" s="31">
        <v>0</v>
      </c>
      <c r="AN320" s="31">
        <v>0</v>
      </c>
      <c r="AO320" s="31">
        <v>0</v>
      </c>
      <c r="AP320" s="31">
        <v>0</v>
      </c>
      <c r="AQ320" s="31">
        <v>0</v>
      </c>
      <c r="AR320" s="31">
        <v>0</v>
      </c>
      <c r="AS320" s="31">
        <v>0</v>
      </c>
      <c r="AT320" s="31">
        <v>0</v>
      </c>
      <c r="AU320" s="31">
        <v>0</v>
      </c>
      <c r="AV320" s="39">
        <v>0</v>
      </c>
      <c r="AW320" s="31">
        <v>0</v>
      </c>
      <c r="AX320" s="31">
        <v>0</v>
      </c>
      <c r="AY320" s="31">
        <v>0</v>
      </c>
      <c r="AZ320" s="31">
        <v>0</v>
      </c>
      <c r="BA320" s="31">
        <v>1</v>
      </c>
      <c r="BB320" s="31">
        <v>0</v>
      </c>
      <c r="BC320" s="31">
        <v>0</v>
      </c>
      <c r="BD320" s="31">
        <v>0</v>
      </c>
      <c r="BE320" s="31">
        <v>0</v>
      </c>
      <c r="BF320" s="39">
        <v>0</v>
      </c>
      <c r="BG320" s="31">
        <v>0</v>
      </c>
      <c r="BH320" s="31">
        <v>0</v>
      </c>
      <c r="BI320" s="31">
        <v>0</v>
      </c>
      <c r="BJ320" s="31">
        <v>0</v>
      </c>
      <c r="BK320" s="31">
        <v>0</v>
      </c>
      <c r="BL320" s="31">
        <v>0</v>
      </c>
      <c r="BM320" s="31">
        <v>0</v>
      </c>
      <c r="BN320" s="31">
        <v>0</v>
      </c>
      <c r="BO320" s="31">
        <v>0</v>
      </c>
      <c r="BP320" s="39">
        <v>0</v>
      </c>
      <c r="BQ320" s="31">
        <v>0</v>
      </c>
      <c r="BR320" s="31">
        <v>0</v>
      </c>
      <c r="BS320" s="31">
        <v>0</v>
      </c>
      <c r="BT320" s="31">
        <v>0</v>
      </c>
      <c r="BU320" s="39">
        <v>0</v>
      </c>
      <c r="BV320" s="31">
        <v>0</v>
      </c>
      <c r="BW320" s="31">
        <v>0</v>
      </c>
      <c r="BX320" s="31">
        <v>0</v>
      </c>
      <c r="BY320" s="31">
        <v>0</v>
      </c>
      <c r="BZ320" s="39">
        <v>0</v>
      </c>
      <c r="CA320" s="31">
        <v>0</v>
      </c>
      <c r="CB320" s="31">
        <v>0</v>
      </c>
      <c r="CC320" s="31">
        <v>1</v>
      </c>
      <c r="CD320" s="31">
        <v>0</v>
      </c>
      <c r="CE320" s="39">
        <v>0</v>
      </c>
      <c r="CF320" s="31">
        <v>0</v>
      </c>
      <c r="CG320" s="31">
        <v>0</v>
      </c>
      <c r="CH320" s="31">
        <v>0</v>
      </c>
      <c r="CI320" s="31">
        <v>0</v>
      </c>
      <c r="CJ320" s="39">
        <v>0</v>
      </c>
      <c r="CK320" s="31">
        <v>0</v>
      </c>
      <c r="CL320" s="31">
        <v>0</v>
      </c>
      <c r="CM320" s="31">
        <v>0</v>
      </c>
      <c r="CN320" s="40">
        <v>0</v>
      </c>
      <c r="CO320" s="31"/>
    </row>
    <row r="321" spans="1:93">
      <c r="A321" s="33" t="s">
        <v>2</v>
      </c>
      <c r="B321" s="39">
        <v>0</v>
      </c>
      <c r="C321" s="31">
        <v>0</v>
      </c>
      <c r="D321" s="20">
        <v>4.9263800000000001E-5</v>
      </c>
      <c r="E321" s="31">
        <v>1.3985899999999999E-4</v>
      </c>
      <c r="F321" s="40">
        <v>3.4404965000000003E-2</v>
      </c>
      <c r="G321" s="31">
        <v>0</v>
      </c>
      <c r="H321" s="31">
        <v>0</v>
      </c>
      <c r="I321" s="20">
        <v>7.0376900000000003E-7</v>
      </c>
      <c r="J321" s="20">
        <v>4.3955799999999997E-5</v>
      </c>
      <c r="K321" s="40">
        <v>1.6514383000000001E-2</v>
      </c>
      <c r="L321" s="31">
        <v>0</v>
      </c>
      <c r="M321" s="31">
        <v>0</v>
      </c>
      <c r="N321" s="20">
        <v>4.2500599999999998E-5</v>
      </c>
      <c r="O321" s="31">
        <v>2.6544870000000001E-3</v>
      </c>
      <c r="P321" s="40">
        <v>0.99730301200000004</v>
      </c>
      <c r="Q321" s="41" t="s">
        <v>21</v>
      </c>
      <c r="R321" s="39">
        <v>0</v>
      </c>
      <c r="S321" s="31">
        <v>0</v>
      </c>
      <c r="T321" s="31">
        <v>0</v>
      </c>
      <c r="U321" s="31">
        <v>0</v>
      </c>
      <c r="V321" s="31">
        <v>0</v>
      </c>
      <c r="W321" s="31">
        <v>0</v>
      </c>
      <c r="X321" s="31">
        <v>0</v>
      </c>
      <c r="Y321" s="31">
        <v>0</v>
      </c>
      <c r="Z321" s="31">
        <v>0</v>
      </c>
      <c r="AA321" s="31">
        <v>0</v>
      </c>
      <c r="AB321" s="39">
        <v>0</v>
      </c>
      <c r="AC321" s="31">
        <v>0</v>
      </c>
      <c r="AD321" s="31">
        <v>0</v>
      </c>
      <c r="AE321" s="31">
        <v>0</v>
      </c>
      <c r="AF321" s="31">
        <v>0</v>
      </c>
      <c r="AG321" s="31">
        <v>0</v>
      </c>
      <c r="AH321" s="31">
        <v>0</v>
      </c>
      <c r="AI321" s="31">
        <v>0</v>
      </c>
      <c r="AJ321" s="31">
        <v>0</v>
      </c>
      <c r="AK321" s="31">
        <v>0</v>
      </c>
      <c r="AL321" s="39">
        <v>0</v>
      </c>
      <c r="AM321" s="31">
        <v>0</v>
      </c>
      <c r="AN321" s="31">
        <v>0</v>
      </c>
      <c r="AO321" s="31">
        <v>0</v>
      </c>
      <c r="AP321" s="31">
        <v>0</v>
      </c>
      <c r="AQ321" s="31">
        <v>0</v>
      </c>
      <c r="AR321" s="31">
        <v>0</v>
      </c>
      <c r="AS321" s="31">
        <v>0</v>
      </c>
      <c r="AT321" s="31">
        <v>0</v>
      </c>
      <c r="AU321" s="31">
        <v>0</v>
      </c>
      <c r="AV321" s="39">
        <v>0</v>
      </c>
      <c r="AW321" s="31">
        <v>0</v>
      </c>
      <c r="AX321" s="31">
        <v>0</v>
      </c>
      <c r="AY321" s="31">
        <v>0</v>
      </c>
      <c r="AZ321" s="31">
        <v>0</v>
      </c>
      <c r="BA321" s="31">
        <v>0</v>
      </c>
      <c r="BB321" s="31">
        <v>0</v>
      </c>
      <c r="BC321" s="31">
        <v>0</v>
      </c>
      <c r="BD321" s="31">
        <v>0</v>
      </c>
      <c r="BE321" s="31">
        <v>0</v>
      </c>
      <c r="BF321" s="39">
        <v>0</v>
      </c>
      <c r="BG321" s="31">
        <v>0</v>
      </c>
      <c r="BH321" s="31">
        <v>1</v>
      </c>
      <c r="BI321" s="31">
        <v>0</v>
      </c>
      <c r="BJ321" s="31">
        <v>0</v>
      </c>
      <c r="BK321" s="31">
        <v>0</v>
      </c>
      <c r="BL321" s="31">
        <v>0</v>
      </c>
      <c r="BM321" s="31">
        <v>0</v>
      </c>
      <c r="BN321" s="31">
        <v>0</v>
      </c>
      <c r="BO321" s="31">
        <v>0</v>
      </c>
      <c r="BP321" s="39">
        <v>0</v>
      </c>
      <c r="BQ321" s="31">
        <v>0</v>
      </c>
      <c r="BR321" s="31">
        <v>0</v>
      </c>
      <c r="BS321" s="31">
        <v>0</v>
      </c>
      <c r="BT321" s="31">
        <v>0</v>
      </c>
      <c r="BU321" s="39">
        <v>0</v>
      </c>
      <c r="BV321" s="31">
        <v>0</v>
      </c>
      <c r="BW321" s="31">
        <v>0</v>
      </c>
      <c r="BX321" s="31">
        <v>0</v>
      </c>
      <c r="BY321" s="31">
        <v>0</v>
      </c>
      <c r="BZ321" s="39">
        <v>0</v>
      </c>
      <c r="CA321" s="31">
        <v>0</v>
      </c>
      <c r="CB321" s="31">
        <v>0</v>
      </c>
      <c r="CC321" s="31">
        <v>0</v>
      </c>
      <c r="CD321" s="31">
        <v>0</v>
      </c>
      <c r="CE321" s="39">
        <v>0</v>
      </c>
      <c r="CF321" s="31">
        <v>0</v>
      </c>
      <c r="CG321" s="31">
        <v>0</v>
      </c>
      <c r="CH321" s="31">
        <v>0</v>
      </c>
      <c r="CI321" s="31">
        <v>1</v>
      </c>
      <c r="CJ321" s="39">
        <v>0</v>
      </c>
      <c r="CK321" s="31">
        <v>0</v>
      </c>
      <c r="CL321" s="31">
        <v>0</v>
      </c>
      <c r="CM321" s="31">
        <v>0</v>
      </c>
      <c r="CN321" s="40">
        <v>0</v>
      </c>
      <c r="CO321" s="31"/>
    </row>
    <row r="322" spans="1:93">
      <c r="A322" s="33" t="s">
        <v>1</v>
      </c>
      <c r="B322" s="43">
        <v>0</v>
      </c>
      <c r="C322" s="44">
        <v>1.6559042999999999E-2</v>
      </c>
      <c r="D322" s="44">
        <v>0</v>
      </c>
      <c r="E322" s="44">
        <v>0</v>
      </c>
      <c r="F322" s="45">
        <v>0</v>
      </c>
      <c r="G322" s="44">
        <v>0</v>
      </c>
      <c r="H322" s="44">
        <v>1.6559042999999999E-2</v>
      </c>
      <c r="I322" s="44">
        <v>0</v>
      </c>
      <c r="J322" s="44">
        <v>0</v>
      </c>
      <c r="K322" s="45">
        <v>0</v>
      </c>
      <c r="L322" s="44">
        <v>0</v>
      </c>
      <c r="M322" s="44">
        <v>1</v>
      </c>
      <c r="N322" s="44">
        <v>0</v>
      </c>
      <c r="O322" s="44">
        <v>0</v>
      </c>
      <c r="P322" s="45">
        <v>0</v>
      </c>
      <c r="Q322" s="46" t="s">
        <v>18</v>
      </c>
      <c r="R322" s="43">
        <v>0</v>
      </c>
      <c r="S322" s="44">
        <v>0</v>
      </c>
      <c r="T322" s="44">
        <v>0</v>
      </c>
      <c r="U322" s="44">
        <v>0</v>
      </c>
      <c r="V322" s="44">
        <v>0</v>
      </c>
      <c r="W322" s="44">
        <v>0</v>
      </c>
      <c r="X322" s="44">
        <v>0</v>
      </c>
      <c r="Y322" s="44">
        <v>0</v>
      </c>
      <c r="Z322" s="44">
        <v>0</v>
      </c>
      <c r="AA322" s="44">
        <v>0</v>
      </c>
      <c r="AB322" s="43">
        <v>0</v>
      </c>
      <c r="AC322" s="44">
        <v>1</v>
      </c>
      <c r="AD322" s="44">
        <v>0</v>
      </c>
      <c r="AE322" s="44">
        <v>0</v>
      </c>
      <c r="AF322" s="44">
        <v>0</v>
      </c>
      <c r="AG322" s="44">
        <v>0</v>
      </c>
      <c r="AH322" s="44">
        <v>0</v>
      </c>
      <c r="AI322" s="44">
        <v>0</v>
      </c>
      <c r="AJ322" s="44">
        <v>0</v>
      </c>
      <c r="AK322" s="44">
        <v>0</v>
      </c>
      <c r="AL322" s="43">
        <v>0</v>
      </c>
      <c r="AM322" s="44">
        <v>0</v>
      </c>
      <c r="AN322" s="44">
        <v>0</v>
      </c>
      <c r="AO322" s="44">
        <v>0</v>
      </c>
      <c r="AP322" s="44">
        <v>0</v>
      </c>
      <c r="AQ322" s="44">
        <v>0</v>
      </c>
      <c r="AR322" s="44">
        <v>0</v>
      </c>
      <c r="AS322" s="44">
        <v>0</v>
      </c>
      <c r="AT322" s="44">
        <v>0</v>
      </c>
      <c r="AU322" s="44">
        <v>0</v>
      </c>
      <c r="AV322" s="43">
        <v>0</v>
      </c>
      <c r="AW322" s="44">
        <v>0</v>
      </c>
      <c r="AX322" s="44">
        <v>0</v>
      </c>
      <c r="AY322" s="44">
        <v>0</v>
      </c>
      <c r="AZ322" s="44">
        <v>0</v>
      </c>
      <c r="BA322" s="44">
        <v>0</v>
      </c>
      <c r="BB322" s="44">
        <v>0</v>
      </c>
      <c r="BC322" s="44">
        <v>0</v>
      </c>
      <c r="BD322" s="44">
        <v>0</v>
      </c>
      <c r="BE322" s="44">
        <v>0</v>
      </c>
      <c r="BF322" s="43">
        <v>0</v>
      </c>
      <c r="BG322" s="44">
        <v>0</v>
      </c>
      <c r="BH322" s="44">
        <v>0</v>
      </c>
      <c r="BI322" s="44">
        <v>0</v>
      </c>
      <c r="BJ322" s="44">
        <v>0</v>
      </c>
      <c r="BK322" s="44">
        <v>0</v>
      </c>
      <c r="BL322" s="44">
        <v>0</v>
      </c>
      <c r="BM322" s="44">
        <v>0</v>
      </c>
      <c r="BN322" s="44">
        <v>0</v>
      </c>
      <c r="BO322" s="44">
        <v>0</v>
      </c>
      <c r="BP322" s="43">
        <v>0</v>
      </c>
      <c r="BQ322" s="44">
        <v>0</v>
      </c>
      <c r="BR322" s="44">
        <v>0</v>
      </c>
      <c r="BS322" s="44">
        <v>0</v>
      </c>
      <c r="BT322" s="44">
        <v>0</v>
      </c>
      <c r="BU322" s="43">
        <v>0</v>
      </c>
      <c r="BV322" s="44">
        <v>0</v>
      </c>
      <c r="BW322" s="44">
        <v>0</v>
      </c>
      <c r="BX322" s="44">
        <v>0</v>
      </c>
      <c r="BY322" s="44">
        <v>0</v>
      </c>
      <c r="BZ322" s="43">
        <v>0</v>
      </c>
      <c r="CA322" s="44">
        <v>0</v>
      </c>
      <c r="CB322" s="44">
        <v>0</v>
      </c>
      <c r="CC322" s="44">
        <v>0</v>
      </c>
      <c r="CD322" s="44">
        <v>0</v>
      </c>
      <c r="CE322" s="43">
        <v>0</v>
      </c>
      <c r="CF322" s="44">
        <v>0</v>
      </c>
      <c r="CG322" s="44">
        <v>0</v>
      </c>
      <c r="CH322" s="44">
        <v>0</v>
      </c>
      <c r="CI322" s="44">
        <v>0</v>
      </c>
      <c r="CJ322" s="43">
        <v>0</v>
      </c>
      <c r="CK322" s="44">
        <v>1</v>
      </c>
      <c r="CL322" s="44">
        <v>0</v>
      </c>
      <c r="CM322" s="44">
        <v>0</v>
      </c>
      <c r="CN322" s="45">
        <v>0</v>
      </c>
      <c r="CO322" s="31"/>
    </row>
    <row r="323" spans="1:9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3" t="s">
        <v>13</v>
      </c>
      <c r="R323" s="31">
        <v>4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4</v>
      </c>
      <c r="AD323" s="31">
        <v>0</v>
      </c>
      <c r="AE323" s="31">
        <v>0</v>
      </c>
      <c r="AF323" s="31">
        <v>0</v>
      </c>
      <c r="AG323" s="31">
        <v>0</v>
      </c>
      <c r="AH323" s="31">
        <v>0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1</v>
      </c>
      <c r="AP323" s="31">
        <v>0</v>
      </c>
      <c r="AQ323" s="31">
        <v>0</v>
      </c>
      <c r="AR323" s="31">
        <v>0</v>
      </c>
      <c r="AS323" s="31">
        <v>0</v>
      </c>
      <c r="AT323" s="31">
        <v>0</v>
      </c>
      <c r="AU323" s="31">
        <v>5</v>
      </c>
      <c r="AV323" s="31">
        <v>0</v>
      </c>
      <c r="AW323" s="31">
        <v>0</v>
      </c>
      <c r="AX323" s="31">
        <v>0</v>
      </c>
      <c r="AY323" s="31">
        <v>0</v>
      </c>
      <c r="AZ323" s="31">
        <v>3</v>
      </c>
      <c r="BA323" s="31">
        <v>2</v>
      </c>
      <c r="BB323" s="31">
        <v>0</v>
      </c>
      <c r="BC323" s="31">
        <v>0</v>
      </c>
      <c r="BD323" s="31">
        <v>1</v>
      </c>
      <c r="BE323" s="31">
        <v>0</v>
      </c>
      <c r="BF323" s="31">
        <v>0</v>
      </c>
      <c r="BG323" s="31">
        <v>0</v>
      </c>
      <c r="BH323" s="31">
        <v>1</v>
      </c>
      <c r="BI323" s="31">
        <v>0</v>
      </c>
      <c r="BJ323" s="31">
        <v>0</v>
      </c>
      <c r="BK323" s="31">
        <v>0</v>
      </c>
      <c r="BL323" s="31">
        <v>1</v>
      </c>
      <c r="BM323" s="31">
        <v>2</v>
      </c>
      <c r="BN323" s="31">
        <v>0</v>
      </c>
      <c r="BO323" s="31">
        <v>0</v>
      </c>
      <c r="BP323" s="31">
        <v>0</v>
      </c>
      <c r="BQ323" s="31">
        <v>0</v>
      </c>
      <c r="BR323" s="31">
        <v>4</v>
      </c>
      <c r="BS323" s="31">
        <v>0</v>
      </c>
      <c r="BT323" s="31">
        <v>0</v>
      </c>
      <c r="BU323" s="31">
        <v>0</v>
      </c>
      <c r="BV323" s="31">
        <v>0</v>
      </c>
      <c r="BW323" s="31">
        <v>0</v>
      </c>
      <c r="BX323" s="31">
        <v>0</v>
      </c>
      <c r="BY323" s="31">
        <v>0</v>
      </c>
      <c r="BZ323" s="31">
        <v>0</v>
      </c>
      <c r="CA323" s="31">
        <v>0</v>
      </c>
      <c r="CB323" s="31">
        <v>0</v>
      </c>
      <c r="CC323" s="31">
        <v>6</v>
      </c>
      <c r="CD323" s="31">
        <v>0</v>
      </c>
      <c r="CE323" s="31">
        <v>0</v>
      </c>
      <c r="CF323" s="31">
        <v>2</v>
      </c>
      <c r="CG323" s="31">
        <v>0</v>
      </c>
      <c r="CH323" s="31">
        <v>0</v>
      </c>
      <c r="CI323" s="31">
        <v>4</v>
      </c>
      <c r="CJ323" s="31">
        <v>0</v>
      </c>
      <c r="CK323" s="31">
        <v>2</v>
      </c>
      <c r="CL323" s="31">
        <v>2</v>
      </c>
      <c r="CM323" s="31">
        <v>0</v>
      </c>
      <c r="CN323" s="31">
        <v>0</v>
      </c>
      <c r="CO323" s="31"/>
    </row>
    <row r="324" spans="1:93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3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</row>
    <row r="325" spans="1:93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3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</row>
    <row r="326" spans="1:93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</row>
    <row r="327" spans="1:93">
      <c r="A327" s="31"/>
      <c r="B327" s="30" t="s">
        <v>36</v>
      </c>
      <c r="C327" s="30"/>
      <c r="D327" s="32"/>
      <c r="E327" s="32"/>
      <c r="F327" s="32"/>
      <c r="G327" s="32"/>
      <c r="H327" s="32"/>
      <c r="I327" s="32"/>
      <c r="J327" s="32"/>
      <c r="K327" s="32"/>
      <c r="L327" s="32"/>
      <c r="M327" s="31"/>
      <c r="N327" s="32"/>
      <c r="O327" s="32"/>
      <c r="P327" s="32"/>
      <c r="Q327" s="32"/>
      <c r="R327" s="33" t="s">
        <v>32</v>
      </c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3" t="s">
        <v>33</v>
      </c>
      <c r="AE327" s="33"/>
      <c r="AF327" s="33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1"/>
    </row>
    <row r="328" spans="1:93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1"/>
      <c r="N328" s="32"/>
      <c r="O328" s="32"/>
      <c r="P328" s="32"/>
      <c r="Q328" s="32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1"/>
    </row>
    <row r="329" spans="1:93">
      <c r="A329" s="31"/>
      <c r="B329" s="32"/>
      <c r="C329" s="30" t="s">
        <v>17</v>
      </c>
      <c r="D329" s="30" t="s">
        <v>18</v>
      </c>
      <c r="E329" s="30" t="s">
        <v>19</v>
      </c>
      <c r="F329" s="30" t="s">
        <v>20</v>
      </c>
      <c r="G329" s="30" t="s">
        <v>21</v>
      </c>
      <c r="H329" s="32"/>
      <c r="I329" s="32"/>
      <c r="J329" s="32"/>
      <c r="K329" s="32"/>
      <c r="L329" s="32"/>
      <c r="M329" s="31"/>
      <c r="N329" s="32"/>
      <c r="O329" s="32"/>
      <c r="P329" s="32"/>
      <c r="Q329" s="32"/>
      <c r="R329" s="31"/>
      <c r="S329" s="33" t="s">
        <v>17</v>
      </c>
      <c r="T329" s="33" t="s">
        <v>18</v>
      </c>
      <c r="U329" s="33" t="s">
        <v>19</v>
      </c>
      <c r="V329" s="33" t="s">
        <v>20</v>
      </c>
      <c r="W329" s="33" t="s">
        <v>21</v>
      </c>
      <c r="X329" s="31"/>
      <c r="Y329" s="31"/>
      <c r="Z329" s="31"/>
      <c r="AA329" s="31"/>
      <c r="AB329" s="31"/>
      <c r="AC329" s="31"/>
      <c r="AD329" s="33" t="s">
        <v>34</v>
      </c>
      <c r="AE329" s="33"/>
      <c r="AF329" s="33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CM329" s="32"/>
      <c r="CN329" s="32"/>
      <c r="CO329" s="31"/>
    </row>
    <row r="330" spans="1:93">
      <c r="A330" s="31"/>
      <c r="B330" s="30" t="s">
        <v>17</v>
      </c>
      <c r="C330" s="31"/>
      <c r="D330" s="31"/>
      <c r="E330" s="31">
        <v>4.7</v>
      </c>
      <c r="F330" s="31">
        <v>0.2</v>
      </c>
      <c r="G330" s="31">
        <v>0.1</v>
      </c>
      <c r="H330" s="32"/>
      <c r="I330" s="32"/>
      <c r="J330" s="32"/>
      <c r="K330" s="32"/>
      <c r="L330" s="32"/>
      <c r="M330" s="31"/>
      <c r="N330" s="32"/>
      <c r="O330" s="32"/>
      <c r="P330" s="32"/>
      <c r="Q330" s="32"/>
      <c r="R330" s="33" t="s">
        <v>17</v>
      </c>
      <c r="S330" s="31"/>
      <c r="T330" s="31"/>
      <c r="U330" s="33">
        <v>0.7</v>
      </c>
      <c r="V330" s="33">
        <v>0.2</v>
      </c>
      <c r="W330" s="33">
        <v>0.1</v>
      </c>
      <c r="X330" s="31"/>
      <c r="Y330" s="31"/>
      <c r="Z330" s="31"/>
      <c r="AA330" s="31"/>
      <c r="AB330" s="31"/>
      <c r="AC330" s="31"/>
      <c r="AD330" s="31">
        <v>1</v>
      </c>
      <c r="AE330" s="31"/>
      <c r="AF330" s="31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CM330" s="32"/>
      <c r="CN330" s="32"/>
      <c r="CO330" s="31"/>
    </row>
    <row r="331" spans="1:93">
      <c r="A331" s="31"/>
      <c r="B331" s="30" t="s">
        <v>18</v>
      </c>
      <c r="C331" s="31"/>
      <c r="D331" s="31"/>
      <c r="E331" s="31"/>
      <c r="F331" s="31"/>
      <c r="G331" s="31"/>
      <c r="H331" s="32"/>
      <c r="I331" s="32"/>
      <c r="J331" s="32"/>
      <c r="K331" s="32"/>
      <c r="L331" s="32"/>
      <c r="M331" s="31"/>
      <c r="N331" s="32"/>
      <c r="O331" s="32"/>
      <c r="P331" s="32"/>
      <c r="Q331" s="32"/>
      <c r="R331" s="33" t="s">
        <v>18</v>
      </c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CM331" s="32"/>
      <c r="CN331" s="32"/>
      <c r="CO331" s="31"/>
    </row>
    <row r="332" spans="1:93">
      <c r="A332" s="31"/>
      <c r="B332" s="30" t="s">
        <v>19</v>
      </c>
      <c r="C332" s="31"/>
      <c r="D332" s="31">
        <v>0.1</v>
      </c>
      <c r="E332" s="31">
        <v>0.1</v>
      </c>
      <c r="F332" s="31">
        <v>6.7</v>
      </c>
      <c r="G332" s="31">
        <v>0.1</v>
      </c>
      <c r="H332" s="32"/>
      <c r="I332" s="32"/>
      <c r="J332" s="32"/>
      <c r="K332" s="32"/>
      <c r="L332" s="32"/>
      <c r="M332" s="31"/>
      <c r="N332" s="32"/>
      <c r="O332" s="32"/>
      <c r="P332" s="32"/>
      <c r="Q332" s="32"/>
      <c r="R332" s="33" t="s">
        <v>19</v>
      </c>
      <c r="S332" s="31"/>
      <c r="T332" s="31">
        <v>0.1</v>
      </c>
      <c r="U332" s="31">
        <v>0.1</v>
      </c>
      <c r="V332" s="31">
        <v>0.7</v>
      </c>
      <c r="W332" s="31">
        <v>0.1</v>
      </c>
      <c r="X332" s="31"/>
      <c r="Y332" s="31"/>
      <c r="Z332" s="31"/>
      <c r="AA332" s="31"/>
      <c r="AB332" s="31"/>
      <c r="AC332" s="31"/>
      <c r="AD332" s="31"/>
      <c r="AE332" s="31"/>
      <c r="AF332" s="31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1"/>
    </row>
    <row r="333" spans="1:93">
      <c r="A333" s="31"/>
      <c r="B333" s="30" t="s">
        <v>20</v>
      </c>
      <c r="C333" s="31"/>
      <c r="D333" s="31">
        <v>2.2000000000000002</v>
      </c>
      <c r="E333" s="31">
        <v>0.1</v>
      </c>
      <c r="F333" s="31">
        <v>0.3</v>
      </c>
      <c r="G333" s="31">
        <v>4.4000000000000004</v>
      </c>
      <c r="H333" s="32"/>
      <c r="I333" s="32"/>
      <c r="J333" s="32"/>
      <c r="K333" s="32"/>
      <c r="L333" s="32"/>
      <c r="M333" s="31"/>
      <c r="N333" s="32"/>
      <c r="O333" s="32"/>
      <c r="P333" s="32"/>
      <c r="Q333" s="32"/>
      <c r="R333" s="33" t="s">
        <v>20</v>
      </c>
      <c r="S333" s="31"/>
      <c r="T333" s="31">
        <v>0.2</v>
      </c>
      <c r="U333" s="31">
        <v>0.1</v>
      </c>
      <c r="V333" s="31">
        <v>0.3</v>
      </c>
      <c r="W333" s="31">
        <v>0.4</v>
      </c>
      <c r="X333" s="31"/>
      <c r="Y333" s="31"/>
      <c r="Z333" s="31"/>
      <c r="AA333" s="31"/>
      <c r="AB333" s="31"/>
      <c r="AC333" s="31"/>
      <c r="AD333" s="31"/>
      <c r="AE333" s="31"/>
      <c r="AF333" s="31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CM333" s="32"/>
      <c r="CN333" s="32"/>
      <c r="CO333" s="31"/>
    </row>
    <row r="334" spans="1:93">
      <c r="A334" s="31"/>
      <c r="B334" s="30" t="s">
        <v>21</v>
      </c>
      <c r="C334" s="31"/>
      <c r="D334" s="31">
        <v>2.4</v>
      </c>
      <c r="E334" s="31">
        <v>2.2999999999999998</v>
      </c>
      <c r="F334" s="31">
        <v>0.2</v>
      </c>
      <c r="G334" s="31">
        <v>0.1</v>
      </c>
      <c r="H334" s="32"/>
      <c r="I334" s="32"/>
      <c r="J334" s="32"/>
      <c r="K334" s="32"/>
      <c r="L334" s="32"/>
      <c r="M334" s="31"/>
      <c r="N334" s="32"/>
      <c r="O334" s="32"/>
      <c r="P334" s="32"/>
      <c r="Q334" s="32"/>
      <c r="R334" s="33" t="s">
        <v>21</v>
      </c>
      <c r="S334" s="31"/>
      <c r="T334" s="31">
        <v>0.4</v>
      </c>
      <c r="U334" s="31">
        <v>0.3</v>
      </c>
      <c r="V334" s="31">
        <v>0.2</v>
      </c>
      <c r="W334" s="31">
        <v>0.1</v>
      </c>
      <c r="X334" s="31"/>
      <c r="Y334" s="31"/>
      <c r="Z334" s="31"/>
      <c r="AA334" s="31"/>
      <c r="AB334" s="31"/>
      <c r="AC334" s="31"/>
      <c r="AD334" s="31"/>
      <c r="AE334" s="31"/>
      <c r="AF334" s="31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1"/>
    </row>
    <row r="335" spans="1:93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1"/>
      <c r="N335" s="32"/>
      <c r="O335" s="32"/>
      <c r="P335" s="32"/>
      <c r="Q335" s="32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1"/>
    </row>
    <row r="336" spans="1:93">
      <c r="A336" s="31"/>
      <c r="B336" s="32"/>
      <c r="C336" s="30" t="s">
        <v>0</v>
      </c>
      <c r="D336" s="30" t="s">
        <v>1</v>
      </c>
      <c r="E336" s="30" t="s">
        <v>2</v>
      </c>
      <c r="F336" s="30" t="s">
        <v>3</v>
      </c>
      <c r="G336" s="30" t="s">
        <v>4</v>
      </c>
      <c r="H336" s="30" t="s">
        <v>5</v>
      </c>
      <c r="I336" s="30" t="s">
        <v>6</v>
      </c>
      <c r="J336" s="30" t="s">
        <v>7</v>
      </c>
      <c r="K336" s="30" t="s">
        <v>8</v>
      </c>
      <c r="L336" s="30" t="s">
        <v>9</v>
      </c>
      <c r="M336" s="31"/>
      <c r="N336" s="32"/>
      <c r="O336" s="32"/>
      <c r="P336" s="32"/>
      <c r="Q336" s="32"/>
      <c r="R336" s="31"/>
      <c r="S336" s="33" t="s">
        <v>0</v>
      </c>
      <c r="T336" s="33" t="s">
        <v>1</v>
      </c>
      <c r="U336" s="33" t="s">
        <v>2</v>
      </c>
      <c r="V336" s="33" t="s">
        <v>3</v>
      </c>
      <c r="W336" s="33" t="s">
        <v>4</v>
      </c>
      <c r="X336" s="33" t="s">
        <v>5</v>
      </c>
      <c r="Y336" s="33" t="s">
        <v>6</v>
      </c>
      <c r="Z336" s="33" t="s">
        <v>7</v>
      </c>
      <c r="AA336" s="33" t="s">
        <v>8</v>
      </c>
      <c r="AB336" s="33" t="s">
        <v>9</v>
      </c>
      <c r="AC336" s="31"/>
      <c r="AD336" s="33" t="s">
        <v>35</v>
      </c>
      <c r="AE336" s="33"/>
      <c r="AF336" s="33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1"/>
    </row>
    <row r="337" spans="1:93">
      <c r="A337" s="31"/>
      <c r="B337" s="30" t="s">
        <v>17</v>
      </c>
      <c r="C337" s="31">
        <v>5</v>
      </c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2"/>
      <c r="O337" s="32"/>
      <c r="P337" s="32"/>
      <c r="Q337" s="32"/>
      <c r="R337" s="33" t="s">
        <v>17</v>
      </c>
      <c r="S337" s="31">
        <v>1</v>
      </c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>
        <v>1</v>
      </c>
      <c r="AE337" s="31"/>
      <c r="AF337" s="31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1"/>
    </row>
    <row r="338" spans="1:93">
      <c r="A338" s="31"/>
      <c r="B338" s="30" t="s">
        <v>18</v>
      </c>
      <c r="C338" s="31"/>
      <c r="D338" s="31">
        <v>5</v>
      </c>
      <c r="E338" s="31"/>
      <c r="F338" s="31"/>
      <c r="G338" s="31"/>
      <c r="H338" s="31"/>
      <c r="I338" s="31"/>
      <c r="J338" s="31"/>
      <c r="K338" s="31"/>
      <c r="L338" s="31"/>
      <c r="M338" s="31"/>
      <c r="N338" s="32"/>
      <c r="O338" s="32"/>
      <c r="P338" s="32"/>
      <c r="Q338" s="32"/>
      <c r="R338" s="33" t="s">
        <v>18</v>
      </c>
      <c r="S338" s="31"/>
      <c r="T338" s="31">
        <v>1</v>
      </c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1"/>
    </row>
    <row r="339" spans="1:93">
      <c r="A339" s="31"/>
      <c r="B339" s="30" t="s">
        <v>19</v>
      </c>
      <c r="C339" s="31"/>
      <c r="D339" s="31"/>
      <c r="E339" s="31">
        <v>0.1</v>
      </c>
      <c r="F339" s="31">
        <v>1.3</v>
      </c>
      <c r="G339" s="31">
        <v>0.1</v>
      </c>
      <c r="H339" s="31"/>
      <c r="I339" s="31">
        <v>0.1</v>
      </c>
      <c r="J339" s="31"/>
      <c r="K339" s="31"/>
      <c r="L339" s="31">
        <v>5.4</v>
      </c>
      <c r="M339" s="31"/>
      <c r="N339" s="32"/>
      <c r="O339" s="32"/>
      <c r="P339" s="32"/>
      <c r="Q339" s="32"/>
      <c r="R339" s="33" t="s">
        <v>19</v>
      </c>
      <c r="S339" s="31"/>
      <c r="T339" s="31"/>
      <c r="U339" s="31">
        <v>0.1</v>
      </c>
      <c r="V339" s="31">
        <v>0.3</v>
      </c>
      <c r="W339" s="31">
        <v>0.1</v>
      </c>
      <c r="X339" s="31"/>
      <c r="Y339" s="31">
        <v>0.1</v>
      </c>
      <c r="Z339" s="31"/>
      <c r="AA339" s="31"/>
      <c r="AB339" s="31">
        <v>0.4</v>
      </c>
      <c r="AC339" s="31"/>
      <c r="AD339" s="31"/>
      <c r="AE339" s="31"/>
      <c r="AF339" s="31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1"/>
    </row>
    <row r="340" spans="1:93">
      <c r="A340" s="31"/>
      <c r="B340" s="30" t="s">
        <v>20</v>
      </c>
      <c r="C340" s="31"/>
      <c r="D340" s="31"/>
      <c r="E340" s="31">
        <v>0.1</v>
      </c>
      <c r="F340" s="31"/>
      <c r="G340" s="31">
        <v>3.2</v>
      </c>
      <c r="H340" s="31">
        <v>2.2999999999999998</v>
      </c>
      <c r="I340" s="31">
        <v>0.2</v>
      </c>
      <c r="J340" s="31"/>
      <c r="K340" s="31">
        <v>1.2</v>
      </c>
      <c r="L340" s="31"/>
      <c r="M340" s="31"/>
      <c r="N340" s="32"/>
      <c r="O340" s="32"/>
      <c r="P340" s="32"/>
      <c r="Q340" s="32"/>
      <c r="R340" s="33" t="s">
        <v>20</v>
      </c>
      <c r="S340" s="31"/>
      <c r="T340" s="31"/>
      <c r="U340" s="31">
        <v>0.1</v>
      </c>
      <c r="V340" s="31"/>
      <c r="W340" s="31">
        <v>0.2</v>
      </c>
      <c r="X340" s="31">
        <v>0.3</v>
      </c>
      <c r="Y340" s="31">
        <v>0.2</v>
      </c>
      <c r="Z340" s="31"/>
      <c r="AA340" s="31">
        <v>0.2</v>
      </c>
      <c r="AB340" s="31"/>
      <c r="AC340" s="31"/>
      <c r="AD340" s="31"/>
      <c r="AE340" s="31"/>
      <c r="AF340" s="31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1"/>
    </row>
    <row r="341" spans="1:93">
      <c r="A341" s="31"/>
      <c r="B341" s="30" t="s">
        <v>21</v>
      </c>
      <c r="C341" s="31"/>
      <c r="D341" s="31"/>
      <c r="E341" s="31">
        <v>1.2</v>
      </c>
      <c r="F341" s="31"/>
      <c r="G341" s="31">
        <v>0.1</v>
      </c>
      <c r="H341" s="31">
        <v>0.2</v>
      </c>
      <c r="I341" s="31">
        <v>1.3</v>
      </c>
      <c r="J341" s="31">
        <v>2.2000000000000002</v>
      </c>
      <c r="K341" s="31"/>
      <c r="L341" s="31"/>
      <c r="M341" s="31"/>
      <c r="N341" s="32"/>
      <c r="O341" s="32"/>
      <c r="P341" s="32"/>
      <c r="Q341" s="32"/>
      <c r="R341" s="33" t="s">
        <v>21</v>
      </c>
      <c r="S341" s="31"/>
      <c r="T341" s="31"/>
      <c r="U341" s="31">
        <v>0.2</v>
      </c>
      <c r="V341" s="31"/>
      <c r="W341" s="31">
        <v>0.1</v>
      </c>
      <c r="X341" s="31">
        <v>0.2</v>
      </c>
      <c r="Y341" s="31">
        <v>0.3</v>
      </c>
      <c r="Z341" s="31">
        <v>0.2</v>
      </c>
      <c r="AA341" s="31"/>
      <c r="AB341" s="31"/>
      <c r="AC341" s="31"/>
      <c r="AD341" s="31"/>
      <c r="AE341" s="31"/>
      <c r="AF341" s="31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1"/>
    </row>
    <row r="342" spans="1:93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1"/>
    </row>
    <row r="343" spans="1:9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</row>
    <row r="344" spans="1:93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  <c r="CO344" s="31"/>
    </row>
    <row r="345" spans="1:93">
      <c r="A345" s="32"/>
      <c r="B345" s="30" t="s">
        <v>40</v>
      </c>
      <c r="C345" s="30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  <c r="CO345" s="31"/>
    </row>
    <row r="346" spans="1:93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  <c r="CO346" s="31"/>
    </row>
    <row r="347" spans="1:93">
      <c r="A347" s="32"/>
      <c r="B347" s="32"/>
      <c r="C347" s="30" t="s">
        <v>17</v>
      </c>
      <c r="D347" s="30" t="s">
        <v>18</v>
      </c>
      <c r="E347" s="30" t="s">
        <v>19</v>
      </c>
      <c r="F347" s="30" t="s">
        <v>20</v>
      </c>
      <c r="G347" s="30" t="s">
        <v>21</v>
      </c>
      <c r="H347" s="32"/>
      <c r="I347" s="32"/>
      <c r="J347" s="32"/>
      <c r="K347" s="32"/>
      <c r="L347" s="32"/>
      <c r="M347" s="32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1"/>
      <c r="CH347" s="31"/>
      <c r="CI347" s="31"/>
      <c r="CJ347" s="31"/>
      <c r="CK347" s="31"/>
      <c r="CL347" s="31"/>
      <c r="CM347" s="31"/>
      <c r="CN347" s="31"/>
      <c r="CO347" s="31"/>
    </row>
    <row r="348" spans="1:93">
      <c r="A348" s="32"/>
      <c r="B348" s="30" t="s">
        <v>17</v>
      </c>
      <c r="C348" s="31"/>
      <c r="D348" s="31"/>
      <c r="E348" s="31">
        <v>0.94</v>
      </c>
      <c r="F348" s="31">
        <v>0.04</v>
      </c>
      <c r="G348" s="31">
        <v>0.02</v>
      </c>
      <c r="H348" s="32"/>
      <c r="I348" s="32"/>
      <c r="J348" s="32"/>
      <c r="K348" s="32"/>
      <c r="L348" s="32"/>
      <c r="M348" s="32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</row>
    <row r="349" spans="1:93">
      <c r="A349" s="32"/>
      <c r="B349" s="30" t="s">
        <v>18</v>
      </c>
      <c r="C349" s="31"/>
      <c r="D349" s="31"/>
      <c r="E349" s="31"/>
      <c r="F349" s="31"/>
      <c r="G349" s="31"/>
      <c r="H349" s="32"/>
      <c r="I349" s="32"/>
      <c r="J349" s="32"/>
      <c r="K349" s="32"/>
      <c r="L349" s="32"/>
      <c r="M349" s="32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1"/>
      <c r="CH349" s="31"/>
      <c r="CI349" s="31"/>
      <c r="CJ349" s="31"/>
      <c r="CK349" s="31"/>
      <c r="CL349" s="31"/>
      <c r="CM349" s="31"/>
      <c r="CN349" s="31"/>
      <c r="CO349" s="31"/>
    </row>
    <row r="350" spans="1:93">
      <c r="A350" s="32"/>
      <c r="B350" s="30" t="s">
        <v>19</v>
      </c>
      <c r="C350" s="31"/>
      <c r="D350" s="31">
        <v>1.4285714E-2</v>
      </c>
      <c r="E350" s="31">
        <v>1.4285714E-2</v>
      </c>
      <c r="F350" s="31">
        <v>0.95714285700000001</v>
      </c>
      <c r="G350" s="31">
        <v>1.4285714E-2</v>
      </c>
      <c r="H350" s="32"/>
      <c r="I350" s="32"/>
      <c r="J350" s="32"/>
      <c r="K350" s="32"/>
      <c r="L350" s="32"/>
      <c r="M350" s="32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  <c r="CO350" s="31"/>
    </row>
    <row r="351" spans="1:93">
      <c r="A351" s="32"/>
      <c r="B351" s="30" t="s">
        <v>20</v>
      </c>
      <c r="C351" s="31"/>
      <c r="D351" s="31">
        <v>0.31428571399999999</v>
      </c>
      <c r="E351" s="31">
        <v>1.4285714E-2</v>
      </c>
      <c r="F351" s="31">
        <v>4.2857143E-2</v>
      </c>
      <c r="G351" s="31">
        <v>0.62857142899999996</v>
      </c>
      <c r="H351" s="32"/>
      <c r="I351" s="32"/>
      <c r="J351" s="32"/>
      <c r="K351" s="32"/>
      <c r="L351" s="32"/>
      <c r="M351" s="32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1"/>
      <c r="CH351" s="31"/>
      <c r="CI351" s="31"/>
      <c r="CJ351" s="31"/>
      <c r="CK351" s="31"/>
      <c r="CL351" s="31"/>
      <c r="CM351" s="31"/>
      <c r="CN351" s="31"/>
      <c r="CO351" s="31"/>
    </row>
    <row r="352" spans="1:93">
      <c r="A352" s="32"/>
      <c r="B352" s="30" t="s">
        <v>21</v>
      </c>
      <c r="C352" s="31"/>
      <c r="D352" s="31">
        <v>0.48</v>
      </c>
      <c r="E352" s="31">
        <v>0.46</v>
      </c>
      <c r="F352" s="31">
        <v>0.04</v>
      </c>
      <c r="G352" s="31">
        <v>0.02</v>
      </c>
      <c r="H352" s="32"/>
      <c r="I352" s="32"/>
      <c r="J352" s="32"/>
      <c r="K352" s="32"/>
      <c r="L352" s="32"/>
      <c r="M352" s="32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  <c r="CO352" s="31"/>
    </row>
    <row r="353" spans="1:9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</row>
    <row r="354" spans="1:93">
      <c r="A354" s="32"/>
      <c r="B354" s="32"/>
      <c r="C354" s="30" t="s">
        <v>0</v>
      </c>
      <c r="D354" s="30" t="s">
        <v>1</v>
      </c>
      <c r="E354" s="30" t="s">
        <v>2</v>
      </c>
      <c r="F354" s="30" t="s">
        <v>3</v>
      </c>
      <c r="G354" s="30" t="s">
        <v>4</v>
      </c>
      <c r="H354" s="30" t="s">
        <v>5</v>
      </c>
      <c r="I354" s="30" t="s">
        <v>6</v>
      </c>
      <c r="J354" s="30" t="s">
        <v>7</v>
      </c>
      <c r="K354" s="30" t="s">
        <v>8</v>
      </c>
      <c r="L354" s="30" t="s">
        <v>9</v>
      </c>
      <c r="M354" s="32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</row>
    <row r="355" spans="1:93">
      <c r="A355" s="32"/>
      <c r="B355" s="30" t="s">
        <v>17</v>
      </c>
      <c r="C355" s="31">
        <v>1</v>
      </c>
      <c r="D355" s="31"/>
      <c r="E355" s="31"/>
      <c r="F355" s="31"/>
      <c r="G355" s="31"/>
      <c r="H355" s="31"/>
      <c r="I355" s="31"/>
      <c r="J355" s="31"/>
      <c r="K355" s="31"/>
      <c r="L355" s="31"/>
      <c r="M355" s="32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  <c r="CO355" s="31"/>
    </row>
    <row r="356" spans="1:93">
      <c r="A356" s="32"/>
      <c r="B356" s="30" t="s">
        <v>18</v>
      </c>
      <c r="C356" s="31"/>
      <c r="D356" s="31">
        <v>1</v>
      </c>
      <c r="E356" s="31"/>
      <c r="F356" s="31"/>
      <c r="G356" s="31"/>
      <c r="H356" s="31"/>
      <c r="I356" s="31"/>
      <c r="J356" s="31"/>
      <c r="K356" s="31"/>
      <c r="L356" s="31"/>
      <c r="M356" s="32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  <c r="CO356" s="31"/>
    </row>
    <row r="357" spans="1:93">
      <c r="A357" s="32"/>
      <c r="B357" s="30" t="s">
        <v>19</v>
      </c>
      <c r="C357" s="31"/>
      <c r="D357" s="31"/>
      <c r="E357" s="31">
        <v>1.4285714E-2</v>
      </c>
      <c r="F357" s="31">
        <v>0.18571428600000001</v>
      </c>
      <c r="G357" s="31">
        <v>1.4285714E-2</v>
      </c>
      <c r="H357" s="31"/>
      <c r="I357" s="31">
        <v>1.4285714E-2</v>
      </c>
      <c r="J357" s="31"/>
      <c r="K357" s="31"/>
      <c r="L357" s="31">
        <v>0.77142857099999995</v>
      </c>
      <c r="M357" s="32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1"/>
      <c r="CH357" s="31"/>
      <c r="CI357" s="31"/>
      <c r="CJ357" s="31"/>
      <c r="CK357" s="31"/>
      <c r="CL357" s="31"/>
      <c r="CM357" s="31"/>
      <c r="CN357" s="31"/>
      <c r="CO357" s="31"/>
    </row>
    <row r="358" spans="1:93">
      <c r="A358" s="32"/>
      <c r="B358" s="30" t="s">
        <v>20</v>
      </c>
      <c r="C358" s="31"/>
      <c r="D358" s="31"/>
      <c r="E358" s="31">
        <v>1.4285714E-2</v>
      </c>
      <c r="F358" s="31"/>
      <c r="G358" s="31">
        <v>0.45714285700000001</v>
      </c>
      <c r="H358" s="31">
        <v>0.32857142900000003</v>
      </c>
      <c r="I358" s="31">
        <v>2.8571428999999999E-2</v>
      </c>
      <c r="J358" s="31"/>
      <c r="K358" s="31">
        <v>0.171428571</v>
      </c>
      <c r="L358" s="31"/>
      <c r="M358" s="32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  <c r="CO358" s="31"/>
    </row>
    <row r="359" spans="1:93">
      <c r="A359" s="32"/>
      <c r="B359" s="30" t="s">
        <v>21</v>
      </c>
      <c r="C359" s="31"/>
      <c r="D359" s="31"/>
      <c r="E359" s="31">
        <v>0.24</v>
      </c>
      <c r="F359" s="31"/>
      <c r="G359" s="31">
        <v>0.02</v>
      </c>
      <c r="H359" s="31">
        <v>0.04</v>
      </c>
      <c r="I359" s="31">
        <v>0.26</v>
      </c>
      <c r="J359" s="31">
        <v>0.44</v>
      </c>
      <c r="K359" s="31"/>
      <c r="L359" s="31"/>
      <c r="M359" s="32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1"/>
      <c r="CH359" s="31"/>
      <c r="CI359" s="31"/>
      <c r="CJ359" s="31"/>
      <c r="CK359" s="31"/>
      <c r="CL359" s="31"/>
      <c r="CM359" s="31"/>
      <c r="CN359" s="31"/>
      <c r="CO359" s="31"/>
    </row>
    <row r="360" spans="1:93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</row>
    <row r="361" spans="1:93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</row>
    <row r="362" spans="1:93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1"/>
      <c r="CH362" s="31"/>
      <c r="CI362" s="31"/>
      <c r="CJ362" s="31"/>
      <c r="CK362" s="31"/>
      <c r="CL362" s="31"/>
      <c r="CM362" s="31"/>
      <c r="CN362" s="31"/>
      <c r="CO362" s="31"/>
    </row>
    <row r="363" spans="1:9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  <c r="CC363" s="31"/>
      <c r="CD363" s="31"/>
      <c r="CE363" s="31"/>
      <c r="CF363" s="31"/>
      <c r="CG363" s="31"/>
      <c r="CH363" s="31"/>
      <c r="CI363" s="31"/>
      <c r="CJ363" s="31"/>
      <c r="CK363" s="31"/>
      <c r="CL363" s="31"/>
      <c r="CM363" s="31"/>
      <c r="CN363" s="31"/>
      <c r="CO363" s="31"/>
    </row>
    <row r="364" spans="1:93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  <c r="CO364" s="31"/>
    </row>
    <row r="365" spans="1:93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  <c r="CC365" s="31"/>
      <c r="CD365" s="31"/>
      <c r="CE365" s="31"/>
      <c r="CF365" s="31"/>
      <c r="CG365" s="31"/>
      <c r="CH365" s="31"/>
      <c r="CI365" s="31"/>
      <c r="CJ365" s="31"/>
      <c r="CK365" s="31"/>
      <c r="CL365" s="31"/>
      <c r="CM365" s="31"/>
      <c r="CN365" s="31"/>
      <c r="CO365" s="31"/>
    </row>
  </sheetData>
  <mergeCells count="66">
    <mergeCell ref="BU294:BY294"/>
    <mergeCell ref="BZ294:CD294"/>
    <mergeCell ref="CE294:CI294"/>
    <mergeCell ref="CJ294:CN294"/>
    <mergeCell ref="AB294:AK294"/>
    <mergeCell ref="AL294:AU294"/>
    <mergeCell ref="AV294:BE294"/>
    <mergeCell ref="BF294:BO294"/>
    <mergeCell ref="BP294:BT294"/>
    <mergeCell ref="R226:AA226"/>
    <mergeCell ref="L226:P226"/>
    <mergeCell ref="G226:K226"/>
    <mergeCell ref="B226:F226"/>
    <mergeCell ref="B294:F294"/>
    <mergeCell ref="G294:K294"/>
    <mergeCell ref="L294:P294"/>
    <mergeCell ref="R294:AA294"/>
    <mergeCell ref="BP226:BT226"/>
    <mergeCell ref="BF226:BO226"/>
    <mergeCell ref="AV226:BE226"/>
    <mergeCell ref="AL226:AU226"/>
    <mergeCell ref="AB226:AK226"/>
    <mergeCell ref="CJ158:CN158"/>
    <mergeCell ref="CJ226:CN226"/>
    <mergeCell ref="CE226:CI226"/>
    <mergeCell ref="BZ226:CD226"/>
    <mergeCell ref="BU226:BY226"/>
    <mergeCell ref="BU90:BY90"/>
    <mergeCell ref="BZ90:CD90"/>
    <mergeCell ref="CE90:CI90"/>
    <mergeCell ref="CJ90:CN90"/>
    <mergeCell ref="B158:F158"/>
    <mergeCell ref="G158:K158"/>
    <mergeCell ref="L158:P158"/>
    <mergeCell ref="R158:AA158"/>
    <mergeCell ref="AB158:AK158"/>
    <mergeCell ref="AL158:AU158"/>
    <mergeCell ref="AV158:BE158"/>
    <mergeCell ref="BF158:BO158"/>
    <mergeCell ref="BP158:BT158"/>
    <mergeCell ref="BU158:BY158"/>
    <mergeCell ref="BZ158:CD158"/>
    <mergeCell ref="CE158:CI158"/>
    <mergeCell ref="AB90:AK90"/>
    <mergeCell ref="AL90:AU90"/>
    <mergeCell ref="AV90:BE90"/>
    <mergeCell ref="BF90:BO90"/>
    <mergeCell ref="BP90:BT90"/>
    <mergeCell ref="A1:P1"/>
    <mergeCell ref="B90:F90"/>
    <mergeCell ref="G90:K90"/>
    <mergeCell ref="L90:P90"/>
    <mergeCell ref="R90:AA90"/>
    <mergeCell ref="BZ22:CD22"/>
    <mergeCell ref="CE22:CI22"/>
    <mergeCell ref="CJ22:CN22"/>
    <mergeCell ref="BF22:BO22"/>
    <mergeCell ref="BP22:BT22"/>
    <mergeCell ref="BU22:BY22"/>
    <mergeCell ref="R22:AA22"/>
    <mergeCell ref="AV22:BE22"/>
    <mergeCell ref="AL22:AU22"/>
    <mergeCell ref="AB22:AK22"/>
    <mergeCell ref="B22:F22"/>
    <mergeCell ref="G22:K22"/>
    <mergeCell ref="L22:P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Garrette</dc:creator>
  <cp:lastModifiedBy>Dan Garrette</cp:lastModifiedBy>
  <dcterms:created xsi:type="dcterms:W3CDTF">2013-12-26T08:14:10Z</dcterms:created>
  <dcterms:modified xsi:type="dcterms:W3CDTF">2013-12-30T04:50:26Z</dcterms:modified>
</cp:coreProperties>
</file>