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5" i="1" l="1"/>
  <c r="E27" i="1"/>
  <c r="E44" i="1"/>
  <c r="E32" i="1"/>
  <c r="E16" i="1"/>
  <c r="E17" i="1"/>
  <c r="E18" i="1"/>
  <c r="E19" i="1"/>
  <c r="E20" i="1"/>
  <c r="E24" i="1"/>
  <c r="E26" i="1"/>
  <c r="E12" i="1"/>
  <c r="E33" i="1"/>
  <c r="E34" i="1"/>
  <c r="E35" i="1"/>
  <c r="E7" i="1"/>
  <c r="E8" i="1"/>
  <c r="E9" i="1"/>
  <c r="E10" i="1"/>
  <c r="E11" i="1"/>
  <c r="E6" i="1"/>
  <c r="E5" i="1"/>
  <c r="E29" i="1" l="1"/>
  <c r="E37" i="1"/>
  <c r="E13" i="1"/>
  <c r="E21" i="1"/>
  <c r="E45" i="1"/>
  <c r="C58" i="1" s="1"/>
  <c r="E39" i="1" l="1"/>
  <c r="C57" i="1"/>
  <c r="C59" i="1" s="1"/>
</calcChain>
</file>

<file path=xl/sharedStrings.xml><?xml version="1.0" encoding="utf-8"?>
<sst xmlns="http://schemas.openxmlformats.org/spreadsheetml/2006/main" count="61" uniqueCount="44">
  <si>
    <t>Akomodasi Pemateri</t>
  </si>
  <si>
    <t>Konsumsi</t>
  </si>
  <si>
    <t>Konsumsi Peserta Seminar</t>
  </si>
  <si>
    <t>Konsumsi Panitia Seminar</t>
  </si>
  <si>
    <t>Konsumsi Pemateri dan Tamu</t>
  </si>
  <si>
    <t>Penggandaan Proposal</t>
  </si>
  <si>
    <t>Map</t>
  </si>
  <si>
    <t>Bolpoin</t>
  </si>
  <si>
    <t xml:space="preserve">Block note </t>
  </si>
  <si>
    <t>Stiker</t>
  </si>
  <si>
    <t>Doorprize</t>
  </si>
  <si>
    <t>Publikasi dan Dekorasi</t>
  </si>
  <si>
    <t>Biaya Operasional Tempat</t>
  </si>
  <si>
    <t>Transportasi</t>
  </si>
  <si>
    <t>Total</t>
  </si>
  <si>
    <t>No</t>
  </si>
  <si>
    <t>Memo</t>
  </si>
  <si>
    <t>Satuan</t>
  </si>
  <si>
    <t>Volume</t>
  </si>
  <si>
    <t>Biaya</t>
  </si>
  <si>
    <t>Kesekretariatan</t>
  </si>
  <si>
    <t>Acara</t>
  </si>
  <si>
    <t>Fee Pemateri 1</t>
  </si>
  <si>
    <t>Fee Pemateri 2</t>
  </si>
  <si>
    <t>Pengeluaran</t>
  </si>
  <si>
    <t>Pemasukan</t>
  </si>
  <si>
    <t>Pendaftaran Peserta</t>
  </si>
  <si>
    <t>Grand Total</t>
  </si>
  <si>
    <t>Rekaputilasi Dana (Rp)</t>
  </si>
  <si>
    <t>Kekurangan</t>
  </si>
  <si>
    <t>Sub Total</t>
  </si>
  <si>
    <t>Rekapitulasi</t>
  </si>
  <si>
    <t>Pengeluaran per Divisi</t>
  </si>
  <si>
    <t>Seksi</t>
  </si>
  <si>
    <t>Publikasi</t>
  </si>
  <si>
    <t>ID Card</t>
  </si>
  <si>
    <t>Backdroop</t>
  </si>
  <si>
    <t>X-Banner</t>
  </si>
  <si>
    <t>Poster</t>
  </si>
  <si>
    <t>Leaflet</t>
  </si>
  <si>
    <t>Tinta Print</t>
  </si>
  <si>
    <t>Kertas Sertifikat</t>
  </si>
  <si>
    <t>Air Mineral Gelas</t>
  </si>
  <si>
    <t>Air Mineral Botol Tanggung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</si>
</sst>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8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4" fontId="1" fillId="0" borderId="4" xfId="0" applyNumberFormat="1" applyFont="1" applyBorder="1"/>
    <xf numFmtId="4" fontId="1" fillId="0" borderId="1" xfId="0" applyNumberFormat="1" applyFont="1" applyBorder="1"/>
    <xf numFmtId="0" fontId="1" fillId="0" borderId="1" xfId="0" applyFont="1" applyBorder="1"/>
    <xf numFmtId="4" fontId="1" fillId="0" borderId="1" xfId="0" applyNumberFormat="1" applyFont="1" applyFill="1" applyBorder="1"/>
    <xf numFmtId="4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4" fontId="1" fillId="0" borderId="6" xfId="0" applyNumberFormat="1" applyFont="1" applyBorder="1"/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" fontId="1" fillId="2" borderId="1" xfId="0" applyNumberFormat="1" applyFont="1" applyFill="1" applyBorder="1"/>
    <xf numFmtId="0" fontId="1" fillId="3" borderId="5" xfId="0" applyNumberFormat="1" applyFont="1" applyFill="1" applyBorder="1" applyAlignment="1">
      <alignment horizontal="center"/>
    </xf>
    <xf numFmtId="0" fontId="1" fillId="3" borderId="6" xfId="0" applyNumberFormat="1" applyFont="1" applyFill="1" applyBorder="1" applyAlignment="1">
      <alignment horizontal="center"/>
    </xf>
    <xf numFmtId="0" fontId="1" fillId="3" borderId="7" xfId="0" applyNumberFormat="1" applyFont="1" applyFill="1" applyBorder="1" applyAlignment="1">
      <alignment horizontal="center"/>
    </xf>
    <xf numFmtId="4" fontId="1" fillId="3" borderId="5" xfId="0" applyNumberFormat="1" applyFont="1" applyFill="1" applyBorder="1" applyAlignment="1">
      <alignment horizontal="center"/>
    </xf>
    <xf numFmtId="4" fontId="1" fillId="3" borderId="6" xfId="0" applyNumberFormat="1" applyFont="1" applyFill="1" applyBorder="1" applyAlignment="1">
      <alignment horizontal="center"/>
    </xf>
    <xf numFmtId="4" fontId="1" fillId="3" borderId="7" xfId="0" applyNumberFormat="1" applyFont="1" applyFill="1" applyBorder="1" applyAlignment="1">
      <alignment horizontal="center"/>
    </xf>
    <xf numFmtId="4" fontId="1" fillId="3" borderId="2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4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showGridLines="0" tabSelected="1" topLeftCell="A40" zoomScaleNormal="100" workbookViewId="0">
      <selection activeCell="H53" sqref="H53"/>
    </sheetView>
  </sheetViews>
  <sheetFormatPr defaultRowHeight="15.75" x14ac:dyDescent="0.25"/>
  <cols>
    <col min="1" max="1" width="6" style="1" customWidth="1"/>
    <col min="2" max="2" width="36.5703125" style="1" customWidth="1"/>
    <col min="3" max="3" width="9" style="10" customWidth="1"/>
    <col min="4" max="4" width="14.5703125" style="1" customWidth="1"/>
    <col min="5" max="5" width="18.140625" style="1" customWidth="1"/>
    <col min="6" max="16384" width="9.140625" style="1"/>
  </cols>
  <sheetData>
    <row r="1" spans="1:5" x14ac:dyDescent="0.25">
      <c r="A1" s="1" t="s">
        <v>24</v>
      </c>
    </row>
    <row r="2" spans="1:5" x14ac:dyDescent="0.25">
      <c r="A2" s="11" t="s">
        <v>15</v>
      </c>
      <c r="B2" s="11" t="s">
        <v>16</v>
      </c>
      <c r="C2" s="11" t="s">
        <v>18</v>
      </c>
      <c r="D2" s="12" t="s">
        <v>19</v>
      </c>
      <c r="E2" s="12"/>
    </row>
    <row r="3" spans="1:5" x14ac:dyDescent="0.25">
      <c r="A3" s="13"/>
      <c r="B3" s="13"/>
      <c r="C3" s="13"/>
      <c r="D3" s="14" t="s">
        <v>17</v>
      </c>
      <c r="E3" s="14" t="s">
        <v>14</v>
      </c>
    </row>
    <row r="4" spans="1:5" x14ac:dyDescent="0.25">
      <c r="A4" s="35" t="s">
        <v>20</v>
      </c>
      <c r="B4" s="36"/>
      <c r="C4" s="36"/>
      <c r="D4" s="36"/>
      <c r="E4" s="37"/>
    </row>
    <row r="5" spans="1:5" x14ac:dyDescent="0.25">
      <c r="A5" s="18">
        <v>1</v>
      </c>
      <c r="B5" s="3" t="s">
        <v>5</v>
      </c>
      <c r="C5" s="14">
        <v>15</v>
      </c>
      <c r="D5" s="19">
        <v>7500</v>
      </c>
      <c r="E5" s="20">
        <f>D5*C5</f>
        <v>112500</v>
      </c>
    </row>
    <row r="6" spans="1:5" x14ac:dyDescent="0.25">
      <c r="A6" s="18">
        <v>2</v>
      </c>
      <c r="B6" s="3" t="s">
        <v>40</v>
      </c>
      <c r="C6" s="14">
        <v>4</v>
      </c>
      <c r="D6" s="19">
        <v>25000</v>
      </c>
      <c r="E6" s="20">
        <f>D6*C6</f>
        <v>100000</v>
      </c>
    </row>
    <row r="7" spans="1:5" x14ac:dyDescent="0.25">
      <c r="A7" s="18">
        <v>3</v>
      </c>
      <c r="B7" s="4" t="s">
        <v>6</v>
      </c>
      <c r="C7" s="5">
        <v>300</v>
      </c>
      <c r="D7" s="19">
        <v>25000</v>
      </c>
      <c r="E7" s="20">
        <f t="shared" ref="E7:E44" si="0">D7*C7</f>
        <v>7500000</v>
      </c>
    </row>
    <row r="8" spans="1:5" x14ac:dyDescent="0.25">
      <c r="A8" s="18">
        <v>4</v>
      </c>
      <c r="B8" s="4" t="s">
        <v>41</v>
      </c>
      <c r="C8" s="5">
        <v>350</v>
      </c>
      <c r="D8" s="19">
        <v>1000</v>
      </c>
      <c r="E8" s="20">
        <f t="shared" si="0"/>
        <v>350000</v>
      </c>
    </row>
    <row r="9" spans="1:5" x14ac:dyDescent="0.25">
      <c r="A9" s="18">
        <v>5</v>
      </c>
      <c r="B9" s="4" t="s">
        <v>7</v>
      </c>
      <c r="C9" s="5">
        <v>300</v>
      </c>
      <c r="D9" s="19">
        <v>2000</v>
      </c>
      <c r="E9" s="20">
        <f t="shared" si="0"/>
        <v>600000</v>
      </c>
    </row>
    <row r="10" spans="1:5" x14ac:dyDescent="0.25">
      <c r="A10" s="18">
        <v>6</v>
      </c>
      <c r="B10" s="4" t="s">
        <v>8</v>
      </c>
      <c r="C10" s="5">
        <v>300</v>
      </c>
      <c r="D10" s="19">
        <v>2000</v>
      </c>
      <c r="E10" s="20">
        <f t="shared" si="0"/>
        <v>600000</v>
      </c>
    </row>
    <row r="11" spans="1:5" x14ac:dyDescent="0.25">
      <c r="A11" s="18">
        <v>7</v>
      </c>
      <c r="B11" s="4" t="s">
        <v>9</v>
      </c>
      <c r="C11" s="5">
        <v>300</v>
      </c>
      <c r="D11" s="19">
        <v>500</v>
      </c>
      <c r="E11" s="20">
        <f t="shared" si="0"/>
        <v>150000</v>
      </c>
    </row>
    <row r="12" spans="1:5" x14ac:dyDescent="0.25">
      <c r="A12" s="18">
        <v>8</v>
      </c>
      <c r="B12" s="3" t="s">
        <v>35</v>
      </c>
      <c r="C12" s="6">
        <v>50</v>
      </c>
      <c r="D12" s="19">
        <v>4000</v>
      </c>
      <c r="E12" s="20">
        <f>D12*C12</f>
        <v>200000</v>
      </c>
    </row>
    <row r="13" spans="1:5" ht="15.75" customHeight="1" x14ac:dyDescent="0.25">
      <c r="A13" s="38" t="s">
        <v>30</v>
      </c>
      <c r="B13" s="39"/>
      <c r="C13" s="39"/>
      <c r="D13" s="39"/>
      <c r="E13" s="40">
        <f>SUM(E5:E12)</f>
        <v>9612500</v>
      </c>
    </row>
    <row r="14" spans="1:5" ht="15.75" customHeight="1" x14ac:dyDescent="0.25">
      <c r="A14" s="52"/>
      <c r="B14" s="50"/>
      <c r="C14" s="50"/>
      <c r="D14" s="50"/>
      <c r="E14" s="51"/>
    </row>
    <row r="15" spans="1:5" x14ac:dyDescent="0.25">
      <c r="A15" s="41" t="s">
        <v>1</v>
      </c>
      <c r="B15" s="42"/>
      <c r="C15" s="42"/>
      <c r="D15" s="42"/>
      <c r="E15" s="43"/>
    </row>
    <row r="16" spans="1:5" x14ac:dyDescent="0.25">
      <c r="A16" s="18"/>
      <c r="B16" s="3" t="s">
        <v>2</v>
      </c>
      <c r="C16" s="6">
        <v>300</v>
      </c>
      <c r="D16" s="19">
        <v>15000</v>
      </c>
      <c r="E16" s="20">
        <f t="shared" si="0"/>
        <v>4500000</v>
      </c>
    </row>
    <row r="17" spans="1:5" x14ac:dyDescent="0.25">
      <c r="A17" s="18"/>
      <c r="B17" s="3" t="s">
        <v>3</v>
      </c>
      <c r="C17" s="6">
        <v>26</v>
      </c>
      <c r="D17" s="19">
        <v>13000</v>
      </c>
      <c r="E17" s="20">
        <f t="shared" si="0"/>
        <v>338000</v>
      </c>
    </row>
    <row r="18" spans="1:5" x14ac:dyDescent="0.25">
      <c r="A18" s="18"/>
      <c r="B18" s="3" t="s">
        <v>4</v>
      </c>
      <c r="C18" s="6">
        <v>20</v>
      </c>
      <c r="D18" s="19">
        <v>20000</v>
      </c>
      <c r="E18" s="20">
        <f t="shared" si="0"/>
        <v>400000</v>
      </c>
    </row>
    <row r="19" spans="1:5" x14ac:dyDescent="0.25">
      <c r="A19" s="18"/>
      <c r="B19" s="3" t="s">
        <v>42</v>
      </c>
      <c r="C19" s="6">
        <v>25</v>
      </c>
      <c r="D19" s="19">
        <v>15000</v>
      </c>
      <c r="E19" s="20">
        <f t="shared" si="0"/>
        <v>375000</v>
      </c>
    </row>
    <row r="20" spans="1:5" x14ac:dyDescent="0.25">
      <c r="A20" s="18"/>
      <c r="B20" s="3" t="s">
        <v>43</v>
      </c>
      <c r="C20" s="6">
        <v>40</v>
      </c>
      <c r="D20" s="19">
        <v>2500</v>
      </c>
      <c r="E20" s="20">
        <f t="shared" si="0"/>
        <v>100000</v>
      </c>
    </row>
    <row r="21" spans="1:5" ht="15.75" customHeight="1" x14ac:dyDescent="0.25">
      <c r="A21" s="38" t="s">
        <v>30</v>
      </c>
      <c r="B21" s="39"/>
      <c r="C21" s="39"/>
      <c r="D21" s="39"/>
      <c r="E21" s="40">
        <f>SUM(E16:E20)</f>
        <v>5713000</v>
      </c>
    </row>
    <row r="22" spans="1:5" ht="15.75" customHeight="1" x14ac:dyDescent="0.25">
      <c r="A22" s="52"/>
      <c r="B22" s="50"/>
      <c r="C22" s="50"/>
      <c r="D22" s="50"/>
      <c r="E22" s="51"/>
    </row>
    <row r="23" spans="1:5" x14ac:dyDescent="0.25">
      <c r="A23" s="44" t="s">
        <v>11</v>
      </c>
      <c r="B23" s="45"/>
      <c r="C23" s="45"/>
      <c r="D23" s="45"/>
      <c r="E23" s="46"/>
    </row>
    <row r="24" spans="1:5" x14ac:dyDescent="0.25">
      <c r="A24" s="53"/>
      <c r="B24" s="3" t="s">
        <v>38</v>
      </c>
      <c r="C24" s="6">
        <v>50</v>
      </c>
      <c r="D24" s="19">
        <v>3000</v>
      </c>
      <c r="E24" s="20">
        <f>D24*C24</f>
        <v>150000</v>
      </c>
    </row>
    <row r="25" spans="1:5" x14ac:dyDescent="0.25">
      <c r="A25" s="53"/>
      <c r="B25" s="3" t="s">
        <v>39</v>
      </c>
      <c r="C25" s="6">
        <v>100</v>
      </c>
      <c r="D25" s="19">
        <v>500</v>
      </c>
      <c r="E25" s="20">
        <f>D25*C25</f>
        <v>50000</v>
      </c>
    </row>
    <row r="26" spans="1:5" x14ac:dyDescent="0.25">
      <c r="A26" s="21"/>
      <c r="B26" s="3" t="s">
        <v>37</v>
      </c>
      <c r="C26" s="6">
        <v>3</v>
      </c>
      <c r="D26" s="20">
        <v>60000</v>
      </c>
      <c r="E26" s="20">
        <f>D26*C26</f>
        <v>180000</v>
      </c>
    </row>
    <row r="27" spans="1:5" x14ac:dyDescent="0.25">
      <c r="A27" s="21"/>
      <c r="B27" s="3" t="s">
        <v>36</v>
      </c>
      <c r="C27" s="6">
        <v>1</v>
      </c>
      <c r="D27" s="20">
        <v>200000</v>
      </c>
      <c r="E27" s="20">
        <f>D27*C27</f>
        <v>200000</v>
      </c>
    </row>
    <row r="28" spans="1:5" x14ac:dyDescent="0.25">
      <c r="A28" s="21"/>
      <c r="B28" s="8" t="s">
        <v>13</v>
      </c>
      <c r="C28" s="9"/>
      <c r="D28" s="22">
        <v>200000</v>
      </c>
      <c r="E28" s="20">
        <v>200000</v>
      </c>
    </row>
    <row r="29" spans="1:5" ht="15.75" customHeight="1" x14ac:dyDescent="0.25">
      <c r="A29" s="38" t="s">
        <v>30</v>
      </c>
      <c r="B29" s="39"/>
      <c r="C29" s="39"/>
      <c r="D29" s="39"/>
      <c r="E29" s="40">
        <f>SUM(E24:E28)</f>
        <v>780000</v>
      </c>
    </row>
    <row r="30" spans="1:5" ht="15.75" customHeight="1" x14ac:dyDescent="0.25">
      <c r="A30" s="52"/>
      <c r="B30" s="50"/>
      <c r="C30" s="50"/>
      <c r="D30" s="50"/>
      <c r="E30" s="51"/>
    </row>
    <row r="31" spans="1:5" x14ac:dyDescent="0.25">
      <c r="A31" s="47" t="s">
        <v>21</v>
      </c>
      <c r="B31" s="48"/>
      <c r="C31" s="48"/>
      <c r="D31" s="48"/>
      <c r="E31" s="49"/>
    </row>
    <row r="32" spans="1:5" x14ac:dyDescent="0.25">
      <c r="A32" s="18"/>
      <c r="B32" s="7" t="s">
        <v>12</v>
      </c>
      <c r="C32" s="24">
        <v>1</v>
      </c>
      <c r="D32" s="20">
        <v>750000</v>
      </c>
      <c r="E32" s="20">
        <f t="shared" si="0"/>
        <v>750000</v>
      </c>
    </row>
    <row r="33" spans="1:5" x14ac:dyDescent="0.25">
      <c r="A33" s="21"/>
      <c r="B33" s="25" t="s">
        <v>22</v>
      </c>
      <c r="C33" s="14">
        <v>1</v>
      </c>
      <c r="D33" s="20">
        <v>3000000</v>
      </c>
      <c r="E33" s="20">
        <f t="shared" si="0"/>
        <v>3000000</v>
      </c>
    </row>
    <row r="34" spans="1:5" x14ac:dyDescent="0.25">
      <c r="A34" s="18"/>
      <c r="B34" s="25" t="s">
        <v>23</v>
      </c>
      <c r="C34" s="14">
        <v>1</v>
      </c>
      <c r="D34" s="20">
        <v>1500000</v>
      </c>
      <c r="E34" s="20">
        <f t="shared" si="0"/>
        <v>1500000</v>
      </c>
    </row>
    <row r="35" spans="1:5" x14ac:dyDescent="0.25">
      <c r="A35" s="21"/>
      <c r="B35" s="21" t="s">
        <v>0</v>
      </c>
      <c r="C35" s="14">
        <v>2</v>
      </c>
      <c r="D35" s="20">
        <v>2500000</v>
      </c>
      <c r="E35" s="20">
        <f t="shared" si="0"/>
        <v>5000000</v>
      </c>
    </row>
    <row r="36" spans="1:5" x14ac:dyDescent="0.25">
      <c r="A36" s="18"/>
      <c r="B36" s="2" t="s">
        <v>10</v>
      </c>
      <c r="C36" s="26"/>
      <c r="D36" s="20">
        <v>200000</v>
      </c>
      <c r="E36" s="20">
        <v>200000</v>
      </c>
    </row>
    <row r="37" spans="1:5" ht="15.75" customHeight="1" x14ac:dyDescent="0.25">
      <c r="A37" s="38" t="s">
        <v>30</v>
      </c>
      <c r="B37" s="39"/>
      <c r="C37" s="39"/>
      <c r="D37" s="39"/>
      <c r="E37" s="40">
        <f>SUM(E32:E35)</f>
        <v>10250000</v>
      </c>
    </row>
    <row r="38" spans="1:5" ht="15.75" customHeight="1" x14ac:dyDescent="0.25">
      <c r="A38" s="52"/>
      <c r="B38" s="50"/>
      <c r="C38" s="50"/>
      <c r="D38" s="50"/>
      <c r="E38" s="51"/>
    </row>
    <row r="39" spans="1:5" x14ac:dyDescent="0.25">
      <c r="A39" s="15" t="s">
        <v>27</v>
      </c>
      <c r="B39" s="16"/>
      <c r="C39" s="16"/>
      <c r="D39" s="17"/>
      <c r="E39" s="20">
        <f>E37+E29+E21+E13</f>
        <v>26355500</v>
      </c>
    </row>
    <row r="40" spans="1:5" x14ac:dyDescent="0.25">
      <c r="A40" s="27"/>
      <c r="B40" s="27"/>
      <c r="C40" s="27"/>
      <c r="D40" s="27"/>
      <c r="E40" s="28"/>
    </row>
    <row r="41" spans="1:5" x14ac:dyDescent="0.25">
      <c r="A41" s="29" t="s">
        <v>25</v>
      </c>
      <c r="B41" s="29"/>
      <c r="C41" s="30"/>
      <c r="D41" s="31"/>
      <c r="E41" s="31"/>
    </row>
    <row r="42" spans="1:5" x14ac:dyDescent="0.25">
      <c r="A42" s="11" t="s">
        <v>15</v>
      </c>
      <c r="B42" s="11" t="s">
        <v>16</v>
      </c>
      <c r="C42" s="11" t="s">
        <v>18</v>
      </c>
      <c r="D42" s="12" t="s">
        <v>19</v>
      </c>
      <c r="E42" s="12"/>
    </row>
    <row r="43" spans="1:5" x14ac:dyDescent="0.25">
      <c r="A43" s="13"/>
      <c r="B43" s="13"/>
      <c r="C43" s="13"/>
      <c r="D43" s="14" t="s">
        <v>17</v>
      </c>
      <c r="E43" s="14" t="s">
        <v>14</v>
      </c>
    </row>
    <row r="44" spans="1:5" x14ac:dyDescent="0.25">
      <c r="A44" s="21">
        <v>1</v>
      </c>
      <c r="B44" s="21" t="s">
        <v>26</v>
      </c>
      <c r="C44" s="14">
        <v>250</v>
      </c>
      <c r="D44" s="20">
        <v>50000</v>
      </c>
      <c r="E44" s="20">
        <f t="shared" si="0"/>
        <v>12500000</v>
      </c>
    </row>
    <row r="45" spans="1:5" x14ac:dyDescent="0.25">
      <c r="A45" s="15" t="s">
        <v>27</v>
      </c>
      <c r="B45" s="16"/>
      <c r="C45" s="16"/>
      <c r="D45" s="17"/>
      <c r="E45" s="20">
        <f>SUM(E44:E44)</f>
        <v>12500000</v>
      </c>
    </row>
    <row r="46" spans="1:5" x14ac:dyDescent="0.25">
      <c r="A46" s="27"/>
      <c r="B46" s="27"/>
      <c r="C46" s="27"/>
      <c r="D46" s="27"/>
      <c r="E46" s="28"/>
    </row>
    <row r="47" spans="1:5" x14ac:dyDescent="0.25">
      <c r="A47" s="32" t="s">
        <v>32</v>
      </c>
      <c r="B47" s="32"/>
      <c r="C47" s="32"/>
      <c r="D47" s="32"/>
      <c r="E47" s="32"/>
    </row>
    <row r="48" spans="1:5" x14ac:dyDescent="0.25">
      <c r="A48" s="14" t="s">
        <v>15</v>
      </c>
      <c r="B48" s="15" t="s">
        <v>33</v>
      </c>
      <c r="C48" s="17"/>
      <c r="D48" s="15" t="s">
        <v>24</v>
      </c>
      <c r="E48" s="17"/>
    </row>
    <row r="49" spans="1:5" x14ac:dyDescent="0.25">
      <c r="A49" s="33">
        <v>1</v>
      </c>
      <c r="B49" s="15" t="s">
        <v>20</v>
      </c>
      <c r="C49" s="17"/>
      <c r="D49" s="15"/>
      <c r="E49" s="17"/>
    </row>
    <row r="50" spans="1:5" x14ac:dyDescent="0.25">
      <c r="A50" s="33">
        <v>2</v>
      </c>
      <c r="B50" s="15" t="s">
        <v>1</v>
      </c>
      <c r="C50" s="17"/>
      <c r="D50" s="15"/>
      <c r="E50" s="17"/>
    </row>
    <row r="51" spans="1:5" x14ac:dyDescent="0.25">
      <c r="A51" s="33">
        <v>3</v>
      </c>
      <c r="B51" s="15" t="s">
        <v>34</v>
      </c>
      <c r="C51" s="17"/>
      <c r="D51" s="15"/>
      <c r="E51" s="17"/>
    </row>
    <row r="52" spans="1:5" x14ac:dyDescent="0.25">
      <c r="A52" s="33">
        <v>4</v>
      </c>
      <c r="B52" s="15" t="s">
        <v>21</v>
      </c>
      <c r="C52" s="17"/>
      <c r="D52" s="15"/>
      <c r="E52" s="17"/>
    </row>
    <row r="53" spans="1:5" x14ac:dyDescent="0.25">
      <c r="A53" s="33"/>
      <c r="B53" s="15"/>
      <c r="C53" s="17"/>
      <c r="D53" s="15"/>
      <c r="E53" s="17"/>
    </row>
    <row r="54" spans="1:5" x14ac:dyDescent="0.25">
      <c r="A54" s="27"/>
      <c r="B54" s="27"/>
      <c r="C54" s="27"/>
      <c r="D54" s="27"/>
      <c r="E54" s="28"/>
    </row>
    <row r="55" spans="1:5" x14ac:dyDescent="0.25">
      <c r="A55" s="1" t="s">
        <v>31</v>
      </c>
    </row>
    <row r="56" spans="1:5" x14ac:dyDescent="0.25">
      <c r="A56" s="12" t="s">
        <v>28</v>
      </c>
      <c r="B56" s="12"/>
      <c r="C56" s="12"/>
      <c r="D56" s="12"/>
      <c r="E56" s="12"/>
    </row>
    <row r="57" spans="1:5" x14ac:dyDescent="0.25">
      <c r="A57" s="12" t="s">
        <v>24</v>
      </c>
      <c r="B57" s="12"/>
      <c r="C57" s="34">
        <f>E39</f>
        <v>26355500</v>
      </c>
      <c r="D57" s="12"/>
      <c r="E57" s="12"/>
    </row>
    <row r="58" spans="1:5" x14ac:dyDescent="0.25">
      <c r="A58" s="12" t="s">
        <v>25</v>
      </c>
      <c r="B58" s="12"/>
      <c r="C58" s="34">
        <f>E45</f>
        <v>12500000</v>
      </c>
      <c r="D58" s="12"/>
      <c r="E58" s="12"/>
    </row>
    <row r="59" spans="1:5" x14ac:dyDescent="0.25">
      <c r="A59" s="15" t="s">
        <v>29</v>
      </c>
      <c r="B59" s="17"/>
      <c r="C59" s="23">
        <f>C57-C58</f>
        <v>13855500</v>
      </c>
      <c r="D59" s="16"/>
      <c r="E59" s="17"/>
    </row>
    <row r="67" ht="15" customHeight="1" x14ac:dyDescent="0.25"/>
    <row r="68" ht="15" customHeight="1" x14ac:dyDescent="0.25"/>
    <row r="69" ht="15" customHeight="1" x14ac:dyDescent="0.25"/>
    <row r="70" ht="15.75" customHeight="1" x14ac:dyDescent="0.25"/>
  </sheetData>
  <mergeCells count="42">
    <mergeCell ref="A38:E38"/>
    <mergeCell ref="A30:E30"/>
    <mergeCell ref="A22:E22"/>
    <mergeCell ref="A14:E14"/>
    <mergeCell ref="D42:E42"/>
    <mergeCell ref="B48:C48"/>
    <mergeCell ref="D48:E48"/>
    <mergeCell ref="B49:C49"/>
    <mergeCell ref="D49:E49"/>
    <mergeCell ref="B50:C50"/>
    <mergeCell ref="D50:E50"/>
    <mergeCell ref="A59:B59"/>
    <mergeCell ref="C59:E59"/>
    <mergeCell ref="A13:D13"/>
    <mergeCell ref="A21:D21"/>
    <mergeCell ref="A29:D29"/>
    <mergeCell ref="A37:D37"/>
    <mergeCell ref="A47:E47"/>
    <mergeCell ref="A42:A43"/>
    <mergeCell ref="B42:B43"/>
    <mergeCell ref="C42:C43"/>
    <mergeCell ref="A45:D45"/>
    <mergeCell ref="A56:E56"/>
    <mergeCell ref="A57:B57"/>
    <mergeCell ref="A58:B58"/>
    <mergeCell ref="C57:E57"/>
    <mergeCell ref="C58:E58"/>
    <mergeCell ref="B51:C51"/>
    <mergeCell ref="B52:C52"/>
    <mergeCell ref="B53:C53"/>
    <mergeCell ref="D51:E51"/>
    <mergeCell ref="D2:E2"/>
    <mergeCell ref="A2:A3"/>
    <mergeCell ref="B2:B3"/>
    <mergeCell ref="C2:C3"/>
    <mergeCell ref="A4:E4"/>
    <mergeCell ref="A15:E15"/>
    <mergeCell ref="A23:E23"/>
    <mergeCell ref="A31:E31"/>
    <mergeCell ref="D52:E52"/>
    <mergeCell ref="D53:E53"/>
    <mergeCell ref="A39:D39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Satellite</dc:creator>
  <cp:lastModifiedBy>Satellite</cp:lastModifiedBy>
  <dcterms:created xsi:type="dcterms:W3CDTF">2012-10-25T05:42:43Z</dcterms:created>
  <dcterms:modified xsi:type="dcterms:W3CDTF">2012-10-25T06:51:52Z</dcterms:modified>
</cp:coreProperties>
</file>