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yonggiackr-my.sharepoint.com/personal/jini1237_kyonggi_ac_kr/Documents/매트라이프작업/메트라이프월간보고서/메트라이프재무건강/22년 1월/"/>
    </mc:Choice>
  </mc:AlternateContent>
  <xr:revisionPtr revIDLastSave="83" documentId="11_ED0D7DFAE4AE4BDF498C23416E9B6D2F107A23B5" xr6:coauthVersionLast="47" xr6:coauthVersionMax="47" xr10:uidLastSave="{D3BFB267-962A-4CCB-A47D-D5ED7DAB423E}"/>
  <bookViews>
    <workbookView xWindow="-120" yWindow="-120" windowWidth="38640" windowHeight="21120" xr2:uid="{00000000-000D-0000-FFFF-FFFF00000000}"/>
  </bookViews>
  <sheets>
    <sheet name="재무건강 5분체크인 유입량 확인" sheetId="1" r:id="rId1"/>
    <sheet name="GA Link Generato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1" l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B91" i="1"/>
  <c r="B90" i="1"/>
  <c r="B47" i="1"/>
  <c r="B89" i="1"/>
  <c r="K44" i="1"/>
  <c r="D46" i="1"/>
  <c r="E46" i="1"/>
  <c r="C46" i="1"/>
  <c r="B88" i="1"/>
  <c r="K43" i="1"/>
  <c r="K42" i="1"/>
  <c r="B87" i="1" l="1"/>
  <c r="B86" i="1" l="1"/>
  <c r="K41" i="1"/>
  <c r="K40" i="1" l="1"/>
  <c r="K38" i="1" l="1"/>
  <c r="K39" i="1"/>
  <c r="B84" i="1"/>
  <c r="B83" i="1"/>
  <c r="B85" i="1"/>
  <c r="K45" i="1"/>
  <c r="B82" i="1"/>
  <c r="K37" i="1" l="1"/>
  <c r="B81" i="1"/>
  <c r="K35" i="1" l="1"/>
  <c r="K34" i="1" l="1"/>
  <c r="K31" i="1" l="1"/>
  <c r="K32" i="1"/>
  <c r="K33" i="1"/>
  <c r="I46" i="1" l="1"/>
  <c r="G46" i="1"/>
  <c r="F46" i="1"/>
  <c r="J46" i="1" l="1"/>
  <c r="K30" i="1" l="1"/>
  <c r="K23" i="1" l="1"/>
  <c r="K24" i="1"/>
  <c r="K25" i="1"/>
  <c r="K26" i="1"/>
  <c r="K27" i="1"/>
  <c r="K28" i="1"/>
  <c r="K29" i="1"/>
  <c r="K22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H46" i="1" l="1"/>
  <c r="J47" i="1" l="1"/>
  <c r="B52" i="1" l="1"/>
  <c r="B51" i="1"/>
  <c r="B57" i="1" l="1"/>
  <c r="K23" i="4" l="1"/>
  <c r="K24" i="4"/>
  <c r="K25" i="4"/>
  <c r="K26" i="4"/>
  <c r="K27" i="4"/>
  <c r="K28" i="4"/>
  <c r="K29" i="4"/>
  <c r="K22" i="4"/>
  <c r="K21" i="4" l="1"/>
  <c r="K20" i="4"/>
  <c r="K19" i="4"/>
  <c r="K18" i="4"/>
  <c r="K17" i="4"/>
  <c r="K16" i="4"/>
  <c r="K15" i="4"/>
  <c r="K14" i="4"/>
  <c r="K13" i="4"/>
  <c r="K11" i="4"/>
  <c r="K10" i="4"/>
  <c r="K9" i="4"/>
  <c r="K8" i="4"/>
  <c r="B6" i="1" l="1"/>
  <c r="B46" i="1" s="1"/>
  <c r="K46" i="1" l="1"/>
  <c r="K47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 Cho Rong</author>
    <author>HP</author>
    <author>MZ01-KJY</author>
  </authors>
  <commentList>
    <comment ref="F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>URL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</text>
    </comment>
    <comment ref="G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검색엔진들을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통한
순수검색을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</t>
        </r>
      </text>
    </comment>
    <comment ref="H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웹사이트에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I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네이버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해피빈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블로그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카페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총계</t>
        </r>
      </text>
    </comment>
    <comment ref="K5" authorId="1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소수점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첫째짜리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반올림</t>
        </r>
      </text>
    </comment>
    <comment ref="B6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GA </t>
        </r>
        <r>
          <rPr>
            <b/>
            <sz val="9"/>
            <color indexed="81"/>
            <rFont val="돋움"/>
            <family val="3"/>
            <charset val="129"/>
          </rPr>
          <t>트래픽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녹색영역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2020.4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(Other)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metlife </t>
        </r>
        <r>
          <rPr>
            <b/>
            <sz val="9"/>
            <color indexed="81"/>
            <rFont val="돋움"/>
            <family val="3"/>
            <charset val="129"/>
          </rPr>
          <t>유입을</t>
        </r>
        <r>
          <rPr>
            <b/>
            <sz val="9"/>
            <color indexed="81"/>
            <rFont val="Tahoma"/>
            <family val="2"/>
          </rPr>
          <t xml:space="preserve"> Referral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포함하여</t>
        </r>
        <r>
          <rPr>
            <b/>
            <sz val="9"/>
            <color indexed="81"/>
            <rFont val="Tahoma"/>
            <family val="2"/>
          </rPr>
          <t xml:space="preserve"> 4~7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0" authorId="2" shapeId="0" xr:uid="{00000000-0006-0000-0000-000008000000}">
      <text>
        <r>
          <rPr>
            <b/>
            <sz val="9"/>
            <color indexed="81"/>
            <rFont val="돋움"/>
            <family val="3"/>
            <charset val="129"/>
          </rPr>
          <t>캠페인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안한다고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하셨으나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유입량은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기입함</t>
        </r>
      </text>
    </comment>
    <comment ref="Q50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2020.04.20
</t>
        </r>
        <r>
          <rPr>
            <sz val="9"/>
            <color indexed="81"/>
            <rFont val="돋움"/>
            <family val="3"/>
            <charset val="129"/>
          </rPr>
          <t>메트라이프생명</t>
        </r>
        <r>
          <rPr>
            <sz val="9"/>
            <color indexed="81"/>
            <rFont val="Tahoma"/>
            <family val="2"/>
          </rPr>
          <t xml:space="preserve"> App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캠페인</t>
        </r>
      </text>
    </comment>
    <comment ref="S50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2020.10.14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메트라이프재단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캠페인</t>
        </r>
      </text>
    </comment>
    <comment ref="B52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GA </t>
        </r>
        <r>
          <rPr>
            <b/>
            <sz val="9"/>
            <color indexed="81"/>
            <rFont val="돋움"/>
            <family val="3"/>
            <charset val="129"/>
          </rPr>
          <t>트래픽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녹색영역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52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GA </t>
        </r>
        <r>
          <rPr>
            <b/>
            <sz val="9"/>
            <color indexed="81"/>
            <rFont val="돋움"/>
            <family val="3"/>
            <charset val="129"/>
          </rPr>
          <t>트래픽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녹색영역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L6" authorId="0" shapeId="0" xr:uid="{00000000-0006-0000-0100-000001000000}">
      <text>
        <r>
          <rPr>
            <b/>
            <sz val="9"/>
            <color indexed="81"/>
            <rFont val="나눔고딕"/>
            <family val="3"/>
            <charset val="129"/>
          </rPr>
          <t xml:space="preserve">콘텐츠 게시하시는 주체쪽에서 캠페인 URL을 축약해서 콘텐츠 내에 입력하시면 될 것 같습니다.
■ 축약 URL 사이트 - https://bit.ly/
해당 사이트에서 캠페인 URL을 축약해서 생성하실 수 있습니다.
</t>
        </r>
      </text>
    </comment>
  </commentList>
</comments>
</file>

<file path=xl/sharedStrings.xml><?xml version="1.0" encoding="utf-8"?>
<sst xmlns="http://schemas.openxmlformats.org/spreadsheetml/2006/main" count="304" uniqueCount="246">
  <si>
    <t>기기별</t>
    <phoneticPr fontId="1" type="noConversion"/>
  </si>
  <si>
    <t>PC</t>
    <phoneticPr fontId="1" type="noConversion"/>
  </si>
  <si>
    <t>Mobile</t>
    <phoneticPr fontId="1" type="noConversion"/>
  </si>
  <si>
    <t>10월</t>
    <phoneticPr fontId="1" type="noConversion"/>
  </si>
  <si>
    <t>11월</t>
    <phoneticPr fontId="1" type="noConversion"/>
  </si>
  <si>
    <t>합계</t>
    <phoneticPr fontId="1" type="noConversion"/>
  </si>
  <si>
    <t>참여자수</t>
    <phoneticPr fontId="1" type="noConversion"/>
  </si>
  <si>
    <t>비고</t>
    <phoneticPr fontId="1" type="noConversion"/>
  </si>
  <si>
    <t>채널별 (캠페인별 채널 포함)</t>
    <phoneticPr fontId="1" type="noConversion"/>
  </si>
  <si>
    <t>1120f</t>
    <phoneticPr fontId="1" type="noConversion"/>
  </si>
  <si>
    <t>1122f</t>
    <phoneticPr fontId="1" type="noConversion"/>
  </si>
  <si>
    <t>1122j</t>
    <phoneticPr fontId="1" type="noConversion"/>
  </si>
  <si>
    <t>1126nh</t>
    <phoneticPr fontId="1" type="noConversion"/>
  </si>
  <si>
    <t>1126nb</t>
    <phoneticPr fontId="1" type="noConversion"/>
  </si>
  <si>
    <t>12월</t>
    <phoneticPr fontId="1" type="noConversion"/>
  </si>
  <si>
    <t>1207fi</t>
    <phoneticPr fontId="1" type="noConversion"/>
  </si>
  <si>
    <t>1211f</t>
    <phoneticPr fontId="1" type="noConversion"/>
  </si>
  <si>
    <t>1217nc</t>
    <phoneticPr fontId="1" type="noConversion"/>
  </si>
  <si>
    <t>GA 캠페인 URL 태그 생성기 : 메트라이프 재무건강</t>
    <phoneticPr fontId="8" type="noConversion"/>
  </si>
  <si>
    <t>By mindthelog.com</t>
  </si>
  <si>
    <t>1. 필수항목 및 연결 URL 은 반드시 입력하세요.
2. 선택항목 중 필요하지 않은 부분은 공란으로 남겨두세요.</t>
  </si>
  <si>
    <t>내용</t>
    <phoneticPr fontId="8" type="noConversion"/>
  </si>
  <si>
    <t>필수항목</t>
  </si>
  <si>
    <t>선택항목</t>
  </si>
  <si>
    <t>연결 URL</t>
  </si>
  <si>
    <t>캠페인 URL</t>
  </si>
  <si>
    <t>축약 URL</t>
    <phoneticPr fontId="8" type="noConversion"/>
  </si>
  <si>
    <t>채널</t>
  </si>
  <si>
    <t>구분</t>
  </si>
  <si>
    <t>utm_source
(소스)</t>
  </si>
  <si>
    <t>utm_medium
(매체)</t>
  </si>
  <si>
    <t>utm_campaign
(캠페인)</t>
  </si>
  <si>
    <t>utm_content
(광고컨텐츠)</t>
  </si>
  <si>
    <t>utm_term
(검색키워드)</t>
  </si>
  <si>
    <t>2018년</t>
  </si>
  <si>
    <t>11월 20일(화)</t>
  </si>
  <si>
    <t>메트라이프 페이스북</t>
    <phoneticPr fontId="8" type="noConversion"/>
  </si>
  <si>
    <t>재무건강 인식캠페인 1차 포스팅</t>
  </si>
  <si>
    <t>facebook</t>
    <phoneticPr fontId="8" type="noConversion"/>
  </si>
  <si>
    <t>1120f</t>
    <phoneticPr fontId="8" type="noConversion"/>
  </si>
  <si>
    <t>http://www.finhealthindex.org</t>
    <phoneticPr fontId="8" type="noConversion"/>
  </si>
  <si>
    <t>11월 22일(목)</t>
  </si>
  <si>
    <t>재무건강 인식 캠페인 2차 포스팅  (해피빈 연계 이벤트 포스팅) &gt;&gt; 12월 13일(목)까지</t>
    <phoneticPr fontId="8" type="noConversion"/>
  </si>
  <si>
    <t>중앙일보 페이스북</t>
    <phoneticPr fontId="8" type="noConversion"/>
  </si>
  <si>
    <t>카드뉴스 포스팅</t>
  </si>
  <si>
    <t>facebook</t>
    <phoneticPr fontId="8" type="noConversion"/>
  </si>
  <si>
    <t>http://www.finhealthindex.org</t>
    <phoneticPr fontId="8" type="noConversion"/>
  </si>
  <si>
    <t>11월 26일(월) ~ 12월 26일</t>
  </si>
  <si>
    <t>네이버 해피빈 CSR 캠페인 페이지</t>
    <phoneticPr fontId="8" type="noConversion"/>
  </si>
  <si>
    <t>해피빈 프로모션</t>
  </si>
  <si>
    <t>naver</t>
    <phoneticPr fontId="8" type="noConversion"/>
  </si>
  <si>
    <t>campaign</t>
    <phoneticPr fontId="8" type="noConversion"/>
  </si>
  <si>
    <t>1126nh</t>
    <phoneticPr fontId="8" type="noConversion"/>
  </si>
  <si>
    <t>11월 26일(월) ~</t>
    <phoneticPr fontId="8" type="noConversion"/>
  </si>
  <si>
    <t>네이버 블로그</t>
  </si>
  <si>
    <t>네이버 블로그 인플루언서 15명 포스팅</t>
  </si>
  <si>
    <t>blog</t>
    <phoneticPr fontId="8" type="noConversion"/>
  </si>
  <si>
    <t>1126nb</t>
    <phoneticPr fontId="8" type="noConversion"/>
  </si>
  <si>
    <t>post1</t>
    <phoneticPr fontId="8" type="noConversion"/>
  </si>
  <si>
    <t xml:space="preserve">​12월 7일(금) </t>
    <phoneticPr fontId="8" type="noConversion"/>
  </si>
  <si>
    <t>페이스북 및 인스타그램</t>
  </si>
  <si>
    <t>인플루언서 각 10명 포스팅</t>
  </si>
  <si>
    <t>facebookinstagram</t>
    <phoneticPr fontId="8" type="noConversion"/>
  </si>
  <si>
    <t>​1207fi</t>
    <phoneticPr fontId="8" type="noConversion"/>
  </si>
  <si>
    <t>12월 11일(화)</t>
    <phoneticPr fontId="8" type="noConversion"/>
  </si>
  <si>
    <t>메트라이프 페이스북</t>
    <phoneticPr fontId="8" type="noConversion"/>
  </si>
  <si>
    <t>재무건강 인식캠페인 3차 포스팅 </t>
  </si>
  <si>
    <t>1211f</t>
    <phoneticPr fontId="8" type="noConversion"/>
  </si>
  <si>
    <t>​12월 17일(월)</t>
    <phoneticPr fontId="8" type="noConversion"/>
  </si>
  <si>
    <t>네이버 카페 3곳</t>
  </si>
  <si>
    <t>naver</t>
    <phoneticPr fontId="8" type="noConversion"/>
  </si>
  <si>
    <t>café</t>
    <phoneticPr fontId="8" type="noConversion"/>
  </si>
  <si>
    <t>1217nc</t>
    <phoneticPr fontId="8" type="noConversion"/>
  </si>
  <si>
    <t>banner1</t>
    <phoneticPr fontId="8" type="noConversion"/>
  </si>
  <si>
    <t>2019년</t>
    <phoneticPr fontId="8" type="noConversion"/>
  </si>
  <si>
    <t>​1월 4일(금)</t>
    <phoneticPr fontId="8" type="noConversion"/>
  </si>
  <si>
    <t>facebookinstagram</t>
    <phoneticPr fontId="8" type="noConversion"/>
  </si>
  <si>
    <t>0104fi</t>
    <phoneticPr fontId="8" type="noConversion"/>
  </si>
  <si>
    <t>​1월 8일(화)</t>
    <phoneticPr fontId="8" type="noConversion"/>
  </si>
  <si>
    <t>메트라이프 페이스북</t>
  </si>
  <si>
    <t>재무건강 인식캠페인 4차 포스팅 </t>
  </si>
  <si>
    <t>0108f</t>
    <phoneticPr fontId="8" type="noConversion"/>
  </si>
  <si>
    <t>​1월 중순 중</t>
    <phoneticPr fontId="8" type="noConversion"/>
  </si>
  <si>
    <t>0120f</t>
    <phoneticPr fontId="8" type="noConversion"/>
  </si>
  <si>
    <t>스브스뉴스</t>
  </si>
  <si>
    <t>sbs</t>
    <phoneticPr fontId="8" type="noConversion"/>
  </si>
  <si>
    <t>news</t>
    <phoneticPr fontId="8" type="noConversion"/>
  </si>
  <si>
    <t>0120s</t>
    <phoneticPr fontId="8" type="noConversion"/>
  </si>
  <si>
    <t>post</t>
    <phoneticPr fontId="8" type="noConversion"/>
  </si>
  <si>
    <t>0110np</t>
    <phoneticPr fontId="1" type="noConversion"/>
  </si>
  <si>
    <t>네이버 해피빈2</t>
    <phoneticPr fontId="1" type="noConversion"/>
  </si>
  <si>
    <t xml:space="preserve">연결링크 수정 (진단시작 화면으로 변경) </t>
    <phoneticPr fontId="1" type="noConversion"/>
  </si>
  <si>
    <t>12월 7일 반영</t>
    <phoneticPr fontId="1" type="noConversion"/>
  </si>
  <si>
    <t>campaign</t>
    <phoneticPr fontId="8" type="noConversion"/>
  </si>
  <si>
    <t>1126nh</t>
    <phoneticPr fontId="1" type="noConversion"/>
  </si>
  <si>
    <t>http://www.finhealthindex.org/Q4</t>
    <phoneticPr fontId="1" type="noConversion"/>
  </si>
  <si>
    <t xml:space="preserve">https://www.finhealthindex.org/survey/Q4?utm_source=naver&amp;utm_medium=campaign&amp;utm_campaign=1126nh&amp;utm_content=promotion1 </t>
    <phoneticPr fontId="1" type="noConversion"/>
  </si>
  <si>
    <t>재무건강 인식캠페인 5차 및 6차 포스팅 (영상)</t>
    <phoneticPr fontId="8" type="noConversion"/>
  </si>
  <si>
    <t>facebook</t>
    <phoneticPr fontId="8" type="noConversion"/>
  </si>
  <si>
    <t>0212f</t>
    <phoneticPr fontId="8" type="noConversion"/>
  </si>
  <si>
    <t>http://www.finhealthindex.org</t>
    <phoneticPr fontId="8" type="noConversion"/>
  </si>
  <si>
    <t>social</t>
    <phoneticPr fontId="8" type="noConversion"/>
  </si>
  <si>
    <t xml:space="preserve">재무건강 인식캠페인 5차 포스팅 (포스팅 진행안하므로 삭제) </t>
    <phoneticPr fontId="1" type="noConversion"/>
  </si>
  <si>
    <t>1월 21일(월) 진행</t>
    <phoneticPr fontId="8" type="noConversion"/>
  </si>
  <si>
    <t>페이스북 포스팅, 유투브 등의 다양한 채널 모두 1개의 링크사용</t>
    <phoneticPr fontId="1" type="noConversion"/>
  </si>
  <si>
    <t>social</t>
    <phoneticPr fontId="8" type="noConversion"/>
  </si>
  <si>
    <t>기타
(태블릿 포함)</t>
    <phoneticPr fontId="1" type="noConversion"/>
  </si>
  <si>
    <t>재무건강 사이트 접속 및 참여 현황 (2018.10.22오픈 기준)</t>
    <phoneticPr fontId="1" type="noConversion"/>
  </si>
  <si>
    <t>전체 
접속자수(합계)</t>
    <phoneticPr fontId="1" type="noConversion"/>
  </si>
  <si>
    <t>5분체크인사이트  
실참여자 수</t>
    <phoneticPr fontId="1" type="noConversion"/>
  </si>
  <si>
    <t>참여율</t>
    <phoneticPr fontId="1" type="noConversion"/>
  </si>
  <si>
    <t>카페 내 포스팅 및 배너게재 (맘스홀릭베이비, 직장인)</t>
    <phoneticPr fontId="8" type="noConversion"/>
  </si>
  <si>
    <r>
      <rPr>
        <b/>
        <sz val="12"/>
        <color theme="1"/>
        <rFont val="맑은 고딕"/>
        <family val="3"/>
        <charset val="129"/>
        <scheme val="minor"/>
      </rPr>
      <t>캠페인별 유입량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8"/>
        <color theme="1"/>
        <rFont val="맑은 고딕"/>
        <family val="3"/>
        <charset val="129"/>
        <scheme val="minor"/>
      </rPr>
      <t>*날짜+채널 조합으로 표기 (예 1120f : 11월 20일 포스팅된 페이스북)
f : 페이스북 / J : 중앙일보 / nh :네이버해피빈 / FI : 페북+인스타/ nc : 네이버카페 등</t>
    </r>
    <phoneticPr fontId="1" type="noConversion"/>
  </si>
  <si>
    <t>2월 12일(화), 
2월 14일(목)</t>
    <phoneticPr fontId="8" type="noConversion"/>
  </si>
  <si>
    <t>* 트래픽 측정 시점 : 페이지 인입 후 로딩이 완료된 시점</t>
    <phoneticPr fontId="1" type="noConversion"/>
  </si>
  <si>
    <t>페이스북 및 인스타그램 인플루언서 각 10명 포스팅</t>
    <phoneticPr fontId="1" type="noConversion"/>
  </si>
  <si>
    <t>0104fi</t>
    <phoneticPr fontId="1" type="noConversion"/>
  </si>
  <si>
    <t>0108f</t>
    <phoneticPr fontId="1" type="noConversion"/>
  </si>
  <si>
    <t>0110np</t>
    <phoneticPr fontId="1" type="noConversion"/>
  </si>
  <si>
    <t>0120s</t>
    <phoneticPr fontId="1" type="noConversion"/>
  </si>
  <si>
    <t>0120f</t>
    <phoneticPr fontId="1" type="noConversion"/>
  </si>
  <si>
    <t>19년 1월</t>
    <phoneticPr fontId="1" type="noConversion"/>
  </si>
  <si>
    <t>19년 2월</t>
    <phoneticPr fontId="1" type="noConversion"/>
  </si>
  <si>
    <t>0212f</t>
    <phoneticPr fontId="1" type="noConversion"/>
  </si>
  <si>
    <t>19년 3월</t>
    <phoneticPr fontId="1" type="noConversion"/>
  </si>
  <si>
    <t>19년 3월</t>
    <phoneticPr fontId="1" type="noConversion"/>
  </si>
  <si>
    <t>19년 4월</t>
    <phoneticPr fontId="1" type="noConversion"/>
  </si>
  <si>
    <t>19년 4월</t>
    <phoneticPr fontId="1" type="noConversion"/>
  </si>
  <si>
    <t>19년 5월</t>
    <phoneticPr fontId="1" type="noConversion"/>
  </si>
  <si>
    <t>19년 5월</t>
    <phoneticPr fontId="1" type="noConversion"/>
  </si>
  <si>
    <t>19년 6월</t>
    <phoneticPr fontId="1" type="noConversion"/>
  </si>
  <si>
    <t>19년 6월</t>
    <phoneticPr fontId="1" type="noConversion"/>
  </si>
  <si>
    <t>19년 7월</t>
    <phoneticPr fontId="1" type="noConversion"/>
  </si>
  <si>
    <t>19년 8월</t>
    <phoneticPr fontId="1" type="noConversion"/>
  </si>
  <si>
    <t>19년 7월</t>
    <phoneticPr fontId="1" type="noConversion"/>
  </si>
  <si>
    <t>19년 8월</t>
    <phoneticPr fontId="1" type="noConversion"/>
  </si>
  <si>
    <t>19년 9월</t>
    <phoneticPr fontId="1" type="noConversion"/>
  </si>
  <si>
    <t>19년 9월</t>
    <phoneticPr fontId="1" type="noConversion"/>
  </si>
  <si>
    <t>19년 10월</t>
  </si>
  <si>
    <t>19년 10월</t>
    <phoneticPr fontId="1" type="noConversion"/>
  </si>
  <si>
    <t>19년 11월</t>
    <phoneticPr fontId="1" type="noConversion"/>
  </si>
  <si>
    <t>19년 11월</t>
    <phoneticPr fontId="1" type="noConversion"/>
  </si>
  <si>
    <t>19년 12월</t>
  </si>
  <si>
    <t>19년 12월</t>
    <phoneticPr fontId="1" type="noConversion"/>
  </si>
  <si>
    <t>20년 1월</t>
    <phoneticPr fontId="1" type="noConversion"/>
  </si>
  <si>
    <t>20년 2월</t>
    <phoneticPr fontId="1" type="noConversion"/>
  </si>
  <si>
    <t>네이버해피빈 캠페인 기간</t>
    <phoneticPr fontId="1" type="noConversion"/>
  </si>
  <si>
    <t>메트라이프생명 페이스북 이벤트 기간</t>
    <phoneticPr fontId="1" type="noConversion"/>
  </si>
  <si>
    <t>월별 합계
(중복카운트포함)</t>
    <phoneticPr fontId="1" type="noConversion"/>
  </si>
  <si>
    <t xml:space="preserve">누계
(중복 제외) </t>
    <phoneticPr fontId="1" type="noConversion"/>
  </si>
  <si>
    <t xml:space="preserve">financial health forum 진행효과 </t>
    <phoneticPr fontId="1" type="noConversion"/>
  </si>
  <si>
    <t>구글애널리틱스 탑재전 (별도 카운트 숫자임)
네이버해피빈 캠페인 기간</t>
    <phoneticPr fontId="1" type="noConversion"/>
  </si>
  <si>
    <t>키워드검색</t>
    <phoneticPr fontId="1" type="noConversion"/>
  </si>
  <si>
    <t>키워드검색</t>
    <phoneticPr fontId="1" type="noConversion"/>
  </si>
  <si>
    <r>
      <t xml:space="preserve">Direct
</t>
    </r>
    <r>
      <rPr>
        <b/>
        <sz val="10"/>
        <color theme="1"/>
        <rFont val="맑은 고딕"/>
        <family val="3"/>
        <charset val="129"/>
        <scheme val="minor"/>
      </rPr>
      <t>(직접입력 or
 링크클릭)</t>
    </r>
    <phoneticPr fontId="1" type="noConversion"/>
  </si>
  <si>
    <r>
      <t xml:space="preserve">Organic
</t>
    </r>
    <r>
      <rPr>
        <b/>
        <sz val="10"/>
        <color theme="1"/>
        <rFont val="맑은 고딕"/>
        <family val="3"/>
        <charset val="129"/>
        <scheme val="minor"/>
      </rPr>
      <t>(검색엔진 
순수검색)</t>
    </r>
    <phoneticPr fontId="1" type="noConversion"/>
  </si>
  <si>
    <r>
      <t xml:space="preserve">Referral
</t>
    </r>
    <r>
      <rPr>
        <b/>
        <sz val="10"/>
        <color theme="1"/>
        <rFont val="맑은 고딕"/>
        <family val="3"/>
        <charset val="129"/>
        <scheme val="minor"/>
      </rPr>
      <t>(타 웹사이트에 걸린 링크)</t>
    </r>
    <phoneticPr fontId="1" type="noConversion"/>
  </si>
  <si>
    <r>
      <t xml:space="preserve">Social
</t>
    </r>
    <r>
      <rPr>
        <b/>
        <sz val="10"/>
        <color theme="1"/>
        <rFont val="맑은 고딕"/>
        <family val="3"/>
        <charset val="129"/>
        <scheme val="minor"/>
      </rPr>
      <t>(SNS관련 총계)</t>
    </r>
    <phoneticPr fontId="1" type="noConversion"/>
  </si>
  <si>
    <t>20년 3월</t>
    <phoneticPr fontId="1" type="noConversion"/>
  </si>
  <si>
    <t>20년 2월</t>
    <phoneticPr fontId="1" type="noConversion"/>
  </si>
  <si>
    <t>2월 17일 ~19일  
60년생 ~ 70년생  기혼자 참석수 多
(40~50대 모바일 커뮤니티에 홍보 되었을 것이라 예상)</t>
    <phoneticPr fontId="1" type="noConversion"/>
  </si>
  <si>
    <t>20년 3월</t>
  </si>
  <si>
    <t>20년 4월</t>
    <phoneticPr fontId="1" type="noConversion"/>
  </si>
  <si>
    <t>2020년</t>
    <phoneticPr fontId="1" type="noConversion"/>
  </si>
  <si>
    <t>metlife</t>
    <phoneticPr fontId="1" type="noConversion"/>
  </si>
  <si>
    <t>app</t>
    <phoneticPr fontId="1" type="noConversion"/>
  </si>
  <si>
    <t>0420ma</t>
    <phoneticPr fontId="1" type="noConversion"/>
  </si>
  <si>
    <t>http://www.finhealthindex.org/</t>
    <phoneticPr fontId="1" type="noConversion"/>
  </si>
  <si>
    <t>4월 20일(월)</t>
    <phoneticPr fontId="1" type="noConversion"/>
  </si>
  <si>
    <t>캠페인
접속자수
(합계)</t>
    <phoneticPr fontId="1" type="noConversion"/>
  </si>
  <si>
    <t>20년 5월</t>
  </si>
  <si>
    <t>20년 6월</t>
    <phoneticPr fontId="1" type="noConversion"/>
  </si>
  <si>
    <t>20년 6월</t>
  </si>
  <si>
    <t>20년 7월</t>
    <phoneticPr fontId="1" type="noConversion"/>
  </si>
  <si>
    <t>(Referral) 360health app : 6</t>
    <phoneticPr fontId="1" type="noConversion"/>
  </si>
  <si>
    <t>(Referral) 360health app : 66</t>
    <phoneticPr fontId="1" type="noConversion"/>
  </si>
  <si>
    <t>(Referral) 360health app : 14</t>
    <phoneticPr fontId="1" type="noConversion"/>
  </si>
  <si>
    <t>(Referral) 360health app : 29</t>
    <phoneticPr fontId="1" type="noConversion"/>
  </si>
  <si>
    <t>20년 7월</t>
    <phoneticPr fontId="1" type="noConversion"/>
  </si>
  <si>
    <t>20년 8월</t>
  </si>
  <si>
    <t>(Referral) 360health app : 59</t>
  </si>
  <si>
    <t>메트라이프생명 앱에서 링크 연결</t>
    <phoneticPr fontId="1" type="noConversion"/>
  </si>
  <si>
    <t>메트라이프생명 App</t>
    <phoneticPr fontId="1" type="noConversion"/>
  </si>
  <si>
    <t>메트라이프재단</t>
    <phoneticPr fontId="1" type="noConversion"/>
  </si>
  <si>
    <t>promotion1</t>
    <phoneticPr fontId="8" type="noConversion"/>
  </si>
  <si>
    <t>1122j</t>
    <phoneticPr fontId="8" type="noConversion"/>
  </si>
  <si>
    <t>추가정보: https://support.google.com/analytics/answer/1033867?hl=ko</t>
    <phoneticPr fontId="8" type="noConversion"/>
  </si>
  <si>
    <t>​일정</t>
  </si>
  <si>
    <t>social</t>
    <phoneticPr fontId="8" type="noConversion"/>
  </si>
  <si>
    <t>1122f</t>
    <phoneticPr fontId="8" type="noConversion"/>
  </si>
  <si>
    <t xml:space="preserve">1월 10일, 31일  </t>
    <phoneticPr fontId="1" type="noConversion"/>
  </si>
  <si>
    <t>메트라이프 네이버 포스트</t>
    <phoneticPr fontId="1" type="noConversion"/>
  </si>
  <si>
    <t xml:space="preserve">메트라이프 네이버 포스트 1차,2차 </t>
    <phoneticPr fontId="1" type="noConversion"/>
  </si>
  <si>
    <t>메트라이프재단 사이트에서 링크 연결</t>
    <phoneticPr fontId="1" type="noConversion"/>
  </si>
  <si>
    <t>metlifewelfare</t>
    <phoneticPr fontId="1" type="noConversion"/>
  </si>
  <si>
    <t>site</t>
    <phoneticPr fontId="1" type="noConversion"/>
  </si>
  <si>
    <t>10월 14일(수)</t>
    <phoneticPr fontId="1" type="noConversion"/>
  </si>
  <si>
    <t>1014ms</t>
    <phoneticPr fontId="1" type="noConversion"/>
  </si>
  <si>
    <t>http://www.finhealthindex.org/</t>
    <phoneticPr fontId="1" type="noConversion"/>
  </si>
  <si>
    <t>20년 9월</t>
  </si>
  <si>
    <t>(Referral) 360health app : 251</t>
  </si>
  <si>
    <t>20년 10월</t>
    <phoneticPr fontId="1" type="noConversion"/>
  </si>
  <si>
    <t>(Referral) 360health app : 110</t>
    <phoneticPr fontId="1" type="noConversion"/>
  </si>
  <si>
    <t>0420ma</t>
  </si>
  <si>
    <t>20년 10월</t>
    <phoneticPr fontId="1" type="noConversion"/>
  </si>
  <si>
    <t>20년 11월</t>
    <phoneticPr fontId="1" type="noConversion"/>
  </si>
  <si>
    <t>(Referral) 360health app : 182</t>
    <phoneticPr fontId="1" type="noConversion"/>
  </si>
  <si>
    <t>20년 11월</t>
    <phoneticPr fontId="1" type="noConversion"/>
  </si>
  <si>
    <t>20년 12월</t>
  </si>
  <si>
    <t>(Referral) 360health app : 240</t>
  </si>
  <si>
    <t>21년 01월</t>
    <phoneticPr fontId="1" type="noConversion"/>
  </si>
  <si>
    <t>21년 01월</t>
    <phoneticPr fontId="1" type="noConversion"/>
  </si>
  <si>
    <t>21년 02월</t>
    <phoneticPr fontId="1" type="noConversion"/>
  </si>
  <si>
    <t>(Referral) 360health app : 88</t>
    <phoneticPr fontId="1" type="noConversion"/>
  </si>
  <si>
    <t>-</t>
    <phoneticPr fontId="1" type="noConversion"/>
  </si>
  <si>
    <t>-</t>
    <phoneticPr fontId="1" type="noConversion"/>
  </si>
  <si>
    <t>(Referral) 360health app : 52</t>
    <phoneticPr fontId="1" type="noConversion"/>
  </si>
  <si>
    <t>21년 02월</t>
    <phoneticPr fontId="1" type="noConversion"/>
  </si>
  <si>
    <t>21년 03월</t>
    <phoneticPr fontId="1" type="noConversion"/>
  </si>
  <si>
    <t>(Referral) 360health app : 54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</si>
  <si>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구글애널리틱스 대시보드 기준 </t>
    </r>
    <r>
      <rPr>
        <b/>
        <sz val="11"/>
        <color theme="4"/>
        <rFont val="맑은 고딕"/>
        <family val="3"/>
        <charset val="129"/>
        <scheme val="minor"/>
      </rPr>
      <t>22,135</t>
    </r>
    <r>
      <rPr>
        <sz val="11"/>
        <color theme="1"/>
        <rFont val="맑은 고딕"/>
        <family val="2"/>
        <charset val="129"/>
        <scheme val="minor"/>
      </rPr>
      <t xml:space="preserve">
+</t>
    </r>
    <r>
      <rPr>
        <b/>
        <sz val="11"/>
        <color theme="1"/>
        <rFont val="맑은 고딕"/>
        <family val="3"/>
        <charset val="129"/>
        <scheme val="minor"/>
      </rPr>
      <t xml:space="preserve"> 2018년 10월 오픈월 별도 카운드 882(고정값)</t>
    </r>
    <phoneticPr fontId="1" type="noConversion"/>
  </si>
  <si>
    <t>21년 04월</t>
  </si>
  <si>
    <t>21년 05월</t>
    <phoneticPr fontId="1" type="noConversion"/>
  </si>
  <si>
    <t>(Referral) 360health app : 5</t>
    <phoneticPr fontId="1" type="noConversion"/>
  </si>
  <si>
    <t>21년 04월</t>
    <phoneticPr fontId="1" type="noConversion"/>
  </si>
  <si>
    <t>21년 06월</t>
    <phoneticPr fontId="1" type="noConversion"/>
  </si>
  <si>
    <t>0628ma</t>
    <phoneticPr fontId="1" type="noConversion"/>
  </si>
  <si>
    <t>-</t>
    <phoneticPr fontId="1" type="noConversion"/>
  </si>
  <si>
    <t>21년 07월</t>
    <phoneticPr fontId="1" type="noConversion"/>
  </si>
  <si>
    <t>21년 06월</t>
    <phoneticPr fontId="1" type="noConversion"/>
  </si>
  <si>
    <t>(Referral) 360health app : 19</t>
  </si>
  <si>
    <t>21년 08월</t>
    <phoneticPr fontId="1" type="noConversion"/>
  </si>
  <si>
    <t>-</t>
    <phoneticPr fontId="1" type="noConversion"/>
  </si>
  <si>
    <t>(Referral) 360health app : 48</t>
    <phoneticPr fontId="1" type="noConversion"/>
  </si>
  <si>
    <t>(Referral) 360health app : 223</t>
    <phoneticPr fontId="1" type="noConversion"/>
  </si>
  <si>
    <t>21년 08월</t>
    <phoneticPr fontId="1" type="noConversion"/>
  </si>
  <si>
    <t>21년 09월</t>
    <phoneticPr fontId="1" type="noConversion"/>
  </si>
  <si>
    <t>(Referral) 360health app : 289</t>
    <phoneticPr fontId="1" type="noConversion"/>
  </si>
  <si>
    <t>21년 10월</t>
    <phoneticPr fontId="1" type="noConversion"/>
  </si>
  <si>
    <t>(Referral) 360health app : 215</t>
    <phoneticPr fontId="1" type="noConversion"/>
  </si>
  <si>
    <t>(Referral) 360health app : 211</t>
    <phoneticPr fontId="1" type="noConversion"/>
  </si>
  <si>
    <t>21년 11월</t>
    <phoneticPr fontId="1" type="noConversion"/>
  </si>
  <si>
    <t>21년 12월</t>
    <phoneticPr fontId="1" type="noConversion"/>
  </si>
  <si>
    <t>(Referral) 360health app : 527</t>
    <phoneticPr fontId="1" type="noConversion"/>
  </si>
  <si>
    <t>22년 1월</t>
    <phoneticPr fontId="1" type="noConversion"/>
  </si>
  <si>
    <t>(Referral) 360health app : 233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</si>
</sst>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1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0"/>
      <color rgb="FF000000"/>
      <name val="Arial"/>
      <family val="2"/>
    </font>
    <font>
      <b/>
      <sz val="14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rgb="FF222222"/>
      <name val="맑은 고딕"/>
      <family val="3"/>
      <charset val="129"/>
      <scheme val="minor"/>
    </font>
    <font>
      <u/>
      <sz val="10"/>
      <color theme="10"/>
      <name val="Arial"/>
      <family val="2"/>
    </font>
    <font>
      <b/>
      <sz val="9"/>
      <color rgb="FF000000"/>
      <name val="맑은 고딕"/>
      <family val="3"/>
      <charset val="129"/>
      <scheme val="minor"/>
    </font>
    <font>
      <b/>
      <sz val="9"/>
      <color indexed="81"/>
      <name val="나눔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rgb="FF0000FF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rgb="FF222222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504D"/>
        <bgColor rgb="FFC0504D"/>
      </patternFill>
    </fill>
    <fill>
      <patternFill patternType="solid">
        <fgColor rgb="FFD99594"/>
        <bgColor rgb="FFD99594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0" borderId="0"/>
    <xf numFmtId="0" fontId="14" fillId="0" borderId="0" applyNumberFormat="0" applyFill="0" applyBorder="0" applyAlignment="0" applyProtection="0"/>
    <xf numFmtId="0" fontId="26" fillId="13" borderId="0" applyNumberFormat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5" xfId="0" applyFont="1" applyFill="1" applyBorder="1">
      <alignment vertical="center"/>
    </xf>
    <xf numFmtId="41" fontId="0" fillId="0" borderId="0" xfId="0" applyNumberFormat="1" applyAlignment="1">
      <alignment horizontal="center" vertical="center"/>
    </xf>
    <xf numFmtId="41" fontId="0" fillId="0" borderId="17" xfId="1" applyFont="1" applyBorder="1" applyAlignment="1">
      <alignment horizontal="center" vertical="center"/>
    </xf>
    <xf numFmtId="41" fontId="0" fillId="3" borderId="17" xfId="1" applyFont="1" applyFill="1" applyBorder="1" applyAlignment="1">
      <alignment horizontal="center" vertical="center"/>
    </xf>
    <xf numFmtId="41" fontId="0" fillId="0" borderId="19" xfId="1" applyFont="1" applyBorder="1" applyAlignment="1">
      <alignment horizontal="center" vertical="center"/>
    </xf>
    <xf numFmtId="41" fontId="0" fillId="3" borderId="19" xfId="1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0" fontId="18" fillId="2" borderId="17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13" fillId="9" borderId="17" xfId="2" applyFont="1" applyFill="1" applyBorder="1" applyAlignment="1">
      <alignment horizontal="left" vertical="center" wrapText="1"/>
    </xf>
    <xf numFmtId="0" fontId="13" fillId="9" borderId="17" xfId="2" applyFont="1" applyFill="1" applyBorder="1" applyAlignment="1">
      <alignment vertical="center" wrapText="1"/>
    </xf>
    <xf numFmtId="0" fontId="13" fillId="0" borderId="17" xfId="2" applyFont="1" applyFill="1" applyBorder="1" applyAlignment="1">
      <alignment horizontal="left" vertical="center" wrapText="1"/>
    </xf>
    <xf numFmtId="0" fontId="15" fillId="3" borderId="17" xfId="2" applyFont="1" applyFill="1" applyBorder="1" applyAlignment="1">
      <alignment horizontal="left" vertical="center" wrapText="1"/>
    </xf>
    <xf numFmtId="0" fontId="13" fillId="3" borderId="17" xfId="2" applyFont="1" applyFill="1" applyBorder="1" applyAlignment="1">
      <alignment horizontal="left" vertical="center" wrapText="1"/>
    </xf>
    <xf numFmtId="0" fontId="17" fillId="10" borderId="17" xfId="2" applyFont="1" applyFill="1" applyBorder="1" applyAlignment="1">
      <alignment horizontal="left" vertical="center" wrapText="1"/>
    </xf>
    <xf numFmtId="0" fontId="18" fillId="2" borderId="17" xfId="2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41" fontId="0" fillId="0" borderId="20" xfId="1" applyFont="1" applyBorder="1" applyAlignment="1">
      <alignment horizontal="center" vertical="center"/>
    </xf>
    <xf numFmtId="9" fontId="19" fillId="3" borderId="20" xfId="0" applyNumberFormat="1" applyFont="1" applyFill="1" applyBorder="1" applyAlignment="1">
      <alignment horizontal="center" vertical="center"/>
    </xf>
    <xf numFmtId="41" fontId="19" fillId="3" borderId="36" xfId="1" applyFont="1" applyFill="1" applyBorder="1" applyAlignment="1">
      <alignment horizontal="center" vertical="center"/>
    </xf>
    <xf numFmtId="41" fontId="0" fillId="0" borderId="19" xfId="1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41" fontId="0" fillId="0" borderId="0" xfId="0" applyNumberFormat="1" applyBorder="1">
      <alignment vertical="center"/>
    </xf>
    <xf numFmtId="41" fontId="26" fillId="13" borderId="10" xfId="4" applyNumberFormat="1" applyBorder="1" applyAlignment="1">
      <alignment horizontal="center" vertical="center"/>
    </xf>
    <xf numFmtId="41" fontId="26" fillId="13" borderId="5" xfId="4" applyNumberFormat="1" applyBorder="1" applyAlignment="1">
      <alignment horizontal="center" vertical="center"/>
    </xf>
    <xf numFmtId="41" fontId="26" fillId="13" borderId="6" xfId="4" applyNumberFormat="1" applyBorder="1" applyAlignment="1">
      <alignment horizontal="center" vertical="center"/>
    </xf>
    <xf numFmtId="41" fontId="26" fillId="13" borderId="12" xfId="4" applyNumberFormat="1" applyBorder="1" applyAlignment="1">
      <alignment horizontal="center" vertical="center"/>
    </xf>
    <xf numFmtId="41" fontId="26" fillId="13" borderId="7" xfId="4" applyNumberFormat="1" applyBorder="1" applyAlignment="1">
      <alignment horizontal="center" vertical="center"/>
    </xf>
    <xf numFmtId="0" fontId="2" fillId="10" borderId="44" xfId="0" applyFont="1" applyFill="1" applyBorder="1" applyAlignment="1">
      <alignment horizontal="center" vertical="center"/>
    </xf>
    <xf numFmtId="0" fontId="2" fillId="10" borderId="47" xfId="0" applyFont="1" applyFill="1" applyBorder="1" applyAlignment="1">
      <alignment horizontal="center" vertical="center"/>
    </xf>
    <xf numFmtId="9" fontId="27" fillId="3" borderId="4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9" fillId="3" borderId="31" xfId="2" applyFont="1" applyFill="1" applyBorder="1" applyAlignment="1">
      <alignment horizontal="center" vertical="center" wrapText="1"/>
    </xf>
    <xf numFmtId="0" fontId="0" fillId="4" borderId="36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41" fontId="0" fillId="4" borderId="5" xfId="1" applyFont="1" applyFill="1" applyBorder="1" applyAlignment="1">
      <alignment horizontal="center" vertical="center"/>
    </xf>
    <xf numFmtId="41" fontId="26" fillId="13" borderId="19" xfId="4" applyNumberFormat="1" applyBorder="1" applyAlignment="1">
      <alignment horizontal="center" vertical="center"/>
    </xf>
    <xf numFmtId="41" fontId="0" fillId="3" borderId="33" xfId="1" applyFont="1" applyFill="1" applyBorder="1" applyAlignment="1">
      <alignment horizontal="center" vertical="center"/>
    </xf>
    <xf numFmtId="0" fontId="9" fillId="3" borderId="31" xfId="2" applyFont="1" applyFill="1" applyBorder="1" applyAlignment="1">
      <alignment vertical="center" wrapText="1"/>
    </xf>
    <xf numFmtId="0" fontId="30" fillId="0" borderId="17" xfId="0" applyFont="1" applyFill="1" applyBorder="1" applyAlignment="1">
      <alignment vertical="center" wrapText="1"/>
    </xf>
    <xf numFmtId="0" fontId="31" fillId="0" borderId="17" xfId="2" applyFont="1" applyFill="1" applyBorder="1" applyAlignment="1">
      <alignment wrapText="1"/>
    </xf>
    <xf numFmtId="0" fontId="32" fillId="0" borderId="17" xfId="3" applyFont="1" applyFill="1" applyBorder="1" applyAlignment="1">
      <alignment wrapText="1"/>
    </xf>
    <xf numFmtId="0" fontId="31" fillId="0" borderId="0" xfId="2" applyFont="1" applyAlignment="1">
      <alignment wrapText="1"/>
    </xf>
    <xf numFmtId="0" fontId="2" fillId="4" borderId="34" xfId="0" applyFont="1" applyFill="1" applyBorder="1" applyAlignment="1">
      <alignment horizontal="right" vertical="center"/>
    </xf>
    <xf numFmtId="41" fontId="0" fillId="0" borderId="6" xfId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4" borderId="8" xfId="0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 wrapText="1"/>
    </xf>
    <xf numFmtId="0" fontId="2" fillId="4" borderId="50" xfId="0" applyFont="1" applyFill="1" applyBorder="1" applyAlignment="1">
      <alignment horizontal="right" vertical="center" wrapText="1"/>
    </xf>
    <xf numFmtId="41" fontId="26" fillId="13" borderId="51" xfId="4" applyNumberFormat="1" applyBorder="1" applyAlignment="1">
      <alignment horizontal="center" vertical="center"/>
    </xf>
    <xf numFmtId="41" fontId="0" fillId="0" borderId="51" xfId="1" applyFont="1" applyBorder="1" applyAlignment="1">
      <alignment horizontal="center" vertical="center"/>
    </xf>
    <xf numFmtId="41" fontId="27" fillId="12" borderId="10" xfId="1" applyFont="1" applyFill="1" applyBorder="1" applyAlignment="1">
      <alignment horizontal="center" vertical="center"/>
    </xf>
    <xf numFmtId="41" fontId="2" fillId="2" borderId="43" xfId="0" applyNumberFormat="1" applyFont="1" applyFill="1" applyBorder="1" applyAlignment="1">
      <alignment horizontal="center" vertical="center"/>
    </xf>
    <xf numFmtId="41" fontId="0" fillId="3" borderId="18" xfId="1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 wrapText="1"/>
    </xf>
    <xf numFmtId="41" fontId="0" fillId="0" borderId="5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44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 wrapText="1"/>
    </xf>
    <xf numFmtId="41" fontId="0" fillId="3" borderId="21" xfId="1" applyFont="1" applyFill="1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48" xfId="0" quotePrefix="1" applyBorder="1" applyAlignment="1">
      <alignment horizontal="left" vertical="center" wrapText="1"/>
    </xf>
    <xf numFmtId="41" fontId="2" fillId="0" borderId="5" xfId="1" applyFont="1" applyFill="1" applyBorder="1" applyAlignment="1">
      <alignment horizontal="center" vertical="center"/>
    </xf>
    <xf numFmtId="9" fontId="27" fillId="3" borderId="7" xfId="0" applyNumberFormat="1" applyFont="1" applyFill="1" applyBorder="1" applyAlignment="1">
      <alignment horizontal="center" vertical="center"/>
    </xf>
    <xf numFmtId="41" fontId="2" fillId="0" borderId="44" xfId="0" applyNumberFormat="1" applyFont="1" applyBorder="1" applyAlignment="1">
      <alignment horizontal="center" vertical="center"/>
    </xf>
    <xf numFmtId="41" fontId="0" fillId="14" borderId="17" xfId="1" applyFont="1" applyFill="1" applyBorder="1" applyAlignment="1">
      <alignment horizontal="center" vertical="center"/>
    </xf>
    <xf numFmtId="0" fontId="31" fillId="0" borderId="0" xfId="2" applyFont="1" applyAlignment="1">
      <alignment vertical="center" wrapText="1"/>
    </xf>
    <xf numFmtId="0" fontId="7" fillId="0" borderId="0" xfId="2" applyFont="1" applyAlignment="1">
      <alignment vertical="center" wrapText="1"/>
    </xf>
    <xf numFmtId="0" fontId="33" fillId="0" borderId="0" xfId="2" applyFont="1" applyAlignment="1">
      <alignment vertical="center" wrapText="1"/>
    </xf>
    <xf numFmtId="0" fontId="38" fillId="5" borderId="18" xfId="2" applyFont="1" applyFill="1" applyBorder="1" applyAlignment="1">
      <alignment horizontal="center" vertical="center" wrapText="1"/>
    </xf>
    <xf numFmtId="0" fontId="38" fillId="5" borderId="17" xfId="2" applyFont="1" applyFill="1" applyBorder="1" applyAlignment="1">
      <alignment horizontal="center" vertical="center" wrapText="1"/>
    </xf>
    <xf numFmtId="0" fontId="38" fillId="5" borderId="4" xfId="2" applyFont="1" applyFill="1" applyBorder="1" applyAlignment="1">
      <alignment horizontal="center" vertical="center" wrapText="1"/>
    </xf>
    <xf numFmtId="0" fontId="10" fillId="6" borderId="27" xfId="2" applyFont="1" applyFill="1" applyBorder="1" applyAlignment="1">
      <alignment vertical="center" wrapText="1"/>
    </xf>
    <xf numFmtId="0" fontId="10" fillId="7" borderId="27" xfId="2" applyFont="1" applyFill="1" applyBorder="1" applyAlignment="1">
      <alignment vertical="center" wrapText="1"/>
    </xf>
    <xf numFmtId="0" fontId="39" fillId="9" borderId="17" xfId="2" applyFont="1" applyFill="1" applyBorder="1" applyAlignment="1">
      <alignment vertical="center" wrapText="1"/>
    </xf>
    <xf numFmtId="0" fontId="31" fillId="0" borderId="17" xfId="2" applyFont="1" applyBorder="1" applyAlignment="1">
      <alignment vertical="center" wrapText="1"/>
    </xf>
    <xf numFmtId="0" fontId="32" fillId="0" borderId="17" xfId="3" applyFont="1" applyBorder="1" applyAlignment="1">
      <alignment vertical="center"/>
    </xf>
    <xf numFmtId="0" fontId="31" fillId="0" borderId="17" xfId="2" applyFont="1" applyBorder="1" applyAlignment="1">
      <alignment wrapText="1"/>
    </xf>
    <xf numFmtId="0" fontId="39" fillId="0" borderId="17" xfId="2" applyFont="1" applyFill="1" applyBorder="1" applyAlignment="1">
      <alignment vertical="center" wrapText="1"/>
    </xf>
    <xf numFmtId="0" fontId="31" fillId="0" borderId="17" xfId="2" applyFont="1" applyFill="1" applyBorder="1" applyAlignment="1">
      <alignment vertical="center" wrapText="1"/>
    </xf>
    <xf numFmtId="0" fontId="32" fillId="0" borderId="17" xfId="3" applyFont="1" applyFill="1" applyBorder="1" applyAlignment="1">
      <alignment vertical="center"/>
    </xf>
    <xf numFmtId="0" fontId="32" fillId="0" borderId="17" xfId="3" applyFont="1" applyFill="1" applyBorder="1" applyAlignment="1">
      <alignment vertical="center" wrapText="1"/>
    </xf>
    <xf numFmtId="0" fontId="40" fillId="10" borderId="17" xfId="2" applyFont="1" applyFill="1" applyBorder="1" applyAlignment="1">
      <alignment vertical="center" wrapText="1"/>
    </xf>
    <xf numFmtId="0" fontId="41" fillId="10" borderId="17" xfId="2" applyFont="1" applyFill="1" applyBorder="1" applyAlignment="1">
      <alignment vertical="center" wrapText="1"/>
    </xf>
    <xf numFmtId="0" fontId="42" fillId="10" borderId="17" xfId="3" applyFont="1" applyFill="1" applyBorder="1" applyAlignment="1">
      <alignment vertical="center"/>
    </xf>
    <xf numFmtId="0" fontId="41" fillId="10" borderId="17" xfId="2" applyFont="1" applyFill="1" applyBorder="1" applyAlignment="1">
      <alignment wrapText="1"/>
    </xf>
    <xf numFmtId="0" fontId="43" fillId="2" borderId="17" xfId="2" applyFont="1" applyFill="1" applyBorder="1" applyAlignment="1">
      <alignment vertical="center" wrapText="1"/>
    </xf>
    <xf numFmtId="0" fontId="11" fillId="2" borderId="17" xfId="2" applyFont="1" applyFill="1" applyBorder="1" applyAlignment="1">
      <alignment vertical="center" wrapText="1"/>
    </xf>
    <xf numFmtId="0" fontId="36" fillId="2" borderId="17" xfId="2" applyFont="1" applyFill="1" applyBorder="1" applyAlignment="1">
      <alignment vertical="center" wrapText="1"/>
    </xf>
    <xf numFmtId="0" fontId="44" fillId="2" borderId="17" xfId="3" applyFont="1" applyFill="1" applyBorder="1" applyAlignment="1">
      <alignment vertical="center"/>
    </xf>
    <xf numFmtId="0" fontId="36" fillId="2" borderId="17" xfId="2" applyFont="1" applyFill="1" applyBorder="1" applyAlignment="1">
      <alignment wrapText="1"/>
    </xf>
    <xf numFmtId="0" fontId="43" fillId="2" borderId="17" xfId="0" applyFont="1" applyFill="1" applyBorder="1" applyAlignment="1">
      <alignment vertical="center" wrapText="1"/>
    </xf>
    <xf numFmtId="0" fontId="36" fillId="2" borderId="17" xfId="0" applyFont="1" applyFill="1" applyBorder="1" applyAlignment="1">
      <alignment vertical="center" wrapText="1"/>
    </xf>
    <xf numFmtId="0" fontId="30" fillId="2" borderId="17" xfId="0" applyFont="1" applyFill="1" applyBorder="1" applyAlignment="1">
      <alignment vertical="center" wrapText="1"/>
    </xf>
    <xf numFmtId="0" fontId="30" fillId="2" borderId="17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14" fillId="0" borderId="17" xfId="3" applyFill="1" applyBorder="1" applyAlignment="1">
      <alignment wrapText="1"/>
    </xf>
    <xf numFmtId="41" fontId="0" fillId="3" borderId="20" xfId="1" applyFont="1" applyFill="1" applyBorder="1" applyAlignment="1">
      <alignment horizontal="center" vertical="center"/>
    </xf>
    <xf numFmtId="41" fontId="0" fillId="3" borderId="46" xfId="1" applyFont="1" applyFill="1" applyBorder="1" applyAlignment="1">
      <alignment horizontal="right" vertical="center"/>
    </xf>
    <xf numFmtId="41" fontId="0" fillId="3" borderId="17" xfId="1" applyFont="1" applyFill="1" applyBorder="1" applyAlignment="1">
      <alignment horizontal="right" vertical="center"/>
    </xf>
    <xf numFmtId="41" fontId="0" fillId="3" borderId="20" xfId="1" applyFont="1" applyFill="1" applyBorder="1" applyAlignment="1">
      <alignment horizontal="right" vertical="center"/>
    </xf>
    <xf numFmtId="41" fontId="0" fillId="3" borderId="6" xfId="1" applyFont="1" applyFill="1" applyBorder="1" applyAlignment="1">
      <alignment horizontal="right" vertical="center"/>
    </xf>
    <xf numFmtId="41" fontId="0" fillId="3" borderId="7" xfId="1" applyFont="1" applyFill="1" applyBorder="1" applyAlignment="1">
      <alignment horizontal="right" vertical="center"/>
    </xf>
    <xf numFmtId="41" fontId="26" fillId="3" borderId="17" xfId="4" applyNumberFormat="1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48" xfId="0" applyFill="1" applyBorder="1" applyAlignment="1">
      <alignment horizontal="right" vertical="center"/>
    </xf>
    <xf numFmtId="41" fontId="0" fillId="0" borderId="20" xfId="1" applyFont="1" applyBorder="1" applyAlignment="1">
      <alignment horizontal="right" vertical="center"/>
    </xf>
    <xf numFmtId="41" fontId="0" fillId="3" borderId="21" xfId="1" applyFont="1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41" fontId="0" fillId="0" borderId="17" xfId="1" applyFont="1" applyFill="1" applyBorder="1" applyAlignment="1">
      <alignment horizontal="center" vertical="center"/>
    </xf>
    <xf numFmtId="41" fontId="0" fillId="3" borderId="12" xfId="1" applyFont="1" applyFill="1" applyBorder="1" applyAlignment="1">
      <alignment horizontal="right" vertical="center"/>
    </xf>
    <xf numFmtId="0" fontId="0" fillId="0" borderId="0" xfId="0" applyBorder="1">
      <alignment vertical="center"/>
    </xf>
    <xf numFmtId="41" fontId="0" fillId="3" borderId="22" xfId="1" applyFont="1" applyFill="1" applyBorder="1" applyAlignment="1">
      <alignment horizontal="center" vertical="center"/>
    </xf>
    <xf numFmtId="41" fontId="0" fillId="3" borderId="54" xfId="1" applyFont="1" applyFill="1" applyBorder="1" applyAlignment="1">
      <alignment horizontal="center" vertical="center"/>
    </xf>
    <xf numFmtId="41" fontId="0" fillId="0" borderId="36" xfId="1" applyFont="1" applyBorder="1" applyAlignment="1">
      <alignment horizontal="center" vertical="center"/>
    </xf>
    <xf numFmtId="41" fontId="0" fillId="3" borderId="52" xfId="1" applyFont="1" applyFill="1" applyBorder="1" applyAlignment="1">
      <alignment horizontal="center" vertical="center"/>
    </xf>
    <xf numFmtId="41" fontId="0" fillId="3" borderId="45" xfId="1" applyFont="1" applyFill="1" applyBorder="1" applyAlignment="1">
      <alignment horizontal="right" vertical="center"/>
    </xf>
    <xf numFmtId="41" fontId="0" fillId="3" borderId="47" xfId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left" vertical="center" wrapText="1"/>
    </xf>
    <xf numFmtId="0" fontId="2" fillId="4" borderId="39" xfId="0" applyFont="1" applyFill="1" applyBorder="1" applyAlignment="1">
      <alignment horizontal="left" vertical="center" wrapText="1"/>
    </xf>
    <xf numFmtId="0" fontId="2" fillId="4" borderId="40" xfId="0" applyFont="1" applyFill="1" applyBorder="1" applyAlignment="1">
      <alignment horizontal="left" vertical="center" wrapText="1"/>
    </xf>
    <xf numFmtId="0" fontId="9" fillId="3" borderId="17" xfId="2" applyFont="1" applyFill="1" applyBorder="1" applyAlignment="1">
      <alignment horizontal="center" vertical="center" wrapText="1"/>
    </xf>
    <xf numFmtId="0" fontId="10" fillId="8" borderId="27" xfId="2" applyFont="1" applyFill="1" applyBorder="1" applyAlignment="1">
      <alignment horizontal="center" vertical="center" wrapText="1"/>
    </xf>
    <xf numFmtId="0" fontId="11" fillId="0" borderId="28" xfId="2" applyFont="1" applyBorder="1" applyAlignment="1">
      <alignment wrapText="1"/>
    </xf>
    <xf numFmtId="0" fontId="12" fillId="3" borderId="4" xfId="2" applyFont="1" applyFill="1" applyBorder="1" applyAlignment="1">
      <alignment horizontal="center" vertical="center"/>
    </xf>
    <xf numFmtId="0" fontId="12" fillId="3" borderId="29" xfId="2" applyFont="1" applyFill="1" applyBorder="1" applyAlignment="1">
      <alignment horizontal="center" vertical="center"/>
    </xf>
    <xf numFmtId="0" fontId="12" fillId="3" borderId="30" xfId="2" applyFont="1" applyFill="1" applyBorder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33" fillId="0" borderId="0" xfId="2" applyFont="1" applyAlignment="1">
      <alignment horizontal="left" vertical="center" wrapText="1"/>
    </xf>
    <xf numFmtId="0" fontId="31" fillId="0" borderId="0" xfId="2" applyFont="1" applyAlignment="1">
      <alignment horizontal="left" vertical="center" wrapText="1"/>
    </xf>
    <xf numFmtId="0" fontId="9" fillId="0" borderId="17" xfId="2" applyFont="1" applyBorder="1" applyAlignment="1">
      <alignment horizontal="center" vertical="center" wrapText="1"/>
    </xf>
    <xf numFmtId="0" fontId="34" fillId="5" borderId="23" xfId="2" applyFont="1" applyFill="1" applyBorder="1" applyAlignment="1">
      <alignment horizontal="center" wrapText="1"/>
    </xf>
    <xf numFmtId="0" fontId="35" fillId="5" borderId="23" xfId="2" applyFont="1" applyFill="1" applyBorder="1" applyAlignment="1">
      <alignment horizontal="center" wrapText="1"/>
    </xf>
    <xf numFmtId="0" fontId="10" fillId="6" borderId="24" xfId="2" applyFont="1" applyFill="1" applyBorder="1" applyAlignment="1">
      <alignment horizontal="center" vertical="center" wrapText="1"/>
    </xf>
    <xf numFmtId="0" fontId="36" fillId="0" borderId="25" xfId="2" applyFont="1" applyBorder="1" applyAlignment="1">
      <alignment wrapText="1"/>
    </xf>
    <xf numFmtId="0" fontId="36" fillId="0" borderId="26" xfId="2" applyFont="1" applyBorder="1" applyAlignment="1">
      <alignment wrapText="1"/>
    </xf>
    <xf numFmtId="0" fontId="37" fillId="7" borderId="24" xfId="2" applyFont="1" applyFill="1" applyBorder="1" applyAlignment="1">
      <alignment horizontal="center" vertical="center" wrapText="1"/>
    </xf>
    <xf numFmtId="0" fontId="27" fillId="0" borderId="26" xfId="2" applyFont="1" applyBorder="1" applyAlignment="1">
      <alignment wrapText="1"/>
    </xf>
    <xf numFmtId="0" fontId="36" fillId="0" borderId="28" xfId="2" applyFont="1" applyBorder="1" applyAlignment="1">
      <alignment wrapText="1"/>
    </xf>
    <xf numFmtId="0" fontId="0" fillId="4" borderId="55" xfId="0" applyFill="1" applyBorder="1" applyAlignment="1">
      <alignment horizontal="right" vertical="center"/>
    </xf>
    <xf numFmtId="41" fontId="19" fillId="3" borderId="55" xfId="1" applyFont="1" applyFill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56" xfId="1" applyFont="1" applyBorder="1" applyAlignment="1">
      <alignment horizontal="right" vertical="center"/>
    </xf>
    <xf numFmtId="41" fontId="0" fillId="3" borderId="14" xfId="1" applyFont="1" applyFill="1" applyBorder="1" applyAlignment="1">
      <alignment horizontal="center" vertical="center"/>
    </xf>
    <xf numFmtId="41" fontId="0" fillId="3" borderId="4" xfId="1" applyFont="1" applyFill="1" applyBorder="1" applyAlignment="1">
      <alignment horizontal="center" vertical="center"/>
    </xf>
    <xf numFmtId="41" fontId="0" fillId="3" borderId="57" xfId="1" applyFont="1" applyFill="1" applyBorder="1" applyAlignment="1">
      <alignment horizontal="right" vertical="center"/>
    </xf>
    <xf numFmtId="41" fontId="0" fillId="3" borderId="56" xfId="1" applyFont="1" applyFill="1" applyBorder="1" applyAlignment="1">
      <alignment horizontal="center" vertical="center"/>
    </xf>
    <xf numFmtId="41" fontId="0" fillId="0" borderId="14" xfId="1" applyFont="1" applyFill="1" applyBorder="1" applyAlignment="1">
      <alignment horizontal="center" vertical="center"/>
    </xf>
    <xf numFmtId="9" fontId="19" fillId="3" borderId="56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41" fontId="0" fillId="3" borderId="38" xfId="1" applyFont="1" applyFill="1" applyBorder="1" applyAlignment="1">
      <alignment horizontal="center" vertical="center"/>
    </xf>
  </cellXfs>
  <cellStyles count="5">
    <cellStyle name="강조색3" xfId="4" builtinId="37"/>
    <cellStyle name="쉼표 [0]" xfId="1" builtinId="6"/>
    <cellStyle name="표준" xfId="0" builtinId="0"/>
    <cellStyle name="표준 2" xfId="2" xr:uid="{00000000-0005-0000-0000-000003000000}"/>
    <cellStyle name="하이퍼링크" xfId="3" builtinId="8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nhealthindex.org/" TargetMode="External"/><Relationship Id="rId13" Type="http://schemas.openxmlformats.org/officeDocument/2006/relationships/hyperlink" Target="http://www.finhealthindex.org/" TargetMode="External"/><Relationship Id="rId18" Type="http://schemas.openxmlformats.org/officeDocument/2006/relationships/hyperlink" Target="http://www.finhealthindex.org/" TargetMode="External"/><Relationship Id="rId3" Type="http://schemas.openxmlformats.org/officeDocument/2006/relationships/hyperlink" Target="http://www.finhealthindex.org/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finhealthindex.org/" TargetMode="External"/><Relationship Id="rId12" Type="http://schemas.openxmlformats.org/officeDocument/2006/relationships/hyperlink" Target="http://www.finhealthindex.org/" TargetMode="External"/><Relationship Id="rId17" Type="http://schemas.openxmlformats.org/officeDocument/2006/relationships/hyperlink" Target="http://www.finhealthindex.org/" TargetMode="External"/><Relationship Id="rId2" Type="http://schemas.openxmlformats.org/officeDocument/2006/relationships/hyperlink" Target="http://www.finhealthindex.org/" TargetMode="External"/><Relationship Id="rId16" Type="http://schemas.openxmlformats.org/officeDocument/2006/relationships/hyperlink" Target="http://www.finhealthindex.org/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finhealthindex.org/" TargetMode="External"/><Relationship Id="rId6" Type="http://schemas.openxmlformats.org/officeDocument/2006/relationships/hyperlink" Target="http://www.finhealthindex.org/" TargetMode="External"/><Relationship Id="rId11" Type="http://schemas.openxmlformats.org/officeDocument/2006/relationships/hyperlink" Target="http://www.finhealthindex.org/" TargetMode="External"/><Relationship Id="rId5" Type="http://schemas.openxmlformats.org/officeDocument/2006/relationships/hyperlink" Target="http://www.finhealthindex.org/" TargetMode="External"/><Relationship Id="rId15" Type="http://schemas.openxmlformats.org/officeDocument/2006/relationships/hyperlink" Target="https://www.finhealthindex.org/survey/Q4?utm_source=naver&amp;utm_medium=campaign&amp;utm_campaign=1126nh&amp;utm_content=promotion1" TargetMode="External"/><Relationship Id="rId10" Type="http://schemas.openxmlformats.org/officeDocument/2006/relationships/hyperlink" Target="http://www.finhealthindex.org/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://www.finhealthindex.org/" TargetMode="External"/><Relationship Id="rId9" Type="http://schemas.openxmlformats.org/officeDocument/2006/relationships/hyperlink" Target="http://www.finhealthindex.org/" TargetMode="External"/><Relationship Id="rId14" Type="http://schemas.openxmlformats.org/officeDocument/2006/relationships/hyperlink" Target="http://www.finhealthindex.org/Q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94"/>
  <sheetViews>
    <sheetView tabSelected="1" topLeftCell="A14" zoomScale="85" zoomScaleNormal="85" workbookViewId="0">
      <selection activeCell="L65" sqref="L65"/>
    </sheetView>
  </sheetViews>
  <sheetFormatPr defaultRowHeight="16.5" x14ac:dyDescent="0.3"/>
  <cols>
    <col min="1" max="1" width="16.125" customWidth="1"/>
    <col min="2" max="2" width="11.25" style="1" customWidth="1"/>
    <col min="3" max="5" width="8.75" style="1"/>
    <col min="6" max="9" width="13.5" style="1" customWidth="1"/>
    <col min="10" max="11" width="11.5" style="1" customWidth="1"/>
    <col min="12" max="12" width="57.25" style="1" customWidth="1"/>
    <col min="13" max="13" width="14.25" customWidth="1"/>
  </cols>
  <sheetData>
    <row r="1" spans="1:12" ht="17.25" thickBot="1" x14ac:dyDescent="0.35">
      <c r="A1" s="135" t="s">
        <v>107</v>
      </c>
      <c r="B1" s="136"/>
      <c r="C1" s="136"/>
      <c r="D1" s="136"/>
      <c r="E1" s="136"/>
      <c r="F1" s="137"/>
      <c r="H1" s="12"/>
      <c r="I1" s="12"/>
    </row>
    <row r="2" spans="1:12" x14ac:dyDescent="0.3">
      <c r="A2" s="21" t="s">
        <v>114</v>
      </c>
      <c r="B2" s="20"/>
      <c r="C2" s="20"/>
      <c r="D2" s="20"/>
      <c r="E2" s="20"/>
      <c r="F2" s="20"/>
      <c r="H2" s="12"/>
      <c r="I2" s="12"/>
    </row>
    <row r="3" spans="1:12" ht="17.25" thickBot="1" x14ac:dyDescent="0.35"/>
    <row r="4" spans="1:12" ht="42" customHeight="1" x14ac:dyDescent="0.3">
      <c r="B4" s="138" t="s">
        <v>108</v>
      </c>
      <c r="C4" s="142" t="s">
        <v>0</v>
      </c>
      <c r="D4" s="143"/>
      <c r="E4" s="144"/>
      <c r="F4" s="143" t="s">
        <v>8</v>
      </c>
      <c r="G4" s="143"/>
      <c r="H4" s="143"/>
      <c r="I4" s="143"/>
      <c r="J4" s="140" t="s">
        <v>109</v>
      </c>
      <c r="K4" s="141"/>
      <c r="L4" s="2" t="s">
        <v>7</v>
      </c>
    </row>
    <row r="5" spans="1:12" ht="50.25" thickBot="1" x14ac:dyDescent="0.35">
      <c r="B5" s="139"/>
      <c r="C5" s="66" t="s">
        <v>1</v>
      </c>
      <c r="D5" s="3" t="s">
        <v>2</v>
      </c>
      <c r="E5" s="67" t="s">
        <v>106</v>
      </c>
      <c r="F5" s="42" t="s">
        <v>154</v>
      </c>
      <c r="G5" s="42" t="s">
        <v>155</v>
      </c>
      <c r="H5" s="42" t="s">
        <v>156</v>
      </c>
      <c r="I5" s="72" t="s">
        <v>157</v>
      </c>
      <c r="J5" s="38" t="s">
        <v>6</v>
      </c>
      <c r="K5" s="39" t="s">
        <v>110</v>
      </c>
      <c r="L5" s="4"/>
    </row>
    <row r="6" spans="1:12" ht="35.25" customHeight="1" x14ac:dyDescent="0.3">
      <c r="A6" s="57" t="s">
        <v>3</v>
      </c>
      <c r="B6" s="33">
        <f>SUM(C6:E6)</f>
        <v>882</v>
      </c>
      <c r="C6" s="34">
        <v>716</v>
      </c>
      <c r="D6" s="35">
        <v>157</v>
      </c>
      <c r="E6" s="37">
        <v>9</v>
      </c>
      <c r="F6" s="60">
        <v>742</v>
      </c>
      <c r="G6" s="35">
        <v>117</v>
      </c>
      <c r="H6" s="35">
        <v>23</v>
      </c>
      <c r="I6" s="36">
        <v>3</v>
      </c>
      <c r="J6" s="8">
        <v>364</v>
      </c>
      <c r="K6" s="23">
        <f>J6/B6</f>
        <v>0.41269841269841268</v>
      </c>
      <c r="L6" s="41" t="s">
        <v>151</v>
      </c>
    </row>
    <row r="7" spans="1:12" x14ac:dyDescent="0.3">
      <c r="A7" s="45" t="s">
        <v>4</v>
      </c>
      <c r="B7" s="131">
        <v>6213</v>
      </c>
      <c r="C7" s="8">
        <v>4730</v>
      </c>
      <c r="D7" s="6">
        <v>1400</v>
      </c>
      <c r="E7" s="22">
        <v>76</v>
      </c>
      <c r="F7" s="64">
        <v>258</v>
      </c>
      <c r="G7" s="7">
        <v>33</v>
      </c>
      <c r="H7" s="7">
        <v>10</v>
      </c>
      <c r="I7" s="73">
        <v>5905</v>
      </c>
      <c r="J7" s="8">
        <v>1622</v>
      </c>
      <c r="K7" s="23">
        <f>J7/B7</f>
        <v>0.26106550780621279</v>
      </c>
      <c r="L7" s="10" t="s">
        <v>146</v>
      </c>
    </row>
    <row r="8" spans="1:12" x14ac:dyDescent="0.3">
      <c r="A8" s="45" t="s">
        <v>14</v>
      </c>
      <c r="B8" s="131">
        <v>8442</v>
      </c>
      <c r="C8" s="8">
        <v>6087</v>
      </c>
      <c r="D8" s="6">
        <v>2291</v>
      </c>
      <c r="E8" s="22">
        <v>94</v>
      </c>
      <c r="F8" s="64">
        <v>329</v>
      </c>
      <c r="G8" s="7">
        <v>64</v>
      </c>
      <c r="H8" s="7">
        <v>33</v>
      </c>
      <c r="I8" s="73">
        <v>4190</v>
      </c>
      <c r="J8" s="25">
        <v>2279</v>
      </c>
      <c r="K8" s="23">
        <f t="shared" ref="K8:K33" si="0">J8/B8</f>
        <v>0.26995972518360578</v>
      </c>
      <c r="L8" s="10" t="s">
        <v>147</v>
      </c>
    </row>
    <row r="9" spans="1:12" x14ac:dyDescent="0.3">
      <c r="A9" s="45" t="s">
        <v>121</v>
      </c>
      <c r="B9" s="24">
        <v>2899</v>
      </c>
      <c r="C9" s="8">
        <v>511</v>
      </c>
      <c r="D9" s="6">
        <v>2367</v>
      </c>
      <c r="E9" s="22">
        <v>22</v>
      </c>
      <c r="F9" s="64">
        <v>618</v>
      </c>
      <c r="G9" s="7">
        <v>910</v>
      </c>
      <c r="H9" s="7">
        <v>25</v>
      </c>
      <c r="I9" s="73">
        <v>143</v>
      </c>
      <c r="J9" s="25">
        <v>1933</v>
      </c>
      <c r="K9" s="23">
        <f t="shared" si="0"/>
        <v>0.66678164884442914</v>
      </c>
      <c r="L9" s="10" t="s">
        <v>147</v>
      </c>
    </row>
    <row r="10" spans="1:12" x14ac:dyDescent="0.3">
      <c r="A10" s="45" t="s">
        <v>122</v>
      </c>
      <c r="B10" s="24">
        <v>967</v>
      </c>
      <c r="C10" s="8">
        <v>367</v>
      </c>
      <c r="D10" s="6">
        <v>580</v>
      </c>
      <c r="E10" s="22">
        <v>20</v>
      </c>
      <c r="F10" s="64">
        <v>201</v>
      </c>
      <c r="G10" s="7">
        <v>158</v>
      </c>
      <c r="H10" s="7">
        <v>18</v>
      </c>
      <c r="I10" s="73">
        <v>362</v>
      </c>
      <c r="J10" s="25">
        <v>529</v>
      </c>
      <c r="K10" s="23">
        <f t="shared" si="0"/>
        <v>0.54705274043433294</v>
      </c>
      <c r="L10" s="10"/>
    </row>
    <row r="11" spans="1:12" x14ac:dyDescent="0.3">
      <c r="A11" s="45" t="s">
        <v>124</v>
      </c>
      <c r="B11" s="24">
        <v>260</v>
      </c>
      <c r="C11" s="8">
        <v>109</v>
      </c>
      <c r="D11" s="6">
        <v>142</v>
      </c>
      <c r="E11" s="22">
        <v>9</v>
      </c>
      <c r="F11" s="64">
        <v>105</v>
      </c>
      <c r="G11" s="7">
        <v>97</v>
      </c>
      <c r="H11" s="7">
        <v>11</v>
      </c>
      <c r="I11" s="73">
        <v>9</v>
      </c>
      <c r="J11" s="25">
        <v>87</v>
      </c>
      <c r="K11" s="23">
        <f t="shared" si="0"/>
        <v>0.33461538461538459</v>
      </c>
      <c r="L11" s="10" t="s">
        <v>152</v>
      </c>
    </row>
    <row r="12" spans="1:12" x14ac:dyDescent="0.3">
      <c r="A12" s="45" t="s">
        <v>126</v>
      </c>
      <c r="B12" s="24">
        <v>198</v>
      </c>
      <c r="C12" s="8">
        <v>81</v>
      </c>
      <c r="D12" s="6">
        <v>114</v>
      </c>
      <c r="E12" s="22">
        <v>3</v>
      </c>
      <c r="F12" s="64">
        <v>95</v>
      </c>
      <c r="G12" s="7">
        <v>75</v>
      </c>
      <c r="H12" s="7">
        <v>4</v>
      </c>
      <c r="I12" s="73">
        <v>4</v>
      </c>
      <c r="J12" s="25">
        <v>50</v>
      </c>
      <c r="K12" s="23">
        <f t="shared" si="0"/>
        <v>0.25252525252525254</v>
      </c>
      <c r="L12" s="10" t="s">
        <v>153</v>
      </c>
    </row>
    <row r="13" spans="1:12" x14ac:dyDescent="0.3">
      <c r="A13" s="45" t="s">
        <v>128</v>
      </c>
      <c r="B13" s="24">
        <v>221</v>
      </c>
      <c r="C13" s="8">
        <v>109</v>
      </c>
      <c r="D13" s="6">
        <v>111</v>
      </c>
      <c r="E13" s="22">
        <v>2</v>
      </c>
      <c r="F13" s="64">
        <v>90</v>
      </c>
      <c r="G13" s="7">
        <v>109</v>
      </c>
      <c r="H13" s="7">
        <v>8</v>
      </c>
      <c r="I13" s="73">
        <v>6</v>
      </c>
      <c r="J13" s="25">
        <v>39</v>
      </c>
      <c r="K13" s="23">
        <f t="shared" si="0"/>
        <v>0.17647058823529413</v>
      </c>
      <c r="L13" s="10" t="s">
        <v>152</v>
      </c>
    </row>
    <row r="14" spans="1:12" x14ac:dyDescent="0.3">
      <c r="A14" s="45" t="s">
        <v>131</v>
      </c>
      <c r="B14" s="24">
        <v>129</v>
      </c>
      <c r="C14" s="8">
        <v>79</v>
      </c>
      <c r="D14" s="6">
        <v>48</v>
      </c>
      <c r="E14" s="22">
        <v>2</v>
      </c>
      <c r="F14" s="64">
        <v>81</v>
      </c>
      <c r="G14" s="7">
        <v>37</v>
      </c>
      <c r="H14" s="7">
        <v>7</v>
      </c>
      <c r="I14" s="73">
        <v>2</v>
      </c>
      <c r="J14" s="25">
        <v>25</v>
      </c>
      <c r="K14" s="23">
        <f t="shared" si="0"/>
        <v>0.19379844961240311</v>
      </c>
      <c r="L14" s="10"/>
    </row>
    <row r="15" spans="1:12" x14ac:dyDescent="0.3">
      <c r="A15" s="45" t="s">
        <v>132</v>
      </c>
      <c r="B15" s="24">
        <v>136</v>
      </c>
      <c r="C15" s="8">
        <v>77</v>
      </c>
      <c r="D15" s="6">
        <v>56</v>
      </c>
      <c r="E15" s="22">
        <v>3</v>
      </c>
      <c r="F15" s="64">
        <v>78</v>
      </c>
      <c r="G15" s="7">
        <v>42</v>
      </c>
      <c r="H15" s="7">
        <v>5</v>
      </c>
      <c r="I15" s="73">
        <v>4</v>
      </c>
      <c r="J15" s="25">
        <v>25</v>
      </c>
      <c r="K15" s="23">
        <f t="shared" si="0"/>
        <v>0.18382352941176472</v>
      </c>
      <c r="L15" s="10"/>
    </row>
    <row r="16" spans="1:12" x14ac:dyDescent="0.3">
      <c r="A16" s="45" t="s">
        <v>133</v>
      </c>
      <c r="B16" s="24">
        <v>136</v>
      </c>
      <c r="C16" s="8">
        <v>68</v>
      </c>
      <c r="D16" s="6">
        <v>67</v>
      </c>
      <c r="E16" s="22">
        <v>1</v>
      </c>
      <c r="F16" s="64">
        <v>75</v>
      </c>
      <c r="G16" s="7">
        <v>47</v>
      </c>
      <c r="H16" s="7">
        <v>6</v>
      </c>
      <c r="I16" s="73">
        <v>4</v>
      </c>
      <c r="J16" s="25">
        <v>21</v>
      </c>
      <c r="K16" s="23">
        <f t="shared" si="0"/>
        <v>0.15441176470588236</v>
      </c>
      <c r="L16" s="10"/>
    </row>
    <row r="17" spans="1:12" x14ac:dyDescent="0.3">
      <c r="A17" s="45" t="s">
        <v>136</v>
      </c>
      <c r="B17" s="24">
        <v>136</v>
      </c>
      <c r="C17" s="8">
        <v>79</v>
      </c>
      <c r="D17" s="6">
        <v>55</v>
      </c>
      <c r="E17" s="22">
        <v>2</v>
      </c>
      <c r="F17" s="64">
        <v>68</v>
      </c>
      <c r="G17" s="7">
        <v>55</v>
      </c>
      <c r="H17" s="7">
        <v>6</v>
      </c>
      <c r="I17" s="73">
        <v>4</v>
      </c>
      <c r="J17" s="25">
        <v>25</v>
      </c>
      <c r="K17" s="23">
        <f t="shared" si="0"/>
        <v>0.18382352941176472</v>
      </c>
      <c r="L17" s="10"/>
    </row>
    <row r="18" spans="1:12" x14ac:dyDescent="0.3">
      <c r="A18" s="45" t="s">
        <v>139</v>
      </c>
      <c r="B18" s="24">
        <v>180</v>
      </c>
      <c r="C18" s="8">
        <v>99</v>
      </c>
      <c r="D18" s="6">
        <v>78</v>
      </c>
      <c r="E18" s="22">
        <v>3</v>
      </c>
      <c r="F18" s="64">
        <v>98</v>
      </c>
      <c r="G18" s="7">
        <v>67</v>
      </c>
      <c r="H18" s="7">
        <v>9</v>
      </c>
      <c r="I18" s="73">
        <v>5</v>
      </c>
      <c r="J18" s="25">
        <v>30</v>
      </c>
      <c r="K18" s="23">
        <f t="shared" si="0"/>
        <v>0.16666666666666666</v>
      </c>
      <c r="L18" s="10" t="s">
        <v>150</v>
      </c>
    </row>
    <row r="19" spans="1:12" x14ac:dyDescent="0.3">
      <c r="A19" s="45" t="s">
        <v>140</v>
      </c>
      <c r="B19" s="24">
        <v>270</v>
      </c>
      <c r="C19" s="8">
        <v>130</v>
      </c>
      <c r="D19" s="6">
        <v>137</v>
      </c>
      <c r="E19" s="22">
        <v>3</v>
      </c>
      <c r="F19" s="64">
        <v>135</v>
      </c>
      <c r="G19" s="7">
        <v>76</v>
      </c>
      <c r="H19" s="7">
        <v>22</v>
      </c>
      <c r="I19" s="73">
        <v>12</v>
      </c>
      <c r="J19" s="25">
        <v>127</v>
      </c>
      <c r="K19" s="23">
        <f t="shared" si="0"/>
        <v>0.47037037037037038</v>
      </c>
      <c r="L19" s="10" t="s">
        <v>150</v>
      </c>
    </row>
    <row r="20" spans="1:12" x14ac:dyDescent="0.3">
      <c r="A20" s="45" t="s">
        <v>143</v>
      </c>
      <c r="B20" s="24">
        <v>81</v>
      </c>
      <c r="C20" s="8">
        <v>37</v>
      </c>
      <c r="D20" s="6">
        <v>43</v>
      </c>
      <c r="E20" s="22">
        <v>1</v>
      </c>
      <c r="F20" s="64">
        <v>58</v>
      </c>
      <c r="G20" s="7">
        <v>10</v>
      </c>
      <c r="H20" s="7">
        <v>4</v>
      </c>
      <c r="I20" s="73">
        <v>4</v>
      </c>
      <c r="J20" s="25">
        <v>19</v>
      </c>
      <c r="K20" s="23">
        <f t="shared" si="0"/>
        <v>0.23456790123456789</v>
      </c>
      <c r="L20" s="10"/>
    </row>
    <row r="21" spans="1:12" x14ac:dyDescent="0.3">
      <c r="A21" s="45" t="s">
        <v>144</v>
      </c>
      <c r="B21" s="24">
        <v>81</v>
      </c>
      <c r="C21" s="8">
        <v>43</v>
      </c>
      <c r="D21" s="6">
        <v>32</v>
      </c>
      <c r="E21" s="22">
        <v>6</v>
      </c>
      <c r="F21" s="64">
        <v>64</v>
      </c>
      <c r="G21" s="7">
        <v>3</v>
      </c>
      <c r="H21" s="7">
        <v>2</v>
      </c>
      <c r="I21" s="73">
        <v>4</v>
      </c>
      <c r="J21" s="25">
        <v>19</v>
      </c>
      <c r="K21" s="23">
        <f t="shared" si="0"/>
        <v>0.23456790123456789</v>
      </c>
      <c r="L21" s="10"/>
    </row>
    <row r="22" spans="1:12" ht="49.5" customHeight="1" x14ac:dyDescent="0.3">
      <c r="A22" s="45" t="s">
        <v>159</v>
      </c>
      <c r="B22" s="24">
        <v>371</v>
      </c>
      <c r="C22" s="8">
        <v>49</v>
      </c>
      <c r="D22" s="6">
        <v>319</v>
      </c>
      <c r="E22" s="22">
        <v>3</v>
      </c>
      <c r="F22" s="64">
        <v>353</v>
      </c>
      <c r="G22" s="7">
        <v>7</v>
      </c>
      <c r="H22" s="7">
        <v>2</v>
      </c>
      <c r="I22" s="73">
        <v>5</v>
      </c>
      <c r="J22" s="25">
        <v>133</v>
      </c>
      <c r="K22" s="23">
        <f t="shared" si="0"/>
        <v>0.35849056603773582</v>
      </c>
      <c r="L22" s="41" t="s">
        <v>160</v>
      </c>
    </row>
    <row r="23" spans="1:12" x14ac:dyDescent="0.3">
      <c r="A23" s="45" t="s">
        <v>161</v>
      </c>
      <c r="B23" s="24">
        <v>99</v>
      </c>
      <c r="C23" s="8">
        <v>59</v>
      </c>
      <c r="D23" s="6">
        <v>36</v>
      </c>
      <c r="E23" s="22">
        <v>4</v>
      </c>
      <c r="F23" s="64">
        <v>86</v>
      </c>
      <c r="G23" s="7">
        <v>5</v>
      </c>
      <c r="H23" s="7">
        <v>2</v>
      </c>
      <c r="I23" s="73">
        <v>4</v>
      </c>
      <c r="J23" s="25">
        <v>21</v>
      </c>
      <c r="K23" s="23">
        <f t="shared" si="0"/>
        <v>0.21212121212121213</v>
      </c>
      <c r="L23" s="41"/>
    </row>
    <row r="24" spans="1:12" x14ac:dyDescent="0.3">
      <c r="A24" s="45" t="s">
        <v>162</v>
      </c>
      <c r="B24" s="24">
        <v>89</v>
      </c>
      <c r="C24" s="8">
        <v>45</v>
      </c>
      <c r="D24" s="6">
        <v>34</v>
      </c>
      <c r="E24" s="22">
        <v>1</v>
      </c>
      <c r="F24" s="64">
        <v>56</v>
      </c>
      <c r="G24" s="7">
        <v>10</v>
      </c>
      <c r="H24" s="81">
        <v>10</v>
      </c>
      <c r="I24" s="73">
        <v>4</v>
      </c>
      <c r="J24" s="25">
        <v>30</v>
      </c>
      <c r="K24" s="23">
        <f t="shared" si="0"/>
        <v>0.33707865168539325</v>
      </c>
      <c r="L24" s="41" t="s">
        <v>174</v>
      </c>
    </row>
    <row r="25" spans="1:12" x14ac:dyDescent="0.3">
      <c r="A25" s="45" t="s">
        <v>170</v>
      </c>
      <c r="B25" s="24">
        <v>196</v>
      </c>
      <c r="C25" s="8">
        <v>62</v>
      </c>
      <c r="D25" s="6">
        <v>102</v>
      </c>
      <c r="E25" s="22">
        <v>0</v>
      </c>
      <c r="F25" s="64">
        <v>76</v>
      </c>
      <c r="G25" s="7">
        <v>12</v>
      </c>
      <c r="H25" s="81">
        <v>70</v>
      </c>
      <c r="I25" s="73">
        <v>2</v>
      </c>
      <c r="J25" s="25">
        <v>26</v>
      </c>
      <c r="K25" s="23">
        <f t="shared" si="0"/>
        <v>0.1326530612244898</v>
      </c>
      <c r="L25" s="41" t="s">
        <v>175</v>
      </c>
    </row>
    <row r="26" spans="1:12" x14ac:dyDescent="0.3">
      <c r="A26" s="45" t="s">
        <v>172</v>
      </c>
      <c r="B26" s="24">
        <v>107</v>
      </c>
      <c r="C26" s="8">
        <v>55</v>
      </c>
      <c r="D26" s="6">
        <v>39</v>
      </c>
      <c r="E26" s="22">
        <v>1</v>
      </c>
      <c r="F26" s="64">
        <v>74</v>
      </c>
      <c r="G26" s="7">
        <v>8</v>
      </c>
      <c r="H26" s="81">
        <v>14</v>
      </c>
      <c r="I26" s="73">
        <v>0</v>
      </c>
      <c r="J26" s="25">
        <v>31</v>
      </c>
      <c r="K26" s="23">
        <f t="shared" si="0"/>
        <v>0.28971962616822428</v>
      </c>
      <c r="L26" s="41" t="s">
        <v>176</v>
      </c>
    </row>
    <row r="27" spans="1:12" x14ac:dyDescent="0.3">
      <c r="A27" s="45" t="s">
        <v>173</v>
      </c>
      <c r="B27" s="24">
        <v>111</v>
      </c>
      <c r="C27" s="8">
        <v>46</v>
      </c>
      <c r="D27" s="6">
        <v>49</v>
      </c>
      <c r="E27" s="22">
        <v>2</v>
      </c>
      <c r="F27" s="64">
        <v>58</v>
      </c>
      <c r="G27" s="7">
        <v>3</v>
      </c>
      <c r="H27" s="81">
        <v>30</v>
      </c>
      <c r="I27" s="73">
        <v>5</v>
      </c>
      <c r="J27" s="25">
        <v>15</v>
      </c>
      <c r="K27" s="23">
        <f t="shared" si="0"/>
        <v>0.13513513513513514</v>
      </c>
      <c r="L27" s="41" t="s">
        <v>177</v>
      </c>
    </row>
    <row r="28" spans="1:12" x14ac:dyDescent="0.3">
      <c r="A28" s="45" t="s">
        <v>179</v>
      </c>
      <c r="B28" s="24">
        <v>153</v>
      </c>
      <c r="C28" s="8">
        <v>63</v>
      </c>
      <c r="D28" s="6">
        <v>76</v>
      </c>
      <c r="E28" s="22">
        <v>2</v>
      </c>
      <c r="F28" s="64">
        <v>74</v>
      </c>
      <c r="G28" s="7">
        <v>6</v>
      </c>
      <c r="H28" s="126">
        <v>59</v>
      </c>
      <c r="I28" s="73">
        <v>1</v>
      </c>
      <c r="J28" s="25">
        <v>16</v>
      </c>
      <c r="K28" s="23">
        <f t="shared" si="0"/>
        <v>0.10457516339869281</v>
      </c>
      <c r="L28" s="41" t="s">
        <v>180</v>
      </c>
    </row>
    <row r="29" spans="1:12" x14ac:dyDescent="0.3">
      <c r="A29" s="45" t="s">
        <v>199</v>
      </c>
      <c r="B29" s="24">
        <v>338</v>
      </c>
      <c r="C29" s="8">
        <v>28</v>
      </c>
      <c r="D29" s="6">
        <v>271</v>
      </c>
      <c r="E29" s="22">
        <v>0</v>
      </c>
      <c r="F29" s="64">
        <v>33</v>
      </c>
      <c r="G29" s="7">
        <v>6</v>
      </c>
      <c r="H29" s="126">
        <v>4</v>
      </c>
      <c r="I29" s="73">
        <v>0</v>
      </c>
      <c r="J29" s="25">
        <v>63</v>
      </c>
      <c r="K29" s="23">
        <f t="shared" si="0"/>
        <v>0.18639053254437871</v>
      </c>
      <c r="L29" s="41" t="s">
        <v>200</v>
      </c>
    </row>
    <row r="30" spans="1:12" x14ac:dyDescent="0.3">
      <c r="A30" s="45" t="s">
        <v>201</v>
      </c>
      <c r="B30" s="24">
        <v>207</v>
      </c>
      <c r="C30" s="8">
        <v>43</v>
      </c>
      <c r="D30" s="6">
        <v>133</v>
      </c>
      <c r="E30" s="22">
        <v>0</v>
      </c>
      <c r="F30" s="64">
        <v>51</v>
      </c>
      <c r="G30" s="7">
        <v>9</v>
      </c>
      <c r="H30" s="73">
        <v>0</v>
      </c>
      <c r="I30" s="73">
        <v>1</v>
      </c>
      <c r="J30" s="25">
        <v>29</v>
      </c>
      <c r="K30" s="23">
        <f t="shared" si="0"/>
        <v>0.14009661835748793</v>
      </c>
      <c r="L30" s="41" t="s">
        <v>202</v>
      </c>
    </row>
    <row r="31" spans="1:12" x14ac:dyDescent="0.3">
      <c r="A31" s="44" t="s">
        <v>205</v>
      </c>
      <c r="B31" s="24">
        <v>297</v>
      </c>
      <c r="C31" s="8">
        <v>54</v>
      </c>
      <c r="D31" s="6">
        <v>211</v>
      </c>
      <c r="E31" s="22">
        <v>2</v>
      </c>
      <c r="F31" s="9">
        <v>70</v>
      </c>
      <c r="G31" s="7">
        <v>10</v>
      </c>
      <c r="H31" s="73">
        <v>1</v>
      </c>
      <c r="I31" s="113">
        <v>1</v>
      </c>
      <c r="J31" s="25">
        <v>45</v>
      </c>
      <c r="K31" s="23">
        <f t="shared" si="0"/>
        <v>0.15151515151515152</v>
      </c>
      <c r="L31" s="41" t="s">
        <v>206</v>
      </c>
    </row>
    <row r="32" spans="1:12" x14ac:dyDescent="0.3">
      <c r="A32" s="44" t="s">
        <v>208</v>
      </c>
      <c r="B32" s="24">
        <v>337</v>
      </c>
      <c r="C32" s="8">
        <v>260</v>
      </c>
      <c r="D32" s="6">
        <v>49</v>
      </c>
      <c r="E32" s="22">
        <v>1</v>
      </c>
      <c r="F32" s="9">
        <v>48</v>
      </c>
      <c r="G32" s="7">
        <v>12</v>
      </c>
      <c r="H32" s="73">
        <v>1</v>
      </c>
      <c r="I32" s="113">
        <v>3</v>
      </c>
      <c r="J32" s="25">
        <v>65</v>
      </c>
      <c r="K32" s="23">
        <f t="shared" si="0"/>
        <v>0.19287833827893175</v>
      </c>
      <c r="L32" s="41" t="s">
        <v>209</v>
      </c>
    </row>
    <row r="33" spans="1:12" x14ac:dyDescent="0.3">
      <c r="A33" s="44" t="s">
        <v>211</v>
      </c>
      <c r="B33" s="24">
        <v>183</v>
      </c>
      <c r="C33" s="8">
        <v>107</v>
      </c>
      <c r="D33" s="6">
        <v>59</v>
      </c>
      <c r="E33" s="22">
        <v>3</v>
      </c>
      <c r="F33" s="9">
        <v>55</v>
      </c>
      <c r="G33" s="7">
        <v>13</v>
      </c>
      <c r="H33" s="73">
        <v>2</v>
      </c>
      <c r="I33" s="113">
        <v>3</v>
      </c>
      <c r="J33" s="25">
        <v>35</v>
      </c>
      <c r="K33" s="23">
        <f t="shared" si="0"/>
        <v>0.19125683060109289</v>
      </c>
      <c r="L33" s="41" t="s">
        <v>213</v>
      </c>
    </row>
    <row r="34" spans="1:12" x14ac:dyDescent="0.3">
      <c r="A34" s="44" t="s">
        <v>212</v>
      </c>
      <c r="B34" s="24">
        <v>171</v>
      </c>
      <c r="C34" s="8">
        <v>82</v>
      </c>
      <c r="D34" s="6">
        <v>83</v>
      </c>
      <c r="E34" s="123" t="s">
        <v>214</v>
      </c>
      <c r="F34" s="9">
        <v>87</v>
      </c>
      <c r="G34" s="7">
        <v>19</v>
      </c>
      <c r="H34" s="124" t="s">
        <v>215</v>
      </c>
      <c r="I34" s="113">
        <v>4</v>
      </c>
      <c r="J34" s="25">
        <v>11</v>
      </c>
      <c r="K34" s="23">
        <f t="shared" ref="K34" si="1">J34/B34</f>
        <v>6.4327485380116955E-2</v>
      </c>
      <c r="L34" s="41" t="s">
        <v>216</v>
      </c>
    </row>
    <row r="35" spans="1:12" x14ac:dyDescent="0.3">
      <c r="A35" s="44" t="s">
        <v>218</v>
      </c>
      <c r="B35" s="24">
        <v>169</v>
      </c>
      <c r="C35" s="8">
        <v>70</v>
      </c>
      <c r="D35" s="6">
        <v>70</v>
      </c>
      <c r="E35" s="123">
        <v>1</v>
      </c>
      <c r="F35" s="9">
        <v>56</v>
      </c>
      <c r="G35" s="7">
        <v>23</v>
      </c>
      <c r="H35" s="124" t="s">
        <v>214</v>
      </c>
      <c r="I35" s="113">
        <v>3</v>
      </c>
      <c r="J35" s="25">
        <v>22</v>
      </c>
      <c r="K35" s="23">
        <f t="shared" ref="K35" si="2">J35/B35</f>
        <v>0.13017751479289941</v>
      </c>
      <c r="L35" s="41" t="s">
        <v>219</v>
      </c>
    </row>
    <row r="36" spans="1:12" x14ac:dyDescent="0.3">
      <c r="A36" s="44" t="s">
        <v>221</v>
      </c>
      <c r="B36" s="24">
        <v>386</v>
      </c>
      <c r="C36" s="8">
        <v>262</v>
      </c>
      <c r="D36" s="6">
        <v>78</v>
      </c>
      <c r="E36" s="123">
        <v>3</v>
      </c>
      <c r="F36" s="9">
        <v>257</v>
      </c>
      <c r="G36" s="7">
        <v>17</v>
      </c>
      <c r="H36" s="124">
        <v>1</v>
      </c>
      <c r="I36" s="113">
        <v>7</v>
      </c>
      <c r="J36" s="25">
        <v>137</v>
      </c>
      <c r="K36" s="23">
        <v>0.3549222797927461</v>
      </c>
      <c r="L36" s="41" t="s">
        <v>180</v>
      </c>
    </row>
    <row r="37" spans="1:12" x14ac:dyDescent="0.3">
      <c r="A37" s="44" t="s">
        <v>222</v>
      </c>
      <c r="B37" s="24">
        <v>769</v>
      </c>
      <c r="C37" s="8">
        <v>51</v>
      </c>
      <c r="D37" s="6">
        <v>652</v>
      </c>
      <c r="E37" s="123">
        <v>6</v>
      </c>
      <c r="F37" s="9">
        <v>672</v>
      </c>
      <c r="G37" s="7">
        <v>18</v>
      </c>
      <c r="H37" s="124">
        <v>3</v>
      </c>
      <c r="I37" s="113">
        <v>4</v>
      </c>
      <c r="J37" s="25">
        <v>101</v>
      </c>
      <c r="K37" s="23">
        <f t="shared" ref="K37:K45" si="3">J37/B37</f>
        <v>0.13133940182054615</v>
      </c>
      <c r="L37" s="41" t="s">
        <v>223</v>
      </c>
    </row>
    <row r="38" spans="1:12" x14ac:dyDescent="0.3">
      <c r="A38" s="44" t="s">
        <v>229</v>
      </c>
      <c r="B38" s="24">
        <v>877</v>
      </c>
      <c r="C38" s="8">
        <v>126</v>
      </c>
      <c r="D38" s="6">
        <v>704</v>
      </c>
      <c r="E38" s="123">
        <v>12</v>
      </c>
      <c r="F38" s="9">
        <v>756</v>
      </c>
      <c r="G38" s="7">
        <v>40</v>
      </c>
      <c r="H38" s="124">
        <v>2</v>
      </c>
      <c r="I38" s="113">
        <v>6</v>
      </c>
      <c r="J38" s="25">
        <v>93</v>
      </c>
      <c r="K38" s="23">
        <f t="shared" si="3"/>
        <v>0.10604332953249715</v>
      </c>
      <c r="L38" s="41" t="s">
        <v>230</v>
      </c>
    </row>
    <row r="39" spans="1:12" x14ac:dyDescent="0.3">
      <c r="A39" s="44" t="s">
        <v>228</v>
      </c>
      <c r="B39" s="24">
        <v>416</v>
      </c>
      <c r="C39" s="8">
        <v>83</v>
      </c>
      <c r="D39" s="6">
        <v>317</v>
      </c>
      <c r="E39" s="123" t="s">
        <v>232</v>
      </c>
      <c r="F39" s="9">
        <v>321</v>
      </c>
      <c r="G39" s="7">
        <v>22</v>
      </c>
      <c r="H39" s="124" t="s">
        <v>232</v>
      </c>
      <c r="I39" s="113">
        <v>6</v>
      </c>
      <c r="J39" s="25">
        <v>72</v>
      </c>
      <c r="K39" s="23">
        <f t="shared" si="3"/>
        <v>0.17307692307692307</v>
      </c>
      <c r="L39" s="41" t="s">
        <v>233</v>
      </c>
    </row>
    <row r="40" spans="1:12" x14ac:dyDescent="0.3">
      <c r="A40" s="44" t="s">
        <v>235</v>
      </c>
      <c r="B40" s="24">
        <v>421</v>
      </c>
      <c r="C40" s="8">
        <v>99</v>
      </c>
      <c r="D40" s="6">
        <v>307</v>
      </c>
      <c r="E40" s="123">
        <v>3</v>
      </c>
      <c r="F40" s="9">
        <v>145</v>
      </c>
      <c r="G40" s="7">
        <v>22</v>
      </c>
      <c r="H40" s="124" t="s">
        <v>214</v>
      </c>
      <c r="I40" s="113">
        <v>6</v>
      </c>
      <c r="J40" s="25">
        <v>16</v>
      </c>
      <c r="K40" s="23">
        <f t="shared" ref="K40:K44" si="4">J40/B40</f>
        <v>3.800475059382423E-2</v>
      </c>
      <c r="L40" s="41" t="s">
        <v>234</v>
      </c>
    </row>
    <row r="41" spans="1:12" x14ac:dyDescent="0.3">
      <c r="A41" s="44" t="s">
        <v>236</v>
      </c>
      <c r="B41" s="24">
        <v>443</v>
      </c>
      <c r="C41" s="8">
        <v>96</v>
      </c>
      <c r="D41" s="6">
        <v>317</v>
      </c>
      <c r="E41" s="123">
        <v>8</v>
      </c>
      <c r="F41" s="9">
        <v>101</v>
      </c>
      <c r="G41" s="7">
        <v>25</v>
      </c>
      <c r="H41" s="124" t="s">
        <v>214</v>
      </c>
      <c r="I41" s="113">
        <v>1</v>
      </c>
      <c r="J41" s="25">
        <v>16</v>
      </c>
      <c r="K41" s="23">
        <f t="shared" si="4"/>
        <v>3.6117381489841983E-2</v>
      </c>
      <c r="L41" s="41" t="s">
        <v>237</v>
      </c>
    </row>
    <row r="42" spans="1:12" x14ac:dyDescent="0.3">
      <c r="A42" s="44" t="s">
        <v>238</v>
      </c>
      <c r="B42" s="24">
        <v>371</v>
      </c>
      <c r="C42" s="8">
        <v>116</v>
      </c>
      <c r="D42" s="6">
        <v>233</v>
      </c>
      <c r="E42" s="123">
        <v>3</v>
      </c>
      <c r="F42" s="9">
        <v>108</v>
      </c>
      <c r="G42" s="7">
        <v>16</v>
      </c>
      <c r="H42" s="124" t="s">
        <v>214</v>
      </c>
      <c r="I42" s="113">
        <v>8</v>
      </c>
      <c r="J42" s="25">
        <v>47</v>
      </c>
      <c r="K42" s="23">
        <f t="shared" si="4"/>
        <v>0.12668463611859837</v>
      </c>
      <c r="L42" s="41" t="s">
        <v>239</v>
      </c>
    </row>
    <row r="43" spans="1:12" x14ac:dyDescent="0.3">
      <c r="A43" s="44" t="s">
        <v>241</v>
      </c>
      <c r="B43" s="24">
        <v>404</v>
      </c>
      <c r="C43" s="8">
        <v>137</v>
      </c>
      <c r="D43" s="6">
        <v>240</v>
      </c>
      <c r="E43" s="123">
        <v>1</v>
      </c>
      <c r="F43" s="9">
        <v>137</v>
      </c>
      <c r="G43" s="7">
        <v>24</v>
      </c>
      <c r="H43" s="124">
        <v>1</v>
      </c>
      <c r="I43" s="113">
        <v>4</v>
      </c>
      <c r="J43" s="25">
        <v>88</v>
      </c>
      <c r="K43" s="23">
        <f t="shared" si="4"/>
        <v>0.21782178217821782</v>
      </c>
      <c r="L43" s="41" t="s">
        <v>240</v>
      </c>
    </row>
    <row r="44" spans="1:12" x14ac:dyDescent="0.3">
      <c r="A44" s="166" t="s">
        <v>242</v>
      </c>
      <c r="B44" s="167">
        <v>729</v>
      </c>
      <c r="C44" s="168">
        <v>124</v>
      </c>
      <c r="D44" s="169">
        <v>545</v>
      </c>
      <c r="E44" s="170">
        <v>6</v>
      </c>
      <c r="F44" s="171">
        <v>129</v>
      </c>
      <c r="G44" s="172">
        <v>19</v>
      </c>
      <c r="H44" s="173"/>
      <c r="I44" s="174">
        <v>2</v>
      </c>
      <c r="J44" s="175">
        <v>281</v>
      </c>
      <c r="K44" s="176">
        <f t="shared" si="4"/>
        <v>0.38545953360768176</v>
      </c>
      <c r="L44" s="177" t="s">
        <v>243</v>
      </c>
    </row>
    <row r="45" spans="1:12" ht="17.25" thickBot="1" x14ac:dyDescent="0.35">
      <c r="A45" s="166" t="s">
        <v>244</v>
      </c>
      <c r="B45" s="167">
        <v>428</v>
      </c>
      <c r="C45" s="168">
        <v>148</v>
      </c>
      <c r="D45" s="169">
        <v>257</v>
      </c>
      <c r="E45" s="170">
        <v>3</v>
      </c>
      <c r="F45" s="171">
        <v>143</v>
      </c>
      <c r="G45" s="172">
        <v>18</v>
      </c>
      <c r="H45" s="173">
        <v>1</v>
      </c>
      <c r="I45" s="174">
        <v>4</v>
      </c>
      <c r="J45" s="175">
        <v>77</v>
      </c>
      <c r="K45" s="176">
        <f t="shared" si="3"/>
        <v>0.17990654205607476</v>
      </c>
      <c r="L45" s="177" t="s">
        <v>245</v>
      </c>
    </row>
    <row r="46" spans="1:12" ht="33" x14ac:dyDescent="0.3">
      <c r="A46" s="58" t="s">
        <v>148</v>
      </c>
      <c r="B46" s="62">
        <f>SUM(B6:B45)</f>
        <v>29303</v>
      </c>
      <c r="C46" s="68">
        <f>SUM(C6:C45)</f>
        <v>15587</v>
      </c>
      <c r="D46" s="55">
        <f>SUM(D6:D45)</f>
        <v>12859</v>
      </c>
      <c r="E46" s="69">
        <f>SUM(E6:E45)</f>
        <v>321</v>
      </c>
      <c r="F46" s="61">
        <f>SUM(F6:F45)</f>
        <v>7041</v>
      </c>
      <c r="G46" s="55">
        <f>SUM(G6:G45)</f>
        <v>2264</v>
      </c>
      <c r="H46" s="55">
        <f>SUM(H6:H31)</f>
        <v>385</v>
      </c>
      <c r="I46" s="74">
        <f>SUM(I6:I45)</f>
        <v>10745</v>
      </c>
      <c r="J46" s="78">
        <f>SUM(J6:J45)</f>
        <v>8664</v>
      </c>
      <c r="K46" s="79">
        <f t="shared" ref="K46:K47" si="5">J46/B46</f>
        <v>0.2956693853871617</v>
      </c>
      <c r="L46" s="76"/>
    </row>
    <row r="47" spans="1:12" ht="33.75" thickBot="1" x14ac:dyDescent="0.35">
      <c r="A47" s="59" t="s">
        <v>149</v>
      </c>
      <c r="B47" s="63">
        <f>26564+882</f>
        <v>27446</v>
      </c>
      <c r="C47" s="70"/>
      <c r="D47" s="56"/>
      <c r="E47" s="71"/>
      <c r="F47" s="65"/>
      <c r="G47" s="56"/>
      <c r="H47" s="56"/>
      <c r="I47" s="75"/>
      <c r="J47" s="80">
        <f>J46</f>
        <v>8664</v>
      </c>
      <c r="K47" s="40">
        <f t="shared" si="5"/>
        <v>0.3156744152153319</v>
      </c>
      <c r="L47" s="77" t="s">
        <v>220</v>
      </c>
    </row>
    <row r="48" spans="1:12" ht="17.25" thickBot="1" x14ac:dyDescent="0.35">
      <c r="C48" s="5"/>
    </row>
    <row r="49" spans="1:20" ht="56.45" customHeight="1" thickBot="1" x14ac:dyDescent="0.35">
      <c r="A49" s="128"/>
      <c r="B49" s="138" t="s">
        <v>169</v>
      </c>
      <c r="C49" s="145" t="s">
        <v>112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7"/>
    </row>
    <row r="50" spans="1:20" ht="34.15" customHeight="1" thickBot="1" x14ac:dyDescent="0.35">
      <c r="A50" s="128"/>
      <c r="B50" s="139"/>
      <c r="C50" s="26" t="s">
        <v>9</v>
      </c>
      <c r="D50" s="27" t="s">
        <v>10</v>
      </c>
      <c r="E50" s="27" t="s">
        <v>11</v>
      </c>
      <c r="F50" s="27" t="s">
        <v>12</v>
      </c>
      <c r="G50" s="27" t="s">
        <v>13</v>
      </c>
      <c r="H50" s="27" t="s">
        <v>15</v>
      </c>
      <c r="I50" s="27" t="s">
        <v>16</v>
      </c>
      <c r="J50" s="28" t="s">
        <v>17</v>
      </c>
      <c r="K50" s="28" t="s">
        <v>116</v>
      </c>
      <c r="L50" s="27" t="s">
        <v>117</v>
      </c>
      <c r="M50" s="29" t="s">
        <v>118</v>
      </c>
      <c r="N50" s="30" t="s">
        <v>120</v>
      </c>
      <c r="O50" s="28" t="s">
        <v>119</v>
      </c>
      <c r="P50" s="27" t="s">
        <v>123</v>
      </c>
      <c r="Q50" s="28" t="s">
        <v>203</v>
      </c>
      <c r="R50" s="28" t="s">
        <v>226</v>
      </c>
      <c r="S50" s="31" t="s">
        <v>197</v>
      </c>
    </row>
    <row r="51" spans="1:20" x14ac:dyDescent="0.3">
      <c r="A51" s="120" t="s">
        <v>3</v>
      </c>
      <c r="B51" s="46">
        <f>SUM(C51:S51)</f>
        <v>0</v>
      </c>
      <c r="C51" s="117">
        <v>0</v>
      </c>
      <c r="D51" s="117">
        <v>0</v>
      </c>
      <c r="E51" s="117">
        <v>0</v>
      </c>
      <c r="F51" s="117">
        <v>0</v>
      </c>
      <c r="G51" s="117">
        <v>0</v>
      </c>
      <c r="H51" s="117">
        <v>0</v>
      </c>
      <c r="I51" s="117">
        <v>0</v>
      </c>
      <c r="J51" s="117">
        <v>0</v>
      </c>
      <c r="K51" s="117">
        <v>0</v>
      </c>
      <c r="L51" s="117">
        <v>0</v>
      </c>
      <c r="M51" s="117">
        <v>0</v>
      </c>
      <c r="N51" s="117">
        <v>0</v>
      </c>
      <c r="O51" s="117">
        <v>0</v>
      </c>
      <c r="P51" s="117">
        <v>0</v>
      </c>
      <c r="Q51" s="117">
        <v>0</v>
      </c>
      <c r="R51" s="127" t="s">
        <v>227</v>
      </c>
      <c r="S51" s="118">
        <v>0</v>
      </c>
      <c r="T51" s="32"/>
    </row>
    <row r="52" spans="1:20" x14ac:dyDescent="0.3">
      <c r="A52" s="44" t="s">
        <v>4</v>
      </c>
      <c r="B52" s="47">
        <f>SUM(C52:S52)</f>
        <v>5937</v>
      </c>
      <c r="C52" s="115">
        <v>8</v>
      </c>
      <c r="D52" s="115">
        <v>199</v>
      </c>
      <c r="E52" s="115">
        <v>88</v>
      </c>
      <c r="F52" s="119">
        <v>5634</v>
      </c>
      <c r="G52" s="115">
        <v>8</v>
      </c>
      <c r="H52" s="115">
        <v>0</v>
      </c>
      <c r="I52" s="115">
        <v>0</v>
      </c>
      <c r="J52" s="115">
        <v>0</v>
      </c>
      <c r="K52" s="115">
        <v>0</v>
      </c>
      <c r="L52" s="115">
        <v>0</v>
      </c>
      <c r="M52" s="115">
        <v>0</v>
      </c>
      <c r="N52" s="115">
        <v>0</v>
      </c>
      <c r="O52" s="115">
        <v>0</v>
      </c>
      <c r="P52" s="115">
        <v>0</v>
      </c>
      <c r="Q52" s="115">
        <v>0</v>
      </c>
      <c r="R52" s="115">
        <v>0</v>
      </c>
      <c r="S52" s="116">
        <v>0</v>
      </c>
      <c r="T52" s="32"/>
    </row>
    <row r="53" spans="1:20" x14ac:dyDescent="0.3">
      <c r="A53" s="44" t="s">
        <v>14</v>
      </c>
      <c r="B53" s="9">
        <v>4412</v>
      </c>
      <c r="C53" s="115">
        <v>0</v>
      </c>
      <c r="D53" s="115">
        <v>277</v>
      </c>
      <c r="E53" s="115">
        <v>21</v>
      </c>
      <c r="F53" s="115">
        <v>3843</v>
      </c>
      <c r="G53" s="115">
        <v>39</v>
      </c>
      <c r="H53" s="115">
        <v>19</v>
      </c>
      <c r="I53" s="115">
        <v>10</v>
      </c>
      <c r="J53" s="115">
        <v>210</v>
      </c>
      <c r="K53" s="115">
        <v>0</v>
      </c>
      <c r="L53" s="115">
        <v>0</v>
      </c>
      <c r="M53" s="115">
        <v>0</v>
      </c>
      <c r="N53" s="115">
        <v>0</v>
      </c>
      <c r="O53" s="115">
        <v>0</v>
      </c>
      <c r="P53" s="115">
        <v>0</v>
      </c>
      <c r="Q53" s="115">
        <v>0</v>
      </c>
      <c r="R53" s="115">
        <v>0</v>
      </c>
      <c r="S53" s="116">
        <v>0</v>
      </c>
      <c r="T53" s="32"/>
    </row>
    <row r="54" spans="1:20" x14ac:dyDescent="0.3">
      <c r="A54" s="44" t="s">
        <v>121</v>
      </c>
      <c r="B54" s="9">
        <v>1297</v>
      </c>
      <c r="C54" s="115">
        <v>1</v>
      </c>
      <c r="D54" s="115">
        <v>6</v>
      </c>
      <c r="E54" s="115">
        <v>3</v>
      </c>
      <c r="F54" s="115">
        <v>181</v>
      </c>
      <c r="G54" s="115">
        <v>375</v>
      </c>
      <c r="H54" s="115">
        <v>2</v>
      </c>
      <c r="I54" s="115">
        <v>2</v>
      </c>
      <c r="J54" s="115">
        <v>7</v>
      </c>
      <c r="K54" s="115">
        <v>18</v>
      </c>
      <c r="L54" s="115">
        <v>9</v>
      </c>
      <c r="M54" s="115">
        <v>38</v>
      </c>
      <c r="N54" s="115">
        <v>12</v>
      </c>
      <c r="O54" s="115">
        <v>644</v>
      </c>
      <c r="P54" s="115">
        <v>0</v>
      </c>
      <c r="Q54" s="115">
        <v>0</v>
      </c>
      <c r="R54" s="115">
        <v>0</v>
      </c>
      <c r="S54" s="116">
        <v>0</v>
      </c>
      <c r="T54" s="32"/>
    </row>
    <row r="55" spans="1:20" x14ac:dyDescent="0.3">
      <c r="A55" s="44" t="s">
        <v>122</v>
      </c>
      <c r="B55" s="9">
        <v>559</v>
      </c>
      <c r="C55" s="115">
        <v>0</v>
      </c>
      <c r="D55" s="115">
        <v>1</v>
      </c>
      <c r="E55" s="115">
        <v>0</v>
      </c>
      <c r="F55" s="115">
        <v>53</v>
      </c>
      <c r="G55" s="115">
        <v>26</v>
      </c>
      <c r="H55" s="115">
        <v>1</v>
      </c>
      <c r="I55" s="115">
        <v>0</v>
      </c>
      <c r="J55" s="115">
        <v>0</v>
      </c>
      <c r="K55" s="115">
        <v>2</v>
      </c>
      <c r="L55" s="115">
        <v>2</v>
      </c>
      <c r="M55" s="115">
        <v>4</v>
      </c>
      <c r="N55" s="115">
        <v>1</v>
      </c>
      <c r="O55" s="115">
        <v>152</v>
      </c>
      <c r="P55" s="115">
        <v>318</v>
      </c>
      <c r="Q55" s="115">
        <v>0</v>
      </c>
      <c r="R55" s="115">
        <v>0</v>
      </c>
      <c r="S55" s="116">
        <v>0</v>
      </c>
      <c r="T55" s="32"/>
    </row>
    <row r="56" spans="1:20" x14ac:dyDescent="0.3">
      <c r="A56" s="44" t="s">
        <v>125</v>
      </c>
      <c r="B56" s="9">
        <v>47</v>
      </c>
      <c r="C56" s="115">
        <v>1</v>
      </c>
      <c r="D56" s="115">
        <v>0</v>
      </c>
      <c r="E56" s="115">
        <v>1</v>
      </c>
      <c r="F56" s="115">
        <v>17</v>
      </c>
      <c r="G56" s="115">
        <v>15</v>
      </c>
      <c r="H56" s="115">
        <v>1</v>
      </c>
      <c r="I56" s="115">
        <v>0</v>
      </c>
      <c r="J56" s="115">
        <v>0</v>
      </c>
      <c r="K56" s="115">
        <v>1</v>
      </c>
      <c r="L56" s="115">
        <v>0</v>
      </c>
      <c r="M56" s="115">
        <v>2</v>
      </c>
      <c r="N56" s="115">
        <v>3</v>
      </c>
      <c r="O56" s="115">
        <v>5</v>
      </c>
      <c r="P56" s="115">
        <v>1</v>
      </c>
      <c r="Q56" s="115">
        <v>0</v>
      </c>
      <c r="R56" s="115">
        <v>0</v>
      </c>
      <c r="S56" s="116">
        <v>0</v>
      </c>
      <c r="T56" s="32"/>
    </row>
    <row r="57" spans="1:20" x14ac:dyDescent="0.3">
      <c r="A57" s="44" t="s">
        <v>127</v>
      </c>
      <c r="B57" s="9">
        <f>SUM(C57:S57)</f>
        <v>22</v>
      </c>
      <c r="C57" s="115">
        <v>0</v>
      </c>
      <c r="D57" s="115">
        <v>0</v>
      </c>
      <c r="E57" s="115">
        <v>0</v>
      </c>
      <c r="F57" s="115">
        <v>8</v>
      </c>
      <c r="G57" s="115">
        <v>8</v>
      </c>
      <c r="H57" s="115">
        <v>0</v>
      </c>
      <c r="I57" s="115">
        <v>1</v>
      </c>
      <c r="J57" s="115">
        <v>1</v>
      </c>
      <c r="K57" s="115">
        <v>0</v>
      </c>
      <c r="L57" s="115">
        <v>1</v>
      </c>
      <c r="M57" s="115">
        <v>0</v>
      </c>
      <c r="N57" s="115">
        <v>0</v>
      </c>
      <c r="O57" s="115">
        <v>3</v>
      </c>
      <c r="P57" s="115">
        <v>0</v>
      </c>
      <c r="Q57" s="115">
        <v>0</v>
      </c>
      <c r="R57" s="115">
        <v>0</v>
      </c>
      <c r="S57" s="116">
        <v>0</v>
      </c>
      <c r="T57" s="32"/>
    </row>
    <row r="58" spans="1:20" x14ac:dyDescent="0.3">
      <c r="A58" s="44" t="s">
        <v>129</v>
      </c>
      <c r="B58" s="9">
        <v>10</v>
      </c>
      <c r="C58" s="115">
        <v>0</v>
      </c>
      <c r="D58" s="115">
        <v>0</v>
      </c>
      <c r="E58" s="115">
        <v>0</v>
      </c>
      <c r="F58" s="115">
        <v>5</v>
      </c>
      <c r="G58" s="115">
        <v>4</v>
      </c>
      <c r="H58" s="115">
        <v>0</v>
      </c>
      <c r="I58" s="115">
        <v>0</v>
      </c>
      <c r="J58" s="115">
        <v>0</v>
      </c>
      <c r="K58" s="115">
        <v>0</v>
      </c>
      <c r="L58" s="115">
        <v>1</v>
      </c>
      <c r="M58" s="115">
        <v>0</v>
      </c>
      <c r="N58" s="115">
        <v>0</v>
      </c>
      <c r="O58" s="115">
        <v>0</v>
      </c>
      <c r="P58" s="115">
        <v>0</v>
      </c>
      <c r="Q58" s="115">
        <v>0</v>
      </c>
      <c r="R58" s="115">
        <v>0</v>
      </c>
      <c r="S58" s="116">
        <v>0</v>
      </c>
      <c r="T58" s="32"/>
    </row>
    <row r="59" spans="1:20" x14ac:dyDescent="0.3">
      <c r="A59" s="44" t="s">
        <v>130</v>
      </c>
      <c r="B59" s="9">
        <v>5</v>
      </c>
      <c r="C59" s="115">
        <v>0</v>
      </c>
      <c r="D59" s="115">
        <v>0</v>
      </c>
      <c r="E59" s="115">
        <v>0</v>
      </c>
      <c r="F59" s="115">
        <v>2</v>
      </c>
      <c r="G59" s="115">
        <v>2</v>
      </c>
      <c r="H59" s="115">
        <v>0</v>
      </c>
      <c r="I59" s="115">
        <v>0</v>
      </c>
      <c r="J59" s="115">
        <v>0</v>
      </c>
      <c r="K59" s="115">
        <v>0</v>
      </c>
      <c r="L59" s="115">
        <v>1</v>
      </c>
      <c r="M59" s="115">
        <v>0</v>
      </c>
      <c r="N59" s="115">
        <v>0</v>
      </c>
      <c r="O59" s="115">
        <v>0</v>
      </c>
      <c r="P59" s="115">
        <v>0</v>
      </c>
      <c r="Q59" s="115">
        <v>0</v>
      </c>
      <c r="R59" s="115">
        <v>0</v>
      </c>
      <c r="S59" s="116">
        <v>0</v>
      </c>
      <c r="T59" s="32"/>
    </row>
    <row r="60" spans="1:20" x14ac:dyDescent="0.3">
      <c r="A60" s="44" t="s">
        <v>134</v>
      </c>
      <c r="B60" s="9">
        <v>11</v>
      </c>
      <c r="C60" s="115">
        <v>0</v>
      </c>
      <c r="D60" s="115">
        <v>0</v>
      </c>
      <c r="E60" s="115">
        <v>0</v>
      </c>
      <c r="F60" s="115">
        <v>2</v>
      </c>
      <c r="G60" s="115">
        <v>5</v>
      </c>
      <c r="H60" s="115">
        <v>0</v>
      </c>
      <c r="I60" s="115">
        <v>0</v>
      </c>
      <c r="J60" s="115">
        <v>0</v>
      </c>
      <c r="K60" s="115">
        <v>0</v>
      </c>
      <c r="L60" s="115">
        <v>1</v>
      </c>
      <c r="M60" s="115">
        <v>0</v>
      </c>
      <c r="N60" s="115">
        <v>0</v>
      </c>
      <c r="O60" s="115">
        <v>3</v>
      </c>
      <c r="P60" s="115">
        <v>0</v>
      </c>
      <c r="Q60" s="115">
        <v>0</v>
      </c>
      <c r="R60" s="115">
        <v>0</v>
      </c>
      <c r="S60" s="116">
        <v>0</v>
      </c>
      <c r="T60" s="32"/>
    </row>
    <row r="61" spans="1:20" x14ac:dyDescent="0.3">
      <c r="A61" s="44" t="s">
        <v>135</v>
      </c>
      <c r="B61" s="9">
        <v>6</v>
      </c>
      <c r="C61" s="115">
        <v>0</v>
      </c>
      <c r="D61" s="115">
        <v>0</v>
      </c>
      <c r="E61" s="115">
        <v>0</v>
      </c>
      <c r="F61" s="115">
        <v>4</v>
      </c>
      <c r="G61" s="115">
        <v>1</v>
      </c>
      <c r="H61" s="115">
        <v>1</v>
      </c>
      <c r="I61" s="115">
        <v>0</v>
      </c>
      <c r="J61" s="115">
        <v>0</v>
      </c>
      <c r="K61" s="115">
        <v>0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6">
        <v>0</v>
      </c>
      <c r="T61" s="32"/>
    </row>
    <row r="62" spans="1:20" x14ac:dyDescent="0.3">
      <c r="A62" s="44" t="s">
        <v>137</v>
      </c>
      <c r="B62" s="9">
        <v>4</v>
      </c>
      <c r="C62" s="115">
        <v>0</v>
      </c>
      <c r="D62" s="115">
        <v>0</v>
      </c>
      <c r="E62" s="115">
        <v>0</v>
      </c>
      <c r="F62" s="115">
        <v>3</v>
      </c>
      <c r="G62" s="115">
        <v>0</v>
      </c>
      <c r="H62" s="115">
        <v>0</v>
      </c>
      <c r="I62" s="115">
        <v>0</v>
      </c>
      <c r="J62" s="115">
        <v>0</v>
      </c>
      <c r="K62" s="115">
        <v>0</v>
      </c>
      <c r="L62" s="115">
        <v>0</v>
      </c>
      <c r="M62" s="115">
        <v>0</v>
      </c>
      <c r="N62" s="115">
        <v>0</v>
      </c>
      <c r="O62" s="115">
        <v>1</v>
      </c>
      <c r="P62" s="115">
        <v>0</v>
      </c>
      <c r="Q62" s="115">
        <v>0</v>
      </c>
      <c r="R62" s="115">
        <v>0</v>
      </c>
      <c r="S62" s="116">
        <v>0</v>
      </c>
      <c r="T62" s="32"/>
    </row>
    <row r="63" spans="1:20" x14ac:dyDescent="0.3">
      <c r="A63" s="44" t="s">
        <v>138</v>
      </c>
      <c r="B63" s="9">
        <v>2</v>
      </c>
      <c r="C63" s="115">
        <v>0</v>
      </c>
      <c r="D63" s="115">
        <v>0</v>
      </c>
      <c r="E63" s="115">
        <v>0</v>
      </c>
      <c r="F63" s="115">
        <v>0</v>
      </c>
      <c r="G63" s="115">
        <v>2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6">
        <v>0</v>
      </c>
      <c r="T63" s="32"/>
    </row>
    <row r="64" spans="1:20" x14ac:dyDescent="0.3">
      <c r="A64" s="44" t="s">
        <v>141</v>
      </c>
      <c r="B64" s="9">
        <v>30</v>
      </c>
      <c r="C64" s="115">
        <v>0</v>
      </c>
      <c r="D64" s="115">
        <v>0</v>
      </c>
      <c r="E64" s="115">
        <v>0</v>
      </c>
      <c r="F64" s="115">
        <v>2</v>
      </c>
      <c r="G64" s="115">
        <v>27</v>
      </c>
      <c r="H64" s="115">
        <v>0</v>
      </c>
      <c r="I64" s="115">
        <v>0</v>
      </c>
      <c r="J64" s="115">
        <v>1</v>
      </c>
      <c r="K64" s="115">
        <v>0</v>
      </c>
      <c r="L64" s="115">
        <v>0</v>
      </c>
      <c r="M64" s="115">
        <v>0</v>
      </c>
      <c r="N64" s="115">
        <v>0</v>
      </c>
      <c r="O64" s="115">
        <v>0</v>
      </c>
      <c r="P64" s="115">
        <v>0</v>
      </c>
      <c r="Q64" s="115">
        <v>0</v>
      </c>
      <c r="R64" s="115">
        <v>0</v>
      </c>
      <c r="S64" s="116">
        <v>0</v>
      </c>
      <c r="T64" s="32"/>
    </row>
    <row r="65" spans="1:20" x14ac:dyDescent="0.3">
      <c r="A65" s="44" t="s">
        <v>142</v>
      </c>
      <c r="B65" s="9">
        <v>6</v>
      </c>
      <c r="C65" s="115">
        <v>0</v>
      </c>
      <c r="D65" s="115">
        <v>0</v>
      </c>
      <c r="E65" s="115">
        <v>0</v>
      </c>
      <c r="F65" s="115">
        <v>2</v>
      </c>
      <c r="G65" s="115">
        <v>3</v>
      </c>
      <c r="H65" s="115">
        <v>0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1</v>
      </c>
      <c r="Q65" s="115">
        <v>0</v>
      </c>
      <c r="R65" s="115">
        <v>0</v>
      </c>
      <c r="S65" s="116">
        <v>0</v>
      </c>
      <c r="T65" s="32"/>
    </row>
    <row r="66" spans="1:20" x14ac:dyDescent="0.3">
      <c r="A66" s="44" t="s">
        <v>144</v>
      </c>
      <c r="B66" s="9">
        <v>9</v>
      </c>
      <c r="C66" s="115">
        <v>0</v>
      </c>
      <c r="D66" s="115">
        <v>0</v>
      </c>
      <c r="E66" s="115">
        <v>0</v>
      </c>
      <c r="F66" s="115">
        <v>3</v>
      </c>
      <c r="G66" s="115">
        <v>5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1</v>
      </c>
      <c r="Q66" s="115">
        <v>0</v>
      </c>
      <c r="R66" s="115">
        <v>0</v>
      </c>
      <c r="S66" s="116">
        <v>0</v>
      </c>
      <c r="T66" s="32"/>
    </row>
    <row r="67" spans="1:20" x14ac:dyDescent="0.3">
      <c r="A67" s="121" t="s">
        <v>145</v>
      </c>
      <c r="B67" s="9">
        <v>6</v>
      </c>
      <c r="C67" s="115">
        <v>0</v>
      </c>
      <c r="D67" s="115">
        <v>0</v>
      </c>
      <c r="E67" s="115">
        <v>0</v>
      </c>
      <c r="F67" s="115">
        <v>1</v>
      </c>
      <c r="G67" s="115">
        <v>5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115">
        <v>0</v>
      </c>
      <c r="O67" s="115">
        <v>0</v>
      </c>
      <c r="P67" s="115">
        <v>0</v>
      </c>
      <c r="Q67" s="115">
        <v>0</v>
      </c>
      <c r="R67" s="115">
        <v>0</v>
      </c>
      <c r="S67" s="116">
        <v>0</v>
      </c>
      <c r="T67" s="32"/>
    </row>
    <row r="68" spans="1:20" x14ac:dyDescent="0.3">
      <c r="A68" s="121" t="s">
        <v>158</v>
      </c>
      <c r="B68" s="9">
        <v>4</v>
      </c>
      <c r="C68" s="115">
        <v>0</v>
      </c>
      <c r="D68" s="115">
        <v>0</v>
      </c>
      <c r="E68" s="115">
        <v>0</v>
      </c>
      <c r="F68" s="115">
        <v>2</v>
      </c>
      <c r="G68" s="115">
        <v>1</v>
      </c>
      <c r="H68" s="115">
        <v>0</v>
      </c>
      <c r="I68" s="115">
        <v>0</v>
      </c>
      <c r="J68" s="115">
        <v>0</v>
      </c>
      <c r="K68" s="115">
        <v>0</v>
      </c>
      <c r="L68" s="115">
        <v>0</v>
      </c>
      <c r="M68" s="115">
        <v>0</v>
      </c>
      <c r="N68" s="115">
        <v>0</v>
      </c>
      <c r="O68" s="115">
        <v>0</v>
      </c>
      <c r="P68" s="115">
        <v>0</v>
      </c>
      <c r="Q68" s="115">
        <v>0</v>
      </c>
      <c r="R68" s="115">
        <v>0</v>
      </c>
      <c r="S68" s="116">
        <v>0</v>
      </c>
      <c r="T68" s="32"/>
    </row>
    <row r="69" spans="1:20" x14ac:dyDescent="0.3">
      <c r="A69" s="121" t="s">
        <v>162</v>
      </c>
      <c r="B69" s="9">
        <v>2</v>
      </c>
      <c r="C69" s="115">
        <v>0</v>
      </c>
      <c r="D69" s="115">
        <v>0</v>
      </c>
      <c r="E69" s="115">
        <v>0</v>
      </c>
      <c r="F69" s="115">
        <v>1</v>
      </c>
      <c r="G69" s="115">
        <v>1</v>
      </c>
      <c r="H69" s="115">
        <v>0</v>
      </c>
      <c r="I69" s="115">
        <v>0</v>
      </c>
      <c r="J69" s="115">
        <v>0</v>
      </c>
      <c r="K69" s="115">
        <v>0</v>
      </c>
      <c r="L69" s="115">
        <v>0</v>
      </c>
      <c r="M69" s="115">
        <v>0</v>
      </c>
      <c r="N69" s="115">
        <v>0</v>
      </c>
      <c r="O69" s="115">
        <v>0</v>
      </c>
      <c r="P69" s="115">
        <v>0</v>
      </c>
      <c r="Q69" s="115">
        <v>0</v>
      </c>
      <c r="R69" s="115">
        <v>0</v>
      </c>
      <c r="S69" s="116">
        <v>0</v>
      </c>
      <c r="T69" s="32"/>
    </row>
    <row r="70" spans="1:20" x14ac:dyDescent="0.3">
      <c r="A70" s="121" t="s">
        <v>170</v>
      </c>
      <c r="B70" s="9">
        <v>71</v>
      </c>
      <c r="C70" s="115">
        <v>0</v>
      </c>
      <c r="D70" s="115">
        <v>0</v>
      </c>
      <c r="E70" s="115">
        <v>0</v>
      </c>
      <c r="F70" s="115">
        <v>4</v>
      </c>
      <c r="G70" s="115">
        <v>1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66</v>
      </c>
      <c r="R70" s="115">
        <v>0</v>
      </c>
      <c r="S70" s="116">
        <v>0</v>
      </c>
      <c r="T70" s="32"/>
    </row>
    <row r="71" spans="1:20" x14ac:dyDescent="0.3">
      <c r="A71" s="121" t="s">
        <v>171</v>
      </c>
      <c r="B71" s="9">
        <v>14</v>
      </c>
      <c r="C71" s="115">
        <v>0</v>
      </c>
      <c r="D71" s="115">
        <v>0</v>
      </c>
      <c r="E71" s="115">
        <v>0</v>
      </c>
      <c r="F71" s="115">
        <v>0</v>
      </c>
      <c r="G71" s="115">
        <v>0</v>
      </c>
      <c r="H71" s="115">
        <v>0</v>
      </c>
      <c r="I71" s="115">
        <v>0</v>
      </c>
      <c r="J71" s="115">
        <v>0</v>
      </c>
      <c r="K71" s="115">
        <v>0</v>
      </c>
      <c r="L71" s="115">
        <v>0</v>
      </c>
      <c r="M71" s="115">
        <v>0</v>
      </c>
      <c r="N71" s="115">
        <v>0</v>
      </c>
      <c r="O71" s="115">
        <v>0</v>
      </c>
      <c r="P71" s="115">
        <v>0</v>
      </c>
      <c r="Q71" s="115">
        <v>14</v>
      </c>
      <c r="R71" s="115">
        <v>0</v>
      </c>
      <c r="S71" s="116">
        <v>0</v>
      </c>
      <c r="T71" s="32"/>
    </row>
    <row r="72" spans="1:20" x14ac:dyDescent="0.3">
      <c r="A72" s="121" t="s">
        <v>178</v>
      </c>
      <c r="B72" s="9">
        <v>32</v>
      </c>
      <c r="C72" s="115">
        <v>0</v>
      </c>
      <c r="D72" s="115">
        <v>0</v>
      </c>
      <c r="E72" s="115">
        <v>0</v>
      </c>
      <c r="F72" s="115">
        <v>1</v>
      </c>
      <c r="G72" s="115">
        <v>0</v>
      </c>
      <c r="H72" s="115">
        <v>0</v>
      </c>
      <c r="I72" s="115">
        <v>2</v>
      </c>
      <c r="J72" s="115">
        <v>0</v>
      </c>
      <c r="K72" s="115">
        <v>0</v>
      </c>
      <c r="L72" s="115">
        <v>0</v>
      </c>
      <c r="M72" s="115">
        <v>0</v>
      </c>
      <c r="N72" s="115">
        <v>0</v>
      </c>
      <c r="O72" s="115">
        <v>0</v>
      </c>
      <c r="P72" s="115">
        <v>0</v>
      </c>
      <c r="Q72" s="115">
        <v>29</v>
      </c>
      <c r="R72" s="115">
        <v>0</v>
      </c>
      <c r="S72" s="116">
        <v>0</v>
      </c>
      <c r="T72" s="32"/>
    </row>
    <row r="73" spans="1:20" x14ac:dyDescent="0.3">
      <c r="A73" s="121" t="s">
        <v>179</v>
      </c>
      <c r="B73" s="9">
        <v>60</v>
      </c>
      <c r="C73" s="115">
        <v>0</v>
      </c>
      <c r="D73" s="115">
        <v>0</v>
      </c>
      <c r="E73" s="115">
        <v>0</v>
      </c>
      <c r="F73" s="115">
        <v>1</v>
      </c>
      <c r="G73" s="115">
        <v>0</v>
      </c>
      <c r="H73" s="115">
        <v>0</v>
      </c>
      <c r="I73" s="115">
        <v>0</v>
      </c>
      <c r="J73" s="115">
        <v>0</v>
      </c>
      <c r="K73" s="115">
        <v>0</v>
      </c>
      <c r="L73" s="115">
        <v>0</v>
      </c>
      <c r="M73" s="115">
        <v>0</v>
      </c>
      <c r="N73" s="115">
        <v>0</v>
      </c>
      <c r="O73" s="115">
        <v>0</v>
      </c>
      <c r="P73" s="115">
        <v>0</v>
      </c>
      <c r="Q73" s="115">
        <v>59</v>
      </c>
      <c r="R73" s="115">
        <v>0</v>
      </c>
      <c r="S73" s="116">
        <v>0</v>
      </c>
      <c r="T73" s="32"/>
    </row>
    <row r="74" spans="1:20" x14ac:dyDescent="0.3">
      <c r="A74" s="121" t="s">
        <v>199</v>
      </c>
      <c r="B74" s="9">
        <v>256</v>
      </c>
      <c r="C74" s="115">
        <v>0</v>
      </c>
      <c r="D74" s="115">
        <v>0</v>
      </c>
      <c r="E74" s="115">
        <v>0</v>
      </c>
      <c r="F74" s="115">
        <v>0</v>
      </c>
      <c r="G74" s="115">
        <v>5</v>
      </c>
      <c r="H74" s="115">
        <v>0</v>
      </c>
      <c r="I74" s="115">
        <v>0</v>
      </c>
      <c r="J74" s="115">
        <v>0</v>
      </c>
      <c r="K74" s="115">
        <v>0</v>
      </c>
      <c r="L74" s="115">
        <v>0</v>
      </c>
      <c r="M74" s="115">
        <v>0</v>
      </c>
      <c r="N74" s="115">
        <v>0</v>
      </c>
      <c r="O74" s="115">
        <v>0</v>
      </c>
      <c r="P74" s="115">
        <v>0</v>
      </c>
      <c r="Q74" s="115">
        <v>251</v>
      </c>
      <c r="R74" s="115">
        <v>0</v>
      </c>
      <c r="S74" s="116">
        <v>0</v>
      </c>
      <c r="T74" s="32"/>
    </row>
    <row r="75" spans="1:20" x14ac:dyDescent="0.3">
      <c r="A75" s="121" t="s">
        <v>204</v>
      </c>
      <c r="B75" s="9">
        <v>118</v>
      </c>
      <c r="C75" s="115">
        <v>0</v>
      </c>
      <c r="D75" s="115">
        <v>0</v>
      </c>
      <c r="E75" s="115">
        <v>0</v>
      </c>
      <c r="F75" s="115">
        <v>0</v>
      </c>
      <c r="G75" s="115">
        <v>0</v>
      </c>
      <c r="H75" s="115">
        <v>1</v>
      </c>
      <c r="I75" s="115">
        <v>0</v>
      </c>
      <c r="J75" s="115">
        <v>0</v>
      </c>
      <c r="K75" s="115">
        <v>1</v>
      </c>
      <c r="L75" s="115">
        <v>0</v>
      </c>
      <c r="M75" s="115">
        <v>0</v>
      </c>
      <c r="N75" s="115">
        <v>0</v>
      </c>
      <c r="O75" s="115">
        <v>2</v>
      </c>
      <c r="P75" s="115">
        <v>0</v>
      </c>
      <c r="Q75" s="115">
        <v>110</v>
      </c>
      <c r="R75" s="115">
        <v>0</v>
      </c>
      <c r="S75" s="116">
        <v>4</v>
      </c>
      <c r="T75" s="32"/>
    </row>
    <row r="76" spans="1:20" x14ac:dyDescent="0.3">
      <c r="A76" s="121" t="s">
        <v>207</v>
      </c>
      <c r="B76" s="9">
        <v>185</v>
      </c>
      <c r="C76" s="115">
        <v>0</v>
      </c>
      <c r="D76" s="115">
        <v>0</v>
      </c>
      <c r="E76" s="115">
        <v>0</v>
      </c>
      <c r="F76" s="115">
        <v>0</v>
      </c>
      <c r="G76" s="115">
        <v>0</v>
      </c>
      <c r="H76" s="115">
        <v>0</v>
      </c>
      <c r="I76" s="115">
        <v>0</v>
      </c>
      <c r="J76" s="115">
        <v>1</v>
      </c>
      <c r="K76" s="115">
        <v>0</v>
      </c>
      <c r="L76" s="115">
        <v>0</v>
      </c>
      <c r="M76" s="115">
        <v>0</v>
      </c>
      <c r="N76" s="115">
        <v>0</v>
      </c>
      <c r="O76" s="115">
        <v>0</v>
      </c>
      <c r="P76" s="115">
        <v>0</v>
      </c>
      <c r="Q76" s="115">
        <v>182</v>
      </c>
      <c r="R76" s="115">
        <v>0</v>
      </c>
      <c r="S76" s="116">
        <v>2</v>
      </c>
      <c r="T76" s="32"/>
    </row>
    <row r="77" spans="1:20" x14ac:dyDescent="0.3">
      <c r="A77" s="121" t="s">
        <v>208</v>
      </c>
      <c r="B77" s="9">
        <v>246</v>
      </c>
      <c r="C77" s="115">
        <v>0</v>
      </c>
      <c r="D77" s="115">
        <v>1</v>
      </c>
      <c r="E77" s="115">
        <v>0</v>
      </c>
      <c r="F77" s="115">
        <v>1</v>
      </c>
      <c r="G77" s="115">
        <v>3</v>
      </c>
      <c r="H77" s="115">
        <v>0</v>
      </c>
      <c r="I77" s="115">
        <v>0</v>
      </c>
      <c r="J77" s="115">
        <v>0</v>
      </c>
      <c r="K77" s="115">
        <v>0</v>
      </c>
      <c r="L77" s="115">
        <v>0</v>
      </c>
      <c r="M77" s="115">
        <v>0</v>
      </c>
      <c r="N77" s="115">
        <v>0</v>
      </c>
      <c r="O77" s="115">
        <v>0</v>
      </c>
      <c r="P77" s="115">
        <v>1</v>
      </c>
      <c r="Q77" s="115">
        <v>240</v>
      </c>
      <c r="R77" s="115">
        <v>0</v>
      </c>
      <c r="S77" s="116">
        <v>0</v>
      </c>
      <c r="T77" s="32"/>
    </row>
    <row r="78" spans="1:20" x14ac:dyDescent="0.3">
      <c r="A78" s="121" t="s">
        <v>210</v>
      </c>
      <c r="B78" s="9">
        <v>97</v>
      </c>
      <c r="C78" s="115">
        <v>1</v>
      </c>
      <c r="D78" s="115">
        <v>0</v>
      </c>
      <c r="E78" s="115">
        <v>0</v>
      </c>
      <c r="F78" s="115">
        <v>2</v>
      </c>
      <c r="G78" s="115">
        <v>0</v>
      </c>
      <c r="H78" s="115">
        <v>0</v>
      </c>
      <c r="I78" s="115">
        <v>0</v>
      </c>
      <c r="J78" s="115">
        <v>0</v>
      </c>
      <c r="K78" s="115">
        <v>0</v>
      </c>
      <c r="L78" s="115">
        <v>0</v>
      </c>
      <c r="M78" s="115">
        <v>0</v>
      </c>
      <c r="N78" s="115">
        <v>0</v>
      </c>
      <c r="O78" s="115">
        <v>1</v>
      </c>
      <c r="P78" s="115">
        <v>0</v>
      </c>
      <c r="Q78" s="115">
        <v>88</v>
      </c>
      <c r="R78" s="115">
        <v>0</v>
      </c>
      <c r="S78" s="116">
        <v>5</v>
      </c>
      <c r="T78" s="32"/>
    </row>
    <row r="79" spans="1:20" x14ac:dyDescent="0.3">
      <c r="A79" s="121" t="s">
        <v>217</v>
      </c>
      <c r="B79" s="9">
        <v>55</v>
      </c>
      <c r="C79" s="115">
        <v>0</v>
      </c>
      <c r="D79" s="115">
        <v>0</v>
      </c>
      <c r="E79" s="115">
        <v>0</v>
      </c>
      <c r="F79" s="115">
        <v>0</v>
      </c>
      <c r="G79" s="115">
        <v>1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115">
        <v>85</v>
      </c>
      <c r="R79" s="115">
        <v>0</v>
      </c>
      <c r="S79" s="116">
        <v>2</v>
      </c>
      <c r="T79" s="32"/>
    </row>
    <row r="80" spans="1:20" x14ac:dyDescent="0.3">
      <c r="A80" s="125" t="s">
        <v>218</v>
      </c>
      <c r="B80" s="64">
        <v>60</v>
      </c>
      <c r="C80" s="115">
        <v>0</v>
      </c>
      <c r="D80" s="115">
        <v>1</v>
      </c>
      <c r="E80" s="115">
        <v>0</v>
      </c>
      <c r="F80" s="115">
        <v>0</v>
      </c>
      <c r="G80" s="115">
        <v>2</v>
      </c>
      <c r="H80" s="115">
        <v>0</v>
      </c>
      <c r="I80" s="115">
        <v>0</v>
      </c>
      <c r="J80" s="115">
        <v>0</v>
      </c>
      <c r="K80" s="115">
        <v>0</v>
      </c>
      <c r="L80" s="115">
        <v>0</v>
      </c>
      <c r="M80" s="115">
        <v>0</v>
      </c>
      <c r="N80" s="115">
        <v>0</v>
      </c>
      <c r="O80" s="115">
        <v>0</v>
      </c>
      <c r="P80" s="115">
        <v>0</v>
      </c>
      <c r="Q80" s="115">
        <v>54</v>
      </c>
      <c r="R80" s="115">
        <v>0</v>
      </c>
      <c r="S80" s="116">
        <v>3</v>
      </c>
      <c r="T80" s="32"/>
    </row>
    <row r="81" spans="1:20" x14ac:dyDescent="0.3">
      <c r="A81" s="125" t="s">
        <v>224</v>
      </c>
      <c r="B81" s="64">
        <f>SUM(C81:S81)</f>
        <v>62</v>
      </c>
      <c r="C81" s="115">
        <v>0</v>
      </c>
      <c r="D81" s="115">
        <v>0</v>
      </c>
      <c r="E81" s="115">
        <v>0</v>
      </c>
      <c r="F81" s="115">
        <v>0</v>
      </c>
      <c r="G81" s="115">
        <v>1</v>
      </c>
      <c r="H81" s="115">
        <v>0</v>
      </c>
      <c r="I81" s="115">
        <v>0</v>
      </c>
      <c r="J81" s="115">
        <v>0</v>
      </c>
      <c r="K81" s="115">
        <v>0</v>
      </c>
      <c r="L81" s="115">
        <v>0</v>
      </c>
      <c r="M81" s="115">
        <v>0</v>
      </c>
      <c r="N81" s="115">
        <v>0</v>
      </c>
      <c r="O81" s="115">
        <v>0</v>
      </c>
      <c r="P81" s="115">
        <v>0</v>
      </c>
      <c r="Q81" s="115">
        <v>59</v>
      </c>
      <c r="R81" s="115">
        <v>0</v>
      </c>
      <c r="S81" s="116">
        <v>2</v>
      </c>
      <c r="T81" s="32"/>
    </row>
    <row r="82" spans="1:20" x14ac:dyDescent="0.3">
      <c r="A82" s="125" t="s">
        <v>222</v>
      </c>
      <c r="B82" s="64">
        <f t="shared" ref="B82:B90" si="6">SUM(C82:S82)</f>
        <v>598</v>
      </c>
      <c r="C82" s="115">
        <v>0</v>
      </c>
      <c r="D82" s="64">
        <v>1</v>
      </c>
      <c r="E82" s="115">
        <v>0</v>
      </c>
      <c r="F82" s="64">
        <v>1</v>
      </c>
      <c r="G82" s="64">
        <v>5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64">
        <v>588</v>
      </c>
      <c r="R82" s="115">
        <v>0</v>
      </c>
      <c r="S82" s="129">
        <v>3</v>
      </c>
      <c r="T82" s="32"/>
    </row>
    <row r="83" spans="1:20" x14ac:dyDescent="0.3">
      <c r="A83" s="125" t="s">
        <v>225</v>
      </c>
      <c r="B83" s="64">
        <f t="shared" si="6"/>
        <v>655</v>
      </c>
      <c r="C83" s="64">
        <v>0</v>
      </c>
      <c r="D83" s="64">
        <v>0</v>
      </c>
      <c r="E83" s="64">
        <v>0</v>
      </c>
      <c r="F83" s="64">
        <v>0</v>
      </c>
      <c r="G83" s="64">
        <v>1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0</v>
      </c>
      <c r="Q83" s="64">
        <v>635</v>
      </c>
      <c r="R83" s="64">
        <v>4</v>
      </c>
      <c r="S83" s="129">
        <v>15</v>
      </c>
      <c r="T83" s="32"/>
    </row>
    <row r="84" spans="1:20" x14ac:dyDescent="0.3">
      <c r="A84" s="125" t="s">
        <v>228</v>
      </c>
      <c r="B84" s="64">
        <f t="shared" si="6"/>
        <v>56</v>
      </c>
      <c r="C84" s="64"/>
      <c r="D84" s="64"/>
      <c r="E84" s="64"/>
      <c r="F84" s="64">
        <v>1</v>
      </c>
      <c r="G84" s="64">
        <v>1</v>
      </c>
      <c r="H84" s="64"/>
      <c r="I84" s="64"/>
      <c r="J84" s="64"/>
      <c r="K84" s="64"/>
      <c r="L84" s="64"/>
      <c r="M84" s="64"/>
      <c r="N84" s="64"/>
      <c r="O84" s="64"/>
      <c r="P84" s="64"/>
      <c r="Q84" s="64">
        <v>11</v>
      </c>
      <c r="R84" s="130">
        <v>42</v>
      </c>
      <c r="S84" s="129">
        <v>1</v>
      </c>
      <c r="T84" s="32"/>
    </row>
    <row r="85" spans="1:20" x14ac:dyDescent="0.3">
      <c r="A85" s="125" t="s">
        <v>231</v>
      </c>
      <c r="B85" s="64">
        <f t="shared" si="6"/>
        <v>240</v>
      </c>
      <c r="C85" s="115"/>
      <c r="D85" s="115"/>
      <c r="E85" s="115"/>
      <c r="F85" s="115"/>
      <c r="G85" s="115">
        <v>2</v>
      </c>
      <c r="H85" s="115"/>
      <c r="I85" s="115"/>
      <c r="J85" s="115"/>
      <c r="K85" s="115"/>
      <c r="L85" s="115"/>
      <c r="M85" s="115"/>
      <c r="N85" s="115"/>
      <c r="O85" s="115"/>
      <c r="P85" s="115"/>
      <c r="Q85" s="115">
        <v>16</v>
      </c>
      <c r="R85" s="124">
        <v>221</v>
      </c>
      <c r="S85" s="116">
        <v>1</v>
      </c>
      <c r="T85" s="32"/>
    </row>
    <row r="86" spans="1:20" x14ac:dyDescent="0.3">
      <c r="A86" s="125" t="s">
        <v>236</v>
      </c>
      <c r="B86" s="64">
        <f t="shared" ref="B86:B88" si="7">SUM(C86:S86)</f>
        <v>299</v>
      </c>
      <c r="C86" s="115"/>
      <c r="D86" s="115"/>
      <c r="E86" s="115">
        <v>0</v>
      </c>
      <c r="F86" s="115">
        <v>2</v>
      </c>
      <c r="G86" s="115">
        <v>4</v>
      </c>
      <c r="H86" s="115"/>
      <c r="I86" s="115"/>
      <c r="J86" s="115"/>
      <c r="K86" s="115"/>
      <c r="L86" s="115"/>
      <c r="M86" s="115"/>
      <c r="N86" s="115"/>
      <c r="O86" s="115"/>
      <c r="P86" s="115"/>
      <c r="Q86" s="115">
        <v>16</v>
      </c>
      <c r="R86" s="124">
        <v>275</v>
      </c>
      <c r="S86" s="116">
        <v>2</v>
      </c>
      <c r="T86" s="32"/>
    </row>
    <row r="87" spans="1:20" x14ac:dyDescent="0.3">
      <c r="A87" s="125" t="s">
        <v>238</v>
      </c>
      <c r="B87" s="64">
        <f t="shared" si="7"/>
        <v>223</v>
      </c>
      <c r="C87" s="115"/>
      <c r="D87" s="115"/>
      <c r="E87" s="115"/>
      <c r="F87" s="115">
        <v>1</v>
      </c>
      <c r="G87" s="115">
        <v>4</v>
      </c>
      <c r="H87" s="115"/>
      <c r="I87" s="115"/>
      <c r="J87" s="115"/>
      <c r="K87" s="115"/>
      <c r="L87" s="115"/>
      <c r="M87" s="115"/>
      <c r="N87" s="115"/>
      <c r="O87" s="115"/>
      <c r="P87" s="115"/>
      <c r="Q87" s="115">
        <v>13</v>
      </c>
      <c r="R87" s="124">
        <v>204</v>
      </c>
      <c r="S87" s="116">
        <v>1</v>
      </c>
      <c r="T87" s="32"/>
    </row>
    <row r="88" spans="1:20" x14ac:dyDescent="0.3">
      <c r="A88" s="125" t="s">
        <v>241</v>
      </c>
      <c r="B88" s="64">
        <f t="shared" si="7"/>
        <v>218</v>
      </c>
      <c r="C88" s="115"/>
      <c r="D88" s="115"/>
      <c r="E88" s="115">
        <v>0</v>
      </c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>
        <v>18</v>
      </c>
      <c r="R88" s="124">
        <v>199</v>
      </c>
      <c r="S88" s="116">
        <v>1</v>
      </c>
      <c r="T88" s="32"/>
    </row>
    <row r="89" spans="1:20" x14ac:dyDescent="0.3">
      <c r="A89" s="125" t="s">
        <v>242</v>
      </c>
      <c r="B89" s="64">
        <f t="shared" si="6"/>
        <v>533</v>
      </c>
      <c r="C89" s="115"/>
      <c r="D89" s="115"/>
      <c r="E89" s="115">
        <v>0</v>
      </c>
      <c r="F89" s="115"/>
      <c r="G89" s="115">
        <v>1</v>
      </c>
      <c r="H89" s="115"/>
      <c r="I89" s="115"/>
      <c r="J89" s="115"/>
      <c r="K89" s="115"/>
      <c r="L89" s="115"/>
      <c r="M89" s="115"/>
      <c r="N89" s="115"/>
      <c r="O89" s="115"/>
      <c r="P89" s="115"/>
      <c r="Q89" s="115">
        <v>17</v>
      </c>
      <c r="R89" s="124">
        <v>514</v>
      </c>
      <c r="S89" s="116">
        <v>1</v>
      </c>
      <c r="T89" s="32"/>
    </row>
    <row r="90" spans="1:20" ht="17.25" thickBot="1" x14ac:dyDescent="0.35">
      <c r="A90" s="122" t="s">
        <v>244</v>
      </c>
      <c r="B90" s="132">
        <f t="shared" si="6"/>
        <v>246</v>
      </c>
      <c r="C90" s="133"/>
      <c r="D90" s="133"/>
      <c r="E90" s="133"/>
      <c r="F90" s="133">
        <v>1</v>
      </c>
      <c r="G90" s="133">
        <v>7</v>
      </c>
      <c r="H90" s="133"/>
      <c r="I90" s="133"/>
      <c r="J90" s="133"/>
      <c r="K90" s="133"/>
      <c r="L90" s="133"/>
      <c r="M90" s="133"/>
      <c r="N90" s="133"/>
      <c r="O90" s="133"/>
      <c r="P90" s="133"/>
      <c r="Q90" s="133">
        <v>67</v>
      </c>
      <c r="R90" s="114">
        <v>170</v>
      </c>
      <c r="S90" s="134">
        <v>1</v>
      </c>
      <c r="T90" s="32"/>
    </row>
    <row r="91" spans="1:20" ht="17.25" thickBot="1" x14ac:dyDescent="0.35">
      <c r="A91" s="54" t="s">
        <v>5</v>
      </c>
      <c r="B91" s="48">
        <f>SUM(B51:B90)</f>
        <v>16693</v>
      </c>
      <c r="C91" s="48">
        <f t="shared" ref="C91:S91" si="8">SUM(C51:C90)</f>
        <v>11</v>
      </c>
      <c r="D91" s="48">
        <f t="shared" si="8"/>
        <v>486</v>
      </c>
      <c r="E91" s="48">
        <f t="shared" si="8"/>
        <v>113</v>
      </c>
      <c r="F91" s="48">
        <f t="shared" si="8"/>
        <v>9778</v>
      </c>
      <c r="G91" s="48">
        <f t="shared" si="8"/>
        <v>565</v>
      </c>
      <c r="H91" s="48">
        <f t="shared" si="8"/>
        <v>25</v>
      </c>
      <c r="I91" s="48">
        <f t="shared" si="8"/>
        <v>15</v>
      </c>
      <c r="J91" s="48">
        <f t="shared" si="8"/>
        <v>220</v>
      </c>
      <c r="K91" s="48">
        <f t="shared" si="8"/>
        <v>22</v>
      </c>
      <c r="L91" s="48">
        <f t="shared" si="8"/>
        <v>15</v>
      </c>
      <c r="M91" s="48">
        <f t="shared" si="8"/>
        <v>44</v>
      </c>
      <c r="N91" s="48">
        <f t="shared" si="8"/>
        <v>16</v>
      </c>
      <c r="O91" s="48">
        <f t="shared" si="8"/>
        <v>811</v>
      </c>
      <c r="P91" s="48">
        <f t="shared" si="8"/>
        <v>322</v>
      </c>
      <c r="Q91" s="48">
        <f t="shared" si="8"/>
        <v>2618</v>
      </c>
      <c r="R91" s="48">
        <f t="shared" si="8"/>
        <v>1629</v>
      </c>
      <c r="S91" s="178">
        <f t="shared" si="8"/>
        <v>44</v>
      </c>
      <c r="T91" s="32"/>
    </row>
    <row r="92" spans="1:20" x14ac:dyDescent="0.3">
      <c r="B92" s="5"/>
    </row>
    <row r="94" spans="1:20" x14ac:dyDescent="0.3">
      <c r="C94" s="5"/>
    </row>
  </sheetData>
  <mergeCells count="7">
    <mergeCell ref="A1:F1"/>
    <mergeCell ref="B49:B50"/>
    <mergeCell ref="J4:K4"/>
    <mergeCell ref="B4:B5"/>
    <mergeCell ref="C4:E4"/>
    <mergeCell ref="F4:I4"/>
    <mergeCell ref="C49:S49"/>
  </mergeCells>
  <phoneticPr fontId="1" type="noConversion"/>
  <conditionalFormatting sqref="C51:S69 C70:Q80 R70:S81 C85:S85 C82 H82:P82 C89:S90">
    <cfRule type="cellIs" dxfId="5" priority="6" operator="equal">
      <formula>$C$51</formula>
    </cfRule>
  </conditionalFormatting>
  <conditionalFormatting sqref="C81:Q81">
    <cfRule type="cellIs" dxfId="4" priority="5" operator="equal">
      <formula>$C$51</formula>
    </cfRule>
  </conditionalFormatting>
  <conditionalFormatting sqref="R82">
    <cfRule type="cellIs" dxfId="3" priority="4" operator="equal">
      <formula>$C$51</formula>
    </cfRule>
  </conditionalFormatting>
  <conditionalFormatting sqref="E82">
    <cfRule type="cellIs" dxfId="2" priority="3" operator="equal">
      <formula>$C$51</formula>
    </cfRule>
  </conditionalFormatting>
  <conditionalFormatting sqref="C86:S87">
    <cfRule type="cellIs" dxfId="1" priority="2" operator="equal">
      <formula>$C$51</formula>
    </cfRule>
  </conditionalFormatting>
  <conditionalFormatting sqref="C88:S88">
    <cfRule type="cellIs" dxfId="0" priority="1" operator="equal">
      <formula>$C$51</formula>
    </cfRule>
  </conditionalFormatting>
  <pageMargins left="0.7" right="0.7" top="0.75" bottom="0.75" header="0.3" footer="0.3"/>
  <pageSetup paperSize="9" scale="46" orientation="landscape" r:id="rId1"/>
  <ignoredErrors>
    <ignoredError sqref="B6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4"/>
  <sheetViews>
    <sheetView topLeftCell="A4" zoomScale="98" zoomScaleNormal="98" workbookViewId="0">
      <selection activeCell="I28" sqref="I28"/>
    </sheetView>
  </sheetViews>
  <sheetFormatPr defaultColWidth="15.625" defaultRowHeight="13.5" x14ac:dyDescent="0.25"/>
  <cols>
    <col min="1" max="1" width="8.25" style="82" customWidth="1"/>
    <col min="2" max="2" width="12.75" style="53" customWidth="1"/>
    <col min="3" max="3" width="21.375" style="53" customWidth="1"/>
    <col min="4" max="4" width="46.625" style="53" customWidth="1"/>
    <col min="5" max="5" width="13.375" style="53" customWidth="1"/>
    <col min="6" max="6" width="13.875" style="53" customWidth="1"/>
    <col min="7" max="7" width="16.25" style="53" customWidth="1"/>
    <col min="8" max="8" width="13.5" style="53" bestFit="1" customWidth="1"/>
    <col min="9" max="9" width="13.5" style="53" customWidth="1"/>
    <col min="10" max="10" width="30" style="53" customWidth="1"/>
    <col min="11" max="11" width="104" style="53" customWidth="1"/>
    <col min="12" max="16384" width="15.625" style="53"/>
  </cols>
  <sheetData>
    <row r="1" spans="1:12" ht="20.25" x14ac:dyDescent="0.25">
      <c r="B1" s="154" t="s">
        <v>18</v>
      </c>
      <c r="C1" s="154"/>
      <c r="D1" s="154"/>
      <c r="E1" s="83"/>
    </row>
    <row r="2" spans="1:12" ht="20.25" x14ac:dyDescent="0.25">
      <c r="B2" s="155" t="s">
        <v>19</v>
      </c>
      <c r="C2" s="155"/>
      <c r="D2" s="155"/>
      <c r="E2" s="84"/>
      <c r="G2" s="83"/>
      <c r="H2" s="83"/>
      <c r="I2" s="83"/>
      <c r="J2" s="83"/>
      <c r="K2" s="83"/>
    </row>
    <row r="3" spans="1:12" x14ac:dyDescent="0.25">
      <c r="B3" s="156" t="s">
        <v>20</v>
      </c>
      <c r="C3" s="156"/>
      <c r="D3" s="156"/>
      <c r="E3" s="82"/>
      <c r="K3" s="82"/>
    </row>
    <row r="4" spans="1:12" x14ac:dyDescent="0.25">
      <c r="B4" s="156" t="s">
        <v>186</v>
      </c>
      <c r="C4" s="156"/>
      <c r="D4" s="156"/>
      <c r="E4" s="82"/>
      <c r="K4" s="82"/>
    </row>
    <row r="5" spans="1:12" x14ac:dyDescent="0.25">
      <c r="E5" s="82"/>
      <c r="F5" s="82"/>
      <c r="G5" s="82"/>
      <c r="H5" s="82"/>
      <c r="I5" s="82"/>
      <c r="J5" s="82"/>
      <c r="K5" s="82"/>
    </row>
    <row r="6" spans="1:12" ht="16.5" x14ac:dyDescent="0.3">
      <c r="A6" s="157"/>
      <c r="B6" s="158" t="s">
        <v>21</v>
      </c>
      <c r="C6" s="159"/>
      <c r="D6" s="159"/>
      <c r="E6" s="160" t="s">
        <v>22</v>
      </c>
      <c r="F6" s="161"/>
      <c r="G6" s="162"/>
      <c r="H6" s="163" t="s">
        <v>23</v>
      </c>
      <c r="I6" s="164"/>
      <c r="J6" s="149" t="s">
        <v>24</v>
      </c>
      <c r="K6" s="149" t="s">
        <v>25</v>
      </c>
      <c r="L6" s="149" t="s">
        <v>26</v>
      </c>
    </row>
    <row r="7" spans="1:12" ht="34.5" x14ac:dyDescent="0.25">
      <c r="A7" s="157"/>
      <c r="B7" s="85" t="s">
        <v>187</v>
      </c>
      <c r="C7" s="86" t="s">
        <v>27</v>
      </c>
      <c r="D7" s="87" t="s">
        <v>28</v>
      </c>
      <c r="E7" s="88" t="s">
        <v>29</v>
      </c>
      <c r="F7" s="88" t="s">
        <v>30</v>
      </c>
      <c r="G7" s="88" t="s">
        <v>31</v>
      </c>
      <c r="H7" s="89" t="s">
        <v>32</v>
      </c>
      <c r="I7" s="89" t="s">
        <v>33</v>
      </c>
      <c r="J7" s="165"/>
      <c r="K7" s="165"/>
      <c r="L7" s="150"/>
    </row>
    <row r="8" spans="1:12" x14ac:dyDescent="0.25">
      <c r="A8" s="151" t="s">
        <v>34</v>
      </c>
      <c r="B8" s="13" t="s">
        <v>35</v>
      </c>
      <c r="C8" s="90" t="s">
        <v>36</v>
      </c>
      <c r="D8" s="90" t="s">
        <v>37</v>
      </c>
      <c r="E8" s="91" t="s">
        <v>38</v>
      </c>
      <c r="F8" s="91" t="s">
        <v>188</v>
      </c>
      <c r="G8" s="91" t="s">
        <v>39</v>
      </c>
      <c r="H8" s="91"/>
      <c r="I8" s="91"/>
      <c r="J8" s="92" t="s">
        <v>40</v>
      </c>
      <c r="K8" s="91" t="str">
        <f>CONCATENATE(J8,IF((ISERROR(FIND("?",J8,1))=TRUE),CONCATENATE("?"),CONCATENATE("&amp;")),"utm_source=",E8,"&amp;utm_medium=",F8,"&amp;utm_campaign=",G8,IF((H8&lt;&gt;""),CONCATENATE("&amp;utm_content=",H8),),IF((I8&lt;&gt;""),CONCATENATE("&amp;utm_term=",I8),))</f>
        <v>http://www.finhealthindex.org?utm_source=facebook&amp;utm_medium=social&amp;utm_campaign=1120f</v>
      </c>
      <c r="L8" s="93"/>
    </row>
    <row r="9" spans="1:12" ht="24" x14ac:dyDescent="0.25">
      <c r="A9" s="152"/>
      <c r="B9" s="14" t="s">
        <v>41</v>
      </c>
      <c r="C9" s="90" t="s">
        <v>36</v>
      </c>
      <c r="D9" s="90" t="s">
        <v>42</v>
      </c>
      <c r="E9" s="91" t="s">
        <v>38</v>
      </c>
      <c r="F9" s="91" t="s">
        <v>101</v>
      </c>
      <c r="G9" s="91" t="s">
        <v>189</v>
      </c>
      <c r="H9" s="91"/>
      <c r="I9" s="91"/>
      <c r="J9" s="92" t="s">
        <v>40</v>
      </c>
      <c r="K9" s="91" t="str">
        <f t="shared" ref="K9:K29" si="0">CONCATENATE(J9,IF((ISERROR(FIND("?",J9,1))=TRUE),CONCATENATE("?"),CONCATENATE("&amp;")),"utm_source=",E9,"&amp;utm_medium=",F9,"&amp;utm_campaign=",G9,IF((H9&lt;&gt;""),CONCATENATE("&amp;utm_content=",H9),),IF((I9&lt;&gt;""),CONCATENATE("&amp;utm_term=",I9),))</f>
        <v>http://www.finhealthindex.org?utm_source=facebook&amp;utm_medium=social&amp;utm_campaign=1122f</v>
      </c>
      <c r="L9" s="93"/>
    </row>
    <row r="10" spans="1:12" x14ac:dyDescent="0.25">
      <c r="A10" s="152"/>
      <c r="B10" s="13" t="s">
        <v>41</v>
      </c>
      <c r="C10" s="90" t="s">
        <v>43</v>
      </c>
      <c r="D10" s="90" t="s">
        <v>44</v>
      </c>
      <c r="E10" s="91" t="s">
        <v>45</v>
      </c>
      <c r="F10" s="91" t="s">
        <v>101</v>
      </c>
      <c r="G10" s="91" t="s">
        <v>185</v>
      </c>
      <c r="H10" s="91"/>
      <c r="I10" s="91"/>
      <c r="J10" s="92" t="s">
        <v>46</v>
      </c>
      <c r="K10" s="91" t="str">
        <f t="shared" si="0"/>
        <v>http://www.finhealthindex.org?utm_source=facebook&amp;utm_medium=social&amp;utm_campaign=1122j</v>
      </c>
      <c r="L10" s="93"/>
    </row>
    <row r="11" spans="1:12" ht="24" x14ac:dyDescent="0.25">
      <c r="A11" s="152"/>
      <c r="B11" s="13" t="s">
        <v>47</v>
      </c>
      <c r="C11" s="90" t="s">
        <v>48</v>
      </c>
      <c r="D11" s="90" t="s">
        <v>49</v>
      </c>
      <c r="E11" s="91" t="s">
        <v>50</v>
      </c>
      <c r="F11" s="91" t="s">
        <v>51</v>
      </c>
      <c r="G11" s="91" t="s">
        <v>52</v>
      </c>
      <c r="H11" s="91" t="s">
        <v>184</v>
      </c>
      <c r="I11" s="91"/>
      <c r="J11" s="92" t="s">
        <v>46</v>
      </c>
      <c r="K11" s="91" t="str">
        <f t="shared" si="0"/>
        <v>http://www.finhealthindex.org?utm_source=naver&amp;utm_medium=campaign&amp;utm_campaign=1126nh&amp;utm_content=promotion1</v>
      </c>
      <c r="L11" s="93"/>
    </row>
    <row r="12" spans="1:12" ht="27" x14ac:dyDescent="0.25">
      <c r="A12" s="152"/>
      <c r="B12" s="15" t="s">
        <v>92</v>
      </c>
      <c r="C12" s="94" t="s">
        <v>90</v>
      </c>
      <c r="D12" s="94" t="s">
        <v>91</v>
      </c>
      <c r="E12" s="95" t="s">
        <v>70</v>
      </c>
      <c r="F12" s="95" t="s">
        <v>93</v>
      </c>
      <c r="G12" s="95" t="s">
        <v>94</v>
      </c>
      <c r="H12" s="95"/>
      <c r="I12" s="95"/>
      <c r="J12" s="96" t="s">
        <v>95</v>
      </c>
      <c r="K12" s="97" t="s">
        <v>96</v>
      </c>
      <c r="L12" s="51"/>
    </row>
    <row r="13" spans="1:12" x14ac:dyDescent="0.25">
      <c r="A13" s="152"/>
      <c r="B13" s="13" t="s">
        <v>53</v>
      </c>
      <c r="C13" s="90" t="s">
        <v>54</v>
      </c>
      <c r="D13" s="90" t="s">
        <v>55</v>
      </c>
      <c r="E13" s="91" t="s">
        <v>50</v>
      </c>
      <c r="F13" s="91" t="s">
        <v>56</v>
      </c>
      <c r="G13" s="91" t="s">
        <v>57</v>
      </c>
      <c r="H13" s="91" t="s">
        <v>58</v>
      </c>
      <c r="I13" s="91"/>
      <c r="J13" s="92" t="s">
        <v>46</v>
      </c>
      <c r="K13" s="91" t="str">
        <f t="shared" si="0"/>
        <v>http://www.finhealthindex.org?utm_source=naver&amp;utm_medium=blog&amp;utm_campaign=1126nb&amp;utm_content=post1</v>
      </c>
      <c r="L13" s="93"/>
    </row>
    <row r="14" spans="1:12" ht="27" x14ac:dyDescent="0.25">
      <c r="A14" s="152"/>
      <c r="B14" s="13" t="s">
        <v>59</v>
      </c>
      <c r="C14" s="90" t="s">
        <v>60</v>
      </c>
      <c r="D14" s="90" t="s">
        <v>61</v>
      </c>
      <c r="E14" s="91" t="s">
        <v>62</v>
      </c>
      <c r="F14" s="91" t="s">
        <v>101</v>
      </c>
      <c r="G14" s="91" t="s">
        <v>63</v>
      </c>
      <c r="H14" s="91"/>
      <c r="I14" s="91"/>
      <c r="J14" s="92" t="s">
        <v>46</v>
      </c>
      <c r="K14" s="91" t="str">
        <f t="shared" si="0"/>
        <v>http://www.finhealthindex.org?utm_source=facebookinstagram&amp;utm_medium=social&amp;utm_campaign=​1207fi</v>
      </c>
      <c r="L14" s="93"/>
    </row>
    <row r="15" spans="1:12" x14ac:dyDescent="0.25">
      <c r="A15" s="152"/>
      <c r="B15" s="13" t="s">
        <v>64</v>
      </c>
      <c r="C15" s="90" t="s">
        <v>65</v>
      </c>
      <c r="D15" s="90" t="s">
        <v>66</v>
      </c>
      <c r="E15" s="91" t="s">
        <v>45</v>
      </c>
      <c r="F15" s="91" t="s">
        <v>188</v>
      </c>
      <c r="G15" s="91" t="s">
        <v>67</v>
      </c>
      <c r="H15" s="91"/>
      <c r="I15" s="91"/>
      <c r="J15" s="92" t="s">
        <v>46</v>
      </c>
      <c r="K15" s="91" t="str">
        <f t="shared" si="0"/>
        <v>http://www.finhealthindex.org?utm_source=facebook&amp;utm_medium=social&amp;utm_campaign=1211f</v>
      </c>
      <c r="L15" s="93"/>
    </row>
    <row r="16" spans="1:12" x14ac:dyDescent="0.25">
      <c r="A16" s="153"/>
      <c r="B16" s="13" t="s">
        <v>68</v>
      </c>
      <c r="C16" s="90" t="s">
        <v>69</v>
      </c>
      <c r="D16" s="90" t="s">
        <v>111</v>
      </c>
      <c r="E16" s="91" t="s">
        <v>70</v>
      </c>
      <c r="F16" s="91" t="s">
        <v>71</v>
      </c>
      <c r="G16" s="91" t="s">
        <v>72</v>
      </c>
      <c r="H16" s="91" t="s">
        <v>73</v>
      </c>
      <c r="I16" s="91"/>
      <c r="J16" s="92" t="s">
        <v>40</v>
      </c>
      <c r="K16" s="91" t="str">
        <f t="shared" si="0"/>
        <v>http://www.finhealthindex.org?utm_source=naver&amp;utm_medium=café&amp;utm_campaign=1217nc&amp;utm_content=banner1</v>
      </c>
      <c r="L16" s="93"/>
    </row>
    <row r="17" spans="1:12" ht="27" x14ac:dyDescent="0.25">
      <c r="A17" s="148" t="s">
        <v>74</v>
      </c>
      <c r="B17" s="16" t="s">
        <v>75</v>
      </c>
      <c r="C17" s="90" t="s">
        <v>60</v>
      </c>
      <c r="D17" s="90" t="s">
        <v>115</v>
      </c>
      <c r="E17" s="91" t="s">
        <v>76</v>
      </c>
      <c r="F17" s="91" t="s">
        <v>101</v>
      </c>
      <c r="G17" s="91" t="s">
        <v>77</v>
      </c>
      <c r="H17" s="91"/>
      <c r="I17" s="91"/>
      <c r="J17" s="92" t="s">
        <v>46</v>
      </c>
      <c r="K17" s="91" t="str">
        <f t="shared" si="0"/>
        <v>http://www.finhealthindex.org?utm_source=facebookinstagram&amp;utm_medium=social&amp;utm_campaign=0104fi</v>
      </c>
      <c r="L17" s="93"/>
    </row>
    <row r="18" spans="1:12" ht="13.15" customHeight="1" x14ac:dyDescent="0.25">
      <c r="A18" s="148"/>
      <c r="B18" s="17" t="s">
        <v>78</v>
      </c>
      <c r="C18" s="90" t="s">
        <v>79</v>
      </c>
      <c r="D18" s="90" t="s">
        <v>80</v>
      </c>
      <c r="E18" s="91" t="s">
        <v>38</v>
      </c>
      <c r="F18" s="91" t="s">
        <v>101</v>
      </c>
      <c r="G18" s="91" t="s">
        <v>81</v>
      </c>
      <c r="H18" s="91"/>
      <c r="I18" s="91"/>
      <c r="J18" s="92" t="s">
        <v>40</v>
      </c>
      <c r="K18" s="91" t="str">
        <f t="shared" si="0"/>
        <v>http://www.finhealthindex.org?utm_source=facebook&amp;utm_medium=social&amp;utm_campaign=0108f</v>
      </c>
      <c r="L18" s="93"/>
    </row>
    <row r="19" spans="1:12" ht="13.15" customHeight="1" x14ac:dyDescent="0.25">
      <c r="A19" s="148"/>
      <c r="B19" s="18" t="s">
        <v>82</v>
      </c>
      <c r="C19" s="98" t="s">
        <v>79</v>
      </c>
      <c r="D19" s="98" t="s">
        <v>102</v>
      </c>
      <c r="E19" s="99" t="s">
        <v>45</v>
      </c>
      <c r="F19" s="99" t="s">
        <v>101</v>
      </c>
      <c r="G19" s="99" t="s">
        <v>83</v>
      </c>
      <c r="H19" s="99"/>
      <c r="I19" s="99"/>
      <c r="J19" s="100" t="s">
        <v>46</v>
      </c>
      <c r="K19" s="99" t="str">
        <f t="shared" si="0"/>
        <v>http://www.finhealthindex.org?utm_source=facebook&amp;utm_medium=social&amp;utm_campaign=0120f</v>
      </c>
      <c r="L19" s="101"/>
    </row>
    <row r="20" spans="1:12" x14ac:dyDescent="0.25">
      <c r="A20" s="148"/>
      <c r="B20" s="19" t="s">
        <v>103</v>
      </c>
      <c r="C20" s="102" t="s">
        <v>84</v>
      </c>
      <c r="D20" s="102" t="s">
        <v>104</v>
      </c>
      <c r="E20" s="103" t="s">
        <v>85</v>
      </c>
      <c r="F20" s="104" t="s">
        <v>86</v>
      </c>
      <c r="G20" s="104" t="s">
        <v>87</v>
      </c>
      <c r="H20" s="104"/>
      <c r="I20" s="104"/>
      <c r="J20" s="105" t="s">
        <v>46</v>
      </c>
      <c r="K20" s="104" t="str">
        <f t="shared" si="0"/>
        <v>http://www.finhealthindex.org?utm_source=sbs&amp;utm_medium=news&amp;utm_campaign=0120s</v>
      </c>
      <c r="L20" s="106"/>
    </row>
    <row r="21" spans="1:12" ht="13.9" customHeight="1" x14ac:dyDescent="0.25">
      <c r="A21" s="148"/>
      <c r="B21" s="106" t="s">
        <v>190</v>
      </c>
      <c r="C21" s="106" t="s">
        <v>191</v>
      </c>
      <c r="D21" s="106" t="s">
        <v>192</v>
      </c>
      <c r="E21" s="106" t="s">
        <v>70</v>
      </c>
      <c r="F21" s="104" t="s">
        <v>88</v>
      </c>
      <c r="G21" s="106" t="s">
        <v>89</v>
      </c>
      <c r="H21" s="106"/>
      <c r="I21" s="106"/>
      <c r="J21" s="105" t="s">
        <v>46</v>
      </c>
      <c r="K21" s="104" t="str">
        <f t="shared" si="0"/>
        <v>http://www.finhealthindex.org?utm_source=naver&amp;utm_medium=post&amp;utm_campaign=0110np</v>
      </c>
      <c r="L21" s="106"/>
    </row>
    <row r="22" spans="1:12" s="111" customFormat="1" ht="24" x14ac:dyDescent="0.3">
      <c r="A22" s="148"/>
      <c r="B22" s="11" t="s">
        <v>113</v>
      </c>
      <c r="C22" s="107" t="s">
        <v>79</v>
      </c>
      <c r="D22" s="107" t="s">
        <v>97</v>
      </c>
      <c r="E22" s="108" t="s">
        <v>98</v>
      </c>
      <c r="F22" s="108" t="s">
        <v>105</v>
      </c>
      <c r="G22" s="108" t="s">
        <v>99</v>
      </c>
      <c r="H22" s="109"/>
      <c r="I22" s="109"/>
      <c r="J22" s="105" t="s">
        <v>100</v>
      </c>
      <c r="K22" s="109" t="str">
        <f t="shared" si="0"/>
        <v>http://www.finhealthindex.org?utm_source=facebook&amp;utm_medium=social&amp;utm_campaign=0212f</v>
      </c>
      <c r="L22" s="110"/>
    </row>
    <row r="23" spans="1:12" ht="16.5" x14ac:dyDescent="0.25">
      <c r="A23" s="43" t="s">
        <v>163</v>
      </c>
      <c r="B23" s="51" t="s">
        <v>168</v>
      </c>
      <c r="C23" s="51" t="s">
        <v>182</v>
      </c>
      <c r="D23" s="51" t="s">
        <v>181</v>
      </c>
      <c r="E23" s="51" t="s">
        <v>164</v>
      </c>
      <c r="F23" s="51" t="s">
        <v>165</v>
      </c>
      <c r="G23" s="51" t="s">
        <v>166</v>
      </c>
      <c r="H23" s="51"/>
      <c r="I23" s="51"/>
      <c r="J23" s="52" t="s">
        <v>167</v>
      </c>
      <c r="K23" s="50" t="str">
        <f t="shared" si="0"/>
        <v>http://www.finhealthindex.org/?utm_source=metlife&amp;utm_medium=app&amp;utm_campaign=0420ma</v>
      </c>
      <c r="L23" s="51"/>
    </row>
    <row r="24" spans="1:12" ht="16.5" x14ac:dyDescent="0.25">
      <c r="A24" s="49"/>
      <c r="B24" s="51" t="s">
        <v>196</v>
      </c>
      <c r="C24" s="51" t="s">
        <v>183</v>
      </c>
      <c r="D24" s="51" t="s">
        <v>193</v>
      </c>
      <c r="E24" s="51" t="s">
        <v>194</v>
      </c>
      <c r="F24" s="51" t="s">
        <v>195</v>
      </c>
      <c r="G24" s="51" t="s">
        <v>197</v>
      </c>
      <c r="H24" s="51"/>
      <c r="I24" s="51"/>
      <c r="J24" s="112" t="s">
        <v>198</v>
      </c>
      <c r="K24" s="50" t="str">
        <f t="shared" si="0"/>
        <v>http://www.finhealthindex.org/?utm_source=metlifewelfare&amp;utm_medium=site&amp;utm_campaign=1014ms</v>
      </c>
      <c r="L24" s="51"/>
    </row>
    <row r="25" spans="1:12" ht="16.5" x14ac:dyDescent="0.25">
      <c r="A25" s="49"/>
      <c r="B25" s="51"/>
      <c r="C25" s="51"/>
      <c r="D25" s="51"/>
      <c r="E25" s="51"/>
      <c r="F25" s="51"/>
      <c r="G25" s="51"/>
      <c r="H25" s="51"/>
      <c r="I25" s="51"/>
      <c r="J25" s="51"/>
      <c r="K25" s="50" t="str">
        <f t="shared" si="0"/>
        <v>?utm_source=&amp;utm_medium=&amp;utm_campaign=</v>
      </c>
      <c r="L25" s="51"/>
    </row>
    <row r="26" spans="1:12" ht="16.5" x14ac:dyDescent="0.25">
      <c r="A26" s="49"/>
      <c r="B26" s="51"/>
      <c r="C26" s="51"/>
      <c r="D26" s="51"/>
      <c r="E26" s="51"/>
      <c r="F26" s="51"/>
      <c r="G26" s="51"/>
      <c r="H26" s="51"/>
      <c r="I26" s="51"/>
      <c r="J26" s="51"/>
      <c r="K26" s="50" t="str">
        <f t="shared" si="0"/>
        <v>?utm_source=&amp;utm_medium=&amp;utm_campaign=</v>
      </c>
      <c r="L26" s="51"/>
    </row>
    <row r="27" spans="1:12" ht="16.5" x14ac:dyDescent="0.25">
      <c r="A27" s="49"/>
      <c r="B27" s="51"/>
      <c r="C27" s="51"/>
      <c r="D27" s="51"/>
      <c r="E27" s="51"/>
      <c r="F27" s="51"/>
      <c r="G27" s="51"/>
      <c r="H27" s="51"/>
      <c r="I27" s="51"/>
      <c r="J27" s="51"/>
      <c r="K27" s="50" t="str">
        <f t="shared" si="0"/>
        <v>?utm_source=&amp;utm_medium=&amp;utm_campaign=</v>
      </c>
      <c r="L27" s="51"/>
    </row>
    <row r="28" spans="1:12" ht="16.5" x14ac:dyDescent="0.25">
      <c r="A28" s="49"/>
      <c r="B28" s="51"/>
      <c r="C28" s="51"/>
      <c r="D28" s="51"/>
      <c r="E28" s="51"/>
      <c r="F28" s="51"/>
      <c r="G28" s="51"/>
      <c r="H28" s="51"/>
      <c r="I28" s="51"/>
      <c r="J28" s="51"/>
      <c r="K28" s="50" t="str">
        <f t="shared" si="0"/>
        <v>?utm_source=&amp;utm_medium=&amp;utm_campaign=</v>
      </c>
      <c r="L28" s="51"/>
    </row>
    <row r="29" spans="1:12" ht="16.5" x14ac:dyDescent="0.25">
      <c r="A29" s="49"/>
      <c r="B29" s="51"/>
      <c r="C29" s="51"/>
      <c r="D29" s="51"/>
      <c r="E29" s="51"/>
      <c r="F29" s="51"/>
      <c r="G29" s="51"/>
      <c r="H29" s="51"/>
      <c r="I29" s="51"/>
      <c r="J29" s="51"/>
      <c r="K29" s="50" t="str">
        <f t="shared" si="0"/>
        <v>?utm_source=&amp;utm_medium=&amp;utm_campaign=</v>
      </c>
      <c r="L29" s="51"/>
    </row>
    <row r="30" spans="1:12" ht="13.15" customHeight="1" x14ac:dyDescent="0.25">
      <c r="A30" s="49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</row>
    <row r="31" spans="1:12" ht="13.15" customHeight="1" x14ac:dyDescent="0.25">
      <c r="A31" s="49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</row>
    <row r="32" spans="1:12" ht="13.15" customHeight="1" x14ac:dyDescent="0.25">
      <c r="A32" s="49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</row>
    <row r="33" spans="1:12" ht="13.15" customHeight="1" x14ac:dyDescent="0.25">
      <c r="A33" s="49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</row>
    <row r="34" spans="1:12" ht="13.15" customHeight="1" x14ac:dyDescent="0.25">
      <c r="A34" s="49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</row>
  </sheetData>
  <mergeCells count="13">
    <mergeCell ref="A17:A22"/>
    <mergeCell ref="L6:L7"/>
    <mergeCell ref="A8:A16"/>
    <mergeCell ref="B1:D1"/>
    <mergeCell ref="B2:D2"/>
    <mergeCell ref="B3:D3"/>
    <mergeCell ref="B4:D4"/>
    <mergeCell ref="A6:A7"/>
    <mergeCell ref="B6:D6"/>
    <mergeCell ref="E6:G6"/>
    <mergeCell ref="H6:I6"/>
    <mergeCell ref="J6:J7"/>
    <mergeCell ref="K6:K7"/>
  </mergeCells>
  <phoneticPr fontId="1" type="noConversion"/>
  <hyperlinks>
    <hyperlink ref="J8" r:id="rId1" xr:uid="{00000000-0004-0000-0100-000000000000}"/>
    <hyperlink ref="J9" r:id="rId2" xr:uid="{00000000-0004-0000-0100-000001000000}"/>
    <hyperlink ref="J10" r:id="rId3" xr:uid="{00000000-0004-0000-0100-000002000000}"/>
    <hyperlink ref="J11" r:id="rId4" xr:uid="{00000000-0004-0000-0100-000003000000}"/>
    <hyperlink ref="J13" r:id="rId5" xr:uid="{00000000-0004-0000-0100-000004000000}"/>
    <hyperlink ref="J14" r:id="rId6" xr:uid="{00000000-0004-0000-0100-000005000000}"/>
    <hyperlink ref="J15" r:id="rId7" xr:uid="{00000000-0004-0000-0100-000006000000}"/>
    <hyperlink ref="J16" r:id="rId8" xr:uid="{00000000-0004-0000-0100-000007000000}"/>
    <hyperlink ref="J17" r:id="rId9" xr:uid="{00000000-0004-0000-0100-000008000000}"/>
    <hyperlink ref="J18" r:id="rId10" xr:uid="{00000000-0004-0000-0100-000009000000}"/>
    <hyperlink ref="J19" r:id="rId11" xr:uid="{00000000-0004-0000-0100-00000A000000}"/>
    <hyperlink ref="J20" r:id="rId12" xr:uid="{00000000-0004-0000-0100-00000B000000}"/>
    <hyperlink ref="J21" r:id="rId13" xr:uid="{00000000-0004-0000-0100-00000C000000}"/>
    <hyperlink ref="J12" r:id="rId14" xr:uid="{00000000-0004-0000-0100-00000D000000}"/>
    <hyperlink ref="K12" r:id="rId15" xr:uid="{00000000-0004-0000-0100-00000E000000}"/>
    <hyperlink ref="J22" r:id="rId16" xr:uid="{00000000-0004-0000-0100-00000F000000}"/>
    <hyperlink ref="J23" r:id="rId17" xr:uid="{00000000-0004-0000-0100-000010000000}"/>
    <hyperlink ref="J24" r:id="rId18" xr:uid="{00000000-0004-0000-0100-000011000000}"/>
  </hyperlinks>
  <pageMargins left="0.7" right="0.7" top="0.75" bottom="0.75" header="0.3" footer="0.3"/>
  <pageSetup paperSize="9" orientation="portrait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재무건강 5분체크인 유입량 확인</vt:lpstr>
      <vt:lpstr>GA Link Generator</vt:lpstr>
    </vt:vector>
  </TitlesOfParts>
  <Company>메트라이프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Cho Rong</dc:creator>
  <cp:lastModifiedBy>yoonhd@skku.edu</cp:lastModifiedBy>
  <cp:lastPrinted>2020-03-16T07:06:53Z</cp:lastPrinted>
  <dcterms:created xsi:type="dcterms:W3CDTF">2018-12-05T06:41:55Z</dcterms:created>
  <dcterms:modified xsi:type="dcterms:W3CDTF">2022-02-08T17:29:41Z</dcterms:modified>
</cp:coreProperties>
</file>