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ilitp\GUI\data\"/>
    </mc:Choice>
  </mc:AlternateContent>
  <bookViews>
    <workbookView xWindow="0" yWindow="0" windowWidth="16464" windowHeight="7452"/>
  </bookViews>
  <sheets>
    <sheet name="Transmiss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2" l="1"/>
  <c r="L16" i="2"/>
  <c r="Y15" i="2"/>
  <c r="X15" i="2"/>
  <c r="W15" i="2"/>
  <c r="V15" i="2"/>
  <c r="S15" i="2"/>
  <c r="R15" i="2"/>
  <c r="Q15" i="2"/>
  <c r="M15" i="2"/>
  <c r="L15" i="2"/>
  <c r="Y14" i="2"/>
  <c r="X14" i="2"/>
  <c r="W14" i="2"/>
  <c r="V14" i="2"/>
  <c r="S14" i="2"/>
  <c r="R14" i="2"/>
  <c r="Q14" i="2"/>
  <c r="M14" i="2"/>
  <c r="L14" i="2"/>
  <c r="Y13" i="2"/>
  <c r="X13" i="2"/>
  <c r="W13" i="2"/>
  <c r="V13" i="2"/>
  <c r="S13" i="2"/>
  <c r="R13" i="2"/>
  <c r="Q13" i="2"/>
  <c r="M13" i="2"/>
  <c r="Y12" i="2"/>
  <c r="X12" i="2"/>
  <c r="W12" i="2"/>
  <c r="V12" i="2"/>
  <c r="S12" i="2"/>
  <c r="R12" i="2"/>
  <c r="Q12" i="2"/>
  <c r="M12" i="2"/>
  <c r="L12" i="2"/>
  <c r="Y11" i="2"/>
  <c r="X11" i="2"/>
  <c r="W11" i="2"/>
  <c r="V11" i="2"/>
  <c r="S11" i="2"/>
  <c r="R11" i="2"/>
  <c r="Q11" i="2"/>
  <c r="P11" i="2"/>
  <c r="M11" i="2"/>
  <c r="L11" i="2"/>
</calcChain>
</file>

<file path=xl/comments1.xml><?xml version="1.0" encoding="utf-8"?>
<comments xmlns="http://schemas.openxmlformats.org/spreadsheetml/2006/main">
  <authors>
    <author>Horiuchi, Manabu (575)</author>
  </authors>
  <commentList>
    <comment ref="J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T/F Gear ratio
1.00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L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T/F Gear ratio
1.090
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P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T/F Gear ratio
Hi:1.090
Lo:1.987
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V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T/F Gear ratio
Hi:1.090
Lo:1.987</t>
        </r>
      </text>
    </comment>
    <comment ref="X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T/F Gear ratio
Hi:1.090
Lo:1.987</t>
        </r>
      </text>
    </comment>
  </commentList>
</comments>
</file>

<file path=xl/sharedStrings.xml><?xml version="1.0" encoding="utf-8"?>
<sst xmlns="http://schemas.openxmlformats.org/spreadsheetml/2006/main" count="156" uniqueCount="41">
  <si>
    <t>Data number</t>
    <phoneticPr fontId="0"/>
  </si>
  <si>
    <t>Date</t>
  </si>
  <si>
    <t>Department</t>
  </si>
  <si>
    <t>Person in charge</t>
  </si>
  <si>
    <t>Transmission</t>
    <phoneticPr fontId="0"/>
  </si>
  <si>
    <t>M038S6A</t>
    <phoneticPr fontId="0"/>
  </si>
  <si>
    <t>Type</t>
  </si>
  <si>
    <t>AMT</t>
  </si>
  <si>
    <t>Remark</t>
  </si>
  <si>
    <t>Two propeller shafts</t>
  </si>
  <si>
    <t>Gear ration,
Efficiency</t>
    <phoneticPr fontId="0"/>
  </si>
  <si>
    <t>Gear ratio</t>
  </si>
  <si>
    <t>Efficiency</t>
    <phoneticPr fontId="0"/>
  </si>
  <si>
    <t>-</t>
    <phoneticPr fontId="0"/>
  </si>
  <si>
    <t>TAPTC</t>
  </si>
  <si>
    <t>Daigo</t>
  </si>
  <si>
    <t>MT</t>
  </si>
  <si>
    <t>M123S5</t>
  </si>
  <si>
    <t>M456S12</t>
  </si>
  <si>
    <t>TTXAT</t>
    <phoneticPr fontId="2"/>
  </si>
  <si>
    <t>TTXAT</t>
  </si>
  <si>
    <t>Horiuchi</t>
    <phoneticPr fontId="2"/>
  </si>
  <si>
    <t>Horiuchi</t>
  </si>
  <si>
    <t>M038S6(2WD)</t>
    <phoneticPr fontId="2"/>
  </si>
  <si>
    <t>M038S6(FT4WD)</t>
    <phoneticPr fontId="2"/>
  </si>
  <si>
    <t>M038S6(PT4WD)</t>
    <phoneticPr fontId="2"/>
  </si>
  <si>
    <t>M038S5A(2WD)</t>
    <phoneticPr fontId="2"/>
  </si>
  <si>
    <t>M038S5A(PT4WD-Hi)</t>
    <phoneticPr fontId="2"/>
  </si>
  <si>
    <t>M038S5A(PT4WD-Lo)</t>
    <phoneticPr fontId="2"/>
  </si>
  <si>
    <t>M038S5B(2WD)</t>
    <phoneticPr fontId="2"/>
  </si>
  <si>
    <t>M038S5B(PT 4WD-Hi)</t>
    <phoneticPr fontId="2"/>
  </si>
  <si>
    <t>M038S5B(PT 4WD-Lo)</t>
    <phoneticPr fontId="2"/>
  </si>
  <si>
    <t>MT</t>
    <phoneticPr fontId="2"/>
  </si>
  <si>
    <t>T/F Gear ratio 1.090</t>
    <phoneticPr fontId="2"/>
  </si>
  <si>
    <t>T/F Gear ratio 1.987</t>
    <phoneticPr fontId="2"/>
  </si>
  <si>
    <t>Efficiency</t>
  </si>
  <si>
    <t>-</t>
  </si>
  <si>
    <t>3.193*1.090</t>
    <phoneticPr fontId="2"/>
  </si>
  <si>
    <t>1.689*1.090</t>
    <phoneticPr fontId="2"/>
  </si>
  <si>
    <t>1.000*1.090</t>
    <phoneticPr fontId="2"/>
  </si>
  <si>
    <t>0.723*1.090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</si>
</sst>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_ "/>
    <numFmt numFmtId="165" formatCode="0.000_);[Red]\(0.000\)"/>
  </numFmts>
  <fonts count="5">
    <font>
      <sz val="11"/>
      <color theme="1"/>
      <name val="Calibri"/>
      <family val="2"/>
      <scheme val="minor"/>
    </font>
    <font>
      <sz val="16"/>
      <color theme="1"/>
      <name val="CorpoS"/>
    </font>
    <font>
      <sz val="11"/>
      <color theme="1"/>
      <name val="Calibri"/>
      <family val="2"/>
      <scheme val="minor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51170384838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2" xfId="0" quotePrefix="1" applyFont="1" applyFill="1" applyBorder="1" applyAlignment="1">
      <alignment horizontal="center" vertical="center"/>
    </xf>
    <xf numFmtId="0" fontId="1" fillId="3" borderId="13" xfId="0" quotePrefix="1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2" xfId="0" quotePrefix="1" applyFont="1" applyFill="1" applyBorder="1" applyAlignment="1">
      <alignment horizontal="center" vertical="center"/>
    </xf>
    <xf numFmtId="0" fontId="1" fillId="4" borderId="13" xfId="0" quotePrefix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1"/>
  <sheetViews>
    <sheetView showGridLines="0" tabSelected="1" topLeftCell="C1" zoomScaleNormal="100" workbookViewId="0">
      <selection activeCell="G9" sqref="G9"/>
    </sheetView>
  </sheetViews>
  <sheetFormatPr defaultColWidth="18.6640625" defaultRowHeight="21"/>
  <cols>
    <col min="1" max="1" width="26.88671875" style="1" bestFit="1" customWidth="1"/>
    <col min="2" max="16384" width="18.6640625" style="1"/>
  </cols>
  <sheetData>
    <row r="1" spans="1:43" ht="21.6" thickBot="1"/>
    <row r="2" spans="1:43">
      <c r="A2" s="4" t="s">
        <v>0</v>
      </c>
      <c r="B2" s="34">
        <v>1</v>
      </c>
      <c r="C2" s="35"/>
      <c r="D2" s="34">
        <v>2</v>
      </c>
      <c r="E2" s="35"/>
      <c r="F2" s="34">
        <v>3</v>
      </c>
      <c r="G2" s="35"/>
      <c r="H2" s="34">
        <v>4</v>
      </c>
      <c r="I2" s="35"/>
      <c r="J2" s="34">
        <v>5</v>
      </c>
      <c r="K2" s="35"/>
      <c r="L2" s="34">
        <v>6</v>
      </c>
      <c r="M2" s="35"/>
      <c r="N2" s="34">
        <v>7</v>
      </c>
      <c r="O2" s="35"/>
      <c r="P2" s="34">
        <v>8</v>
      </c>
      <c r="Q2" s="35"/>
      <c r="R2" s="34">
        <v>9</v>
      </c>
      <c r="S2" s="35"/>
      <c r="T2" s="34">
        <v>10</v>
      </c>
      <c r="U2" s="35"/>
      <c r="V2" s="34">
        <v>11</v>
      </c>
      <c r="W2" s="35"/>
      <c r="X2" s="34">
        <v>12</v>
      </c>
      <c r="Y2" s="35"/>
      <c r="Z2" s="34">
        <v>13</v>
      </c>
      <c r="AA2" s="35"/>
      <c r="AB2" s="34">
        <v>14</v>
      </c>
      <c r="AC2" s="35"/>
      <c r="AD2" s="34">
        <v>15</v>
      </c>
      <c r="AE2" s="35"/>
      <c r="AF2" s="34">
        <v>16</v>
      </c>
      <c r="AG2" s="35"/>
      <c r="AH2" s="34">
        <v>17</v>
      </c>
      <c r="AI2" s="35"/>
      <c r="AJ2" s="34">
        <v>18</v>
      </c>
      <c r="AK2" s="35"/>
      <c r="AL2" s="34">
        <v>19</v>
      </c>
      <c r="AM2" s="35"/>
      <c r="AN2" s="34">
        <v>20</v>
      </c>
      <c r="AO2" s="35"/>
      <c r="AP2" s="34">
        <v>21</v>
      </c>
      <c r="AQ2" s="35"/>
    </row>
    <row r="3" spans="1:43" s="6" customFormat="1">
      <c r="A3" s="5" t="s">
        <v>1</v>
      </c>
      <c r="B3" s="24">
        <v>20211216</v>
      </c>
      <c r="C3" s="25"/>
      <c r="D3" s="24">
        <v>20211216</v>
      </c>
      <c r="E3" s="25"/>
      <c r="F3" s="28">
        <v>20211216</v>
      </c>
      <c r="G3" s="29"/>
      <c r="H3" s="24">
        <v>20221017</v>
      </c>
      <c r="I3" s="25"/>
      <c r="J3" s="28">
        <v>20221017</v>
      </c>
      <c r="K3" s="29"/>
      <c r="L3" s="28">
        <v>20221017</v>
      </c>
      <c r="M3" s="29"/>
      <c r="N3" s="28">
        <v>20221017</v>
      </c>
      <c r="O3" s="29"/>
      <c r="P3" s="28">
        <v>20221017</v>
      </c>
      <c r="Q3" s="29"/>
      <c r="R3" s="28">
        <v>20221017</v>
      </c>
      <c r="S3" s="29"/>
      <c r="T3" s="28">
        <v>20221017</v>
      </c>
      <c r="U3" s="29"/>
      <c r="V3" s="28">
        <v>20221017</v>
      </c>
      <c r="W3" s="29"/>
      <c r="X3" s="28">
        <v>20221017</v>
      </c>
      <c r="Y3" s="29"/>
      <c r="Z3" s="24"/>
      <c r="AA3" s="25"/>
      <c r="AB3" s="24"/>
      <c r="AC3" s="25"/>
      <c r="AD3" s="24"/>
      <c r="AE3" s="25"/>
      <c r="AF3" s="24"/>
      <c r="AG3" s="25"/>
      <c r="AH3" s="24"/>
      <c r="AI3" s="25"/>
      <c r="AJ3" s="24"/>
      <c r="AK3" s="25"/>
      <c r="AL3" s="24"/>
      <c r="AM3" s="25"/>
      <c r="AN3" s="24"/>
      <c r="AO3" s="25"/>
      <c r="AP3" s="24"/>
      <c r="AQ3" s="25"/>
    </row>
    <row r="4" spans="1:43" s="6" customFormat="1">
      <c r="A4" s="5" t="s">
        <v>2</v>
      </c>
      <c r="B4" s="24" t="s">
        <v>14</v>
      </c>
      <c r="C4" s="25"/>
      <c r="D4" s="24" t="s">
        <v>14</v>
      </c>
      <c r="E4" s="25"/>
      <c r="F4" s="28" t="s">
        <v>14</v>
      </c>
      <c r="G4" s="29"/>
      <c r="H4" s="24" t="s">
        <v>19</v>
      </c>
      <c r="I4" s="25"/>
      <c r="J4" s="24" t="s">
        <v>20</v>
      </c>
      <c r="K4" s="25"/>
      <c r="L4" s="28" t="s">
        <v>20</v>
      </c>
      <c r="M4" s="29"/>
      <c r="N4" s="24" t="s">
        <v>20</v>
      </c>
      <c r="O4" s="25"/>
      <c r="P4" s="24" t="s">
        <v>20</v>
      </c>
      <c r="Q4" s="25"/>
      <c r="R4" s="28" t="s">
        <v>20</v>
      </c>
      <c r="S4" s="29"/>
      <c r="T4" s="28" t="s">
        <v>20</v>
      </c>
      <c r="U4" s="29"/>
      <c r="V4" s="28" t="s">
        <v>20</v>
      </c>
      <c r="W4" s="29"/>
      <c r="X4" s="28" t="s">
        <v>20</v>
      </c>
      <c r="Y4" s="29"/>
      <c r="Z4" s="24"/>
      <c r="AA4" s="25"/>
      <c r="AB4" s="24"/>
      <c r="AC4" s="25"/>
      <c r="AD4" s="24"/>
      <c r="AE4" s="25"/>
      <c r="AF4" s="24"/>
      <c r="AG4" s="25"/>
      <c r="AH4" s="24"/>
      <c r="AI4" s="25"/>
      <c r="AJ4" s="24"/>
      <c r="AK4" s="25"/>
      <c r="AL4" s="24"/>
      <c r="AM4" s="25"/>
      <c r="AN4" s="24"/>
      <c r="AO4" s="25"/>
      <c r="AP4" s="24"/>
      <c r="AQ4" s="25"/>
    </row>
    <row r="5" spans="1:43" s="6" customFormat="1">
      <c r="A5" s="5" t="s">
        <v>3</v>
      </c>
      <c r="B5" s="24" t="s">
        <v>15</v>
      </c>
      <c r="C5" s="25"/>
      <c r="D5" s="24" t="s">
        <v>15</v>
      </c>
      <c r="E5" s="25"/>
      <c r="F5" s="28" t="s">
        <v>15</v>
      </c>
      <c r="G5" s="29"/>
      <c r="H5" s="24" t="s">
        <v>21</v>
      </c>
      <c r="I5" s="25"/>
      <c r="J5" s="24" t="s">
        <v>22</v>
      </c>
      <c r="K5" s="25"/>
      <c r="L5" s="28" t="s">
        <v>22</v>
      </c>
      <c r="M5" s="29"/>
      <c r="N5" s="24" t="s">
        <v>22</v>
      </c>
      <c r="O5" s="25"/>
      <c r="P5" s="24" t="s">
        <v>22</v>
      </c>
      <c r="Q5" s="25"/>
      <c r="R5" s="28" t="s">
        <v>22</v>
      </c>
      <c r="S5" s="29"/>
      <c r="T5" s="28" t="s">
        <v>22</v>
      </c>
      <c r="U5" s="29"/>
      <c r="V5" s="28" t="s">
        <v>22</v>
      </c>
      <c r="W5" s="29"/>
      <c r="X5" s="28" t="s">
        <v>22</v>
      </c>
      <c r="Y5" s="29"/>
      <c r="Z5" s="24"/>
      <c r="AA5" s="25"/>
      <c r="AB5" s="24"/>
      <c r="AC5" s="25"/>
      <c r="AD5" s="24"/>
      <c r="AE5" s="25"/>
      <c r="AF5" s="24"/>
      <c r="AG5" s="25"/>
      <c r="AH5" s="24"/>
      <c r="AI5" s="25"/>
      <c r="AJ5" s="24"/>
      <c r="AK5" s="25"/>
      <c r="AL5" s="24"/>
      <c r="AM5" s="25"/>
      <c r="AN5" s="24"/>
      <c r="AO5" s="25"/>
      <c r="AP5" s="24"/>
      <c r="AQ5" s="25"/>
    </row>
    <row r="6" spans="1:43">
      <c r="A6" s="7" t="s">
        <v>4</v>
      </c>
      <c r="B6" s="24" t="s">
        <v>5</v>
      </c>
      <c r="C6" s="25"/>
      <c r="D6" s="24" t="s">
        <v>17</v>
      </c>
      <c r="E6" s="25"/>
      <c r="F6" s="28" t="s">
        <v>18</v>
      </c>
      <c r="G6" s="29"/>
      <c r="H6" s="30" t="s">
        <v>23</v>
      </c>
      <c r="I6" s="31"/>
      <c r="J6" s="30" t="s">
        <v>24</v>
      </c>
      <c r="K6" s="31"/>
      <c r="L6" s="32" t="s">
        <v>25</v>
      </c>
      <c r="M6" s="33"/>
      <c r="N6" s="30" t="s">
        <v>26</v>
      </c>
      <c r="O6" s="31"/>
      <c r="P6" s="30" t="s">
        <v>27</v>
      </c>
      <c r="Q6" s="31"/>
      <c r="R6" s="32" t="s">
        <v>28</v>
      </c>
      <c r="S6" s="33"/>
      <c r="T6" s="32" t="s">
        <v>29</v>
      </c>
      <c r="U6" s="33"/>
      <c r="V6" s="32" t="s">
        <v>30</v>
      </c>
      <c r="W6" s="33"/>
      <c r="X6" s="32" t="s">
        <v>31</v>
      </c>
      <c r="Y6" s="33"/>
      <c r="Z6" s="24"/>
      <c r="AA6" s="25"/>
      <c r="AB6" s="24"/>
      <c r="AC6" s="25"/>
      <c r="AD6" s="24"/>
      <c r="AE6" s="25"/>
      <c r="AF6" s="24"/>
      <c r="AG6" s="25"/>
      <c r="AH6" s="24"/>
      <c r="AI6" s="25"/>
      <c r="AJ6" s="24"/>
      <c r="AK6" s="25"/>
      <c r="AL6" s="24"/>
      <c r="AM6" s="25"/>
      <c r="AN6" s="24"/>
      <c r="AO6" s="25"/>
      <c r="AP6" s="24"/>
      <c r="AQ6" s="25"/>
    </row>
    <row r="7" spans="1:43">
      <c r="A7" s="8" t="s">
        <v>6</v>
      </c>
      <c r="B7" s="24" t="s">
        <v>7</v>
      </c>
      <c r="C7" s="25"/>
      <c r="D7" s="24" t="s">
        <v>16</v>
      </c>
      <c r="E7" s="25"/>
      <c r="F7" s="24" t="s">
        <v>7</v>
      </c>
      <c r="G7" s="25"/>
      <c r="H7" s="24" t="s">
        <v>7</v>
      </c>
      <c r="I7" s="25"/>
      <c r="J7" s="24" t="s">
        <v>7</v>
      </c>
      <c r="K7" s="25"/>
      <c r="L7" s="24" t="s">
        <v>7</v>
      </c>
      <c r="M7" s="25"/>
      <c r="N7" s="24" t="s">
        <v>32</v>
      </c>
      <c r="O7" s="25"/>
      <c r="P7" s="24" t="s">
        <v>32</v>
      </c>
      <c r="Q7" s="25"/>
      <c r="R7" s="28" t="s">
        <v>16</v>
      </c>
      <c r="S7" s="29"/>
      <c r="T7" s="28" t="s">
        <v>16</v>
      </c>
      <c r="U7" s="29"/>
      <c r="V7" s="28" t="s">
        <v>16</v>
      </c>
      <c r="W7" s="29"/>
      <c r="X7" s="28" t="s">
        <v>16</v>
      </c>
      <c r="Y7" s="29"/>
      <c r="Z7" s="24"/>
      <c r="AA7" s="25"/>
      <c r="AB7" s="24"/>
      <c r="AC7" s="25"/>
      <c r="AD7" s="24"/>
      <c r="AE7" s="25"/>
      <c r="AF7" s="24"/>
      <c r="AG7" s="25"/>
      <c r="AH7" s="24"/>
      <c r="AI7" s="25"/>
      <c r="AJ7" s="24"/>
      <c r="AK7" s="25"/>
      <c r="AL7" s="24"/>
      <c r="AM7" s="25"/>
      <c r="AN7" s="24"/>
      <c r="AO7" s="25"/>
      <c r="AP7" s="24"/>
      <c r="AQ7" s="25"/>
    </row>
    <row r="8" spans="1:43">
      <c r="A8" s="8" t="s">
        <v>8</v>
      </c>
      <c r="B8" s="24" t="s">
        <v>9</v>
      </c>
      <c r="C8" s="25"/>
      <c r="D8" s="24" t="s">
        <v>9</v>
      </c>
      <c r="E8" s="25"/>
      <c r="F8" s="24" t="s">
        <v>9</v>
      </c>
      <c r="G8" s="25"/>
      <c r="H8" s="24" t="s">
        <v>9</v>
      </c>
      <c r="I8" s="25"/>
      <c r="J8" s="24" t="s">
        <v>9</v>
      </c>
      <c r="K8" s="25"/>
      <c r="L8" s="24" t="s">
        <v>33</v>
      </c>
      <c r="M8" s="25"/>
      <c r="N8" s="24" t="s">
        <v>9</v>
      </c>
      <c r="O8" s="25"/>
      <c r="P8" s="24" t="s">
        <v>33</v>
      </c>
      <c r="Q8" s="25"/>
      <c r="R8" s="24" t="s">
        <v>34</v>
      </c>
      <c r="S8" s="25"/>
      <c r="T8" s="24" t="s">
        <v>9</v>
      </c>
      <c r="U8" s="25"/>
      <c r="V8" s="24" t="s">
        <v>33</v>
      </c>
      <c r="W8" s="25"/>
      <c r="X8" s="24" t="s">
        <v>34</v>
      </c>
      <c r="Y8" s="25"/>
      <c r="Z8" s="24"/>
      <c r="AA8" s="25"/>
      <c r="AB8" s="24"/>
      <c r="AC8" s="25"/>
      <c r="AD8" s="24"/>
      <c r="AE8" s="25"/>
      <c r="AF8" s="24"/>
      <c r="AG8" s="25"/>
      <c r="AH8" s="24"/>
      <c r="AI8" s="25"/>
      <c r="AJ8" s="24"/>
      <c r="AK8" s="25"/>
      <c r="AL8" s="24"/>
      <c r="AM8" s="25"/>
      <c r="AN8" s="24"/>
      <c r="AO8" s="25"/>
      <c r="AP8" s="24"/>
      <c r="AQ8" s="25"/>
    </row>
    <row r="9" spans="1:43">
      <c r="A9" s="26" t="s">
        <v>10</v>
      </c>
      <c r="B9" s="2" t="s">
        <v>11</v>
      </c>
      <c r="C9" s="3" t="s">
        <v>12</v>
      </c>
      <c r="D9" s="2" t="s">
        <v>11</v>
      </c>
      <c r="E9" s="3" t="s">
        <v>12</v>
      </c>
      <c r="F9" s="2" t="s">
        <v>11</v>
      </c>
      <c r="G9" s="3" t="s">
        <v>12</v>
      </c>
      <c r="H9" s="20" t="s">
        <v>11</v>
      </c>
      <c r="I9" s="21" t="s">
        <v>35</v>
      </c>
      <c r="J9" s="20" t="s">
        <v>11</v>
      </c>
      <c r="K9" s="21" t="s">
        <v>35</v>
      </c>
      <c r="L9" s="20" t="s">
        <v>11</v>
      </c>
      <c r="M9" s="21" t="s">
        <v>35</v>
      </c>
      <c r="N9" s="20" t="s">
        <v>11</v>
      </c>
      <c r="O9" s="21" t="s">
        <v>35</v>
      </c>
      <c r="P9" s="20" t="s">
        <v>11</v>
      </c>
      <c r="Q9" s="21" t="s">
        <v>35</v>
      </c>
      <c r="R9" s="20" t="s">
        <v>11</v>
      </c>
      <c r="S9" s="21" t="s">
        <v>35</v>
      </c>
      <c r="T9" s="20" t="s">
        <v>11</v>
      </c>
      <c r="U9" s="21" t="s">
        <v>35</v>
      </c>
      <c r="V9" s="20" t="s">
        <v>11</v>
      </c>
      <c r="W9" s="21" t="s">
        <v>35</v>
      </c>
      <c r="X9" s="20" t="s">
        <v>11</v>
      </c>
      <c r="Y9" s="21" t="s">
        <v>35</v>
      </c>
      <c r="Z9" s="2" t="s">
        <v>11</v>
      </c>
      <c r="AA9" s="3" t="s">
        <v>12</v>
      </c>
      <c r="AB9" s="2" t="s">
        <v>11</v>
      </c>
      <c r="AC9" s="3" t="s">
        <v>12</v>
      </c>
      <c r="AD9" s="2" t="s">
        <v>11</v>
      </c>
      <c r="AE9" s="3" t="s">
        <v>12</v>
      </c>
      <c r="AF9" s="2" t="s">
        <v>11</v>
      </c>
      <c r="AG9" s="3" t="s">
        <v>12</v>
      </c>
      <c r="AH9" s="2" t="s">
        <v>11</v>
      </c>
      <c r="AI9" s="3" t="s">
        <v>12</v>
      </c>
      <c r="AJ9" s="2" t="s">
        <v>11</v>
      </c>
      <c r="AK9" s="3" t="s">
        <v>12</v>
      </c>
      <c r="AL9" s="2" t="s">
        <v>11</v>
      </c>
      <c r="AM9" s="3" t="s">
        <v>12</v>
      </c>
      <c r="AN9" s="2" t="s">
        <v>11</v>
      </c>
      <c r="AO9" s="3" t="s">
        <v>12</v>
      </c>
      <c r="AP9" s="2" t="s">
        <v>11</v>
      </c>
      <c r="AQ9" s="3" t="s">
        <v>12</v>
      </c>
    </row>
    <row r="10" spans="1:43" ht="21.6" thickBot="1">
      <c r="A10" s="27"/>
      <c r="B10" s="9" t="s">
        <v>13</v>
      </c>
      <c r="C10" s="10" t="s">
        <v>13</v>
      </c>
      <c r="D10" s="9" t="s">
        <v>13</v>
      </c>
      <c r="E10" s="10" t="s">
        <v>13</v>
      </c>
      <c r="F10" s="9" t="s">
        <v>13</v>
      </c>
      <c r="G10" s="10" t="s">
        <v>13</v>
      </c>
      <c r="H10" s="22" t="s">
        <v>36</v>
      </c>
      <c r="I10" s="23" t="s">
        <v>36</v>
      </c>
      <c r="J10" s="22" t="s">
        <v>36</v>
      </c>
      <c r="K10" s="23" t="s">
        <v>36</v>
      </c>
      <c r="L10" s="22" t="s">
        <v>36</v>
      </c>
      <c r="M10" s="23" t="s">
        <v>36</v>
      </c>
      <c r="N10" s="22" t="s">
        <v>36</v>
      </c>
      <c r="O10" s="23" t="s">
        <v>36</v>
      </c>
      <c r="P10" s="22" t="s">
        <v>36</v>
      </c>
      <c r="Q10" s="23" t="s">
        <v>36</v>
      </c>
      <c r="R10" s="22" t="s">
        <v>36</v>
      </c>
      <c r="S10" s="23" t="s">
        <v>36</v>
      </c>
      <c r="T10" s="22" t="s">
        <v>36</v>
      </c>
      <c r="U10" s="23" t="s">
        <v>36</v>
      </c>
      <c r="V10" s="22" t="s">
        <v>36</v>
      </c>
      <c r="W10" s="23" t="s">
        <v>36</v>
      </c>
      <c r="X10" s="22" t="s">
        <v>36</v>
      </c>
      <c r="Y10" s="23" t="s">
        <v>36</v>
      </c>
      <c r="Z10" s="9" t="s">
        <v>13</v>
      </c>
      <c r="AA10" s="10" t="s">
        <v>13</v>
      </c>
      <c r="AB10" s="9" t="s">
        <v>13</v>
      </c>
      <c r="AC10" s="10" t="s">
        <v>13</v>
      </c>
      <c r="AD10" s="9" t="s">
        <v>13</v>
      </c>
      <c r="AE10" s="10" t="s">
        <v>13</v>
      </c>
      <c r="AF10" s="9" t="s">
        <v>13</v>
      </c>
      <c r="AG10" s="10" t="s">
        <v>13</v>
      </c>
      <c r="AH10" s="9" t="s">
        <v>13</v>
      </c>
      <c r="AI10" s="10" t="s">
        <v>13</v>
      </c>
      <c r="AJ10" s="9" t="s">
        <v>13</v>
      </c>
      <c r="AK10" s="10" t="s">
        <v>13</v>
      </c>
      <c r="AL10" s="9" t="s">
        <v>13</v>
      </c>
      <c r="AM10" s="10" t="s">
        <v>13</v>
      </c>
      <c r="AN10" s="9" t="s">
        <v>13</v>
      </c>
      <c r="AO10" s="10" t="s">
        <v>13</v>
      </c>
      <c r="AP10" s="9" t="s">
        <v>13</v>
      </c>
      <c r="AQ10" s="10" t="s">
        <v>13</v>
      </c>
    </row>
    <row r="11" spans="1:43">
      <c r="A11" s="7">
        <v>1</v>
      </c>
      <c r="B11" s="11">
        <v>5.3970000000000002</v>
      </c>
      <c r="C11" s="12">
        <v>0.96059600999999994</v>
      </c>
      <c r="D11" s="11">
        <v>5.3970000000000002</v>
      </c>
      <c r="E11" s="12">
        <v>0.96059600999999994</v>
      </c>
      <c r="F11" s="11">
        <v>14</v>
      </c>
      <c r="G11" s="12">
        <v>0.96059600999999994</v>
      </c>
      <c r="H11" s="11">
        <v>5.3970000000000002</v>
      </c>
      <c r="I11" s="15">
        <v>0.91300000000000003</v>
      </c>
      <c r="J11" s="11">
        <v>5.3970000000000002</v>
      </c>
      <c r="K11" s="15">
        <v>0.91300000000000003</v>
      </c>
      <c r="L11" s="11">
        <f>5.397*1.09</f>
        <v>5.8827300000000005</v>
      </c>
      <c r="M11" s="15">
        <f>0.913*0.99*0.99</f>
        <v>0.89483130000000011</v>
      </c>
      <c r="N11" s="11">
        <v>5.4939999999999998</v>
      </c>
      <c r="O11" s="12">
        <v>0.91300000000000003</v>
      </c>
      <c r="P11" s="11">
        <f>5.494*1.09</f>
        <v>5.9884599999999999</v>
      </c>
      <c r="Q11" s="12">
        <f>0.913*0.99*0.99</f>
        <v>0.89483130000000011</v>
      </c>
      <c r="R11" s="11">
        <f>5.494*1.987</f>
        <v>10.916577999999999</v>
      </c>
      <c r="S11" s="12">
        <f>0.913*0.99*0.99</f>
        <v>0.89483130000000011</v>
      </c>
      <c r="T11" s="11">
        <v>5.4939999999999998</v>
      </c>
      <c r="U11" s="12">
        <v>0.91300000000000003</v>
      </c>
      <c r="V11" s="11">
        <f>5.494*1.09</f>
        <v>5.9884599999999999</v>
      </c>
      <c r="W11" s="12">
        <f>0.913*0.99*0.99</f>
        <v>0.89483130000000011</v>
      </c>
      <c r="X11" s="11">
        <f>5.494*1.987</f>
        <v>10.916577999999999</v>
      </c>
      <c r="Y11" s="12">
        <f>0.913*0.99*0.99</f>
        <v>0.89483130000000011</v>
      </c>
      <c r="Z11" s="11"/>
      <c r="AA11" s="12"/>
      <c r="AB11" s="11"/>
      <c r="AC11" s="12"/>
      <c r="AD11" s="11"/>
      <c r="AE11" s="12"/>
      <c r="AF11" s="11"/>
      <c r="AG11" s="12"/>
      <c r="AH11" s="11"/>
      <c r="AI11" s="12"/>
      <c r="AJ11" s="11"/>
      <c r="AK11" s="12"/>
      <c r="AL11" s="11"/>
      <c r="AM11" s="12"/>
      <c r="AN11" s="11"/>
      <c r="AO11" s="12"/>
      <c r="AP11" s="11"/>
      <c r="AQ11" s="12"/>
    </row>
    <row r="12" spans="1:43">
      <c r="A12" s="13">
        <v>2</v>
      </c>
      <c r="B12" s="14">
        <v>3.7879999999999998</v>
      </c>
      <c r="C12" s="15">
        <v>0.96059600999999994</v>
      </c>
      <c r="D12" s="14">
        <v>3.7879999999999998</v>
      </c>
      <c r="E12" s="15">
        <v>0.96059600999999994</v>
      </c>
      <c r="F12" s="14">
        <v>11</v>
      </c>
      <c r="G12" s="15">
        <v>0.96059600999999994</v>
      </c>
      <c r="H12" s="14">
        <v>3.7879999999999998</v>
      </c>
      <c r="I12" s="15">
        <v>0.91300000000000003</v>
      </c>
      <c r="J12" s="14">
        <v>3.7879999999999998</v>
      </c>
      <c r="K12" s="15">
        <v>0.91300000000000003</v>
      </c>
      <c r="L12" s="14">
        <f>3.788*1.09</f>
        <v>4.1289199999999999</v>
      </c>
      <c r="M12" s="15">
        <f t="shared" ref="M12:M14" si="0">0.913*0.99*0.99</f>
        <v>0.89483130000000011</v>
      </c>
      <c r="N12" s="14">
        <v>3.1930000000000001</v>
      </c>
      <c r="O12" s="15">
        <v>0.91300000000000003</v>
      </c>
      <c r="P12" s="14" t="s">
        <v>37</v>
      </c>
      <c r="Q12" s="12">
        <f t="shared" ref="Q12:S12" si="1">0.913*0.99*0.99</f>
        <v>0.89483130000000011</v>
      </c>
      <c r="R12" s="14">
        <f>3.193*1.987</f>
        <v>6.3444910000000005</v>
      </c>
      <c r="S12" s="12">
        <f t="shared" si="1"/>
        <v>0.89483130000000011</v>
      </c>
      <c r="T12" s="14">
        <v>3.0379999999999998</v>
      </c>
      <c r="U12" s="15">
        <v>0.91300000000000003</v>
      </c>
      <c r="V12" s="14">
        <f>3.038*1.09</f>
        <v>3.31142</v>
      </c>
      <c r="W12" s="12">
        <f t="shared" ref="W12" si="2">0.913*0.99*0.99</f>
        <v>0.89483130000000011</v>
      </c>
      <c r="X12" s="14">
        <f>3.038*1.987</f>
        <v>6.0365060000000001</v>
      </c>
      <c r="Y12" s="12">
        <f t="shared" ref="Y12" si="3">0.913*0.99*0.99</f>
        <v>0.89483130000000011</v>
      </c>
      <c r="Z12" s="14"/>
      <c r="AA12" s="15"/>
      <c r="AB12" s="14"/>
      <c r="AC12" s="15"/>
      <c r="AD12" s="14"/>
      <c r="AE12" s="15"/>
      <c r="AF12" s="14"/>
      <c r="AG12" s="15"/>
      <c r="AH12" s="14"/>
      <c r="AI12" s="15"/>
      <c r="AJ12" s="14"/>
      <c r="AK12" s="15"/>
      <c r="AL12" s="14"/>
      <c r="AM12" s="15"/>
      <c r="AN12" s="14"/>
      <c r="AO12" s="15"/>
      <c r="AP12" s="14"/>
      <c r="AQ12" s="15"/>
    </row>
    <row r="13" spans="1:43">
      <c r="A13" s="13">
        <v>3</v>
      </c>
      <c r="B13" s="14">
        <v>2.31</v>
      </c>
      <c r="C13" s="15">
        <v>0.96059600999999994</v>
      </c>
      <c r="D13" s="14">
        <v>2.31</v>
      </c>
      <c r="E13" s="15">
        <v>0.96059600999999994</v>
      </c>
      <c r="F13" s="14">
        <v>9</v>
      </c>
      <c r="G13" s="15">
        <v>0.96059600999999994</v>
      </c>
      <c r="H13" s="14">
        <v>2.31</v>
      </c>
      <c r="I13" s="15">
        <v>0.91300000000000003</v>
      </c>
      <c r="J13" s="14">
        <v>2.31</v>
      </c>
      <c r="K13" s="15">
        <v>0.91300000000000003</v>
      </c>
      <c r="L13" s="14">
        <v>2.31</v>
      </c>
      <c r="M13" s="15">
        <f t="shared" si="0"/>
        <v>0.89483130000000011</v>
      </c>
      <c r="N13" s="14">
        <v>1.6890000000000001</v>
      </c>
      <c r="O13" s="15">
        <v>0.91300000000000003</v>
      </c>
      <c r="P13" s="14" t="s">
        <v>38</v>
      </c>
      <c r="Q13" s="12">
        <f>0.913*0.99*0.99</f>
        <v>0.89483130000000011</v>
      </c>
      <c r="R13" s="14">
        <f>1.689*1.987</f>
        <v>3.3560430000000001</v>
      </c>
      <c r="S13" s="12">
        <f>0.913*0.99*0.99</f>
        <v>0.89483130000000011</v>
      </c>
      <c r="T13" s="14">
        <v>1.5920000000000001</v>
      </c>
      <c r="U13" s="15">
        <v>0.91300000000000003</v>
      </c>
      <c r="V13" s="14">
        <f>1.592*1.09</f>
        <v>1.7352800000000002</v>
      </c>
      <c r="W13" s="12">
        <f>0.913*0.99*0.99</f>
        <v>0.89483130000000011</v>
      </c>
      <c r="X13" s="14">
        <f>1.592*1.987</f>
        <v>3.1633040000000001</v>
      </c>
      <c r="Y13" s="12">
        <f>0.913*0.99*0.99</f>
        <v>0.89483130000000011</v>
      </c>
      <c r="Z13" s="14"/>
      <c r="AA13" s="15"/>
      <c r="AB13" s="14"/>
      <c r="AC13" s="15"/>
      <c r="AD13" s="14"/>
      <c r="AE13" s="15"/>
      <c r="AF13" s="14"/>
      <c r="AG13" s="15"/>
      <c r="AH13" s="14"/>
      <c r="AI13" s="15"/>
      <c r="AJ13" s="14"/>
      <c r="AK13" s="15"/>
      <c r="AL13" s="14"/>
      <c r="AM13" s="15"/>
      <c r="AN13" s="14"/>
      <c r="AO13" s="15"/>
      <c r="AP13" s="14"/>
      <c r="AQ13" s="15"/>
    </row>
    <row r="14" spans="1:43">
      <c r="A14" s="13">
        <v>4</v>
      </c>
      <c r="B14" s="14">
        <v>1.474</v>
      </c>
      <c r="C14" s="15">
        <v>0.96059600999999994</v>
      </c>
      <c r="D14" s="14">
        <v>1.474</v>
      </c>
      <c r="E14" s="15">
        <v>0.96059600999999994</v>
      </c>
      <c r="F14" s="14">
        <v>7</v>
      </c>
      <c r="G14" s="15">
        <v>0.96059600999999994</v>
      </c>
      <c r="H14" s="14">
        <v>1.474</v>
      </c>
      <c r="I14" s="15">
        <v>0.91300000000000003</v>
      </c>
      <c r="J14" s="14">
        <v>1.474</v>
      </c>
      <c r="K14" s="15">
        <v>0.91300000000000003</v>
      </c>
      <c r="L14" s="14">
        <f>1.474*1.09</f>
        <v>1.6066600000000002</v>
      </c>
      <c r="M14" s="15">
        <f t="shared" si="0"/>
        <v>0.89483130000000011</v>
      </c>
      <c r="N14" s="14">
        <v>1</v>
      </c>
      <c r="O14" s="15">
        <v>0.93100000000000005</v>
      </c>
      <c r="P14" s="14" t="s">
        <v>39</v>
      </c>
      <c r="Q14" s="15">
        <f>0.931*0.99*0.99</f>
        <v>0.91247310000000004</v>
      </c>
      <c r="R14" s="14">
        <f>1*1.987</f>
        <v>1.9870000000000001</v>
      </c>
      <c r="S14" s="15">
        <f>0.931*0.99*0.99</f>
        <v>0.91247310000000004</v>
      </c>
      <c r="T14" s="14">
        <v>1</v>
      </c>
      <c r="U14" s="15">
        <v>0.93100000000000005</v>
      </c>
      <c r="V14" s="14">
        <f>1*1.09</f>
        <v>1.0900000000000001</v>
      </c>
      <c r="W14" s="15">
        <f>0.931*0.99*0.99</f>
        <v>0.91247310000000004</v>
      </c>
      <c r="X14" s="14">
        <f>1*1.987</f>
        <v>1.9870000000000001</v>
      </c>
      <c r="Y14" s="15">
        <f>0.931*0.99*0.99</f>
        <v>0.91247310000000004</v>
      </c>
      <c r="Z14" s="14"/>
      <c r="AA14" s="15"/>
      <c r="AB14" s="14"/>
      <c r="AC14" s="15"/>
      <c r="AD14" s="14"/>
      <c r="AE14" s="15"/>
      <c r="AF14" s="14"/>
      <c r="AG14" s="15"/>
      <c r="AH14" s="14"/>
      <c r="AI14" s="15"/>
      <c r="AJ14" s="14"/>
      <c r="AK14" s="15"/>
      <c r="AL14" s="14"/>
      <c r="AM14" s="15"/>
      <c r="AN14" s="14"/>
      <c r="AO14" s="15"/>
      <c r="AP14" s="14"/>
      <c r="AQ14" s="15"/>
    </row>
    <row r="15" spans="1:43">
      <c r="A15" s="13">
        <v>5</v>
      </c>
      <c r="B15" s="14">
        <v>1</v>
      </c>
      <c r="C15" s="15">
        <v>0.98009999999999997</v>
      </c>
      <c r="D15" s="14">
        <v>1</v>
      </c>
      <c r="E15" s="15">
        <v>0.98009999999999997</v>
      </c>
      <c r="F15" s="14">
        <v>5</v>
      </c>
      <c r="G15" s="15">
        <v>0.96059600999999994</v>
      </c>
      <c r="H15" s="14">
        <v>1</v>
      </c>
      <c r="I15" s="15">
        <v>0.93100000000000005</v>
      </c>
      <c r="J15" s="14">
        <v>1</v>
      </c>
      <c r="K15" s="15">
        <v>0.93100000000000005</v>
      </c>
      <c r="L15" s="14">
        <f>1*1.09</f>
        <v>1.0900000000000001</v>
      </c>
      <c r="M15" s="15">
        <f>0.931*0.99*0.99</f>
        <v>0.91247310000000004</v>
      </c>
      <c r="N15" s="14">
        <v>0.72299999999999998</v>
      </c>
      <c r="O15" s="15">
        <v>0.91300000000000003</v>
      </c>
      <c r="P15" s="14" t="s">
        <v>40</v>
      </c>
      <c r="Q15" s="12">
        <f>0.913*0.99*0.99</f>
        <v>0.89483130000000011</v>
      </c>
      <c r="R15" s="14">
        <f>0.723*1.987</f>
        <v>1.436601</v>
      </c>
      <c r="S15" s="12">
        <f>0.913*0.99*0.99</f>
        <v>0.89483130000000011</v>
      </c>
      <c r="T15" s="14">
        <v>0.72299999999999998</v>
      </c>
      <c r="U15" s="15">
        <v>0.91300000000000003</v>
      </c>
      <c r="V15" s="14">
        <f>0.723*1.09</f>
        <v>0.78807000000000005</v>
      </c>
      <c r="W15" s="12">
        <f>0.913*0.99*0.99</f>
        <v>0.89483130000000011</v>
      </c>
      <c r="X15" s="14">
        <f>0.723*1.987</f>
        <v>1.436601</v>
      </c>
      <c r="Y15" s="12">
        <f>0.913*0.99*0.99</f>
        <v>0.89483130000000011</v>
      </c>
      <c r="Z15" s="14"/>
      <c r="AA15" s="15"/>
      <c r="AB15" s="14"/>
      <c r="AC15" s="15"/>
      <c r="AD15" s="14"/>
      <c r="AE15" s="15"/>
      <c r="AF15" s="14"/>
      <c r="AG15" s="15"/>
      <c r="AH15" s="14"/>
      <c r="AI15" s="15"/>
      <c r="AJ15" s="14"/>
      <c r="AK15" s="15"/>
      <c r="AL15" s="14"/>
      <c r="AM15" s="15"/>
      <c r="AN15" s="14"/>
      <c r="AO15" s="15"/>
      <c r="AP15" s="14"/>
      <c r="AQ15" s="15"/>
    </row>
    <row r="16" spans="1:43">
      <c r="A16" s="13">
        <v>6</v>
      </c>
      <c r="B16" s="14">
        <v>0.70099999999999996</v>
      </c>
      <c r="C16" s="15">
        <v>0.96059600999999994</v>
      </c>
      <c r="D16" s="14"/>
      <c r="E16" s="15"/>
      <c r="F16" s="14">
        <v>4</v>
      </c>
      <c r="G16" s="15">
        <v>0.96059600999999994</v>
      </c>
      <c r="H16" s="14">
        <v>0.70099999999999996</v>
      </c>
      <c r="I16" s="15">
        <v>0.91300000000000003</v>
      </c>
      <c r="J16" s="14">
        <v>0.70099999999999996</v>
      </c>
      <c r="K16" s="15">
        <v>0.91300000000000003</v>
      </c>
      <c r="L16" s="14">
        <f>0.701*1.09</f>
        <v>0.76409000000000005</v>
      </c>
      <c r="M16" s="15">
        <f>0.913*0.99*0.99</f>
        <v>0.89483130000000011</v>
      </c>
      <c r="N16" s="14"/>
      <c r="O16" s="15"/>
      <c r="P16" s="14"/>
      <c r="Q16" s="15"/>
      <c r="R16" s="14"/>
      <c r="S16" s="15"/>
      <c r="T16" s="14"/>
      <c r="U16" s="15"/>
      <c r="V16" s="14"/>
      <c r="W16" s="15"/>
      <c r="X16" s="14"/>
      <c r="Y16" s="15"/>
      <c r="Z16" s="14"/>
      <c r="AA16" s="15"/>
      <c r="AB16" s="14"/>
      <c r="AC16" s="15"/>
      <c r="AD16" s="14"/>
      <c r="AE16" s="15"/>
      <c r="AF16" s="14"/>
      <c r="AG16" s="15"/>
      <c r="AH16" s="14"/>
      <c r="AI16" s="15"/>
      <c r="AJ16" s="14"/>
      <c r="AK16" s="15"/>
      <c r="AL16" s="14"/>
      <c r="AM16" s="15"/>
      <c r="AN16" s="14"/>
      <c r="AO16" s="15"/>
      <c r="AP16" s="14"/>
      <c r="AQ16" s="15"/>
    </row>
    <row r="17" spans="1:43">
      <c r="A17" s="13">
        <v>7</v>
      </c>
      <c r="B17" s="14"/>
      <c r="C17" s="15"/>
      <c r="D17" s="14"/>
      <c r="E17" s="15"/>
      <c r="F17" s="14">
        <v>3</v>
      </c>
      <c r="G17" s="15">
        <v>0.96059600999999994</v>
      </c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4"/>
      <c r="S17" s="15"/>
      <c r="T17" s="14"/>
      <c r="U17" s="15"/>
      <c r="V17" s="14"/>
      <c r="W17" s="15"/>
      <c r="X17" s="14"/>
      <c r="Y17" s="15"/>
      <c r="Z17" s="14"/>
      <c r="AA17" s="15"/>
      <c r="AB17" s="14"/>
      <c r="AC17" s="15"/>
      <c r="AD17" s="14"/>
      <c r="AE17" s="15"/>
      <c r="AF17" s="14"/>
      <c r="AG17" s="15"/>
      <c r="AH17" s="14"/>
      <c r="AI17" s="15"/>
      <c r="AJ17" s="14"/>
      <c r="AK17" s="15"/>
      <c r="AL17" s="14"/>
      <c r="AM17" s="15"/>
      <c r="AN17" s="14"/>
      <c r="AO17" s="15"/>
      <c r="AP17" s="14"/>
      <c r="AQ17" s="15"/>
    </row>
    <row r="18" spans="1:43">
      <c r="A18" s="13">
        <v>8</v>
      </c>
      <c r="B18" s="14"/>
      <c r="C18" s="15"/>
      <c r="D18" s="14"/>
      <c r="E18" s="15"/>
      <c r="F18" s="14">
        <v>2</v>
      </c>
      <c r="G18" s="15">
        <v>0.96059600999999994</v>
      </c>
      <c r="H18" s="14"/>
      <c r="I18" s="15"/>
      <c r="J18" s="14"/>
      <c r="K18" s="15"/>
      <c r="L18" s="11"/>
      <c r="M18" s="15"/>
      <c r="N18" s="14"/>
      <c r="O18" s="15"/>
      <c r="P18" s="14"/>
      <c r="Q18" s="15"/>
      <c r="R18" s="14"/>
      <c r="S18" s="15"/>
      <c r="T18" s="14"/>
      <c r="U18" s="15"/>
      <c r="V18" s="14"/>
      <c r="W18" s="15"/>
      <c r="X18" s="14"/>
      <c r="Y18" s="15"/>
      <c r="Z18" s="14"/>
      <c r="AA18" s="15"/>
      <c r="AB18" s="14"/>
      <c r="AC18" s="15"/>
      <c r="AD18" s="14"/>
      <c r="AE18" s="15"/>
      <c r="AF18" s="14"/>
      <c r="AG18" s="15"/>
      <c r="AH18" s="14"/>
      <c r="AI18" s="15"/>
      <c r="AJ18" s="14"/>
      <c r="AK18" s="15"/>
      <c r="AL18" s="14"/>
      <c r="AM18" s="15"/>
      <c r="AN18" s="14"/>
      <c r="AO18" s="15"/>
      <c r="AP18" s="14"/>
      <c r="AQ18" s="15"/>
    </row>
    <row r="19" spans="1:43">
      <c r="A19" s="13">
        <v>9</v>
      </c>
      <c r="B19" s="14"/>
      <c r="C19" s="15"/>
      <c r="D19" s="14"/>
      <c r="E19" s="15"/>
      <c r="F19" s="14">
        <v>1.5</v>
      </c>
      <c r="G19" s="15">
        <v>0.96059600999999994</v>
      </c>
      <c r="H19" s="14"/>
      <c r="I19" s="15"/>
      <c r="J19" s="14"/>
      <c r="K19" s="15"/>
      <c r="L19" s="14"/>
      <c r="M19" s="15"/>
      <c r="N19" s="14"/>
      <c r="O19" s="15"/>
      <c r="P19" s="14"/>
      <c r="Q19" s="15"/>
      <c r="R19" s="14"/>
      <c r="S19" s="15"/>
      <c r="T19" s="14"/>
      <c r="U19" s="15"/>
      <c r="V19" s="14"/>
      <c r="W19" s="15"/>
      <c r="X19" s="14"/>
      <c r="Y19" s="15"/>
      <c r="Z19" s="14"/>
      <c r="AA19" s="15"/>
      <c r="AB19" s="14"/>
      <c r="AC19" s="15"/>
      <c r="AD19" s="14"/>
      <c r="AE19" s="15"/>
      <c r="AF19" s="14"/>
      <c r="AG19" s="15"/>
      <c r="AH19" s="14"/>
      <c r="AI19" s="15"/>
      <c r="AJ19" s="14"/>
      <c r="AK19" s="15"/>
      <c r="AL19" s="14"/>
      <c r="AM19" s="15"/>
      <c r="AN19" s="14"/>
      <c r="AO19" s="15"/>
      <c r="AP19" s="14"/>
      <c r="AQ19" s="15"/>
    </row>
    <row r="20" spans="1:43">
      <c r="A20" s="13">
        <v>10</v>
      </c>
      <c r="B20" s="14"/>
      <c r="C20" s="15"/>
      <c r="D20" s="14"/>
      <c r="E20" s="15"/>
      <c r="F20" s="14">
        <v>1</v>
      </c>
      <c r="G20" s="15">
        <v>0.98</v>
      </c>
      <c r="H20" s="14"/>
      <c r="I20" s="15"/>
      <c r="J20" s="14"/>
      <c r="K20" s="15"/>
      <c r="L20" s="14"/>
      <c r="M20" s="15"/>
      <c r="N20" s="14"/>
      <c r="O20" s="15"/>
      <c r="P20" s="14"/>
      <c r="Q20" s="15"/>
      <c r="R20" s="14"/>
      <c r="S20" s="15"/>
      <c r="T20" s="14"/>
      <c r="U20" s="15"/>
      <c r="V20" s="14"/>
      <c r="W20" s="15"/>
      <c r="X20" s="14"/>
      <c r="Y20" s="15"/>
      <c r="Z20" s="14"/>
      <c r="AA20" s="15"/>
      <c r="AB20" s="14"/>
      <c r="AC20" s="15"/>
      <c r="AD20" s="14"/>
      <c r="AE20" s="15"/>
      <c r="AF20" s="14"/>
      <c r="AG20" s="15"/>
      <c r="AH20" s="14"/>
      <c r="AI20" s="15"/>
      <c r="AJ20" s="14"/>
      <c r="AK20" s="15"/>
      <c r="AL20" s="14"/>
      <c r="AM20" s="15"/>
      <c r="AN20" s="14"/>
      <c r="AO20" s="15"/>
      <c r="AP20" s="14"/>
      <c r="AQ20" s="15"/>
    </row>
    <row r="21" spans="1:43">
      <c r="A21" s="13">
        <v>11</v>
      </c>
      <c r="B21" s="14"/>
      <c r="C21" s="15"/>
      <c r="D21" s="14"/>
      <c r="E21" s="15"/>
      <c r="F21" s="14">
        <v>0.85</v>
      </c>
      <c r="G21" s="15">
        <v>0.96099999999999997</v>
      </c>
      <c r="H21" s="14"/>
      <c r="I21" s="15"/>
      <c r="J21" s="14"/>
      <c r="K21" s="15"/>
      <c r="L21" s="14"/>
      <c r="M21" s="15"/>
      <c r="N21" s="14"/>
      <c r="O21" s="15"/>
      <c r="P21" s="14"/>
      <c r="Q21" s="15"/>
      <c r="R21" s="14"/>
      <c r="S21" s="15"/>
      <c r="T21" s="14"/>
      <c r="U21" s="15"/>
      <c r="V21" s="14"/>
      <c r="W21" s="15"/>
      <c r="X21" s="14"/>
      <c r="Y21" s="15"/>
      <c r="Z21" s="14"/>
      <c r="AA21" s="15"/>
      <c r="AB21" s="14"/>
      <c r="AC21" s="15"/>
      <c r="AD21" s="14"/>
      <c r="AE21" s="15"/>
      <c r="AF21" s="14"/>
      <c r="AG21" s="15"/>
      <c r="AH21" s="14"/>
      <c r="AI21" s="15"/>
      <c r="AJ21" s="14"/>
      <c r="AK21" s="15"/>
      <c r="AL21" s="14"/>
      <c r="AM21" s="15"/>
      <c r="AN21" s="14"/>
      <c r="AO21" s="15"/>
      <c r="AP21" s="14"/>
      <c r="AQ21" s="15"/>
    </row>
    <row r="22" spans="1:43">
      <c r="A22" s="13">
        <v>12</v>
      </c>
      <c r="B22" s="14"/>
      <c r="C22" s="15"/>
      <c r="D22" s="14"/>
      <c r="E22" s="15"/>
      <c r="F22" s="14">
        <v>0.67</v>
      </c>
      <c r="G22" s="15">
        <v>0.96099999999999997</v>
      </c>
      <c r="H22" s="14"/>
      <c r="I22" s="15"/>
      <c r="J22" s="14"/>
      <c r="K22" s="15"/>
      <c r="L22" s="14"/>
      <c r="M22" s="15"/>
      <c r="N22" s="14"/>
      <c r="O22" s="15"/>
      <c r="P22" s="14"/>
      <c r="Q22" s="15"/>
      <c r="R22" s="14"/>
      <c r="S22" s="15"/>
      <c r="T22" s="14"/>
      <c r="U22" s="15"/>
      <c r="V22" s="14"/>
      <c r="W22" s="15"/>
      <c r="X22" s="14"/>
      <c r="Y22" s="15"/>
      <c r="Z22" s="14"/>
      <c r="AA22" s="15"/>
      <c r="AB22" s="14"/>
      <c r="AC22" s="15"/>
      <c r="AD22" s="14"/>
      <c r="AE22" s="15"/>
      <c r="AF22" s="14"/>
      <c r="AG22" s="15"/>
      <c r="AH22" s="14"/>
      <c r="AI22" s="15"/>
      <c r="AJ22" s="14"/>
      <c r="AK22" s="15"/>
      <c r="AL22" s="14"/>
      <c r="AM22" s="15"/>
      <c r="AN22" s="14"/>
      <c r="AO22" s="15"/>
      <c r="AP22" s="14"/>
      <c r="AQ22" s="15"/>
    </row>
    <row r="23" spans="1:43">
      <c r="A23" s="13">
        <v>13</v>
      </c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15"/>
      <c r="R23" s="14"/>
      <c r="S23" s="15"/>
      <c r="T23" s="14"/>
      <c r="U23" s="15"/>
      <c r="V23" s="14"/>
      <c r="W23" s="15"/>
      <c r="X23" s="14"/>
      <c r="Y23" s="15"/>
      <c r="Z23" s="14"/>
      <c r="AA23" s="15"/>
      <c r="AB23" s="14"/>
      <c r="AC23" s="15"/>
      <c r="AD23" s="14"/>
      <c r="AE23" s="15"/>
      <c r="AF23" s="14"/>
      <c r="AG23" s="15"/>
      <c r="AH23" s="14"/>
      <c r="AI23" s="15"/>
      <c r="AJ23" s="14"/>
      <c r="AK23" s="15"/>
      <c r="AL23" s="14"/>
      <c r="AM23" s="15"/>
      <c r="AN23" s="14"/>
      <c r="AO23" s="15"/>
      <c r="AP23" s="14"/>
      <c r="AQ23" s="15"/>
    </row>
    <row r="24" spans="1:43">
      <c r="A24" s="13">
        <v>14</v>
      </c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  <c r="P24" s="14"/>
      <c r="Q24" s="15"/>
      <c r="R24" s="14"/>
      <c r="S24" s="15"/>
      <c r="T24" s="14"/>
      <c r="U24" s="15"/>
      <c r="V24" s="14"/>
      <c r="W24" s="15"/>
      <c r="X24" s="14"/>
      <c r="Y24" s="15"/>
      <c r="Z24" s="14"/>
      <c r="AA24" s="15"/>
      <c r="AB24" s="14"/>
      <c r="AC24" s="15"/>
      <c r="AD24" s="14"/>
      <c r="AE24" s="15"/>
      <c r="AF24" s="14"/>
      <c r="AG24" s="15"/>
      <c r="AH24" s="14"/>
      <c r="AI24" s="15"/>
      <c r="AJ24" s="14"/>
      <c r="AK24" s="15"/>
      <c r="AL24" s="14"/>
      <c r="AM24" s="15"/>
      <c r="AN24" s="14"/>
      <c r="AO24" s="15"/>
      <c r="AP24" s="14"/>
      <c r="AQ24" s="15"/>
    </row>
    <row r="25" spans="1:43">
      <c r="A25" s="13">
        <v>15</v>
      </c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  <c r="P25" s="14"/>
      <c r="Q25" s="15"/>
      <c r="R25" s="14"/>
      <c r="S25" s="15"/>
      <c r="T25" s="14"/>
      <c r="U25" s="15"/>
      <c r="V25" s="14"/>
      <c r="W25" s="15"/>
      <c r="X25" s="14"/>
      <c r="Y25" s="15"/>
      <c r="Z25" s="14"/>
      <c r="AA25" s="15"/>
      <c r="AB25" s="14"/>
      <c r="AC25" s="15"/>
      <c r="AD25" s="14"/>
      <c r="AE25" s="15"/>
      <c r="AF25" s="14"/>
      <c r="AG25" s="15"/>
      <c r="AH25" s="14"/>
      <c r="AI25" s="15"/>
      <c r="AJ25" s="14"/>
      <c r="AK25" s="15"/>
      <c r="AL25" s="14"/>
      <c r="AM25" s="15"/>
      <c r="AN25" s="14"/>
      <c r="AO25" s="15"/>
      <c r="AP25" s="14"/>
      <c r="AQ25" s="15"/>
    </row>
    <row r="26" spans="1:43">
      <c r="A26" s="13">
        <v>16</v>
      </c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  <c r="P26" s="14"/>
      <c r="Q26" s="15"/>
      <c r="R26" s="14"/>
      <c r="S26" s="15"/>
      <c r="T26" s="14"/>
      <c r="U26" s="15"/>
      <c r="V26" s="14"/>
      <c r="W26" s="15"/>
      <c r="X26" s="14"/>
      <c r="Y26" s="15"/>
      <c r="Z26" s="14"/>
      <c r="AA26" s="15"/>
      <c r="AB26" s="14"/>
      <c r="AC26" s="15"/>
      <c r="AD26" s="14"/>
      <c r="AE26" s="15"/>
      <c r="AF26" s="14"/>
      <c r="AG26" s="15"/>
      <c r="AH26" s="14"/>
      <c r="AI26" s="15"/>
      <c r="AJ26" s="14"/>
      <c r="AK26" s="15"/>
      <c r="AL26" s="14"/>
      <c r="AM26" s="15"/>
      <c r="AN26" s="14"/>
      <c r="AO26" s="15"/>
      <c r="AP26" s="14"/>
      <c r="AQ26" s="15"/>
    </row>
    <row r="27" spans="1:43">
      <c r="A27" s="13">
        <v>17</v>
      </c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  <c r="P27" s="14"/>
      <c r="Q27" s="15"/>
      <c r="R27" s="14"/>
      <c r="S27" s="15"/>
      <c r="T27" s="14"/>
      <c r="U27" s="15"/>
      <c r="V27" s="14"/>
      <c r="W27" s="15"/>
      <c r="X27" s="14"/>
      <c r="Y27" s="15"/>
      <c r="Z27" s="14"/>
      <c r="AA27" s="15"/>
      <c r="AB27" s="14"/>
      <c r="AC27" s="15"/>
      <c r="AD27" s="14"/>
      <c r="AE27" s="15"/>
      <c r="AF27" s="14"/>
      <c r="AG27" s="15"/>
      <c r="AH27" s="14"/>
      <c r="AI27" s="15"/>
      <c r="AJ27" s="14"/>
      <c r="AK27" s="15"/>
      <c r="AL27" s="14"/>
      <c r="AM27" s="15"/>
      <c r="AN27" s="14"/>
      <c r="AO27" s="15"/>
      <c r="AP27" s="14"/>
      <c r="AQ27" s="15"/>
    </row>
    <row r="28" spans="1:43">
      <c r="A28" s="13">
        <v>18</v>
      </c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  <c r="P28" s="14"/>
      <c r="Q28" s="15"/>
      <c r="R28" s="14"/>
      <c r="S28" s="15"/>
      <c r="T28" s="14"/>
      <c r="U28" s="15"/>
      <c r="V28" s="14"/>
      <c r="W28" s="15"/>
      <c r="X28" s="14"/>
      <c r="Y28" s="15"/>
      <c r="Z28" s="14"/>
      <c r="AA28" s="15"/>
      <c r="AB28" s="14"/>
      <c r="AC28" s="15"/>
      <c r="AD28" s="14"/>
      <c r="AE28" s="15"/>
      <c r="AF28" s="14"/>
      <c r="AG28" s="15"/>
      <c r="AH28" s="14"/>
      <c r="AI28" s="15"/>
      <c r="AJ28" s="14"/>
      <c r="AK28" s="15"/>
      <c r="AL28" s="14"/>
      <c r="AM28" s="15"/>
      <c r="AN28" s="14"/>
      <c r="AO28" s="15"/>
      <c r="AP28" s="14"/>
      <c r="AQ28" s="15"/>
    </row>
    <row r="29" spans="1:43">
      <c r="A29" s="13">
        <v>19</v>
      </c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15"/>
      <c r="R29" s="14"/>
      <c r="S29" s="15"/>
      <c r="T29" s="14"/>
      <c r="U29" s="15"/>
      <c r="V29" s="14"/>
      <c r="W29" s="15"/>
      <c r="X29" s="14"/>
      <c r="Y29" s="15"/>
      <c r="Z29" s="14"/>
      <c r="AA29" s="15"/>
      <c r="AB29" s="14"/>
      <c r="AC29" s="15"/>
      <c r="AD29" s="14"/>
      <c r="AE29" s="15"/>
      <c r="AF29" s="14"/>
      <c r="AG29" s="15"/>
      <c r="AH29" s="14"/>
      <c r="AI29" s="15"/>
      <c r="AJ29" s="14"/>
      <c r="AK29" s="15"/>
      <c r="AL29" s="14"/>
      <c r="AM29" s="15"/>
      <c r="AN29" s="14"/>
      <c r="AO29" s="15"/>
      <c r="AP29" s="14"/>
      <c r="AQ29" s="15"/>
    </row>
    <row r="30" spans="1:43" ht="21.6" thickBot="1">
      <c r="A30" s="16">
        <v>20</v>
      </c>
      <c r="B30" s="17"/>
      <c r="C30" s="18"/>
      <c r="D30" s="17"/>
      <c r="E30" s="18"/>
      <c r="F30" s="17"/>
      <c r="G30" s="18"/>
      <c r="H30" s="17"/>
      <c r="I30" s="18"/>
      <c r="J30" s="17"/>
      <c r="K30" s="18"/>
      <c r="L30" s="17"/>
      <c r="M30" s="18"/>
      <c r="N30" s="17"/>
      <c r="O30" s="18"/>
      <c r="P30" s="17"/>
      <c r="Q30" s="18"/>
      <c r="R30" s="17"/>
      <c r="S30" s="18"/>
      <c r="T30" s="17"/>
      <c r="U30" s="18"/>
      <c r="V30" s="17"/>
      <c r="W30" s="18"/>
      <c r="X30" s="17"/>
      <c r="Y30" s="18"/>
      <c r="Z30" s="17"/>
      <c r="AA30" s="18"/>
      <c r="AB30" s="17"/>
      <c r="AC30" s="18"/>
      <c r="AD30" s="17"/>
      <c r="AE30" s="18"/>
      <c r="AF30" s="17"/>
      <c r="AG30" s="18"/>
      <c r="AH30" s="17"/>
      <c r="AI30" s="18"/>
      <c r="AJ30" s="17"/>
      <c r="AK30" s="18"/>
      <c r="AL30" s="17"/>
      <c r="AM30" s="18"/>
      <c r="AN30" s="17"/>
      <c r="AO30" s="18"/>
      <c r="AP30" s="17"/>
      <c r="AQ30" s="18"/>
    </row>
    <row r="31" spans="1:43">
      <c r="C31" s="19"/>
    </row>
  </sheetData>
  <mergeCells count="148">
    <mergeCell ref="D2:E2"/>
    <mergeCell ref="F2:G2"/>
    <mergeCell ref="H2:I2"/>
    <mergeCell ref="J2:K2"/>
    <mergeCell ref="L2:M2"/>
    <mergeCell ref="V3:W3"/>
    <mergeCell ref="X3:Y3"/>
    <mergeCell ref="Z3:AA3"/>
    <mergeCell ref="AL2:AM2"/>
    <mergeCell ref="AN2:AO2"/>
    <mergeCell ref="AP2:AQ2"/>
    <mergeCell ref="B3:C3"/>
    <mergeCell ref="D3:E3"/>
    <mergeCell ref="F3:G3"/>
    <mergeCell ref="H3:I3"/>
    <mergeCell ref="J3:K3"/>
    <mergeCell ref="L3:M3"/>
    <mergeCell ref="N3:O3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B2:C2"/>
    <mergeCell ref="T4:U4"/>
    <mergeCell ref="V4:W4"/>
    <mergeCell ref="X4:Y4"/>
    <mergeCell ref="Z4:AA4"/>
    <mergeCell ref="AB4:AC4"/>
    <mergeCell ref="AN3:AO3"/>
    <mergeCell ref="AP3:AQ3"/>
    <mergeCell ref="B4:C4"/>
    <mergeCell ref="D4:E4"/>
    <mergeCell ref="F4:G4"/>
    <mergeCell ref="H4:I4"/>
    <mergeCell ref="J4:K4"/>
    <mergeCell ref="L4:M4"/>
    <mergeCell ref="N4:O4"/>
    <mergeCell ref="P4:Q4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AP5:AQ5"/>
    <mergeCell ref="T5:U5"/>
    <mergeCell ref="V5:W5"/>
    <mergeCell ref="X5:Y5"/>
    <mergeCell ref="Z5:AA5"/>
    <mergeCell ref="AB5:AC5"/>
    <mergeCell ref="AD5:AE5"/>
    <mergeCell ref="AP4:AQ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D4:AE4"/>
    <mergeCell ref="AF4:AG4"/>
    <mergeCell ref="AH4:AI4"/>
    <mergeCell ref="AJ4:AK4"/>
    <mergeCell ref="AL4:AM4"/>
    <mergeCell ref="AN4:AO4"/>
    <mergeCell ref="R4:S4"/>
    <mergeCell ref="F6:G6"/>
    <mergeCell ref="H6:I6"/>
    <mergeCell ref="J6:K6"/>
    <mergeCell ref="L6:M6"/>
    <mergeCell ref="AF5:AG5"/>
    <mergeCell ref="AH5:AI5"/>
    <mergeCell ref="AJ5:AK5"/>
    <mergeCell ref="AL5:AM5"/>
    <mergeCell ref="AN5:AO5"/>
    <mergeCell ref="AL6:AM6"/>
    <mergeCell ref="AN6:AO6"/>
    <mergeCell ref="AP6:AQ6"/>
    <mergeCell ref="B7:C7"/>
    <mergeCell ref="D7:E7"/>
    <mergeCell ref="F7:G7"/>
    <mergeCell ref="H7:I7"/>
    <mergeCell ref="J7:K7"/>
    <mergeCell ref="L7:M7"/>
    <mergeCell ref="N7:O7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B6:C6"/>
    <mergeCell ref="D6:E6"/>
    <mergeCell ref="AN7:AO7"/>
    <mergeCell ref="AP7:AQ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AB7:AC7"/>
    <mergeCell ref="AP8:AQ8"/>
    <mergeCell ref="A9:A10"/>
    <mergeCell ref="AD8:AE8"/>
    <mergeCell ref="AF8:AG8"/>
    <mergeCell ref="AH8:AI8"/>
    <mergeCell ref="AJ8:AK8"/>
    <mergeCell ref="AL8:AM8"/>
    <mergeCell ref="AN8:AO8"/>
    <mergeCell ref="R8:S8"/>
    <mergeCell ref="T8:U8"/>
    <mergeCell ref="V8:W8"/>
    <mergeCell ref="X8:Y8"/>
    <mergeCell ref="Z8:AA8"/>
    <mergeCell ref="AB8:AC8"/>
    <mergeCell ref="B8:C8"/>
    <mergeCell ref="D8:E8"/>
    <mergeCell ref="F8:G8"/>
    <mergeCell ref="H8:I8"/>
    <mergeCell ref="J8:K8"/>
    <mergeCell ref="L8:M8"/>
    <mergeCell ref="N8:O8"/>
    <mergeCell ref="P8:Q8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Transmission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Hasegawa, Kazuyuki (575)</dc:creator>
  <cp:lastModifiedBy>Dhilip Kumar, Tp (365-Extern)</cp:lastModifiedBy>
  <dcterms:created xsi:type="dcterms:W3CDTF">2021-11-01T05:47:58Z</dcterms:created>
  <dcterms:modified xsi:type="dcterms:W3CDTF">2022-10-20T11:39:00Z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2022-10-20T10:43:16Z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6c48b475-71e3-4c3c-81bf-207cd34309c5</vt:lpwstr>
  </property>
  <property fmtid="{D5CDD505-2E9C-101B-9397-08002B2CF9AE}" pid="8" name="MSIP_Label_ab5ff3ce-c151-426b-9620-64dd2650a755_ContentBits">
    <vt:lpwstr>0</vt:lpwstr>
  </property>
  <property fmtid="{D5CDD505-2E9C-101B-9397-08002B2CF9AE}" pid="9" name="state">
    <vt:lpwstr>zgs</vt:lpwstr>
  </property>
  <property fmtid="{D5CDD505-2E9C-101B-9397-08002B2CF9AE}" pid="10" name="version">
    <vt:lpwstr/>
  </property>
  <property fmtid="{D5CDD505-2E9C-101B-9397-08002B2CF9AE}" pid="11" name="zgs">
    <vt:lpwstr/>
  </property>
  <property fmtid="{D5CDD505-2E9C-101B-9397-08002B2CF9AE}" pid="12" name="revision">
    <vt:lpwstr/>
  </property>
  <property fmtid="{D5CDD505-2E9C-101B-9397-08002B2CF9AE}" pid="13" name="sequence">
    <vt:lpwstr/>
  </property>
</Properties>
</file>