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Freeslate\SAMPL\Matt's Final Reports\"/>
    </mc:Choice>
  </mc:AlternateContent>
  <xr:revisionPtr revIDLastSave="0" documentId="8_{2DC19CD0-7210-4EC3-9F1D-47FF14790081}" xr6:coauthVersionLast="45" xr6:coauthVersionMax="45" xr10:uidLastSave="{00000000-0000-0000-0000-000000000000}"/>
  <bookViews>
    <workbookView xWindow="-18570" yWindow="-15990" windowWidth="29040" windowHeight="15990" firstSheet="1" activeTab="1" xr2:uid="{456DCFF1-1F47-4055-B754-82AE432CFEB6}"/>
  </bookViews>
  <sheets>
    <sheet name="__JChemStructureSheet" sheetId="2" state="hidden" r:id="rId1"/>
    <sheet name="Sheet1" sheetId="1" r:id="rId2"/>
  </sheets>
  <definedNames>
    <definedName name="__he__CompoundNumber__3" hidden="1">Sheet1!$B$3:$B$25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25" i="1"/>
  <c r="A21" i="1"/>
  <c r="A17" i="1"/>
  <c r="A13" i="1"/>
  <c r="A9" i="1"/>
  <c r="A5" i="1"/>
  <c r="A15" i="1"/>
  <c r="A7" i="1"/>
  <c r="A22" i="1"/>
  <c r="A14" i="1"/>
  <c r="A24" i="1"/>
  <c r="A16" i="1"/>
  <c r="A12" i="1"/>
  <c r="A8" i="1"/>
  <c r="A4" i="1"/>
  <c r="A23" i="1"/>
  <c r="A19" i="1"/>
  <c r="A11" i="1"/>
  <c r="A3" i="1"/>
  <c r="A18" i="1"/>
  <c r="A6" i="1"/>
  <c r="A10" i="1"/>
</calcChain>
</file>

<file path=xl/sharedStrings.xml><?xml version="1.0" encoding="utf-8"?>
<sst xmlns="http://schemas.openxmlformats.org/spreadsheetml/2006/main" count="125" uniqueCount="102">
  <si>
    <t>SAMPL8</t>
  </si>
  <si>
    <t>SAMPL8-1</t>
  </si>
  <si>
    <t>SAMPL8-3</t>
  </si>
  <si>
    <t>SAMPL8-2</t>
  </si>
  <si>
    <t>SAMPL8-4</t>
  </si>
  <si>
    <t>SAMPL8-6</t>
  </si>
  <si>
    <t>SAMPL8-7</t>
  </si>
  <si>
    <t>SAMPL8-5</t>
  </si>
  <si>
    <t>SAMPL8-8</t>
  </si>
  <si>
    <t>SAMPL8-9</t>
  </si>
  <si>
    <t>SAMPL8-10</t>
  </si>
  <si>
    <t>SAMPL8-11</t>
  </si>
  <si>
    <t>SAMPL8-12</t>
  </si>
  <si>
    <t>SAMPL8-13</t>
  </si>
  <si>
    <t>SAMPL8-14</t>
  </si>
  <si>
    <t>SAMPL8-15</t>
  </si>
  <si>
    <t>SAMPL8-16</t>
  </si>
  <si>
    <t>SAMPL8-17</t>
  </si>
  <si>
    <t>SAMPL8-18</t>
  </si>
  <si>
    <t>SAMPL8-19</t>
  </si>
  <si>
    <t>SAMPL8-20</t>
  </si>
  <si>
    <t>SAMPL8-21</t>
  </si>
  <si>
    <t>SAMPL8-22</t>
  </si>
  <si>
    <t>SAMPL8-23</t>
  </si>
  <si>
    <t>OC(=O)c1ccccc1Nc1cccc(c1)C(F)(F)F</t>
  </si>
  <si>
    <t>CS(=O)(=O)c1ccc(CCC(O)=O)cc1</t>
  </si>
  <si>
    <t>NS(=O)(=O)c1cc(C(O)=O)c(NCc2ccco2)cc1Cl</t>
  </si>
  <si>
    <t>Br.Cc1sc(Nc2ccc(C#N)c(Cl)c2)nc1C(O)=O</t>
  </si>
  <si>
    <t>[Na+].[O-]C(=O)Cc1ccccc1Nc1c(Cl)cccc1Cl</t>
  </si>
  <si>
    <t>Cc1ccc(Cl)cc1NCc1ccc(s1)C(O)=O</t>
  </si>
  <si>
    <t>Nc1nc2ccc(Br)cc2n1CC1(O)CCOCC1</t>
  </si>
  <si>
    <t>COC(=O)c1cn2cccc(c2n1)C(F)(F)F</t>
  </si>
  <si>
    <t>Nc1nc2ccc(Br)cc2n1CC1(O)CCCCC1</t>
  </si>
  <si>
    <t>Cl.CS(=O)(=O)c1cccc(c1)-c1ccc(CNCc2c(F)cccc2Cl)cc1</t>
  </si>
  <si>
    <t>Cn1c2c(OC[C@H]3CC[C@H](N)CC3)c(F)cnc2ccc1=O</t>
  </si>
  <si>
    <t>Cc1ccc(Cc2cnc(N)nc2N2CCOCC2)cc1</t>
  </si>
  <si>
    <t>C[C@@H](Oc1cc(sc1C(N)=O)-n1cnc2ccc(cc12)S(C)(=O)=O)c1ccccc1Cl</t>
  </si>
  <si>
    <t>Cl.Cc1cc(Cc2cnc(N)nc2N)cc(c1O)C(C)(C)C</t>
  </si>
  <si>
    <t>Cc1ccccc1Nc1nc(Cl)nc2ccccc12</t>
  </si>
  <si>
    <t>CC(C)(C)OC(=O)NCc1nc2ccccc2[nH]1</t>
  </si>
  <si>
    <t>Nc1nc2ccc(Br)cc2n1CC1(CO)CCOCC1</t>
  </si>
  <si>
    <t>COc1ncc(Cc2c[nH]c(SCc3nc4ccccc4n3C)nc2=O)cn1</t>
  </si>
  <si>
    <t>Nc1n[nH]c2nc(c(Cl)cc12)-c1ccccc1</t>
  </si>
  <si>
    <t>COc1cc(Cc2c(N)nc(N)nc2OC)cc(OC)c1O</t>
  </si>
  <si>
    <t>COc1cc2nc(Cl)nc(N)c2cc1OC</t>
  </si>
  <si>
    <t>Cc1nc2cc(O)ccc2s1</t>
  </si>
  <si>
    <t>SMILES</t>
  </si>
  <si>
    <t>Structure</t>
  </si>
  <si>
    <t>Hash</t>
  </si>
  <si>
    <t>StructureStringLength</t>
  </si>
  <si>
    <t>StructureStringFormat</t>
  </si>
  <si>
    <t>StructureString</t>
  </si>
  <si>
    <t>F2C5B5BCE3DDEF909EE2F41560808458</t>
  </si>
  <si>
    <t>mol</t>
  </si>
  <si>
    <t>JChemExcelmAQAAB+LCAAAAAAABADtvQdgHEmWJSYvbcp7f0r1StfgdKEIgGATJNiQQBDswYjN5pLsHWlHIymrKoHKZVZlXWYWQMztnbz33nvvvffee++997o7nU4n99//P1xmZAFs9s5K2smeIYCqyB8/fnwfPyKSNP2ivty5v7+b7u7uPtx9uPNg9/7e09Q+CbXYMf9LvV/0efjwYfqT93Z2dpIvUvySPjn9/OxFevLm+In55OTLr168eZ3u7aR7u/Qy/Re2PX7z5Rfmk930JN0b7+zufJpufzr+dG9/z2+/R9/eG9/b37+Xbj8Y33sYfnuPvt0ff/rgwcPYu/vet/fHOwfht/c9yPvje7vht596WPXffeC9uzd+8CD89iD90vZLMHbCbx/StwZy/9vdnfRF+il9vftpDK1dUIvosH//XgyvXZDrgLp+uBt9G/Ta3SHoe9Fh7e773/cJunvfA9+fjV0QzSAXeRtU292l7z+Nknz3IH1GIxh/erBD4O+N7+93vn8o3xNpePCf7h8EnLKDr3fG9x98yrPy8GDnvv/96YunAd8JJz758sVTx4l7+L9jPXxwz/Ea/ZHuO+bapf/fd9y0R///1LHPLv7v+GWXvn3gGGSXPjpwHLFHfz70WACgd/1J3+VPLTya5z3+2CJLU4s/6ac3mXv8sUWZpm8XH+9arGnG9vhji/guUKWPvb6ALeBY9GkidrmhHcEeUMYndhB7jPMD+sanv09t/G10Bv2e/D81mNAamAQAAA==</t>
  </si>
  <si>
    <t>FD8B0578776D83C29DD6784D85561E7D</t>
  </si>
  <si>
    <t>JChemExcelfQMAAB+LCAAAAAAABADtvQdgHEmWJSYvbcp7f0r1StfgdKEIgGATJNiQQBDswYjN5pLsHWlHIymrKoHKZVZlXWYWQMztnbz33nvvvffee++997o7nU4n99//P1xmZAFs9s5K2smeIYCqyB8/fnwfPyKSNP2ivty5v7+b7jzc2d29v/vp3u7e09Q+CbXYMf9LvV/0efjwYfqT93Z2dpIvUvySPjn9/OxFevLm+In55OTLr168eZ3u3sf/dvBf2Pb4zZdfmE9205N0d3xw70G6fX/86f79h37zvZSgjHc+pS/3x/d293b9L++lX9Kf9MXDvYPgi318Md6/v/Mw3b433tu/v+d/e5863Bvv7+w8wLf39/eCbz/1vt0b7+yEXT6gb++NH9zb30+3d8d798JvD+jb+4TtQezVh/TlpwR490Hs1V0iWvqAIN/fj728Cyo9JNAPd6Nv79GId2nIO3um7+BrUErfDmZjd99h3CfFLihlRtsn/+mLp8FEytQ++fLFUze1+G/PTSb+u+emD3/uu0mjpul9N0v0R/qpm5bdFNzkJmKXPnvgKL9HHx04Wu/SRw894uLvXdvXLvCiRj4Bd7nZrkezXW5n0Sdi7fEndgS7QJI+dmiBJj4F8LcRDPo9+X8AOEMQSH0DAAA=</t>
  </si>
  <si>
    <t>EE3F20E44EAEE42D4FC4F1E841BE71FD</t>
  </si>
  <si>
    <t>JChemExcelswQAAB+LCAAAAAAABADtvQdgHEmWJSYvbcp7f0r1StfgdKEIgGATJNiQQBDswYjN5pLsHWlHIymrKoHKZVZlXWYWQMztnbz33nvvvffee++997o7nU4n99//P1xmZAFs9s5K2smeIYCqyB8/fnwfPyKSNP2ivty5v7+b7uzt7O/t7O3t7+w9Te2TUIsd87/U+0Wfhw8fpj95b2dnJ/kixS/pk9PPz16kJ2+On5hPTr786sWb1+nebrq3Ry/Tf2Hb4zdffmE+2U1fpDvjvYf30+17471d+uk130tfp7vjnU8/3U+398f37+8F395Lv6Q/t++Pdz8NX9unL3bHnx7c28e3n+4eHPjf3k9P0r3xvYcP76HLBwe7e/63n9K39Om9ew+4y/2HD/xvH9C394EQo/vgwcGn/rcH9O2n4/2d3V1598E9/9uHhNUDgrwvr94PkNrdoW/xLlGMcH7w4OFu8PWudnyfQO+N9+6FHdMQXtDb9x4epNu74/1Pw45379HL6JnIxy+H7+7Ttw8Bel9e3g9ouXufvyZ+YZjeF6DULs3OQe+bB/LN/fuERwzkAeZnZ3xvl94khO59GhJ596HOwc4DeZ04zmeKHZ3ABw94OPvhBBLXnZTMNfek9wch15y+eBowoLDkky9fPHUsif/2HBPiv3uO6/DnvuM1apred8y1S///1HETfUcYO/7Zo88eOIbZpY8OHIfgz91djyl2qc1Djwv28I4/77v4dNciuwv08Il7CRiioR3BLpCkhrt2ELvAEw3tOGgOd/kTi9wukMWrdnA0T3t4ddeOZ4+J98B7a4+J+dAjwR5w3sM3/oz49MffRp3Q78n/A2oDlMmzBAAA</t>
  </si>
  <si>
    <t>92E3423B8B1638E241D68B839B24140F</t>
  </si>
  <si>
    <t>JChemExceleAQAAB+LCAAAAAAABADtvQdgHEmWJSYvbcp7f0r1StfgdKEIgGATJNiQQBDswYjN5pLsHWlHIymrKoHKZVZlXWYWQMztnbz33nvvvffee++997o7nU4n99//P1xmZAFs9s5K2smeIYCqyB8/fnwfPyKSNP2ivty5v7+b7jzYubf76R7+/zS1T0Itdsz/Uu8XfR4+fJj+5L2dnZ3kixS/pE9OPz97kZ68OX5iPjn58qsXb16nezv4H/8Xtj1+8+UX5pPd9Mt0+9Px3sOHu+numPC657ffS0/S7f3xw0/v36dvD/bCb+/h23vjT+/tPoi8u5++SLf3xvcO7j+kbx/ef7jvf3tf3t29/2m6vTPe390J3v00fZ1u744/3b3/IPb1A7y8O9699xCgux0fCNI7n+7uMpD7n+75Xz8kvHbG9/b2gfT9ezu7/pe7RD36eP/Th/TOeP/hw0+Db3fp273xAWGzO9779OGD4Ms99yp1u7O/Ewx49559l7492O18u0/f7tOIPv00+vJ993UErU/Tk9LAvje+dz+kFs3Ol3YW6etP9wN67IJe98f7D6jLGGag16cEmziWpvP+Qfg1cdiTmsg2fniwz5R0X52+eBqwmjDfky9fPHXMh//2HLfRH+k9x167xET2z318l953DLRHHz1wHLNLH33qOGSXPrLfHvC3B44FdqnFQ2/Sd/GZP897+Mf7BLihnUV2F+ihjcVoFxiioUWZpm2XG+57U7WHht5bD7SNxZ0mZA+tLPY0Bffw6a7FeI9pR2DskEBsn7T42+gE+j35fwCyDFPdeAQAAA==</t>
  </si>
  <si>
    <t>058E1FE09563E399937BC4B23E053B24</t>
  </si>
  <si>
    <t>JChemExceliwQAAB+LCAAAAAAABADtvQdgHEmWJSYvbcp7f0r1StfgdKEIgGATJNiQQBDswYjN5pLsHWlHIymrKoHKZVZlXWYWQMztnbz33nvvvffee++997o7nU4n99//P1xmZAFs9s5K2smeIYCqyB8/fnwfPyKSNP2ivty5v7+b7uzu3dvb2Xl4/2DvaWqfhFrsmP+l3i/6PHz4MP3Jezs7O8kXKX5Jn5x+fvYiPXlz/MR8cvLlVy/evE73dvA//i9se/zmyy/MJ7vpl+n++NN7ew/SvTEh9Cm/cPLtzz/b3jVt9tKT9N547+HDXWpz8FDamC/vEQD9cp8A3A++3Kc3d8cPP72/70E3X953X+6M7x+EX37q+tzeGe8efLrvf/vA+3Z3/GAv/PbAAd7eG+8/DL99SN/u0Ih3H8Te3d3xvu53vLubvsDnD3Z2H0aw3gWpqM+de/fjr9/D9/fG9z59GBv0LtGr1O/3IhTbBcm296n3e1Hon3pfR4b2wOs8QpjdAx/5yPsPGTsdfAQAcduLLD0YH+wSNwnngZEsH52+eBrwnnDjky9fPHXciP/2HOPhv3uO1ei7dN8xF7Fcet+x0x79/1PHQLv0567HMrv02QPHI3v00YFjil366KHHBXv4zJ/3XXy6awdDU73LH1tsd4EfPrYI03zu8Se2H5rBXW5oR0GTtsef2IHsAlU0tGPZBbbUcNeivwuE0dBC3mPqHdA3Prl94uJvoybo9+T/AfrGstuLBAAA</t>
  </si>
  <si>
    <t>34D4DA41397B0C8D52EE8E9D84398088</t>
  </si>
  <si>
    <t>JChemExcelKwQAAB+LCAAAAAAABADtvQdgHEmWJSYvbcp7f0r1StfgdKEIgGATJNiQQBDswYjN5pLsHWlHIymrKoHKZVZlXWYWQMztnbz33nvvvffee++997o7nU4n99//P1xmZAFs9s5K2smeIYCqyB8/fnwfPyKSNP2ivty5v7+b7uzufLq7t/tg72DvaWqfhFrsmP+l3i/6PHz4MP3Jezs7O8kXKX5Jn5x+fvYiPXlz/MR8cvLlVy/evE53D9Ldh/Qy/Re2PX7z5Rfmk930JN29N753fz/dvjfeu3/wwG+/lxKY3fH+7t6DdHtv/ODgwa7/9T28vD8+ePDwfrq9O354/37w9b7Avr+3cy/dvk/A79/3v76Pr3eoa+pze398f+fT4OtP6ev7YyLPp3j5/u7Bgf/tA7y8O/700z1C/NPxzr3d4OuD9EX66fjhzv2HDHpvZ9//9iG9fG+8f+/hXuzb3R2v5wf09cN7wde76ZcYtcHI+2aPXjwYf3rv4T6jvLP/MPj6ntftAcF9ENB6l8k1frD78AG/fY+697++j24/HT/4FFO1R73sh99/6r0ewZoIVtIHGO+9/b3gqwN60xCrj9fpi6cBxwgPPfnyxVPHQ7vEKbuOaXaJM+yf9+iDffcn/Uozv+eYYJdm+sBN+i5N7b6b5V2ayl3b+oBgPUw/dfO4i9myf+9y59S7N1e7mJb73hTtYSJ2/VnZBe0fevOwC2o7IPfxDmFm0cIfoKj3CTCFwPlU3SP8Xc+MLHVmsQVhfTLibyPG9Hvy/wAhC9JDKwQAAA==</t>
  </si>
  <si>
    <t>7546AFD1F6AC359A6621D7EF0A44F8A6</t>
  </si>
  <si>
    <t>JChemExcelagQAAB+LCAAAAAAABADtvQdgHEmWJSYvbcp7f0r1StfgdKEIgGATJNiQQBDswYjN5pLsHWlHIymrKoHKZVZlXWYWQMztnbz33nvvvffee++997o7nU4n99//P1xmZAFs9s5K2smeIYCqyB8/fnwfPyKSNP2ivty5v7+b7tzfube7t3tv797e09Q+CbXYMf9LvV/0efjwYfqT93Z2dpIvUvySPjn9/OxFevLm+In55OTLr168eZ3uPkz3qBf8F7Y9fvPlF+aT3fQk3b43PnhACG3vjD+9v+e33zPffno/3d4b7z6kn97X9/D13vj+/j38oC8/9b/dN99+SliMd3cfBu/eT5/U6fb98d7OgwP++iD4+lO8vDve2915wHjt7weIPTBfM1oHDx76Xx6kLwji3v1PH+DbTz+953/5kN7cHe9+eu8eAOzv7gev7u7ou/cfotvdTw/2g69Brp3xg3u7BGPvYTDc3T16dW/8YGfvYRQyiLU33rt37z69++nu/RDwPn/76b3dT0GMvXBAu/fp232QcA9Y7T3YCYZE73yZWkoe7B6E3z7glw92Hj6gHu7tfMo8Yb89oG/vje/tESmBfEhmYqEvCdv7Ozt7aX+CT188DXhJuOvJly+eOu7aw/8dO+GDe4596I/0geOXPZr2fccgu/TRrmMIonl63zHALn1k3z2gPx+kB26S9+ijh96s7tJnu/487uLTT73J4w92bX80X/yORZ6maJdftPjvAkW0szjvMpbU0OK5C0TR0HUFXNHQIk9U3uWGFv89IIyGtq89xpj6soMC9X1a42+jBej35P8BwGDKGWoEAAA=</t>
  </si>
  <si>
    <t>C62576AFC4F2AE9CBC826EA4675235F4</t>
  </si>
  <si>
    <t>JChemExcel7wMAAB+LCAAAAAAABADtvQdgHEmWJSYvbcp7f0r1StfgdKEIgGATJNiQQBDswYjN5pLsHWlHIymrKoHKZVZlXWYWQMztnbz33nvvvffee++997o7nU4n99//P1xmZAFs9s5K2smeIYCqyB8/fnwfPyKSNP2ivty5v7+b7uzu7O/u7RzcP9h7mtonoRY75n+p94s+Dx8+TH/y3s7OTvJFil/SJ6efn71IT94cPzGfnHz51Ys3r9PdB+nuAb1M/4Vtj998+YX5ZDc9SXfGO3v37qfb++OHD3fv+e335Nvdh/vp9qf07c6n/rf36Nvd8YP7+5+m2w/GDw8+3fW/3U9fpPfG+wc79/jdBwd7/rf36V369sEed/vg3r7/5acCeP9hun2Pet0PvnwgX+4dEE67wNj/8iB9Rn9u79Dn9+/7XzykL+it3X3+1H2+u0NfECL7ew/5tQOimv816HN/fI96oSHeP3gYkGcX9Pl0fP/TPfr6/vjhp0Jv+/U9IgG9/OD+A4zy3n6I0u4+vX1Abx/c47fv7wXj3L2ffpk+HN9/IH1/erAfEH/3U/n6U3qLgO/t7oZvPxDgB/doch6O9/c+DVA7ffE0YANhjCdfvnjqGAP/7TlOwH/33NTv0v/33Vzv0ox+6iZ3j+Zw103nLv3/gZvAXfr/gZsy/PnQTRT+3PUnCLBtV7tAi/qz0HeBGD61uO4CO/p416JLtMGf6X2PuNLEwQWW1G7XtXmAl+gTO65d4IpX7VhAR59q+NuIIv2e/D+xnxXY7wMAAA==</t>
  </si>
  <si>
    <t>8FAE8D9ABEDF3C76CBAD0BEE51058BE5</t>
  </si>
  <si>
    <t>JChemExcelbgQAAB+LCAAAAAAABADtvQdgHEmWJSYvbcp7f0r1StfgdKEIgGATJNiQQBDswYjN5pLsHWlHIymrKoHKZVZlXWYWQMztnbz33nvvvffee++997o7nU4n99//P1xmZAFs9s5K2smeIYCqyB8/fnwfPyKSNP2ivty5v7+b7tzfube7t3tv79O9p6l9EmqxY/6Xer/o8/Dhw/Qn7+3s7CRfpPglfXL6+dmL9OTN8RPzycmXX7148zrdfZjuUS/4L2x7/ObLL8wnu+lJujN+uH/wabo73tulH17zPfpyb7x/b/8+ffnp3r1d/8t7/OXB3v5Bem+8u7N/z/9yn77cHT+4d3833R/vPtwJ3rzPfe7tP9yjNx8c3A/6/JS+3N4Z7+5/ep/A7z28H8B9gG/3CJe9B+n27vjgQfDugfl2/2G6fW+8v7fz0P/6Ib6mUT7cTbf7WO3umK/38aM7ot3d9EkNqA/vf3ogDe6H7+/xsHb2dz9l1D492Au+vqdf7+0zbrt7Ifj99AVR7P7OQ/764ODB/eBr0IymYvfTT3mE9w6CkVGX8vYB933vYdg1qLY7fngAphvvPNg7CL49oHfNsCKgH6ZfYkLu379HGI0PHt4P3j598TTgJ+GwJ1++eOo4DP/tOZ7Cn586LqLv0nuOb3bpo33HKcQ/6X3HG7v0kX33Ab35ID1ws79L/3/oZnuP/r9rQe9y3/Q/f0p38fEDbwp3CeLurjdpu/ypgwIM8bHFkaZmjz+2aO4CT/p412JKM7DLH1sy7AJbfOI6f6hv2QHtMfHoVfuB0HLXjhHU92mNv40moN+T/we9E3NpbgQAAA==</t>
  </si>
  <si>
    <t>40D446E53DB87B660DAD04BC2B8FA9BE</t>
  </si>
  <si>
    <t>JChemExcelEgYAAB+LCAAAAAAABADtvQdgHEmWJSYvbcp7f0r1StfgdKEIgGATJNiQQBDswYjN5pLsHWlHIymrKoHKZVZlXWYWQMztnbz33nvvvffee++997o7nU4n99//P1xmZAFs9s5K2smeIYCqyB8/fnwfPyKSNP2ivty5v7+b7jzY2d/9dHf//qd7T1P7JNRix/wv9X7R5+HDh+lP3tvZ2Um+SPFL+uT087MX6cmb4yfmk5Mvv3rx5nW6d5DuPaSX6b+w7fGbL78wn+ymJ+m98YNPCer27nhn7+BTv/0efbs/vre7S9iO93fv7fpf3qMv748P7u3s05effnp/z/9yn77cG+/d37kPuHsHOw/8b+/Tt7vjBzsP99LtvfGDvb19/9tP6dud8e4BcNobP3ywH+D0gL7d3hk/ODjYA+gHB/f9bw/k2739Tx/i5739e/f8rx9yx3sP9u7j252HuwHSuzt4e298b+fBPn7u3HsQfr+bvki379Fw7vP7B/sPAtR2Qa/t/fHBzv4Bk/Phw4Pge5Bs+z7hjIkZ7xx0vgbRth9Q93u7AL/7aUiXXZBt+wDU3EsxWR3sPpXXH9w7eEi03//0gGfffs2E+3S8t/vwQQqiB5O5eyCo7RFLEuz793YDsu4+TJ9h5DRV6PrBwb2QT3bS1+mn43sPdgF6d+fToOc9MNn98e7uw13itR1isuBbIloJvA/27zGzfLoD4fAagGqfElEPmOj39/aDKd0D1WhYnz5gfnj4aYgZaLY/foAJIX7cPQhBf5p+mRLFPt15SKPa398LCLr3gL/dvX8feO/f6+B9ALx3qcf9nY6Ynb54GgiZiN2TL188dWK3h/87OcMH95xk7dJ/+06W9uj/953w7NL/P3XSskf/f+DEY5f+f+DkYY/+/9Dx/y7930LeBSb0hs/hu/zprsfTu/yxRXaX0aOPLb67wBAfO8BAkj7etVjvAk98bBHfBargNov7LrDFxxb9XSBMH7u+9oAyPrFj2gPO9+gLj6N20W7PDmKPUSYsHcWBMr3k4AJjardnx7AHjNHOjmEPGKOhxwN73JMdFAm2fGIHBWbwpx5/G21Nvyf/DyUoxs0SBgAA</t>
  </si>
  <si>
    <t>3BB6287C8239E8A7EABF141E7082E1E7</t>
  </si>
  <si>
    <t>JChemExcelZgUAAB+LCAAAAAAABADtvQdgHEmWJSYvbcp7f0r1StfgdKEIgGATJNiQQBDswYjN5pLsHWlHIymrKoHKZVZlXWYWQMztnbz33nvvvffee++997o7nU4n99//P1xmZAFs9s5K2smeIYCqyB8/fnwfPyKSNP2ivty5v7+b7jzY2d/9dO/evYd7T1P7JNRix/wv9X7R5+HDh+lP3tvZ2Um+SPFL+uT087MX6cmb4yfmk5Mvv3rx5nW6t5fu7dPL9F/Y9vjNl1+YT3bTk/TT8af3dvfS7f3xpzsPdvmNk2eff7Zn2uxRmwfjh/f2qc298YMHD/Z8mPf424P7nz5It/fGe/sPg2/3Gf7+w4f76fbu+P7+vf0+/PvU5v54bwfw98b3Hty750P4VL69f3AfvT/cebjrf/sgfQH4ew/vhyM9oLd2x/eou+2H9HIA8aH7bndn/ODhp/v+t7uEXbo3/vTTA/qaUP50P3h5d5d6xNc799Ltg/H+gwfh2yAWofmQ3kLP+/cDcuze875G5wcHD4Lv9wn6/fG9vYN70vv9T+8H399nen76KXGBvL/zMPj+U/2eJh/d7z0MwT9gYgp4Qv7Th58GXx+kX9LfsWE9TJ+BBw4wC/T1fkizPaXZ/b1P0+1PiVXuBVjt7RJc6nZ37wF/vfdpMId7oBkhvf8pf717fyfA6vTF04BlhYmffPniqWNi/OfxK/781DEofZfecxy5Sx/tO+bbpY/uO27bpY/suw/42wfMrxbCAX14kD507LRH/9/1GWiX/7Ev7DKChNauxya7+PjAY4w9/tS9BETp412LKk3+Hn9ssd0FuvTxrkWYZniPP37gTeouPt619NkFxvSp7XyPMaY3LX57jDGBsaPcU4z33LQxYel/jvCMMs8n0csCwwT606Ua68vnz09P3px9+cJ8/sXT5/Tj7us3p6+OT3Z5zl9/toV+9+/4sPpv8qeqAen35P8BTEXTHWYFAAA=</t>
  </si>
  <si>
    <t>A6B585FE6C534EE471F56D5CD74C1A02</t>
  </si>
  <si>
    <t>JChemExcelyQQAAB+LCAAAAAAABADtvQdgHEmWJSYvbcp7f0r1StfgdKEIgGATJNiQQBDswYjN5pLsHWlHIymrKoHKZVZlXWYWQMztnbz33nvvvffee++997o7nU4n99//P1xmZAFs9s5K2smeIYCqyB8/fnwfPyKSNP2ivty5v7+b7jzY3d3d23mw83DvaWqfhFrsmP+l3i/6PHz4MP3Jezs7O8kXKX5Jn5x+fvYiPXlz/MR8cvLlVy/evE73dtO9e/Qy/Re2PX7z5Rfmk930JN29Nz64f3833d7dGe/s0GveG3v4fm+8u7f/abp9MKbeH/hf38PXO+N7Bwf3o6/v0/cH40/vH8Revu++fEBvfup/9yl99+n44d4D6vZT+vLeff/bB/Tt/fHuwwe7kVcPvC/7nT5MX6T3xvufxoe7u4MBjR/c24kOd3eX3t6Jv7lHX5k3ezjtglDabX84u/sOqX36dj+EfN8b0D36ejfE6VPv613gtR98/SD9UmEHrLB74I008tpD7+t+p3tMJzPx/RHtMV8ZvumR4/TF04ALhS+ffPniqeNL/Lfn2BD/3XNst4sPdh2b7dJn+46x9uij+46XdumjTx3z4M89j192qckDxyB71OTA44hdvGL73gViB+lDb+L36KVdf653+TWL3i7wwyd2PLtAkd70wAJLvGpHsQtE8aodyC5QxSeu84f45D697c3MLgOzA9pjWhIwO6a9PXxy4MEhRbGHVx1JMUX+hOBvo2To9+T/AacVa13JBAAA</t>
  </si>
  <si>
    <t>0E2B4E47668914AD56EF5C9258181EE5</t>
  </si>
  <si>
    <t>JChemExcel3gYAAB+LCAAAAAAABADtvQdgHEmWJSYvbcp7f0r1StfgdKEIgGATJNiQQBDswYjN5pLsHWlHIymrKoHKZVZlXWYWQMztnbz33nvvvffee++997o7nU4n99//P1xmZAFs9s5K2smeIYCqyB8/fnwfPyKSNP2ivty5v7+b7hzs7ezu7e3e+3TvaWqfhFrsmP+l3i/6PHz4MP3Jezs7O8kXKX5Jn5x+fvYiPXlz/MR8cvLlVy/evE7v7ab39unlnXQ3bHv85ssvzCe76Un6YLy/u/dpur0/frh7Hy+YL/foy4fj/Z1PH0S+vEdf7u6Md+7t7qXb98Y7u7v7/tf76ev0gN59SO/ujg/u3fO/vE/vfjp+8PAg+uqngLw7fnCf0Kd3Hz7c3/O/fpC+SHfvjfcP7hPovfHDB7u7/tcH6Zf89t49fst98VC+2N09eJhu3x8/3Amg7u5Ir7s7Bwfp9gP6+lNGOT159vlnloC7oNfu3vhgn37bPiCa3AtQ3xWS3Xvw6X3+eqfz9T19fY/eJuI93HnwafD9Pr7fH9/fJ+S3CZuHO/sPggag3O6n470H9+8LhN0HYYNP/QYRDB5oD/fRAw1z99NgZnYP0pPSNSAyEYcGDR4S+e+Pd+7ffwjq7+zsB+/vgYz7471PibrbO+PdT8PJIVgv0r3x3v1P8e29/b0AuT1Q7974/r37u+CLe/fuBWPbY+qND3b3uOu9hyHqeyAeMeSnO/t4e+9ByHN79+Xrezs8rr2DkPR7TLjxg0+p3fan43u7+w+Drx8Iajv7zDz39h6EXx8Qu9PbGBBR/d7Ow3DYD9F3uv2Quv00+Ib+9yVe3NvDhBNJdkKsSYi/TMHsxAc0Xffu7QVce/riaSDOIuBPvnzx1M4X/7dnMeH/7lnw9N29dN/8uU9/7qf3zZ/3qel9pz0+5cafmj8f0J+fpg/MnwfU+NP0wPz5EL2mDy0ajAk+7soTf7zrPtnTTyzKJDR73NBivQs86eNdi/guUMXHFvddYEsf71p8ifX3+GOLMjH7Lj72en+on9hx7AFxAmNHsscoP6Qv7CdMVHxjPwFdqeGeRXkPKFNDDw5QxquuDVCmV/fssPaAMr26Z4e1B5Txqh0W8dYeXt2zw+JZx6uWhPeYB6iNHdY9kJmA7Vl87oHM9Mk9x3v7+okdF9jNZy78bSwP/Z78P8RkarbeBgAA</t>
  </si>
  <si>
    <t>7783393EE468523AC57FB8632CE890B8</t>
  </si>
  <si>
    <t>JChemExcel1QQAAB+LCAAAAAAABADtvQdgHEmWJSYvbcp7f0r1StfgdKEIgGATJNiQQBDswYjN5pLsHWlHIymrKoHKZVZlXWYWQMztnbz33nvvvffee++997o7nU4n99//P1xmZAFs9s5K2smeIYCqyB8/fnwfPyKSNP2ivty5v7+b7jzY2dv9dPdg997e09Q+CbXYMf9LvV/0efjwYfqT93Z2dpIvUvySPjn9/OxFevLm+In55OTLr168eZ3u7eF/O/gvbHv85ssvzCe76Um6P969v5tu740fPtzd85vv0Zf3xjs7n+6l27vjh58GX96jL3fH9/epD3p1/979T/1v9+nbnfG9hw/u4dX9nU/v+9/ep2/p451Pdx/g58HB/gP/60/x9d54b+dT+npnfEDYed8+kJcPDh4cUBef3t8NQB+kL9JtQvre3gGh9+nBTvDtQ7y7P95/+Omn9O3ezt49/9vdHbx8f/zp/u6nKfV/79Og491dfL0/PtilsRJeew/v7wffg17U96cPqFPC8N7ew4Biu/cEt4cP95lmB/d2g2HvCtEe7ILQ492dnfBbEG1vvHuw/5C+vf/pw2Bgu6DZPeryPjDbvx9++SD9kmb5wcN7NEfjnd2D8NsDBnx/594B/dh58GnYLUi2O94FrnvjBw8eBBTb2+FuHz54sAtq73W+3eVvdx4cfEo/7u8QLP9bIleZHtDL95h13DenL54GTCps++TLF08d2+K/Pceo9Ed6z7HmHj761DEjfZnuO+7bpY/uO27Dn7v26wf09/3UvkxEoSYPHAft4g3b9S6QeZAeeEyyR+889JhiFy/5XMAf7HrTvofXPJjAEC/aEYEf0XDXYr0LNNHQIkrzKJ84XIAsvbprsd9j0lFDi98ek5IG6c+LfGIxxHz41MffRuHQ78n/A1sEZ3vVBAAA</t>
  </si>
  <si>
    <t>DA4CAF153493AC31BBBF02F956BFE218</t>
  </si>
  <si>
    <t>JChemExcelTwQAAB+LCAAAAAAABADtvQdgHEmWJSYvbcp7f0r1StfgdKEIgGATJNiQQBDswYjN5pLsHWlHIymrKoHKZVZlXWYWQMztnbz33nvvvffee++997o7nU4n99//P1xmZAFs9s5K2smeIYCqyB8/fnwfPyKSNP2ivty5v7+b7hzs3t/d232wc2/vaWqfhFrsmP+l3i/6PHz4MP3Jezs7O8kXKX5Jn5x+fvYiPXlz/MR8cvLlVy/evE53H6Z71Av+C9sev/nyC/PJbnqS3h/vPjzYTbc/He/s0Ete+z369t54/9N7B/j24cODB/6399IX9t179O2D4N19+pbe2Xvwaezd+x7kA7z7qf/tp/Tt7vjBvf37MaweeO/eo293gm8P6FvTbx/yQw/nh/Ttw+Db3R2v48jXoNZObDi7PqV2Cae94Nt7Htg+pXb305MyPRh/+imNM9btfem2P5pdj1DBRO+CRjrO8IsDgdWnG/XN3/SwP33xNGAZYaInX7546pgI/+05rsGf9xyb4IN9xxfUNL3vGGGP/vvUzTy9mT5wU01vpgdubnfphYduMgkQTZo3fbuAsOtN2C5gWNR20Rl9YJGjqdkFWIveLvADIIvhLlCkF3ctkrvAEp9YPHeBKGBZVHeBKxpabCGP1JX9e48ptev1tAfK4EXbBrT3KY2/jajT78n/A33Yz9RPBAAA</t>
  </si>
  <si>
    <t>2E22434069B4E6CB831E4F4086095D32</t>
  </si>
  <si>
    <t>JChemExcelJwQAAB+LCAAAAAAABADtvQdgHEmWJSYvbcp7f0r1StfgdKEIgGATJNiQQBDswYjN5pLsHWlHIymrKoHKZVZlXWYWQMztnbz33nvvvffee++997o7nU4n99//P1xmZAFs9s5K2smeIYCqyB8/fnwfPyKSNP2ivty5v7+b7jzYvbe7t7u78+ne09Q+CbXYMf9LvV/0efjwYfqT93Z2dpIvUvySPjn9/OxFevLm+In55OTLr168eZ3uHqS7D+ll+i9se/zmyy/MJ7vpSbq7P753/17Ycg+f3x/f+/Tep+n27vjB/Z1P/a/v4etPx/ce7N9Lt++N7+/s+t/u49sH493d/b10e2f84N7DA//r++mX6e698ae79+jrvfGDT3eDtz/F27vjg0/3DmJdP8Db5uud8e69e/f9rw/SF+kufby7FwX+kIAf0LB2Dex9/9tdIl76KWG2ux97mf56kd4f7+/du4e3d/fuPwy+BtGEGDHYTDP5OEKUXRBtJ/riffnm3vjBg90HwTefGpA0SfvjBwd74YsPHD6Rlw+8wRAHPPw0ePn0xdOAUYR1nnz54qljHfy35ziG/kjvOQ7Bn/uOJfDnfccCu/T/T92U79H/H7gp3qU/D9yU7tL/H7op3MX//Unbwz+7u9487fInFsQusMPHFt1dIIiPLcY0A3v8icWDKL/HDe0wiOK7aLhrR0JE3UPDXTsYyB03dHCAMjV0+IC6Pi3xtxFh+j35fwC/xNXTJwQAAA==</t>
  </si>
  <si>
    <t>DBA1101AD8A344E554C7C7DC12106878</t>
  </si>
  <si>
    <t>JChemExcelnwQAAB+LCAAAAAAABADtvQdgHEmWJSYvbcp7f0r1StfgdKEIgGATJNiQQBDswYjN5pLsHWlHIymrKoHKZVZlXWYWQMztnbz33nvvvffee++997o7nU4n99//P1xmZAFs9s5K2smeIYCqyB8/fnwfPyKSNP2ivty5v7+b7tzfube7t3tvb3/vaWqfhFrsmP+l3i/6PHz4MP3Jezs7O8kXKX5Jn5x+fvYiPXlz/MR8cvLlVy/evE73dtK9PXqZ/gvbHr/58gvzyW56ku6MH+4ffJrujvd26YfXfI++3Bvv39u/T19+undv1//yHn95sLd/kN4b7+7s3/O/3E+/pFce3Lu/m+6Pdx/uBG/e5z739h/u0ZsPDu4HfX5KX27vjHf3P71P4Pce3g/gPsC3e4TL3oN0e3d88CB498B8u/8w3b433t/beeh//RBf0ygf7qbbfax2d8zX+/jRHdHubvqkBtSH9z89kAb3w/f3eFg7+7ufMmqfHuwFX9/Tr/f2GbfdvRD8fvqCKHZ/5yF/fXDw4H7wNWhGU7H76ac8wnsHwcioS3n7gPu+9zDsGlTbHT88ANONdx7sHQTfHtC7ZlgR0Ey1nfH9+/cIo/HBw/vB28RkX6LL+wC+R8MLiXr64mnAbsKAT7588dQxIP7bcyyHPz91TEbfpfccW+3SR/uOkYi90vuOdXbpI/vuA3rzQXrgmGOX/v/QMcMe/X/Xgt7lvul//ozv4uMH3gzvEsTdXW9Od/lTBwUY4mOLI83cHn9s0dwFnvTxrsWUJmiXP7Zk2AW2+MR1/lDfsgPaY+LRq/YDoeWuHeMeU5NGGsyHT338bVQH/Z78Px6Yz2+fBAAA</t>
  </si>
  <si>
    <t>CDF828169CC63D76071DB389B65DFB5A</t>
  </si>
  <si>
    <t>JChemExcelQQYAAB+LCAAAAAAABADtvQdgHEmWJSYvbcp7f0r1StfgdKEIgGATJNiQQBDswYjN5pLsHWlHIymrKoHKZVZlXWYWQMztnbz33nvvvffee++997o7nU4n99//P1xmZAFs9s5K2smeIYCqyB8/fnwfPyKSNP2ivty5v7+b7tzfPdjd2znYf7D3NLVPQi12zP9S7xd9Hj58mP7kvZ2dneSLFL+kT04/P3uRnrw5fmI+OfnyqxdvXqd7B+k96oX+2w3bHr/58gvzyW56km4fjPd29u6nO2NC5R7eMN/uybe79/d20+3d8c6nnz70v76Hrz8dP3h4fx9fP3h4b9//eh9f3x/vH3xKb++MHx74X96XL+/fe/CAOr5//+Ge/+2nAvng4af76e5472A/ePdB+iLd3h/v3d97iH4f7uw88L8+wMt74wefCtb3dwKkH8q3u/cefgqsdneERifPPv9sz1JlRxod3L93D/1/uh+QZZeptj++9+n9+/T1/fsPwq/30i+ZHoQ8Afn0YI+7sF/fA/o74093dvbxc+f+TkC2XdCNENsjsu2O7xGDBN/eB3B6++DB/ZSA734ajH0XlCPC7RGb7I13dncDsu4+oG9ptndpwiKIgXAPx/sPd0D0A+LO4NuH/O29BwR5h6akwymg2IPxw4f7PKZ7Bw8DtPZAMeKUXUwzsVlIzz3w2f3xvXv3ZEoe0tD8r8Fn+0QncND400/vBwTZA7lACDDBeHd/L2CVPfDZLl7aAzHvH4RofUpTsTcmPtoDiHv3wnfBZ9TvDn+7t7P/afAtUatMt5VeNN0H4CivwemLp4GoifA9+fLFUyd8e/i/kzZ8cM9JF/2R7jtp2qX/33fys0f//9QJzC7+7yQEjR84idiljw6cCOzSRw89bt/FZz5/7/KnFt4ucKOPbfe7wI7AOpHZFyD3WJLsIIhdd/Hhrh0Hceget3awHuATwt7iuwuE6eNdizJx3x5/bLHeA9b42GeyPXy8Z9HeY5JSM0sn4iX+ZM9RHYhTwz2L8x5wpoZ7Fuc94EwN9yzOe6AwNdxzkIEzGtpR7AFnaugg85zv+nDugdTUyg4UXOPzCP42yp1+T/4fCXUv3EEGAAA=</t>
  </si>
  <si>
    <t>9A97DDA94EA43680F877C097CF9BE7E6</t>
  </si>
  <si>
    <t>JChemExcelPgYAAB+LCAAAAAAABADtvQdgHEmWJSYvbcp7f0r1StfgdKEIgGATJNiQQBDswYjN5pLsHWlHIymrKoHKZVZlXWYWQMztnbz33nvvvffee++997o7nU4n99//P1xmZAFs9s5K2smeIYCqyB8/fnwfPyKSNP2ivty5v7+b7hzs3tvd271/f2fvaWqfhFrsmP+l3i/6PHz4MP3Jezs7O8kXKX5Jn5x+fvYiPXlz/MR8cvLlVy/evE73DtJ71Av+C9sev/nyC/PJbnqS7o93du4fpNsH4/0H9z712+/Rt/fo20/p20/HD/YePvC/vZe+SO+PH3766V66/WB8sL/70P9233t3d2e8+/Bg3//6Pr28P753Dx3fH+/s3Tvwv/2UXt6ll+mdSMcP6NtPx7sH9/DlzoOdXf/LA+9V6ndv50Hw7kNG6+G9Hfr63njvwc59/9tdoh79DVJ8GqC7C0I9GD/c+/Qh4/vpbvjeXvo6fTj+9MHOp4zTpx2w94DU7nh/d3+PX78f0mp3n6iB73f2Cfze+GD3YC/4HtTavTfevX/A7x/cvxeMeZfpRd9/+mAf7+/sBmPeBcF298cPd2kYse4P/O9p0u7th98/TL+04AOG2gO9dj8df3r/Pve79+m94GtQbfdgfO/hwYMY4L09/f7g4X6MrHug2x4xz717DP7e/fB1kA1fK1m7ZNkD2fZ2xwcPPpXu74dctgey4Xsm232wUvj9Axr33r3xpyALOO1hwBN7IBu+BrmJZXYehjxz+uJpIGsifU++fPHUSd8e/u/EbZf+u+fkC3/uO4FC8/tOgPDnp05i9uiFB05E9uiFAycUu/TCQycE9CYxu8f2u/TK7q7H7rv8j8Vtl5Gjfyx6xNT4kxjHY+Nd/sQiuQss8bHFk1h1lz+2qBLxdvljiy3x4x5/YhEmDtzlj33O28U/exbnPdAD/zh6MnXpfxbnPdCUPt6zOBMP7eHjPYszcc0ef2xx3gPO9M+exXkPONM/exbnPSGxawGMDzway/w+8IZ5D0RGb7YjcIzPH/jbaHb6Pfl/AA9Txiw+BgAA</t>
  </si>
  <si>
    <t>C46B3511FA3596C1C0901FBBB724C7C3</t>
  </si>
  <si>
    <t>JChemExcelBAQAAB+LCAAAAAAABADtvQdgHEmWJSYvbcp7f0r1StfgdKEIgGATJNiQQBDswYjN5pLsHWlHIymrKoHKZVZlXWYWQMztnbz33nvvvffee++997o7nU4n99//P1xmZAFs9s5K2smeIYCqyB8/fnwfPyKSNP2ivty5v7+b7hzs3tvd23mwv7P3NLVPQi12zP9S7xd9Hj58mP7kvZ2dneSLFL+kT04/P3uRnrw5fmI+OfnyqxdvXqe7D9Ldh/Qy/Re2PX7z5Rfmk930JD0Yf/rp/r10e398f3fvwG+/5327N76/d++B/+299EX66fjhvft76fZ9enf/vv/tPn27uzO+f/8Bvt3d29/3v71PkM27uwR5z//yU/rSvLo7frjz4J7/7QP69v54b2f3fgzlA3S7O36wt0df3yPIO5/6Xz/kl3cffvopj2jnYQB6d0fe3n1wj8fifQNC3RvvP9jb58Hu7QcY7xKlSnz/KWGDAdG0Bt/f09dpKNsPxvf393aDr/cx4vGDe/cOeEz3Ol/f168PiCAH9PZBMA+7oNfOeGdn/yHjBij+1yDYjnQbvHf64mnAC8IdT7588dRxB/7bc+ywR3/ec/OPb/fdhOP7+26G6c30Uzen9Gb6wE0ivZkeuFnbpRceulnaxQv+vOzilV1vOnbRyqK2C8zwqcWOSL7Hn1gEd4EhfbxrcdwFkvTxrkVzF3jiY4spkY+G4VDdPaC/HzhcScb2+DX7BujqUxF/G/mk35P/B08NnOAEBAAA</t>
  </si>
  <si>
    <t>286CEE76BF5F744F478DF0CED59EA85B</t>
  </si>
  <si>
    <t>JChemExcel6wQAAB+LCAAAAAAABADtvQdgHEmWJSYvbcp7f0r1StfgdKEIgGATJNiQQBDswYjN5pLsHWlHIymrKoHKZVZlXWYWQMztnbz33nvvvffee++997o7nU4n99//P1xmZAFs9s5K2smeIYCqyB8/fnwfPyKSNP2ivty5v7+b7jzY3d3d29nb39l7mtonoRY75n+p94s+Dx8+TH/y3s7OTvJFil/SJ6efn71IT94cPzGfnHz51Ys3r9O9vXTvHr1M/4Vtj998+YX5ZDc9SXfHBzt799PtvfHDT+/v+u330i/Te+P7n+4+TLd3xw8PHvhf3qNX74/36J10+954Z3d/z/92X759sLebbt+nbx8G796nbz+l7u49SLc/He/sCaLm20+9bw/GOzv3AsgPBPLeHn9LSO373x7Qt4Ty3j6h/IC+3T/wv32YvsC39x7sAauHD3cDrHZ36Ovd8YMHuwL604fBt0KrB/fv3SNq7IwfPti/H3y/R2/v0FdEqQcBGXfvcbf799Etf935Xom1u7MvkB/uhT3fp3kggux9Snjt7oHWwdeg18H40wMGvrN/EJBrF/Q6GD/YpdFgJvb3A1rvHsjX9+7f42nc2wlhP6SuCSUCeg8csnPv05BDdkCUvTG99pDf3+9wEIj2gMDSx3h9l5D1vwaH0df793gi3BenL54GfCqc++TLF08d5+K/Pceq9Ed6zzEn/ZHuO27cxUe7jv926bP7juF26aNPHYftocUDx1O71MT++ZC+fpAeeFyzS3/v2s52gdhB+tBjDPy96/PDHr9m8dkFgnjPjmcXKOITOySi3B5e9Tp6gDb0qh3ILlDFq3YsNIG73NDiu8e0o4YWwT2Qjj5x9NkDyvTqnpupeyAw/c9iiCnyJwR/GzVEvyf/Dznsn2PrBAAA</t>
  </si>
  <si>
    <t>1F47C9F28060B9CADDCA7CC334BBB1E4</t>
  </si>
  <si>
    <t>JChemExcelkQMAAB+LCAAAAAAABADtvQdgHEmWJSYvbcp7f0r1StfgdKEIgGATJNiQQBDswYjN5pLsHWlHIymrKoHKZVZlXWYWQMztnbz33nvvvffee++997o7nU4n99//P1xmZAFs9s5K2smeIYCqyB8/fnwfPyKSNP2ivty5v7+b7tzf3dvd33m4/+ne09Q+CbXYMf9LvV/0efjwYfqT93Z2dpIvUvySPjn9/OxFevLm+In55OTLr168eZ3ufpruPqCX6b+w7fGbL78wn+ymJ9Rg+77fai/9Mt0dP7i3t5tuf+p/cY8a3xvvf0rIh2/s0xf3x7sPP+2+cZ+++HT8cO9gr/PGp+mL9GD86ac7e503HtAbuzvjew/3uq8cpCdlurs33t3bv0cvjYkGu/73DwmkvElf3+t9vUuEsV3uBd/sOmQCcu3ueehHIN7zhh1C3PcoFXnxvkfh8MVPZT7675y+eBpMnEzlky9fPHVTif/23CzSH+k9N3f0R7rvZmyX/ty1f9+nv/fT+2569uijT92k7KKFhX1Af3+aPnCU36UmBx6l9+jvhx59d9HGp+suWu3ueqTc409sF7vAEA3tCIhq+NNDGhzODS3eu8CUGu5a1EE3n0r42wgL/Z78P1FjPC6RAwAA</t>
  </si>
  <si>
    <t>CC15C17D1B559ABFD5A8FB72B633C341</t>
  </si>
  <si>
    <t>JChemExceltwIAAB+LCAAAAAAABADtvQdgHEmWJSYvbcp7f0r1StfgdKEIgGATJNiQQBDswYjN5pLsHWlHIymrKoHKZVZlXWYWQMztnbz33nvvvffee++997o7nU4n99//P1xmZAFs9s5K2smeIYCqyB8/fnwfPyKSNP2ivty5v7+b7jzYvbe7t7O/f7D3NLVPQi12zP9S7xd9Hj58mP7kvZ2dneSLFL+kT04/P3uRnrw5fmI+OfnyqxdvXqe7u+nuHr1M/4Vtj998+YX5ZDc9SXd3xnsP7j1Mt/f8tnv0zUHsi3vpi/TBeOfhwV66vTO+dxB8uU9v3R/vPvx0N93eHROau/639+nbe+P9T/f5U/f5p8Bi/ODeXuylB+mX0tp9dODa3+u1f+g62d73v9jd8ZDrv0f0em0Hdm/86e6B/+3pi6cB4YSUT7588dSREv/tOfrhv3uOavQd9eEItUuf7TvK7NJH9x1B9tDCo8EeNfnUjX+XmjxwI8afB94496jJQ29gu2jjRroHVHc8bDA6fyz427AU/Z78Py+f3nK3AgAA</t>
  </si>
  <si>
    <t>A204F9B51C3595A5C362A11E4386EB94</t>
  </si>
  <si>
    <t>JChemExcel9QQAAB+LCAAAAAAABADtvQdgHEmWJSYvbcp7f0r1StfgdKEIgGATJNiQQBDswYjN5pLsHWlHIymrKoHKZVZlXWYWQMztnbz33nvvvffee++997o7nU4n99//P1xmZAFs9s5K2smeIYCqyB8/fnwfPyKSNP2ivty5v7+b7uzu7O/u7Tykf56m9kmoxY75X+r9os/Dhw/Tn7y3s7OTfJHil/TJ6ednL9KTN8dPzCcnX3714s3rdG8v3dunl+m/sO3xmy+/MJ/spi/ST8cP7+3dS7fvjXf2dh/47ffSk/T+ePfhPn27P965t7frf3uPvqV396iX7d0xDedT/9t9+vbeeP/TTwXyvRDyfeqXIB/s76XbO9Tvzr7/7afeuwT53s6B/+0DfpdeoW8/pW/v+V8e0KsHhPL9B+n2g/GDT3cDlB/Stw/w7V7k1V0iHf1DWH26zy8/2A2/301PSgL+6f2dDl13QajdXQL8gOHu39sLvr6ngB9++ikIeW/nfvD1vodz/9v76ZcM++DTh+n2w/H+w4chVp/i+3vo+2G08wfofPxg72CXJ3F/L3z9wPt6B7QOvwbFAP3Bg09jve8xzfap94N9Rn73ftA7ccwJ/Q0O2CdY/jd78s0uvvG/OH3xNGBRYdonX7546ph2D/93XLpLvLjr2HKXmM9+S78St91zjLdL7LXvOG2X+Mk2pl+Jgx46ZtoFVxw49tml/z/wGGYXXGGB0++7YIZd98ke0COUbI/4A1NuO6HfdzHLu/6U72Jedy1e9MceZtJBAaY0d59687iL2dq9703dLuZn17bBH5iRXTsC/IGZ2LVDxB9EFQuFuGUPzfYcuUFRDDKYMX9+8LdRSPR78v8Ap2YsQfUEAAA=</t>
  </si>
  <si>
    <t>COc1ccc(Nc2nc(Cl)nc3ccccc23)cc1OC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</si>
</sst>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A272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0" xfId="0" applyNumberFormat="1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66FA-B20F-43E4-92A4-0B605A595406}">
  <dimension ref="A1:D25"/>
  <sheetViews>
    <sheetView workbookViewId="0"/>
  </sheetViews>
  <sheetFormatPr defaultRowHeight="15" x14ac:dyDescent="0.25"/>
  <sheetData>
    <row r="1" spans="1:4" x14ac:dyDescent="0.25">
      <c r="A1" t="s">
        <v>48</v>
      </c>
      <c r="B1" t="s">
        <v>49</v>
      </c>
      <c r="C1" t="s">
        <v>50</v>
      </c>
      <c r="D1" t="s">
        <v>51</v>
      </c>
    </row>
    <row r="2" spans="1:4" x14ac:dyDescent="0.25">
      <c r="A2" t="s">
        <v>52</v>
      </c>
      <c r="B2">
        <v>1</v>
      </c>
      <c r="C2" t="s">
        <v>53</v>
      </c>
      <c r="D2" t="s">
        <v>54</v>
      </c>
    </row>
    <row r="3" spans="1:4" x14ac:dyDescent="0.25">
      <c r="A3" t="s">
        <v>55</v>
      </c>
      <c r="B3">
        <v>1</v>
      </c>
      <c r="C3" t="s">
        <v>53</v>
      </c>
      <c r="D3" t="s">
        <v>56</v>
      </c>
    </row>
    <row r="4" spans="1:4" x14ac:dyDescent="0.25">
      <c r="A4" t="s">
        <v>57</v>
      </c>
      <c r="B4">
        <v>1</v>
      </c>
      <c r="C4" t="s">
        <v>53</v>
      </c>
      <c r="D4" t="s">
        <v>58</v>
      </c>
    </row>
    <row r="5" spans="1:4" x14ac:dyDescent="0.25">
      <c r="A5" s="4" t="s">
        <v>59</v>
      </c>
      <c r="B5">
        <v>1</v>
      </c>
      <c r="C5" t="s">
        <v>53</v>
      </c>
      <c r="D5" t="s">
        <v>60</v>
      </c>
    </row>
    <row r="6" spans="1:4" x14ac:dyDescent="0.25">
      <c r="A6" t="s">
        <v>61</v>
      </c>
      <c r="B6">
        <v>1</v>
      </c>
      <c r="C6" t="s">
        <v>53</v>
      </c>
      <c r="D6" t="s">
        <v>62</v>
      </c>
    </row>
    <row r="7" spans="1:4" x14ac:dyDescent="0.25">
      <c r="A7" t="s">
        <v>63</v>
      </c>
      <c r="B7">
        <v>1</v>
      </c>
      <c r="C7" t="s">
        <v>53</v>
      </c>
      <c r="D7" t="s">
        <v>64</v>
      </c>
    </row>
    <row r="8" spans="1:4" x14ac:dyDescent="0.25">
      <c r="A8" t="s">
        <v>65</v>
      </c>
      <c r="B8">
        <v>1</v>
      </c>
      <c r="C8" t="s">
        <v>53</v>
      </c>
      <c r="D8" t="s">
        <v>66</v>
      </c>
    </row>
    <row r="9" spans="1:4" x14ac:dyDescent="0.25">
      <c r="A9" t="s">
        <v>67</v>
      </c>
      <c r="B9">
        <v>1</v>
      </c>
      <c r="C9" t="s">
        <v>53</v>
      </c>
      <c r="D9" t="s">
        <v>68</v>
      </c>
    </row>
    <row r="10" spans="1:4" x14ac:dyDescent="0.25">
      <c r="A10" t="s">
        <v>69</v>
      </c>
      <c r="B10">
        <v>1</v>
      </c>
      <c r="C10" t="s">
        <v>53</v>
      </c>
      <c r="D10" t="s">
        <v>70</v>
      </c>
    </row>
    <row r="11" spans="1:4" x14ac:dyDescent="0.25">
      <c r="A11" t="s">
        <v>71</v>
      </c>
      <c r="B11">
        <v>1</v>
      </c>
      <c r="C11" t="s">
        <v>53</v>
      </c>
      <c r="D11" t="s">
        <v>72</v>
      </c>
    </row>
    <row r="12" spans="1:4" x14ac:dyDescent="0.25">
      <c r="A12" t="s">
        <v>73</v>
      </c>
      <c r="B12">
        <v>1</v>
      </c>
      <c r="C12" t="s">
        <v>53</v>
      </c>
      <c r="D12" t="s">
        <v>74</v>
      </c>
    </row>
    <row r="13" spans="1:4" x14ac:dyDescent="0.25">
      <c r="A13" t="s">
        <v>75</v>
      </c>
      <c r="B13">
        <v>1</v>
      </c>
      <c r="C13" t="s">
        <v>53</v>
      </c>
      <c r="D13" t="s">
        <v>76</v>
      </c>
    </row>
    <row r="14" spans="1:4" x14ac:dyDescent="0.25">
      <c r="A14" t="s">
        <v>77</v>
      </c>
      <c r="B14">
        <v>1</v>
      </c>
      <c r="C14" t="s">
        <v>53</v>
      </c>
      <c r="D14" t="s">
        <v>78</v>
      </c>
    </row>
    <row r="15" spans="1:4" x14ac:dyDescent="0.25">
      <c r="A15" t="s">
        <v>79</v>
      </c>
      <c r="B15">
        <v>1</v>
      </c>
      <c r="C15" t="s">
        <v>53</v>
      </c>
      <c r="D15" t="s">
        <v>80</v>
      </c>
    </row>
    <row r="16" spans="1:4" x14ac:dyDescent="0.25">
      <c r="A16" t="s">
        <v>81</v>
      </c>
      <c r="B16">
        <v>1</v>
      </c>
      <c r="C16" t="s">
        <v>53</v>
      </c>
      <c r="D16" t="s">
        <v>82</v>
      </c>
    </row>
    <row r="17" spans="1:4" x14ac:dyDescent="0.25">
      <c r="A17" s="4" t="s">
        <v>83</v>
      </c>
      <c r="B17">
        <v>1</v>
      </c>
      <c r="C17" t="s">
        <v>53</v>
      </c>
      <c r="D17" t="s">
        <v>84</v>
      </c>
    </row>
    <row r="18" spans="1:4" x14ac:dyDescent="0.25">
      <c r="A18" t="s">
        <v>85</v>
      </c>
      <c r="B18">
        <v>1</v>
      </c>
      <c r="C18" t="s">
        <v>53</v>
      </c>
      <c r="D18" t="s">
        <v>86</v>
      </c>
    </row>
    <row r="19" spans="1:4" x14ac:dyDescent="0.25">
      <c r="A19" t="s">
        <v>87</v>
      </c>
      <c r="B19">
        <v>1</v>
      </c>
      <c r="C19" t="s">
        <v>53</v>
      </c>
      <c r="D19" t="s">
        <v>88</v>
      </c>
    </row>
    <row r="20" spans="1:4" x14ac:dyDescent="0.25">
      <c r="A20" t="s">
        <v>89</v>
      </c>
      <c r="B20">
        <v>1</v>
      </c>
      <c r="C20" t="s">
        <v>53</v>
      </c>
      <c r="D20" t="s">
        <v>90</v>
      </c>
    </row>
    <row r="21" spans="1:4" x14ac:dyDescent="0.25">
      <c r="A21" t="s">
        <v>91</v>
      </c>
      <c r="B21">
        <v>1</v>
      </c>
      <c r="C21" t="s">
        <v>53</v>
      </c>
      <c r="D21" t="s">
        <v>92</v>
      </c>
    </row>
    <row r="22" spans="1:4" x14ac:dyDescent="0.25">
      <c r="A22" t="s">
        <v>93</v>
      </c>
      <c r="B22">
        <v>1</v>
      </c>
      <c r="C22" t="s">
        <v>53</v>
      </c>
      <c r="D22" t="s">
        <v>94</v>
      </c>
    </row>
    <row r="23" spans="1:4" x14ac:dyDescent="0.25">
      <c r="A23" t="s">
        <v>95</v>
      </c>
      <c r="B23">
        <v>1</v>
      </c>
      <c r="C23" t="s">
        <v>53</v>
      </c>
      <c r="D23" t="s">
        <v>96</v>
      </c>
    </row>
    <row r="24" spans="1:4" x14ac:dyDescent="0.25">
      <c r="A24" t="s">
        <v>97</v>
      </c>
      <c r="B24">
        <v>1</v>
      </c>
      <c r="C24" t="s">
        <v>53</v>
      </c>
      <c r="D24" t="s">
        <v>98</v>
      </c>
    </row>
    <row r="25" spans="1:4" x14ac:dyDescent="0.25">
      <c r="A25" t="s">
        <v>99</v>
      </c>
      <c r="B25">
        <v>1</v>
      </c>
      <c r="C25" t="s">
        <v>53</v>
      </c>
      <c r="D25" t="s">
        <v>100</v>
      </c>
    </row>
  </sheetData>
  <sheetProtection algorithmName="SHA-512" hashValue="+jrUauYCxesdCOp/Nh0V6XixzZam6Vt9RF2gEWcGRUv2K9JXr3twCj7LoZ9HY5whViRPDbFFH3xVrs0z4c+ozA==" saltValue="GxzX9Yt8X6xmmQWzdVBOt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7218-48E3-42EB-871A-BECDB7DF9860}">
  <dimension ref="A1:C25"/>
  <sheetViews>
    <sheetView tabSelected="1" workbookViewId="0">
      <selection activeCell="C1" sqref="C1"/>
    </sheetView>
  </sheetViews>
  <sheetFormatPr defaultRowHeight="15" x14ac:dyDescent="0.25"/>
  <cols>
    <col min="1" max="1" width="30.7109375" customWidth="1"/>
    <col min="2" max="2" width="63" bestFit="1" customWidth="1"/>
    <col min="3" max="3" width="13.7109375" customWidth="1"/>
  </cols>
  <sheetData>
    <row r="1" spans="1:3" x14ac:dyDescent="0.25">
      <c r="A1" s="3" t="s">
        <v>47</v>
      </c>
      <c r="B1" s="3" t="s">
        <v>46</v>
      </c>
      <c r="C1" s="1" t="s">
        <v>0</v>
      </c>
    </row>
    <row r="2" spans="1:3" x14ac:dyDescent="0.25">
      <c r="A2" s="1"/>
      <c r="B2" s="1"/>
    </row>
    <row r="3" spans="1:3" ht="84.95" customHeight="1" x14ac:dyDescent="0.25">
      <c r="A3" s="5" t="str">
        <f>_xll.JChemExcel.Functions.JCSYSStructure("F2C5B5BCE3DDEF909EE2F41560808458")</f>
        <v/>
      </c>
      <c r="B3" s="2" t="s">
        <v>24</v>
      </c>
      <c r="C3" t="s">
        <v>1</v>
      </c>
    </row>
    <row r="4" spans="1:3" ht="84.95" customHeight="1" x14ac:dyDescent="0.25">
      <c r="A4" s="5" t="str">
        <f>_xll.JChemExcel.Functions.JCSYSStructure("FD8B0578776D83C29DD6784D85561E7D")</f>
        <v/>
      </c>
      <c r="B4" s="2" t="s">
        <v>25</v>
      </c>
      <c r="C4" t="s">
        <v>3</v>
      </c>
    </row>
    <row r="5" spans="1:3" ht="84.95" customHeight="1" x14ac:dyDescent="0.25">
      <c r="A5" s="5" t="str">
        <f>_xll.JChemExcel.Functions.JCSYSStructure("EE3F20E44EAEE42D4FC4F1E841BE71FD")</f>
        <v/>
      </c>
      <c r="B5" s="2" t="s">
        <v>26</v>
      </c>
      <c r="C5" t="s">
        <v>2</v>
      </c>
    </row>
    <row r="6" spans="1:3" ht="84.95" customHeight="1" x14ac:dyDescent="0.25">
      <c r="A6" s="5" t="str">
        <f>_xll.JChemExcel.Functions.JCSYSStructure("92E3423B8B1638E241D68B839B24140F")</f>
        <v/>
      </c>
      <c r="B6" s="2" t="s">
        <v>27</v>
      </c>
      <c r="C6" t="s">
        <v>4</v>
      </c>
    </row>
    <row r="7" spans="1:3" ht="84.95" customHeight="1" x14ac:dyDescent="0.25">
      <c r="A7" s="5" t="str">
        <f>_xll.JChemExcel.Functions.JCSYSStructure("058E1FE09563E399937BC4B23E053B24")</f>
        <v/>
      </c>
      <c r="B7" s="2" t="s">
        <v>28</v>
      </c>
      <c r="C7" t="s">
        <v>7</v>
      </c>
    </row>
    <row r="8" spans="1:3" ht="84.95" customHeight="1" x14ac:dyDescent="0.25">
      <c r="A8" s="5" t="str">
        <f>_xll.JChemExcel.Functions.JCSYSStructure("34D4DA41397B0C8D52EE8E9D84398088")</f>
        <v/>
      </c>
      <c r="B8" s="2" t="s">
        <v>29</v>
      </c>
      <c r="C8" t="s">
        <v>5</v>
      </c>
    </row>
    <row r="9" spans="1:3" ht="84.95" customHeight="1" x14ac:dyDescent="0.25">
      <c r="A9" s="5" t="str">
        <f>_xll.JChemExcel.Functions.JCSYSStructure("7546AFD1F6AC359A6621D7EF0A44F8A6")</f>
        <v/>
      </c>
      <c r="B9" s="2" t="s">
        <v>30</v>
      </c>
      <c r="C9" t="s">
        <v>6</v>
      </c>
    </row>
    <row r="10" spans="1:3" ht="84.95" customHeight="1" x14ac:dyDescent="0.25">
      <c r="A10" s="5" t="str">
        <f>_xll.JChemExcel.Functions.JCSYSStructure("C62576AFC4F2AE9CBC826EA4675235F4")</f>
        <v/>
      </c>
      <c r="B10" s="2" t="s">
        <v>31</v>
      </c>
      <c r="C10" t="s">
        <v>8</v>
      </c>
    </row>
    <row r="11" spans="1:3" ht="84.95" customHeight="1" x14ac:dyDescent="0.25">
      <c r="A11" s="5" t="str">
        <f>_xll.JChemExcel.Functions.JCSYSStructure("8FAE8D9ABEDF3C76CBAD0BEE51058BE5")</f>
        <v/>
      </c>
      <c r="B11" s="2" t="s">
        <v>32</v>
      </c>
      <c r="C11" t="s">
        <v>9</v>
      </c>
    </row>
    <row r="12" spans="1:3" ht="84.95" customHeight="1" x14ac:dyDescent="0.25">
      <c r="A12" s="5" t="str">
        <f>_xll.JChemExcel.Functions.JCSYSStructure("40D446E53DB87B660DAD04BC2B8FA9BE")</f>
        <v/>
      </c>
      <c r="B12" s="2" t="s">
        <v>33</v>
      </c>
      <c r="C12" t="s">
        <v>10</v>
      </c>
    </row>
    <row r="13" spans="1:3" ht="84.95" customHeight="1" x14ac:dyDescent="0.25">
      <c r="A13" s="5" t="str">
        <f>_xll.JChemExcel.Functions.JCSYSStructure("3BB6287C8239E8A7EABF141E7082E1E7")</f>
        <v/>
      </c>
      <c r="B13" s="2" t="s">
        <v>34</v>
      </c>
      <c r="C13" t="s">
        <v>11</v>
      </c>
    </row>
    <row r="14" spans="1:3" ht="84.95" customHeight="1" x14ac:dyDescent="0.25">
      <c r="A14" s="5" t="str">
        <f>_xll.JChemExcel.Functions.JCSYSStructure("A6B585FE6C534EE471F56D5CD74C1A02")</f>
        <v/>
      </c>
      <c r="B14" s="2" t="s">
        <v>35</v>
      </c>
      <c r="C14" t="s">
        <v>12</v>
      </c>
    </row>
    <row r="15" spans="1:3" ht="84.95" customHeight="1" x14ac:dyDescent="0.25">
      <c r="A15" s="5" t="str">
        <f>_xll.JChemExcel.Functions.JCSYSStructure("0E2B4E47668914AD56EF5C9258181EE5")</f>
        <v/>
      </c>
      <c r="B15" s="2" t="s">
        <v>36</v>
      </c>
      <c r="C15" t="s">
        <v>13</v>
      </c>
    </row>
    <row r="16" spans="1:3" ht="84.95" customHeight="1" x14ac:dyDescent="0.25">
      <c r="A16" s="5" t="str">
        <f>_xll.JChemExcel.Functions.JCSYSStructure("7783393EE468523AC57FB8632CE890B8")</f>
        <v/>
      </c>
      <c r="B16" s="2" t="s">
        <v>37</v>
      </c>
      <c r="C16" t="s">
        <v>14</v>
      </c>
    </row>
    <row r="17" spans="1:3" ht="84.95" customHeight="1" x14ac:dyDescent="0.25">
      <c r="A17" s="5" t="str">
        <f>_xll.JChemExcel.Functions.JCSYSStructure("DA4CAF153493AC31BBBF02F956BFE218")</f>
        <v/>
      </c>
      <c r="B17" s="2" t="s">
        <v>38</v>
      </c>
      <c r="C17" t="s">
        <v>15</v>
      </c>
    </row>
    <row r="18" spans="1:3" ht="84.95" customHeight="1" x14ac:dyDescent="0.25">
      <c r="A18" s="5" t="str">
        <f>_xll.JChemExcel.Functions.JCSYSStructure("2E22434069B4E6CB831E4F4086095D32")</f>
        <v/>
      </c>
      <c r="B18" s="2" t="s">
        <v>39</v>
      </c>
      <c r="C18" t="s">
        <v>16</v>
      </c>
    </row>
    <row r="19" spans="1:3" ht="84.95" customHeight="1" x14ac:dyDescent="0.25">
      <c r="A19" s="5" t="str">
        <f>_xll.JChemExcel.Functions.JCSYSStructure("DBA1101AD8A344E554C7C7DC12106878")</f>
        <v/>
      </c>
      <c r="B19" s="2" t="s">
        <v>40</v>
      </c>
      <c r="C19" t="s">
        <v>17</v>
      </c>
    </row>
    <row r="20" spans="1:3" ht="84.95" customHeight="1" x14ac:dyDescent="0.25">
      <c r="A20" s="5" t="str">
        <f>_xll.JChemExcel.Functions.JCSYSStructure("A204F9B51C3595A5C362A11E4386EB94")</f>
        <v/>
      </c>
      <c r="B20" s="2" t="s">
        <v>101</v>
      </c>
      <c r="C20" t="s">
        <v>18</v>
      </c>
    </row>
    <row r="21" spans="1:3" ht="84.95" customHeight="1" x14ac:dyDescent="0.25">
      <c r="A21" s="5" t="str">
        <f>_xll.JChemExcel.Functions.JCSYSStructure("9A97DDA94EA43680F877C097CF9BE7E6")</f>
        <v/>
      </c>
      <c r="B21" s="2" t="s">
        <v>41</v>
      </c>
      <c r="C21" t="s">
        <v>19</v>
      </c>
    </row>
    <row r="22" spans="1:3" ht="84.95" customHeight="1" x14ac:dyDescent="0.25">
      <c r="A22" s="5" t="str">
        <f>_xll.JChemExcel.Functions.JCSYSStructure("C46B3511FA3596C1C0901FBBB724C7C3")</f>
        <v/>
      </c>
      <c r="B22" s="2" t="s">
        <v>42</v>
      </c>
      <c r="C22" t="s">
        <v>20</v>
      </c>
    </row>
    <row r="23" spans="1:3" ht="84.95" customHeight="1" x14ac:dyDescent="0.25">
      <c r="A23" s="5" t="str">
        <f>_xll.JChemExcel.Functions.JCSYSStructure("286CEE76BF5F744F478DF0CED59EA85B")</f>
        <v/>
      </c>
      <c r="B23" s="2" t="s">
        <v>43</v>
      </c>
      <c r="C23" t="s">
        <v>21</v>
      </c>
    </row>
    <row r="24" spans="1:3" ht="84.95" customHeight="1" x14ac:dyDescent="0.25">
      <c r="A24" s="5" t="str">
        <f>_xll.JChemExcel.Functions.JCSYSStructure("1F47C9F28060B9CADDCA7CC334BBB1E4")</f>
        <v/>
      </c>
      <c r="B24" s="2" t="s">
        <v>44</v>
      </c>
      <c r="C24" t="s">
        <v>22</v>
      </c>
    </row>
    <row r="25" spans="1:3" ht="84.95" customHeight="1" x14ac:dyDescent="0.25">
      <c r="A25" s="5" t="str">
        <f>_xll.JChemExcel.Functions.JCSYSStructure("CC15C17D1B559ABFD5A8FB72B633C341")</f>
        <v/>
      </c>
      <c r="B25" s="2" t="s">
        <v>45</v>
      </c>
      <c r="C25" t="s">
        <v>23</v>
      </c>
    </row>
  </sheetData>
  <phoneticPr fontId="3" type="noConversion"/>
  <pageMargins left="0.7" right="0.7" top="0.75" bottom="0.75" header="0.3" footer="0.3"/>
  <pageSetup orientation="portrait" r:id="rId1"/>
  <customProperties>
    <customPr name="HeliumHeader" r:id="rId2"/>
    <customPr name="HeliumHeaderSetByUser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__JChemStructureSheet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Bahr</dc:creator>
  <cp:lastModifiedBy>Matthew Bahr</cp:lastModifiedBy>
  <dcterms:created xsi:type="dcterms:W3CDTF">2020-12-16T18:49:37Z</dcterms:created>
  <dcterms:modified xsi:type="dcterms:W3CDTF">2021-03-05T19:33:14Z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f535b6a9-9ddd-4788-985d-6ae7698fc08d</vt:lpwstr>
  </property>
  <property fmtid="{D5CDD505-2E9C-101B-9397-08002B2CF9AE}" pid="3" name="JChemExcelVersion">
    <vt:lpwstr>5.4.1</vt:lpwstr>
  </property>
</Properties>
</file>