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epDhindsa/Desktop/Analysis Projects/Crowdfunding Project/"/>
    </mc:Choice>
  </mc:AlternateContent>
  <xr:revisionPtr revIDLastSave="0" documentId="13_ncr:1_{8AFD465F-C29F-A746-AFAB-6D914E73DCB9}" xr6:coauthVersionLast="45" xr6:coauthVersionMax="45" xr10:uidLastSave="{00000000-0000-0000-0000-000000000000}"/>
  <bookViews>
    <workbookView xWindow="1100" yWindow="520" windowWidth="26920" windowHeight="16060" xr2:uid="{00000000-000D-0000-FFFF-FFFF00000000}"/>
  </bookViews>
  <sheets>
    <sheet name="Box and Whisker Plot" sheetId="10" r:id="rId1"/>
    <sheet name="Kickstarter" sheetId="1" r:id="rId2"/>
    <sheet name="Parent category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8" i="9" l="1"/>
  <c r="B8" i="9"/>
  <c r="C16" i="9"/>
  <c r="B16" i="9"/>
  <c r="C14" i="9"/>
  <c r="B14" i="9"/>
  <c r="C6" i="9"/>
  <c r="B6" i="9"/>
  <c r="C7" i="9"/>
  <c r="C15" i="9"/>
  <c r="B15" i="9"/>
  <c r="B7" i="9"/>
  <c r="C13" i="9"/>
  <c r="C5" i="9"/>
  <c r="B13" i="9"/>
  <c r="B5" i="9"/>
  <c r="C12" i="9"/>
  <c r="B12" i="9"/>
  <c r="C11" i="9"/>
  <c r="B3" i="9"/>
  <c r="B4" i="9"/>
  <c r="B11" i="9"/>
  <c r="C4" i="9"/>
  <c r="C3" i="9"/>
  <c r="O2" i="1" l="1"/>
  <c r="C4" i="6" l="1"/>
  <c r="C6" i="6"/>
  <c r="C5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<sst xmlns="http://schemas.openxmlformats.org/spreadsheetml/2006/main" count="38344" uniqueCount="8402">
  <si>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</si>
  <si>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</si>
  <si>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</si>
  <si>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</si>
  <si>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</si>
  <si>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</si>
  <si>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</si>
  <si>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</si>
  <si>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</si>
  <si>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</si>
  <si>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</si>
  <si>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</si>
  <si>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</si>
  <si>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</si>
  <si>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</si>
  <si>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</si>
  <si>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</si>
  <si>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</si>
  <si>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</si>
  <si>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</si>
  <si>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</si>
  <si>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</si>
  <si>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</si>
  <si>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</si>
  <si>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</si>
  <si>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</si>
  <si>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</si>
  <si>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</si>
  <si>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</si>
  <si>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</si>
  <si>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</si>
  <si>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</si>
  <si>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</si>
  <si>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</si>
  <si>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</si>
  <si>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</si>
  <si>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</si>
  <si>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</si>
  <si>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</si>
  <si>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</si>
  <si>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</si>
  <si>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</si>
  <si>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</si>
  <si>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</si>
  <si>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</si>
  <si>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</si>
  <si>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</si>
  <si>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</si>
  <si>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</si>
  <si>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</si>
  <si>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</si>
  <si>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</si>
  <si>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</si>
  <si>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</si>
  <si>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</si>
  <si>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</si>
  <si>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</si>
  <si>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</si>
  <si>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</si>
  <si>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</si>
  <si>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</si>
  <si>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</si>
  <si>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</si>
  <si>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</si>
  <si>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</si>
  <si>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</si>
  <si>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</si>
  <si>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</si>
  <si>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</si>
  <si>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</si>
  <si>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</si>
  <si>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</si>
  <si>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</si>
  <si>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</si>
  <si>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</si>
  <si>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</si>
  <si>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</si>
  <si>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</si>
  <si>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</si>
  <si>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</si>
  <si>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</si>
  <si>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</si>
  <si>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</si>
  <si>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</si>
  <si>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</si>
  <si>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</si>
  <si>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</si>
  <si>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</si>
  <si>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</si>
  <si>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</si>
  <si>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</si>
  <si>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</si>
  <si>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</si>
  <si>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</si>
  <si>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</si>
  <si>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</si>
  <si>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</si>
  <si>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</si>
  <si>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</si>
  <si>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</si>
  <si>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</si>
  <si>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</si>
  <si>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</si>
  <si>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</si>
  <si>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</si>
  <si>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</si>
  <si>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</si>
  <si>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</si>
  <si>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</si>
  <si>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</si>
  <si>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</si>
  <si>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</si>
  <si>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</si>
  <si>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</si>
  <si>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</si>
  <si>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</si>
  <si>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</si>
  <si>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</si>
  <si>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</si>
  <si>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</si>
  <si>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</si>
  <si>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</si>
  <si>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</si>
  <si>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</si>
  <si>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</si>
  <si>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</si>
  <si>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</si>
  <si>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</si>
  <si>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</si>
  <si>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</si>
  <si>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</si>
  <si>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</si>
  <si>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</si>
  <si>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</si>
  <si>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</si>
  <si>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</si>
  <si>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</si>
  <si>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</si>
  <si>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</si>
  <si>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</si>
  <si>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</si>
  <si>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</si>
  <si>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</si>
  <si>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</si>
  <si>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</si>
  <si>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</si>
  <si>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</si>
  <si>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</si>
  <si>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</si>
  <si>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</si>
  <si>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</si>
  <si>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</si>
  <si>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</si>
  <si>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</si>
  <si>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</si>
  <si>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</si>
  <si>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</si>
  <si>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</si>
  <si>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</si>
  <si>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</si>
  <si>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</si>
  <si>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</si>
  <si>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</si>
  <si>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</si>
  <si>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</si>
  <si>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</si>
  <si>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</si>
  <si>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</si>
  <si>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</si>
  <si>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</si>
  <si>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</si>
  <si>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</si>
  <si>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</si>
  <si>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</si>
  <si>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</si>
  <si>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</si>
  <si>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</si>
  <si>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</si>
  <si>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</si>
  <si>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</si>
  <si>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</si>
  <si>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</si>
  <si>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</si>
  <si>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</si>
  <si>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</si>
  <si>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</si>
  <si>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</si>
  <si>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</si>
  <si>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</si>
  <si>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</si>
  <si>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</si>
  <si>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</si>
  <si>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</si>
  <si>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</si>
  <si>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</si>
  <si>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</si>
  <si>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</si>
  <si>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</si>
  <si>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</si>
  <si>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</si>
  <si>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</si>
  <si>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</si>
  <si>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</si>
  <si>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</si>
  <si>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</si>
  <si>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</si>
  <si>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</si>
  <si>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</si>
  <si>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</si>
  <si>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</si>
  <si>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</si>
  <si>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</si>
  <si>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</si>
  <si>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</si>
  <si>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</si>
  <si>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</si>
  <si>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</si>
  <si>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</si>
  <si>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</si>
  <si>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</si>
  <si>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</si>
  <si>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</si>
  <si>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</si>
  <si>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</si>
  <si>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</si>
  <si>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</si>
  <si>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</si>
  <si>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</si>
  <si>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</si>
  <si>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</si>
  <si>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</si>
  <si>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</si>
  <si>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</si>
  <si>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</si>
  <si>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</si>
  <si>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</si>
  <si>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</si>
  <si>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</si>
  <si>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</si>
  <si>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</si>
  <si>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</si>
  <si>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</si>
  <si>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</si>
  <si>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</si>
  <si>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</si>
  <si>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</si>
  <si>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</si>
  <si>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</si>
  <si>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</si>
  <si>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</si>
  <si>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</si>
  <si>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</si>
  <si>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</si>
  <si>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</si>
  <si>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</si>
  <si>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</si>
  <si>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</si>
  <si>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</si>
  <si>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</si>
  <si>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</si>
  <si>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</si>
  <si>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</si>
  <si>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</si>
  <si>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</si>
  <si>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</si>
  <si>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</si>
  <si>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</si>
  <si>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</si>
  <si>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</si>
  <si>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</si>
  <si>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</si>
  <si>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</si>
  <si>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</si>
  <si>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</si>
  <si>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</si>
  <si>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</si>
  <si>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</si>
  <si>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</si>
  <si>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</si>
  <si>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</si>
  <si>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</si>
  <si>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</si>
  <si>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</si>
  <si>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</si>
  <si>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</si>
  <si>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</si>
  <si>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</si>
  <si>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</si>
  <si>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</si>
  <si>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</si>
  <si>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</si>
  <si>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</si>
  <si>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</si>
  <si>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</si>
  <si>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</si>
  <si>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</si>
  <si>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</si>
  <si>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</si>
  <si>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</si>
  <si>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</si>
  <si>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</si>
  <si>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</si>
  <si>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</si>
  <si>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</si>
  <si>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</si>
  <si>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</si>
  <si>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</si>
  <si>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</si>
  <si>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</si>
  <si>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</si>
  <si>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</si>
  <si>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</si>
  <si>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</si>
  <si>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</si>
  <si>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</si>
  <si>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</si>
  <si>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</si>
  <si>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</si>
  <si>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</si>
  <si>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</si>
  <si>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</si>
  <si>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</si>
  <si>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</si>
  <si>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</si>
  <si>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</si>
  <si>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</si>
  <si>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</si>
  <si>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</si>
  <si>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</si>
  <si>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</si>
  <si>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</si>
  <si>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</si>
  <si>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</si>
  <si>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</si>
  <si>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</si>
  <si>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</si>
  <si>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</si>
  <si>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</si>
  <si>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</si>
  <si>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</si>
  <si>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</si>
  <si>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</si>
  <si>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</si>
  <si>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</si>
  <si>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</si>
  <si>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</si>
  <si>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</si>
  <si>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</si>
  <si>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</si>
  <si>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</si>
  <si>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</si>
  <si>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</si>
  <si>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</si>
  <si>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</si>
  <si>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</si>
  <si>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</si>
  <si>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</si>
  <si>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</si>
  <si>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</si>
  <si>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</si>
  <si>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</si>
  <si>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</si>
  <si>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</si>
  <si>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</si>
  <si>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</si>
  <si>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</si>
  <si>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</si>
  <si>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</si>
  <si>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</si>
  <si>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</si>
  <si>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</si>
  <si>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</si>
  <si>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</si>
  <si>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</si>
  <si>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</si>
  <si>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</si>
  <si>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</si>
  <si>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</si>
  <si>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</si>
  <si>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</si>
  <si>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</si>
  <si>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</si>
  <si>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</si>
  <si>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</si>
  <si>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</si>
  <si>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</si>
  <si>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</si>
  <si>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</si>
  <si>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</si>
  <si>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</si>
  <si>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</si>
  <si>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</si>
  <si>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</si>
  <si>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</si>
  <si>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</si>
  <si>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</si>
  <si>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</si>
  <si>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</si>
  <si>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</si>
  <si>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</si>
  <si>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</si>
  <si>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</si>
  <si>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</si>
  <si>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</si>
  <si>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</si>
  <si>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</si>
  <si>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</si>
  <si>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</si>
  <si>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</si>
  <si>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</si>
  <si>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</si>
  <si>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</si>
  <si>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</si>
  <si>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</si>
  <si>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</si>
  <si>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</si>
  <si>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</si>
  <si>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</si>
  <si>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</si>
  <si>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</si>
  <si>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</si>
  <si>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</si>
  <si>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</si>
  <si>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</si>
  <si>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</si>
  <si>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</si>
  <si>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</si>
  <si>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</si>
  <si>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</si>
  <si>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</si>
  <si>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</si>
  <si>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</si>
  <si>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</si>
  <si>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</si>
  <si>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</si>
  <si>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</si>
  <si>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</si>
  <si>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</si>
  <si>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</si>
  <si>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</si>
  <si>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</si>
  <si>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</si>
  <si>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</si>
  <si>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</si>
  <si>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</si>
  <si>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</si>
  <si>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</si>
  <si>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</si>
  <si>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</si>
  <si>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</si>
  <si>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</si>
  <si>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</si>
  <si>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</si>
  <si>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</si>
  <si>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</si>
  <si>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</si>
  <si>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</si>
  <si>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</si>
  <si>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</si>
  <si>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</si>
  <si>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</si>
  <si>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</si>
  <si>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</si>
  <si>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</si>
  <si>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</si>
  <si>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</si>
  <si>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</si>
  <si>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</si>
  <si>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</si>
  <si>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</si>
  <si>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</si>
  <si>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</si>
  <si>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</si>
  <si>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</si>
  <si>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</si>
  <si>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</si>
  <si>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</si>
  <si>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</si>
  <si>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</si>
  <si>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</si>
  <si>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</si>
  <si>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</si>
  <si>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</si>
  <si>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</si>
  <si>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</si>
  <si>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</si>
  <si>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</si>
  <si>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</si>
  <si>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</si>
  <si>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</si>
  <si>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</si>
  <si>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</si>
  <si>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</si>
  <si>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</si>
  <si>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</si>
  <si>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</si>
  <si>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</si>
  <si>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</si>
  <si>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</si>
  <si>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</si>
  <si>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</si>
  <si>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</si>
  <si>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</si>
  <si>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</si>
  <si>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</si>
  <si>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</si>
  <si>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</si>
  <si>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</si>
  <si>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</si>
  <si>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</si>
  <si>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</si>
  <si>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</si>
  <si>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</si>
  <si>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</si>
  <si>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</si>
  <si>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</si>
  <si>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</si>
  <si>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</si>
  <si>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</si>
  <si>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</si>
  <si>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</si>
  <si>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</si>
  <si>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</si>
  <si>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</si>
  <si>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</si>
  <si>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</si>
  <si>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</si>
  <si>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</si>
  <si>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</si>
  <si>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</si>
  <si>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</si>
  <si>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</si>
  <si>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</si>
  <si>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</si>
  <si>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</si>
  <si>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</si>
  <si>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</si>
  <si>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</si>
  <si>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</si>
  <si>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</si>
  <si>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</si>
  <si>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</si>
  <si>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</si>
  <si>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</si>
  <si>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</si>
  <si>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</si>
  <si>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</si>
  <si>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</si>
  <si>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</si>
  <si>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</si>
  <si>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</si>
  <si>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</si>
  <si>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</si>
  <si>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</si>
  <si>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</si>
  <si>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</si>
  <si>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</si>
  <si>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</si>
  <si>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</si>
  <si>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</si>
  <si>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</si>
  <si>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</si>
  <si>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</si>
  <si>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</si>
  <si>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</si>
  <si>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</si>
  <si>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</si>
  <si>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</si>
  <si>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</si>
  <si>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</si>
  <si>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</si>
  <si>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</si>
  <si>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</si>
  <si>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</si>
  <si>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</si>
  <si>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</si>
  <si>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</si>
  <si>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</si>
  <si>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</si>
  <si>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</si>
  <si>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</si>
  <si>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</si>
  <si>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</si>
  <si>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</si>
  <si>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</si>
  <si>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</si>
  <si>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</si>
  <si>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</si>
  <si>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</si>
  <si>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</si>
  <si>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</si>
  <si>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</si>
  <si>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</si>
  <si>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</si>
  <si>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</si>
  <si>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</si>
  <si>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</si>
  <si>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</si>
  <si>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</si>
  <si>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</si>
  <si>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</si>
  <si>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</si>
  <si>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</si>
  <si>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</si>
  <si>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</si>
  <si>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</si>
  <si>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</si>
  <si>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</si>
  <si>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</si>
  <si>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</si>
  <si>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</si>
  <si>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</si>
  <si>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</si>
  <si>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</si>
  <si>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</si>
  <si>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</si>
  <si>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</si>
  <si>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</si>
  <si>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</si>
  <si>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</si>
  <si>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</si>
  <si>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</si>
  <si>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</si>
  <si>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</si>
  <si>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</si>
  <si>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</si>
  <si>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</si>
  <si>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</si>
  <si>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</si>
  <si>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</si>
  <si>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</si>
  <si>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</si>
  <si>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</si>
  <si>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</si>
  <si>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</si>
  <si>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</si>
  <si>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</si>
  <si>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</si>
  <si>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</si>
  <si>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</si>
  <si>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</si>
  <si>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</si>
  <si>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</si>
  <si>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</si>
  <si>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</si>
  <si>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</si>
  <si>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</si>
  <si>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</si>
  <si>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</si>
  <si>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</si>
  <si>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</si>
  <si>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</si>
  <si>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</si>
  <si>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</si>
  <si>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</si>
  <si>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</si>
  <si>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</si>
  <si>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</si>
  <si>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</si>
  <si>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</si>
  <si>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</si>
  <si>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</si>
  <si>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</si>
  <si>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</si>
  <si>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</si>
  <si>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</si>
  <si>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</si>
  <si>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</si>
  <si>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</si>
  <si>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</si>
  <si>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</si>
  <si>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</si>
  <si>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</si>
  <si>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</si>
  <si>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</si>
  <si>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</si>
  <si>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</si>
  <si>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</si>
  <si>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</si>
  <si>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</si>
  <si>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</si>
  <si>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</si>
  <si>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</si>
  <si>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</si>
  <si>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</si>
  <si>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</si>
  <si>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</si>
  <si>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</si>
  <si>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</si>
  <si>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</si>
  <si>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</si>
  <si>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</si>
  <si>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</si>
  <si>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</si>
  <si>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</si>
  <si>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</si>
  <si>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</si>
  <si>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</si>
  <si>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</si>
  <si>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</si>
  <si>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</si>
  <si>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</si>
  <si>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</si>
  <si>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</si>
  <si>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</si>
  <si>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</si>
  <si>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</si>
  <si>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</si>
  <si>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</si>
  <si>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</si>
  <si>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</si>
  <si>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</si>
  <si>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</si>
  <si>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</si>
  <si>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</si>
  <si>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</si>
  <si>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</si>
  <si>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</si>
  <si>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</si>
  <si>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</si>
  <si>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</si>
  <si>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</si>
  <si>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</si>
  <si>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</si>
  <si>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</si>
  <si>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</si>
  <si>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</si>
  <si>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</si>
  <si>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</si>
  <si>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</si>
  <si>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</si>
  <si>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</si>
  <si>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</si>
  <si>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</si>
  <si>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</si>
  <si>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</si>
  <si>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</si>
  <si>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</si>
  <si>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</si>
  <si>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</si>
  <si>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</si>
  <si>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</si>
  <si>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</si>
  <si>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</si>
  <si>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</si>
  <si>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</si>
  <si>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</si>
  <si>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</si>
  <si>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</si>
  <si>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</si>
  <si>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</si>
  <si>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</si>
  <si>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</si>
  <si>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</si>
  <si>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</si>
  <si>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</si>
  <si>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</si>
  <si>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</si>
  <si>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</si>
  <si>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</si>
  <si>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</si>
  <si>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</si>
  <si>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</si>
  <si>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</si>
  <si>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</si>
  <si>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</si>
  <si>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</si>
  <si>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</si>
  <si>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</si>
  <si>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</si>
  <si>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</si>
  <si>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</si>
  <si>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</si>
  <si>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</si>
  <si>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</si>
  <si>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</si>
  <si>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</si>
  <si>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</si>
  <si>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</si>
  <si>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</si>
  <si>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</si>
  <si>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</si>
  <si>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</si>
  <si>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</si>
  <si>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</si>
  <si>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</si>
  <si>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</si>
  <si>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</si>
  <si>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</si>
  <si>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</si>
  <si>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</si>
  <si>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</si>
  <si>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</si>
  <si>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</si>
  <si>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</si>
  <si>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</si>
  <si>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</si>
  <si>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</si>
  <si>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</si>
  <si>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</si>
  <si>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</si>
  <si>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</si>
  <si>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</si>
  <si>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</si>
  <si>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</si>
  <si>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</si>
  <si>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</si>
  <si>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</si>
  <si>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</si>
  <si>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</si>
  <si>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</si>
  <si>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</si>
  <si>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</si>
  <si>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</si>
  <si>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</si>
  <si>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</si>
  <si>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</si>
  <si>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</si>
  <si>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</si>
  <si>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</si>
  <si>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</si>
  <si>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</si>
  <si>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</si>
  <si>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</si>
  <si>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</si>
  <si>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</si>
  <si>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</si>
  <si>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</si>
  <si>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</si>
  <si>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</si>
  <si>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</si>
  <si>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</si>
  <si>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</si>
  <si>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</si>
  <si>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</si>
  <si>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</si>
  <si>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</si>
  <si>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</si>
  <si>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</si>
  <si>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</si>
  <si>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</si>
  <si>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</si>
  <si>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</si>
  <si>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</si>
  <si>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</si>
  <si>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</si>
  <si>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</si>
  <si>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</si>
  <si>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</si>
  <si>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</si>
  <si>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</si>
  <si>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</si>
  <si>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</si>
  <si>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</si>
  <si>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</si>
  <si>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</si>
  <si>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</si>
  <si>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</si>
  <si>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</si>
  <si>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</si>
  <si>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</si>
  <si>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</si>
  <si>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</si>
  <si>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</si>
  <si>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</si>
  <si>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</si>
  <si>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</si>
  <si>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</si>
  <si>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</si>
  <si>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</si>
  <si>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</si>
  <si>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</si>
  <si>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</si>
  <si>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</si>
  <si>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</si>
  <si>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</si>
  <si>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</si>
  <si>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</si>
  <si>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</si>
  <si>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</si>
  <si>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</si>
  <si>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</si>
  <si>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</si>
  <si>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</si>
  <si>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</si>
  <si>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</si>
  <si>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</si>
  <si>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</si>
  <si>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</si>
  <si>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</si>
  <si>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</si>
  <si>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</si>
  <si>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</si>
  <si>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</si>
  <si>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</si>
  <si>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</si>
  <si>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</si>
  <si>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</si>
  <si>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</si>
  <si>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</si>
  <si>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</si>
  <si>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</si>
  <si>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</si>
  <si>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</si>
  <si>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</si>
  <si>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</si>
  <si>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</si>
  <si>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</si>
  <si>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</si>
  <si>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</si>
  <si>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</si>
  <si>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</si>
  <si>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</si>
  <si>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</si>
  <si>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</si>
  <si>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</si>
  <si>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</si>
  <si>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</si>
  <si>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</si>
  <si>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</si>
  <si>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</si>
  <si>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</si>
  <si>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</si>
  <si>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</si>
  <si>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</si>
  <si>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</si>
  <si>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</si>
  <si>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</si>
  <si>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</si>
  <si>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</si>
  <si>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</si>
  <si>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</si>
  <si>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</si>
  <si>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</si>
  <si>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</si>
  <si>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</si>
  <si>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</si>
  <si>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</si>
  <si>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</si>
  <si>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</si>
  <si>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</si>
  <si>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</si>
  <si>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</si>
  <si>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</si>
  <si>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</si>
  <si>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</si>
  <si>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</si>
  <si>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</si>
  <si>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</si>
  <si>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</si>
  <si>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</si>
  <si>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</si>
  <si>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</si>
  <si>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</si>
  <si>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</si>
  <si>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</si>
  <si>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</si>
  <si>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</si>
  <si>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</si>
  <si>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</si>
  <si>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</si>
  <si>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</si>
  <si>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</si>
  <si>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</si>
  <si>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</si>
  <si>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</si>
  <si>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</si>
  <si>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</si>
  <si>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</si>
  <si>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</si>
  <si>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</si>
  <si>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</si>
  <si>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</si>
  <si>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</si>
  <si>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</si>
  <si>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</si>
  <si>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</si>
  <si>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</si>
  <si>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</si>
  <si>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</si>
  <si>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</si>
  <si>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</si>
  <si>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</si>
  <si>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</si>
  <si>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</si>
  <si>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</si>
  <si>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</si>
  <si>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</si>
  <si>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</si>
  <si>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</si>
  <si>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</si>
  <si>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</si>
  <si>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</si>
  <si>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</si>
  <si>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</si>
  <si>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</si>
  <si>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</si>
  <si>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</si>
  <si>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</si>
  <si>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</si>
  <si>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</si>
  <si>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</si>
  <si>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</si>
  <si>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</si>
  <si>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</si>
  <si>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</si>
  <si>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</si>
  <si>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</si>
  <si>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</si>
  <si>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</si>
  <si>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</si>
  <si>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</si>
  <si>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</si>
  <si>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</si>
  <si>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</si>
  <si>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</si>
  <si>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</si>
  <si>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</si>
  <si>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</si>
  <si>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</si>
  <si>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</si>
  <si>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</si>
  <si>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</si>
  <si>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</si>
  <si>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</si>
  <si>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</si>
  <si>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</si>
  <si>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</si>
  <si>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</si>
  <si>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</si>
  <si>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</si>
  <si>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</si>
  <si>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</si>
  <si>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</si>
  <si>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</si>
  <si>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</si>
  <si>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</si>
  <si>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</si>
  <si>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</si>
  <si>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</si>
  <si>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</si>
  <si>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</si>
  <si>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</si>
  <si>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</si>
  <si>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</si>
  <si>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</si>
  <si>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</si>
  <si>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</si>
  <si>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</si>
  <si>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</si>
  <si>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</si>
  <si>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</si>
  <si>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</si>
  <si>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</si>
  <si>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</si>
  <si>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</si>
  <si>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</si>
  <si>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</si>
  <si>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</si>
  <si>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</si>
  <si>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</si>
  <si>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</si>
  <si>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</si>
  <si>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</si>
  <si>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</si>
  <si>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</si>
  <si>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</si>
  <si>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</si>
  <si>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</si>
  <si>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</si>
  <si>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</si>
  <si>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</si>
  <si>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</si>
  <si>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</si>
  <si>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</si>
  <si>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</si>
  <si>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</si>
  <si>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</si>
  <si>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</si>
  <si>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</si>
  <si>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</si>
  <si>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</si>
  <si>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</si>
  <si>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</si>
  <si>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</si>
  <si>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</si>
  <si>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</si>
  <si>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</si>
  <si>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</si>
  <si>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</si>
  <si>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</si>
  <si>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</si>
  <si>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</si>
  <si>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</si>
  <si>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</si>
  <si>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</si>
  <si>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</si>
  <si>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</si>
  <si>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</si>
  <si>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</si>
  <si>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</si>
  <si>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</si>
  <si>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</si>
  <si>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</si>
  <si>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</si>
  <si>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</si>
  <si>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</si>
  <si>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</si>
  <si>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</si>
  <si>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</si>
  <si>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</si>
  <si>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</si>
  <si>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</si>
  <si>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</si>
  <si>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</si>
  <si>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</si>
  <si>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</si>
  <si>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</si>
  <si>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</si>
  <si>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</si>
  <si>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</si>
  <si>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</si>
  <si>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</si>
  <si>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</si>
  <si>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</si>
  <si>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</si>
  <si>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</si>
  <si>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</si>
  <si>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</si>
  <si>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</si>
  <si>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</si>
  <si>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</si>
  <si>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</si>
  <si>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</si>
  <si>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</si>
  <si>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</si>
  <si>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</si>
  <si>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</si>
  <si>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</si>
  <si>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</si>
  <si>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</si>
  <si>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</si>
  <si>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</si>
  <si>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</si>
  <si>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</si>
  <si>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</si>
  <si>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</si>
  <si>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</si>
  <si>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</si>
  <si>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</si>
  <si>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</si>
  <si>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</si>
  <si>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</si>
  <si>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</si>
  <si>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</si>
  <si>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</si>
  <si>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</si>
  <si>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</si>
  <si>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</si>
  <si>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</si>
  <si>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</si>
  <si>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</si>
  <si>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</si>
  <si>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</si>
  <si>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</si>
  <si>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</si>
  <si>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</si>
  <si>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</si>
  <si>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</si>
  <si>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</si>
  <si>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</si>
  <si>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</si>
  <si>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</si>
  <si>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</si>
  <si>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</si>
  <si>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</si>
  <si>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</si>
  <si>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</si>
  <si>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</si>
  <si>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</si>
  <si>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</si>
  <si>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</si>
  <si>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</si>
  <si>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</si>
  <si>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</si>
  <si>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</si>
  <si>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</si>
  <si>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</si>
  <si>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</si>
  <si>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</si>
  <si>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</si>
  <si>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</si>
  <si>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</si>
  <si>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</si>
  <si>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</si>
  <si>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</si>
  <si>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</si>
  <si>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</si>
  <si>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</si>
  <si>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</si>
  <si>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</si>
  <si>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</si>
  <si>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</si>
  <si>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</si>
  <si>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</si>
  <si>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</si>
  <si>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</si>
  <si>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</si>
  <si>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</si>
  <si>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</si>
  <si>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</si>
  <si>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</si>
  <si>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</si>
  <si>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</si>
  <si>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</si>
  <si>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</si>
  <si>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</si>
  <si>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</si>
  <si>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</si>
  <si>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</si>
  <si>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</si>
  <si>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</si>
  <si>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</si>
  <si>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</si>
  <si>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</si>
  <si>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</si>
  <si>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</si>
  <si>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</si>
  <si>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</si>
  <si>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</si>
  <si>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</si>
  <si>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</si>
  <si>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</si>
  <si>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</si>
  <si>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</si>
  <si>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</si>
  <si>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</si>
  <si>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</si>
  <si>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</si>
  <si>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</si>
  <si>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</si>
  <si>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</si>
  <si>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</si>
  <si>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</si>
  <si>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</si>
  <si>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</si>
  <si>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</si>
  <si>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</si>
  <si>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</si>
  <si>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</si>
  <si>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</si>
  <si>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</si>
  <si>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</si>
  <si>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</si>
  <si>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</si>
  <si>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</si>
  <si>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</si>
  <si>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</si>
  <si>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</si>
  <si>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</si>
  <si>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</si>
  <si>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</si>
  <si>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</si>
  <si>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</si>
  <si>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</si>
  <si>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</si>
  <si>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</si>
  <si>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</si>
  <si>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</si>
  <si>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</si>
  <si>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</si>
  <si>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</si>
  <si>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</si>
  <si>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</si>
  <si>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</si>
  <si>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</si>
  <si>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</si>
  <si>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</si>
  <si>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</si>
  <si>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</si>
  <si>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</si>
  <si>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</si>
  <si>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</si>
  <si>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</si>
  <si>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</si>
  <si>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</si>
  <si>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</si>
  <si>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</si>
  <si>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</si>
  <si>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</si>
  <si>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</si>
  <si>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</si>
  <si>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</si>
  <si>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</si>
  <si>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</si>
  <si>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</si>
  <si>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</si>
  <si>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</si>
  <si>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</si>
  <si>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</si>
  <si>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</si>
  <si>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</si>
  <si>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</si>
  <si>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</si>
  <si>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</si>
  <si>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</si>
  <si>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</si>
  <si>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</si>
  <si>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</si>
  <si>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</si>
  <si>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</si>
  <si>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</si>
  <si>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</si>
  <si>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</si>
  <si>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</si>
  <si>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</si>
  <si>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</si>
  <si>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</si>
  <si>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</si>
  <si>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</si>
  <si>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</si>
  <si>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</si>
  <si>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</si>
  <si>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</si>
  <si>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</si>
  <si>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</si>
  <si>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</si>
  <si>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</si>
  <si>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</si>
  <si>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</si>
  <si>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</si>
  <si>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</si>
  <si>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</si>
  <si>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</si>
  <si>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</si>
  <si>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</si>
  <si>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</si>
  <si>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</si>
  <si>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</si>
  <si>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</si>
  <si>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</si>
  <si>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</si>
  <si>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</si>
  <si>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</si>
  <si>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</si>
  <si>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</si>
  <si>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</si>
  <si>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</si>
  <si>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</si>
  <si>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</si>
  <si>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</si>
  <si>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</si>
  <si>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</si>
  <si>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</si>
  <si>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</si>
  <si>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</si>
  <si>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</si>
  <si>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</si>
  <si>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</si>
  <si>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</si>
  <si>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</si>
  <si>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</si>
  <si>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</si>
  <si>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</si>
  <si>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</si>
  <si>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</si>
  <si>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</si>
  <si>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</si>
  <si>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</si>
  <si>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</si>
  <si>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</si>
  <si>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</si>
  <si>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</si>
  <si>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</si>
  <si>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</si>
  <si>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</si>
  <si>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</si>
  <si>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</si>
  <si>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</si>
  <si>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</si>
  <si>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</si>
  <si>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</si>
  <si>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</si>
  <si>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</si>
  <si>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</si>
  <si>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</si>
  <si>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</si>
  <si>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</si>
  <si>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</si>
  <si>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</si>
  <si>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</si>
  <si>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</si>
  <si>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</si>
  <si>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</si>
  <si>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</si>
  <si>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</si>
  <si>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</si>
  <si>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</si>
  <si>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</si>
  <si>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</si>
  <si>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</si>
  <si>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</si>
  <si>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</si>
  <si>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</si>
  <si>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</si>
  <si>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</si>
  <si>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</si>
  <si>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</si>
  <si>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</si>
  <si>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</si>
  <si>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</si>
  <si>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</si>
  <si>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</si>
  <si>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</si>
  <si>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</si>
  <si>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</si>
  <si>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</si>
  <si>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</si>
  <si>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</si>
  <si>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</si>
  <si>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</si>
  <si>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</si>
  <si>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</si>
  <si>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</si>
  <si>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</si>
  <si>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</si>
  <si>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</si>
  <si>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</si>
  <si>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</si>
  <si>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</si>
  <si>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</si>
  <si>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</si>
  <si>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</si>
  <si>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</si>
  <si>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</si>
  <si>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</si>
  <si>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</si>
  <si>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</si>
  <si>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</si>
  <si>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</si>
  <si>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</si>
  <si>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</si>
  <si>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</si>
  <si>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</si>
  <si>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</si>
  <si>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</si>
  <si>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</si>
  <si>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</si>
  <si>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</si>
  <si>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</si>
  <si>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</si>
  <si>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</si>
  <si>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</si>
  <si>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</si>
  <si>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</si>
  <si>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</si>
  <si>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</si>
  <si>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</si>
  <si>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</si>
  <si>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</si>
  <si>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</si>
  <si>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</si>
  <si>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</si>
  <si>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</si>
  <si>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</si>
  <si>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</si>
  <si>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</si>
  <si>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</si>
  <si>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</si>
  <si>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</si>
  <si>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</si>
  <si>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</si>
  <si>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</si>
  <si>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</si>
  <si>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</si>
  <si>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</si>
  <si>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</si>
  <si>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</si>
  <si>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</si>
  <si>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</si>
  <si>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</si>
  <si>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</si>
  <si>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</si>
  <si>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</si>
  <si>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</si>
  <si>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</si>
  <si>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</si>
  <si>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</si>
  <si>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</si>
  <si>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</si>
  <si>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</si>
  <si>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</si>
  <si>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</si>
  <si>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</si>
  <si>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</si>
  <si>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</si>
  <si>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</si>
  <si>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</si>
  <si>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</si>
  <si>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</si>
  <si>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</si>
  <si>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</si>
  <si>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</si>
  <si>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</si>
  <si>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</si>
  <si>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</si>
  <si>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</si>
  <si>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</si>
  <si>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</si>
  <si>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</si>
  <si>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</si>
  <si>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</si>
  <si>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</si>
  <si>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</si>
  <si>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</si>
  <si>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</si>
  <si>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</si>
  <si>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</si>
  <si>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</si>
  <si>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</si>
  <si>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</si>
  <si>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</si>
  <si>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</si>
  <si>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</si>
  <si>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</si>
  <si>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</si>
  <si>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</si>
  <si>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</si>
  <si>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</si>
  <si>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</si>
  <si>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</si>
  <si>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</si>
  <si>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</si>
  <si>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</si>
  <si>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</si>
  <si>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</si>
  <si>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</si>
  <si>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</si>
  <si>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</si>
  <si>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</si>
  <si>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</si>
  <si>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</si>
  <si>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</si>
  <si>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</si>
  <si>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</si>
  <si>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</si>
  <si>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</si>
  <si>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</si>
  <si>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</si>
  <si>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</si>
  <si>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</si>
  <si>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</si>
  <si>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</si>
  <si>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</si>
  <si>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</si>
  <si>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</si>
  <si>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</si>
  <si>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</si>
  <si>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</si>
  <si>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</si>
  <si>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</si>
  <si>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</si>
  <si>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</si>
  <si>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</si>
  <si>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</si>
  <si>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</si>
  <si>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</si>
  <si>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</si>
  <si>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</si>
  <si>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</si>
  <si>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</si>
  <si>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</si>
  <si>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</si>
  <si>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</si>
  <si>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</si>
  <si>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</si>
  <si>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</si>
  <si>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</si>
  <si>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</si>
  <si>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</si>
  <si>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</si>
  <si>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</si>
  <si>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</si>
  <si>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</si>
  <si>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</si>
  <si>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</si>
  <si>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</si>
  <si>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</si>
  <si>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</si>
  <si>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</si>
  <si>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</si>
  <si>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</si>
  <si>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</si>
  <si>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</si>
  <si>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</si>
  <si>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</si>
  <si>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</si>
  <si>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</si>
  <si>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</si>
  <si>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</si>
  <si>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</si>
  <si>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</si>
  <si>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</si>
  <si>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</si>
  <si>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</si>
  <si>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</si>
  <si>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</si>
  <si>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</si>
  <si>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</si>
  <si>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</si>
  <si>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</si>
  <si>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</si>
  <si>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</si>
  <si>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</si>
  <si>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</si>
  <si>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</si>
  <si>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</si>
  <si>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</si>
  <si>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</si>
  <si>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</si>
  <si>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</si>
  <si>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</si>
  <si>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</si>
  <si>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</si>
  <si>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</si>
  <si>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</si>
  <si>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</si>
  <si>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</si>
  <si>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</si>
  <si>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</si>
  <si>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</si>
  <si>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</si>
  <si>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</si>
  <si>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</si>
  <si>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</si>
  <si>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</si>
  <si>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</si>
  <si>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</si>
  <si>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</si>
  <si>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</si>
  <si>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</si>
  <si>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</si>
  <si>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</si>
  <si>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</si>
  <si>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</si>
  <si>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</si>
  <si>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</si>
  <si>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</si>
  <si>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</si>
  <si>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</si>
  <si>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</si>
  <si>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</si>
  <si>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</si>
  <si>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</si>
  <si>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</si>
  <si>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</si>
  <si>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</si>
  <si>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</si>
  <si>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</si>
  <si>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</si>
  <si>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</si>
  <si>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</si>
  <si>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</si>
  <si>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</si>
  <si>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</si>
  <si>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</si>
  <si>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</si>
  <si>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</si>
  <si>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</si>
  <si>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</si>
  <si>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</si>
  <si>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</si>
  <si>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</si>
  <si>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</si>
  <si>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</si>
  <si>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</si>
  <si>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</si>
  <si>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</si>
  <si>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</si>
  <si>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</si>
  <si>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</si>
  <si>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</si>
  <si>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</si>
  <si>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</si>
  <si>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</si>
  <si>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</si>
  <si>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</si>
  <si>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</si>
  <si>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</si>
  <si>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</si>
  <si>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</si>
  <si>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</si>
  <si>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</si>
  <si>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</si>
  <si>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</si>
  <si>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</si>
  <si>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</si>
  <si>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</si>
  <si>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</si>
  <si>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</si>
  <si>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</si>
  <si>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</si>
  <si>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</si>
  <si>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</si>
  <si>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</si>
  <si>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</si>
  <si>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</si>
  <si>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</si>
  <si>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</si>
  <si>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</si>
  <si>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</si>
  <si>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</si>
  <si>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</si>
  <si>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</si>
  <si>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</si>
  <si>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</si>
  <si>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</si>
  <si>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</si>
  <si>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</si>
  <si>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</si>
  <si>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</si>
  <si>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</si>
  <si>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</si>
  <si>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</si>
  <si>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</si>
  <si>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</si>
  <si>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</si>
  <si>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</si>
  <si>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</si>
  <si>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</si>
  <si>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</si>
  <si>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</si>
  <si>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</si>
  <si>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</si>
  <si>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</si>
  <si>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</si>
  <si>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</si>
  <si>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</si>
  <si>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</si>
  <si>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</si>
  <si>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</si>
  <si>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</si>
  <si>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</si>
  <si>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</si>
  <si>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</si>
  <si>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</si>
  <si>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</si>
  <si>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</si>
  <si>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</si>
  <si>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</si>
  <si>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</si>
  <si>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</si>
  <si>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</si>
  <si>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</si>
  <si>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</si>
  <si>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</si>
  <si>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</si>
  <si>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</si>
  <si>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</si>
  <si>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</si>
  <si>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</si>
  <si>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</si>
  <si>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</si>
  <si>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</si>
  <si>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</si>
  <si>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</si>
  <si>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</si>
  <si>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</si>
  <si>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</si>
  <si>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</si>
  <si>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</si>
  <si>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</si>
  <si>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</si>
  <si>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</si>
  <si>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</si>
  <si>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</si>
  <si>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</si>
  <si>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</si>
  <si>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</si>
  <si>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</si>
  <si>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</si>
  <si>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</si>
  <si>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</si>
  <si>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</si>
  <si>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</si>
  <si>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</si>
  <si>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</si>
  <si>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</si>
  <si>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</si>
  <si>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</si>
  <si>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</si>
  <si>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</si>
  <si>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</si>
  <si>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</si>
  <si>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</si>
  <si>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</si>
  <si>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</si>
  <si>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</si>
  <si>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</si>
  <si>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</si>
  <si>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</si>
  <si>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</si>
  <si>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</si>
  <si>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</si>
  <si>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</si>
  <si>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</si>
  <si>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</si>
  <si>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</si>
  <si>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</si>
  <si>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</si>
  <si>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</si>
  <si>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</si>
  <si>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</si>
  <si>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</si>
  <si>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</si>
  <si>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</si>
  <si>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</si>
  <si>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</si>
  <si>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</si>
  <si>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</si>
  <si>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</si>
  <si>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</si>
  <si>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</si>
  <si>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</si>
  <si>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</si>
  <si>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</si>
  <si>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</si>
  <si>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</si>
  <si>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</si>
  <si>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</si>
  <si>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</si>
  <si>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</si>
  <si>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</si>
  <si>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</si>
  <si>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</si>
  <si>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</si>
  <si>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</si>
  <si>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</si>
  <si>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</si>
  <si>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</si>
  <si>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</si>
  <si>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</si>
  <si>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</si>
  <si>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</si>
  <si>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</si>
  <si>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</si>
  <si>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</si>
  <si>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</si>
  <si>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</si>
  <si>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</si>
  <si>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</si>
  <si>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</si>
  <si>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</si>
  <si>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</si>
  <si>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</si>
  <si>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</si>
  <si>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</si>
  <si>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</si>
  <si>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</si>
  <si>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</si>
  <si>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</si>
  <si>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</si>
  <si>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</si>
  <si>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</si>
  <si>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</si>
  <si>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</si>
  <si>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</si>
  <si>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</si>
  <si>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</si>
  <si>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</si>
  <si>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</si>
  <si>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</si>
  <si>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</si>
  <si>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</si>
  <si>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</si>
  <si>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</si>
  <si>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</si>
  <si>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</si>
  <si>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</si>
  <si>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</si>
  <si>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</si>
  <si>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</si>
  <si>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</si>
  <si>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</si>
  <si>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</si>
  <si>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</si>
  <si>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</si>
  <si>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</si>
  <si>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</si>
  <si>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</si>
  <si>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</si>
  <si>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</si>
  <si>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</si>
  <si>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</si>
  <si>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</si>
  <si>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</si>
  <si>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</si>
  <si>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</si>
  <si>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</si>
  <si>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</si>
  <si>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</si>
  <si>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</si>
  <si>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</si>
  <si>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</si>
  <si>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</si>
  <si>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</si>
  <si>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</si>
  <si>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</si>
  <si>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</si>
  <si>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</si>
  <si>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</si>
  <si>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</si>
  <si>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</si>
  <si>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</si>
  <si>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</si>
  <si>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</si>
  <si>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</si>
  <si>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</si>
  <si>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</si>
  <si>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</si>
  <si>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</si>
  <si>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</si>
  <si>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</si>
  <si>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</si>
  <si>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</si>
  <si>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</si>
  <si>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</si>
  <si>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</si>
  <si>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</si>
  <si>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</si>
  <si>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</si>
  <si>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</si>
  <si>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</si>
  <si>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</si>
  <si>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</si>
  <si>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</si>
  <si>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</si>
  <si>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</si>
  <si>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</si>
  <si>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</si>
  <si>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</si>
  <si>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</si>
  <si>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</si>
  <si>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</si>
  <si>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</si>
  <si>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</si>
  <si>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</si>
  <si>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</si>
  <si>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</si>
  <si>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</si>
  <si>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</si>
  <si>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</si>
  <si>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</si>
  <si>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</si>
  <si>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</si>
  <si>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</si>
  <si>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</si>
  <si>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</si>
  <si>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</si>
  <si>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</si>
  <si>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</si>
  <si>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</si>
  <si>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</si>
  <si>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</si>
  <si>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</si>
  <si>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</si>
  <si>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</si>
  <si>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</si>
  <si>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</si>
  <si>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</si>
  <si>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</si>
  <si>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</si>
  <si>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</si>
  <si>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</si>
  <si>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</si>
  <si>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</si>
  <si>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</si>
  <si>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</si>
  <si>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</si>
  <si>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</si>
  <si>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</si>
  <si>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</si>
  <si>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</si>
  <si>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</si>
  <si>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</si>
  <si>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</si>
  <si>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</si>
  <si>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</si>
  <si>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</si>
  <si>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</si>
  <si>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</si>
  <si>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</si>
  <si>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</si>
  <si>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</si>
  <si>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</si>
  <si>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</si>
  <si>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</si>
  <si>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</si>
  <si>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</si>
  <si>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</si>
  <si>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</si>
  <si>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</si>
  <si>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</si>
  <si>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</si>
  <si>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</si>
  <si>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</si>
  <si>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</si>
  <si>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</si>
  <si>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</si>
  <si>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</si>
  <si>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</si>
  <si>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</si>
  <si>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</si>
  <si>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</si>
  <si>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</si>
  <si>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</si>
  <si>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</si>
  <si>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</si>
  <si>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</si>
  <si>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</si>
  <si>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</si>
  <si>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</si>
  <si>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</si>
  <si>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</si>
  <si>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</si>
  <si>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</si>
  <si>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</si>
  <si>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</si>
  <si>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</si>
  <si>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</si>
  <si>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</si>
  <si>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</si>
  <si>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</si>
  <si>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</si>
  <si>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</si>
  <si>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</si>
  <si>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</si>
  <si>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</si>
  <si>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</si>
  <si>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</si>
  <si>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</si>
  <si>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</si>
  <si>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</si>
  <si>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</si>
  <si>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</si>
  <si>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</si>
  <si>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</si>
  <si>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</si>
  <si>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</si>
  <si>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</si>
  <si>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</si>
  <si>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</si>
  <si>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</si>
  <si>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</si>
  <si>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</si>
  <si>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</si>
  <si>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</si>
  <si>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</si>
  <si>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</si>
  <si>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</si>
  <si>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</si>
  <si>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</si>
  <si>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</si>
  <si>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</si>
  <si>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</si>
  <si>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</si>
  <si>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</si>
  <si>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</si>
  <si>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</si>
  <si>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</si>
  <si>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</si>
  <si>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</si>
  <si>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</si>
  <si>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</si>
  <si>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</si>
  <si>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</si>
  <si>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</si>
  <si>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</si>
  <si>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</si>
  <si>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</si>
  <si>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</si>
  <si>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</si>
  <si>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</si>
  <si>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</si>
  <si>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</si>
  <si>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</si>
  <si>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</si>
  <si>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</si>
  <si>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</si>
  <si>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</si>
  <si>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</si>
  <si>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</si>
  <si>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</si>
  <si>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</si>
  <si>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</si>
  <si>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</si>
  <si>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</si>
  <si>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</si>
  <si>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</si>
  <si>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</si>
  <si>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</si>
  <si>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</si>
  <si>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</si>
  <si>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</si>
  <si>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</si>
  <si>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</si>
  <si>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</si>
  <si>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</si>
  <si>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</si>
  <si>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</si>
  <si>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</si>
  <si>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</si>
  <si>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</si>
  <si>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</si>
  <si>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</si>
  <si>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</si>
  <si>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</si>
  <si>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</si>
  <si>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</si>
  <si>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</si>
  <si>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</si>
  <si>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</si>
  <si>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</si>
  <si>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</si>
  <si>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</si>
  <si>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</si>
  <si>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</si>
  <si>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</si>
  <si>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</si>
  <si>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</si>
  <si>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</si>
  <si>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</si>
  <si>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</si>
  <si>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</si>
  <si>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</si>
  <si>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</si>
  <si>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</si>
  <si>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</si>
  <si>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</si>
  <si>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</si>
  <si>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</si>
  <si>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</si>
  <si>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</si>
  <si>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</si>
  <si>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</si>
  <si>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</si>
  <si>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</si>
  <si>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</si>
  <si>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</si>
  <si>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</si>
  <si>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</si>
  <si>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</si>
  <si>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</si>
  <si>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</si>
  <si>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</si>
  <si>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</si>
  <si>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</si>
  <si>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</si>
  <si>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</si>
  <si>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</si>
  <si>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</si>
  <si>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</si>
  <si>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</si>
  <si>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</si>
  <si>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</si>
  <si>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</si>
  <si>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</si>
  <si>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</si>
  <si>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</si>
  <si>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</si>
  <si>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</si>
  <si>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</si>
  <si>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</si>
  <si>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</si>
  <si>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</si>
  <si>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</si>
  <si>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</si>
  <si>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</si>
  <si>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</si>
  <si>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</si>
  <si>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</si>
  <si>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</si>
  <si>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</si>
  <si>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</si>
  <si>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</si>
  <si>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</si>
  <si>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</si>
  <si>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</si>
  <si>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</si>
  <si>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</si>
  <si>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</si>
  <si>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</si>
  <si>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</si>
  <si>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</si>
  <si>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</si>
  <si>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</si>
  <si>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</si>
  <si>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</si>
  <si>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</si>
  <si>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</si>
  <si>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</si>
  <si>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</si>
  <si>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</si>
  <si>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</si>
  <si>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</si>
  <si>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</si>
  <si>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</si>
  <si>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</si>
  <si>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</si>
  <si>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</si>
  <si>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</si>
  <si>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</si>
  <si>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</si>
  <si>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</si>
  <si>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</si>
  <si>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</si>
  <si>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</si>
  <si>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</si>
  <si>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</si>
  <si>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</si>
  <si>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</si>
  <si>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</si>
  <si>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</si>
  <si>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</si>
  <si>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</si>
  <si>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</si>
  <si>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</si>
  <si>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</si>
  <si>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</si>
  <si>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</si>
  <si>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</si>
  <si>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</si>
  <si>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</si>
  <si>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</si>
  <si>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</si>
  <si>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</si>
  <si>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</si>
  <si>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</si>
  <si>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</si>
  <si>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</si>
  <si>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</si>
  <si>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</si>
  <si>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</si>
  <si>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</si>
  <si>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</si>
  <si>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</si>
  <si>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</si>
  <si>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</si>
  <si>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</si>
  <si>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</si>
  <si>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</si>
  <si>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</si>
  <si>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</si>
  <si>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</si>
  <si>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</si>
  <si>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</si>
  <si>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</si>
  <si>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</si>
  <si>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</si>
  <si>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</si>
  <si>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</si>
  <si>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</si>
  <si>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</si>
  <si>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</si>
  <si>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</si>
  <si>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</si>
  <si>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</si>
  <si>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</si>
  <si>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</si>
  <si>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</si>
  <si>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</si>
  <si>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</si>
  <si>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</si>
  <si>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</si>
  <si>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</si>
  <si>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</si>
  <si>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</si>
  <si>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</si>
  <si>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</si>
  <si>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</si>
  <si>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</si>
  <si>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</si>
  <si>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</si>
  <si>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</si>
  <si>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</si>
  <si>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</si>
  <si>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</si>
  <si>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</si>
  <si>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</si>
  <si>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</si>
  <si>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</si>
  <si>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</si>
  <si>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</si>
  <si>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</si>
  <si>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</si>
  <si>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</si>
  <si>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</si>
  <si>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</si>
  <si>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</si>
  <si>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</si>
  <si>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</si>
  <si>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</si>
  <si>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</si>
  <si>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</si>
  <si>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</si>
  <si>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</si>
  <si>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</si>
  <si>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</si>
  <si>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</si>
  <si>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</si>
  <si>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</si>
  <si>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</si>
  <si>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</si>
  <si>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</si>
  <si>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</si>
  <si>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</si>
  <si>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</si>
  <si>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</si>
  <si>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</si>
  <si>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</si>
  <si>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</si>
  <si>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</si>
  <si>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</si>
  <si>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</si>
  <si>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</si>
  <si>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</si>
  <si>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</si>
  <si>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</si>
  <si>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</si>
  <si>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</si>
  <si>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</si>
  <si>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</si>
  <si>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</si>
  <si>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</si>
  <si>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</si>
  <si>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</si>
  <si>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</si>
  <si>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</si>
  <si>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</si>
  <si>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</si>
  <si>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</si>
  <si>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</si>
  <si>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</si>
  <si>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</si>
  <si>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</si>
  <si>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</si>
  <si>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</si>
  <si>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</si>
  <si>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</si>
  <si>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</si>
  <si>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</si>
  <si>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</si>
  <si>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</si>
  <si>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</si>
  <si>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</si>
  <si>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</si>
  <si>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</si>
  <si>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</si>
  <si>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</si>
  <si>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</si>
  <si>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</si>
  <si>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</si>
  <si>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</si>
  <si>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</si>
  <si>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</si>
  <si>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</si>
  <si>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</si>
  <si>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</si>
  <si>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</si>
  <si>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</si>
  <si>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</si>
  <si>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</si>
  <si>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</si>
  <si>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</si>
  <si>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</si>
  <si>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</si>
  <si>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</si>
  <si>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</si>
  <si>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</si>
  <si>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</si>
  <si>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</si>
  <si>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</si>
  <si>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</si>
  <si>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</si>
  <si>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</si>
  <si>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</si>
  <si>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</si>
  <si>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</si>
  <si>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</si>
  <si>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</si>
  <si>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</si>
  <si>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</si>
  <si>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</si>
  <si>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</si>
  <si>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</si>
  <si>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</si>
  <si>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</si>
  <si>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</si>
  <si>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</si>
  <si>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</si>
  <si>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</si>
  <si>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</si>
  <si>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</si>
  <si>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</si>
  <si>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</si>
  <si>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</si>
  <si>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</si>
  <si>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</si>
  <si>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</si>
  <si>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</si>
  <si>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</si>
  <si>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</si>
  <si>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</si>
  <si>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</si>
  <si>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</si>
  <si>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</si>
  <si>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</si>
  <si>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</si>
  <si>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</si>
  <si>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</si>
  <si>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</si>
  <si>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</si>
  <si>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</si>
  <si>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</si>
  <si>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</si>
  <si>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</si>
  <si>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</si>
  <si>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</si>
  <si>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</si>
  <si>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</si>
  <si>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</si>
  <si>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</si>
  <si>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</si>
  <si>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</si>
  <si>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</si>
  <si>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</si>
  <si>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</si>
  <si>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</si>
  <si>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</si>
  <si>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</si>
  <si>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</si>
  <si>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</si>
  <si>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</si>
  <si>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</si>
  <si>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</si>
  <si>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</si>
  <si>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</si>
  <si>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</si>
  <si>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</si>
  <si>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</si>
  <si>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</si>
  <si>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</si>
  <si>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</si>
  <si>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</si>
  <si>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</si>
  <si>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</si>
  <si>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</si>
  <si>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</si>
  <si>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</si>
  <si>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</si>
  <si>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</si>
  <si>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</si>
  <si>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</si>
  <si>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</si>
  <si>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</si>
  <si>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</si>
  <si>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</si>
  <si>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</si>
  <si>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</si>
  <si>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</si>
  <si>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</si>
  <si>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</si>
  <si>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</si>
  <si>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</si>
  <si>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</si>
  <si>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</si>
  <si>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</si>
  <si>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</si>
  <si>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</si>
  <si>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</si>
  <si>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</si>
  <si>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</si>
  <si>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</si>
  <si>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</si>
  <si>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</si>
  <si>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</si>
  <si>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</si>
  <si>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</si>
  <si>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</si>
  <si>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</si>
  <si>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</si>
  <si>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</si>
  <si>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</si>
  <si>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</si>
  <si>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</si>
  <si>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</si>
  <si>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</si>
  <si>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</si>
  <si>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</si>
  <si>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</si>
  <si>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</si>
  <si>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</si>
  <si>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</si>
  <si>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</si>
  <si>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</si>
  <si>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</si>
  <si>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</si>
  <si>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</si>
  <si>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</si>
  <si>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</si>
  <si>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</si>
  <si>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</si>
  <si>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</si>
  <si>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</si>
  <si>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</si>
  <si>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</si>
  <si>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</si>
  <si>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</si>
  <si>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</si>
  <si>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</si>
  <si>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</si>
  <si>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</si>
  <si>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</si>
  <si>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</si>
  <si>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</si>
  <si>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</si>
  <si>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</si>
  <si>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</si>
  <si>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</si>
  <si>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</si>
  <si>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</si>
  <si>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</si>
  <si>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</si>
  <si>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</si>
  <si>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</si>
  <si>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</si>
  <si>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</si>
  <si>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</si>
  <si>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</si>
  <si>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</si>
  <si>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</si>
  <si>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</si>
  <si>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</si>
  <si>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</si>
  <si>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</si>
  <si>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</si>
  <si>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</si>
  <si>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</si>
  <si>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</si>
  <si>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</si>
  <si>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</si>
  <si>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</si>
  <si>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</si>
  <si>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</si>
  <si>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</si>
  <si>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</si>
  <si>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</si>
  <si>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</si>
  <si>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</si>
  <si>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</si>
  <si>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</si>
  <si>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</si>
  <si>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</si>
  <si>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</si>
  <si>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</si>
  <si>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</si>
  <si>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</si>
  <si>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</si>
  <si>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</si>
  <si>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</si>
  <si>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</si>
  <si>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</si>
  <si>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</si>
  <si>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</si>
  <si>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</si>
  <si>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</si>
  <si>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</si>
  <si>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</si>
  <si>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</si>
  <si>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</si>
  <si>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</si>
  <si>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</si>
  <si>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</si>
  <si>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</si>
  <si>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</si>
  <si>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</si>
  <si>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</si>
  <si>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</si>
  <si>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</si>
  <si>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</si>
  <si>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</si>
  <si>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</si>
  <si>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</si>
  <si>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</si>
  <si>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</si>
  <si>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</si>
  <si>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</si>
  <si>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</si>
  <si>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</si>
  <si>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</si>
  <si>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</si>
  <si>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</si>
  <si>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</si>
  <si>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</si>
  <si>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</si>
  <si>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</si>
  <si>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</si>
  <si>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</si>
  <si>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</si>
  <si>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</si>
  <si>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</si>
  <si>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</si>
  <si>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</si>
  <si>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</si>
  <si>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</si>
  <si>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</si>
  <si>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</si>
  <si>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</si>
  <si>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</si>
  <si>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</si>
  <si>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</si>
  <si>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</si>
  <si>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</si>
  <si>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</si>
  <si>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</si>
  <si>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</si>
  <si>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</si>
  <si>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</si>
  <si>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</si>
  <si>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</si>
  <si>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</si>
  <si>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</si>
  <si>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</si>
  <si>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</si>
  <si>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</si>
  <si>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</si>
  <si>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</si>
  <si>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</si>
  <si>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</si>
  <si>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</si>
  <si>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</si>
  <si>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</si>
  <si>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</si>
  <si>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</si>
  <si>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</si>
  <si>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</si>
  <si>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</si>
  <si>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</si>
  <si>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</si>
  <si>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</si>
  <si>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</si>
  <si>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</si>
  <si>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</si>
  <si>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</si>
  <si>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</si>
  <si>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</si>
  <si>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</si>
  <si>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</si>
  <si>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</si>
  <si>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</si>
  <si>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</si>
  <si>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</si>
  <si>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</si>
  <si>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</si>
  <si>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</si>
  <si>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</si>
  <si>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</si>
  <si>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</si>
  <si>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</si>
  <si>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</si>
  <si>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</si>
  <si>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</si>
  <si>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</si>
  <si>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</si>
  <si>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</si>
  <si>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</si>
  <si>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</si>
  <si>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</si>
  <si>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</si>
  <si>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</si>
  <si>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</si>
  <si>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</si>
  <si>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</si>
  <si>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</si>
  <si>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</si>
  <si>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</si>
  <si>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</si>
  <si>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</si>
  <si>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</si>
  <si>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</si>
  <si>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</si>
  <si>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</si>
  <si>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</si>
  <si>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</si>
  <si>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</si>
  <si>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</si>
  <si>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</si>
  <si>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</si>
  <si>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</si>
  <si>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</si>
  <si>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</si>
  <si>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</si>
  <si>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</si>
  <si>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</si>
  <si>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</si>
  <si>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</si>
  <si>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</si>
  <si>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</si>
  <si>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</si>
  <si>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</si>
  <si>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</si>
  <si>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</si>
  <si>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</si>
  <si>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</si>
  <si>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</si>
  <si>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</si>
  <si>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</si>
  <si>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</si>
  <si>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</si>
  <si>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</si>
  <si>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</si>
  <si>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</si>
  <si>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</si>
  <si>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</si>
  <si>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</si>
  <si>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</si>
  <si>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</si>
  <si>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</si>
  <si>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</si>
  <si>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</si>
  <si>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</si>
  <si>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</si>
  <si>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</si>
  <si>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</si>
  <si>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</si>
  <si>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</si>
  <si>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</si>
  <si>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</si>
  <si>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</si>
  <si>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</si>
  <si>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</si>
  <si>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</si>
  <si>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</si>
  <si>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</si>
  <si>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</si>
  <si>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</si>
  <si>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</si>
  <si>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</si>
  <si>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</si>
  <si>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</si>
  <si>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</si>
  <si>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</si>
  <si>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</si>
  <si>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</si>
  <si>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</si>
  <si>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</si>
  <si>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</si>
  <si>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</si>
  <si>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</si>
  <si>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</si>
  <si>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</si>
  <si>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</si>
  <si>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</si>
  <si>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</si>
  <si>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</si>
  <si>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</si>
  <si>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</si>
  <si>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</si>
  <si>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</si>
  <si>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</si>
  <si>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</si>
  <si>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</si>
  <si>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</si>
  <si>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</si>
  <si>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</si>
  <si>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</si>
  <si>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</si>
  <si>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</si>
  <si>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</si>
  <si>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</si>
  <si>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</si>
  <si>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</si>
  <si>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</si>
  <si>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</si>
  <si>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</si>
  <si>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</si>
  <si>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</si>
  <si>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</si>
  <si>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</si>
  <si>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</si>
  <si>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</si>
  <si>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</si>
  <si>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</si>
  <si>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</si>
  <si>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</si>
  <si>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</si>
  <si>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</si>
  <si>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</si>
  <si>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</si>
  <si>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</si>
  <si>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</si>
  <si>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</si>
  <si>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</si>
  <si>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</si>
  <si>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</si>
  <si>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</si>
  <si>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</si>
  <si>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</si>
  <si>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</si>
  <si>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</si>
  <si>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</si>
  <si>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</si>
  <si>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</si>
  <si>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</si>
  <si>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</si>
  <si>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</si>
  <si>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</si>
  <si>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</si>
  <si>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</si>
  <si>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</si>
  <si>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</si>
  <si>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</si>
  <si>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</si>
  <si>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</si>
  <si>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</si>
  <si>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</si>
  <si>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</si>
  <si>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</si>
  <si>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</si>
  <si>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</si>
  <si>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</si>
  <si>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</si>
  <si>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</si>
  <si>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</si>
  <si>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</si>
  <si>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</si>
  <si>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</si>
  <si>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</si>
  <si>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</si>
  <si>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</si>
  <si>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</si>
  <si>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</si>
  <si>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</si>
  <si>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</si>
  <si>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</si>
  <si>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</si>
  <si>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</si>
  <si>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</si>
  <si>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</si>
  <si>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</si>
  <si>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</si>
  <si>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</si>
  <si>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</si>
  <si>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</si>
  <si>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</si>
  <si>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</si>
  <si>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</si>
  <si>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</si>
  <si>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</si>
  <si>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</si>
  <si>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</si>
  <si>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</si>
  <si>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</si>
  <si>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</si>
  <si>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</si>
  <si>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</si>
  <si>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</si>
  <si>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</si>
  <si>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</si>
  <si>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</si>
  <si>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</si>
  <si>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</si>
  <si>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</si>
  <si>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</si>
  <si>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</si>
  <si>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</si>
  <si>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</si>
  <si>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</si>
  <si>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</si>
  <si>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</si>
  <si>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</si>
  <si>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</si>
  <si>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</si>
  <si>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</si>
  <si>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</si>
  <si>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</si>
  <si>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</si>
  <si>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</si>
  <si>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</si>
  <si>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</si>
  <si>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</si>
  <si>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</si>
  <si>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</si>
  <si>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</si>
  <si>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</si>
  <si>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</si>
  <si>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</si>
  <si>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</si>
  <si>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</si>
  <si>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</si>
  <si>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</si>
  <si>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</si>
  <si>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</si>
  <si>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</si>
  <si>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</si>
  <si>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</si>
  <si>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</si>
  <si>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</si>
  <si>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</si>
  <si>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</si>
  <si>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</si>
  <si>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</si>
  <si>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</si>
  <si>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</si>
  <si>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</si>
  <si>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</si>
  <si>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</si>
  <si>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</si>
  <si>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</si>
  <si>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</si>
  <si>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</si>
  <si>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</si>
  <si>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</si>
  <si>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</si>
  <si>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</si>
  <si>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</si>
  <si>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</si>
  <si>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</si>
  <si>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</si>
  <si>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</si>
  <si>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</si>
  <si>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</si>
  <si>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</si>
  <si>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</si>
  <si>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</si>
  <si>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</si>
  <si>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</si>
  <si>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</si>
  <si>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</si>
  <si>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</si>
  <si>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</si>
  <si>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</si>
  <si>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</si>
  <si>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</si>
  <si>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</si>
  <si>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</si>
  <si>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</si>
  <si>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</si>
  <si>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</si>
  <si>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</si>
  <si>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</si>
  <si>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</si>
  <si>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</si>
  <si>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</si>
  <si>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</si>
  <si>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</si>
  <si>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</si>
  <si>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</si>
  <si>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</si>
  <si>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</si>
  <si>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</si>
  <si>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</si>
  <si>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</si>
  <si>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</si>
  <si>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</si>
  <si>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</si>
  <si>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</si>
  <si>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</si>
  <si>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</si>
  <si>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</si>
  <si>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</si>
  <si>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</si>
  <si>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</si>
  <si>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</si>
  <si>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</si>
  <si>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</si>
  <si>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</si>
  <si>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</si>
  <si>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</si>
  <si>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</si>
  <si>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</si>
  <si>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</si>
  <si>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</si>
  <si>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</si>
  <si>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</si>
  <si>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</si>
  <si>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</si>
  <si>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</si>
  <si>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</si>
  <si>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</si>
  <si>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</si>
  <si>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</si>
  <si>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</si>
  <si>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</si>
  <si>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</si>
  <si>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</si>
  <si>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</si>
  <si>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</si>
  <si>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</si>
  <si>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</si>
  <si>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</si>
  <si>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</si>
  <si>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</si>
  <si>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</si>
  <si>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</si>
  <si>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</si>
  <si>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</si>
  <si>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</si>
  <si>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</si>
  <si>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</si>
  <si>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</si>
  <si>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</si>
  <si>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</si>
  <si>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</si>
  <si>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</si>
  <si>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</si>
  <si>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</si>
  <si>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</si>
  <si>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</si>
  <si>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</si>
  <si>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</si>
  <si>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</si>
  <si>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</si>
  <si>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</si>
  <si>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</si>
  <si>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</si>
  <si>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</si>
  <si>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</si>
  <si>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</si>
  <si>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</si>
  <si>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</si>
  <si>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</si>
  <si>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</si>
  <si>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</si>
  <si>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</si>
  <si>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</si>
  <si>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</si>
  <si>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</si>
  <si>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</si>
  <si>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</si>
  <si>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</si>
  <si>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</si>
  <si>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</si>
  <si>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</si>
  <si>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</si>
  <si>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</si>
  <si>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</si>
  <si>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</si>
  <si>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</si>
  <si>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</si>
  <si>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</si>
  <si>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</si>
  <si>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</si>
  <si>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</si>
  <si>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</si>
  <si>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</si>
  <si>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</si>
  <si>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</si>
  <si>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</si>
  <si>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</si>
  <si>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</si>
  <si>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</si>
  <si>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</si>
  <si>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</si>
  <si>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</si>
  <si>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</si>
  <si>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</si>
  <si>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</si>
  <si>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</si>
  <si>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</si>
  <si>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</si>
  <si>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</si>
  <si>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</si>
  <si>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</si>
  <si>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</si>
  <si>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</si>
  <si>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</si>
  <si>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</si>
  <si>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</si>
  <si>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</si>
  <si>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</si>
  <si>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</si>
  <si>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</si>
  <si>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</si>
  <si>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</si>
  <si>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</si>
  <si>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</si>
  <si>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</si>
  <si>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</si>
  <si>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</si>
  <si>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</si>
  <si>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</si>
  <si>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</si>
  <si>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</si>
  <si>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</si>
  <si>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</si>
  <si>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</si>
  <si>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</si>
  <si>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</si>
  <si>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</si>
  <si>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</si>
  <si>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</si>
  <si>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</si>
  <si>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</si>
  <si>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</si>
  <si>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</si>
  <si>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</si>
  <si>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</si>
  <si>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</si>
  <si>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</si>
  <si>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</si>
  <si>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</si>
  <si>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</si>
  <si>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</si>
  <si>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</si>
  <si>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</si>
  <si>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</si>
  <si>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</si>
  <si>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</si>
  <si>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</si>
  <si>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</si>
  <si>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</si>
  <si>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</si>
  <si>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</si>
  <si>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</si>
  <si>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</si>
  <si>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</si>
  <si>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</si>
  <si>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</si>
  <si>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</si>
  <si>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</si>
  <si>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</si>
  <si>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</si>
  <si>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</si>
  <si>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</si>
  <si>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</si>
  <si>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</si>
  <si>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</si>
  <si>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</si>
  <si>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</si>
  <si>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</si>
  <si>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</si>
  <si>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</si>
  <si>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</si>
  <si>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</si>
  <si>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</si>
  <si>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</si>
  <si>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</si>
  <si>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</si>
  <si>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</si>
  <si>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</si>
  <si>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</si>
  <si>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</si>
  <si>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</si>
  <si>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</si>
  <si>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</si>
  <si>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</si>
  <si>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</si>
  <si>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</si>
  <si>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</si>
  <si>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</si>
  <si>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</si>
  <si>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</si>
  <si>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</si>
  <si>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</si>
  <si>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</si>
  <si>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</si>
  <si>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</si>
  <si>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</si>
  <si>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</si>
  <si>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</si>
  <si>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</si>
  <si>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</si>
  <si>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</si>
  <si>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</si>
  <si>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</si>
  <si>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</si>
  <si>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</si>
  <si>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</si>
  <si>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</si>
  <si>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</si>
  <si>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</si>
  <si>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</si>
  <si>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</si>
  <si>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</si>
  <si>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</si>
  <si>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</si>
  <si>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</si>
  <si>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</si>
  <si>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</si>
  <si>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</si>
  <si>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</si>
  <si>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</si>
  <si>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</si>
  <si>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</si>
  <si>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</si>
  <si>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</si>
  <si>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</si>
  <si>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</si>
  <si>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</si>
  <si>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</si>
  <si>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</si>
  <si>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</si>
  <si>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</si>
  <si>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</si>
  <si>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</si>
  <si>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</si>
  <si>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</si>
  <si>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</si>
  <si>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</si>
  <si>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</si>
  <si>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</si>
  <si>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</si>
  <si>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</si>
  <si>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</si>
  <si>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</si>
  <si>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</si>
  <si>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</si>
  <si>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</si>
  <si>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</si>
  <si>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</si>
  <si>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</si>
  <si>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</si>
  <si>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</si>
  <si>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</si>
  <si>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</si>
  <si>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</si>
  <si>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</si>
  <si>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</si>
  <si>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</si>
  <si>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</si>
  <si>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</si>
  <si>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</si>
  <si>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</si>
  <si>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</si>
  <si>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</si>
  <si>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</si>
  <si>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</si>
  <si>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</si>
  <si>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</si>
  <si>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</si>
  <si>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</si>
  <si>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</si>
  <si>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</si>
  <si>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</si>
  <si>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</si>
  <si>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</si>
  <si>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</si>
  <si>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</si>
  <si>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</si>
  <si>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</si>
  <si>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</si>
  <si>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</si>
  <si>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</si>
  <si>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</si>
  <si>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</si>
  <si>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</si>
  <si>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</si>
  <si>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</si>
  <si>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</si>
  <si>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</si>
  <si>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</si>
  <si>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</si>
  <si>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</si>
  <si>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</si>
  <si>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</si>
  <si>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</si>
  <si>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</si>
  <si>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</si>
  <si>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</si>
  <si>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</si>
  <si>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</si>
  <si>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</si>
  <si>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</si>
  <si>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</si>
  <si>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</si>
  <si>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</si>
  <si>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</si>
  <si>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</si>
  <si>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</si>
  <si>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</si>
  <si>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</si>
  <si>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</si>
  <si>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</si>
  <si>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</si>
  <si>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</si>
  <si>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</si>
  <si>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</si>
  <si>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</si>
  <si>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</si>
  <si>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</si>
  <si>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</si>
  <si>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</si>
  <si>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</si>
  <si>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</si>
  <si>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</si>
  <si>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</si>
  <si>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</si>
  <si>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</si>
  <si>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</si>
  <si>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</si>
  <si>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</si>
  <si>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</si>
  <si>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</si>
  <si>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</si>
  <si>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</si>
  <si>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</si>
  <si>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</si>
  <si>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</si>
  <si>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</si>
  <si>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</si>
  <si>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</si>
  <si>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</si>
  <si>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</si>
  <si>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</si>
  <si>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</si>
  <si>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</si>
  <si>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</si>
  <si>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</si>
  <si>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</si>
  <si>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</si>
  <si>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</si>
  <si>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</si>
  <si>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</si>
  <si>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</si>
  <si>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</si>
  <si>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</si>
  <si>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</si>
  <si>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</si>
  <si>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</si>
  <si>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</si>
  <si>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</si>
  <si>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</si>
  <si>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</si>
  <si>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</si>
  <si>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</si>
  <si>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</si>
  <si>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</si>
  <si>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</si>
  <si>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</si>
  <si>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</si>
  <si>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</si>
  <si>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</si>
  <si>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</si>
  <si>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</si>
  <si>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</si>
  <si>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</si>
  <si>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</si>
  <si>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</si>
  <si>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</si>
  <si>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</si>
  <si>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</si>
  <si>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</si>
  <si>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</si>
  <si>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</si>
  <si>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</si>
  <si>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</si>
  <si>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</si>
  <si>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</si>
  <si>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</si>
  <si>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</si>
  <si>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</si>
  <si>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</si>
  <si>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</si>
  <si>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</si>
  <si>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</si>
  <si>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</si>
  <si>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</si>
  <si>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</si>
  <si>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</si>
  <si>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</si>
  <si>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</si>
  <si>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</si>
  <si>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</si>
  <si>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</si>
  <si>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</si>
  <si>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</si>
  <si>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</si>
  <si>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</si>
  <si>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</si>
  <si>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</si>
  <si>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</si>
  <si>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</si>
  <si>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</si>
  <si>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</si>
  <si>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</si>
  <si>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</si>
  <si>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</si>
  <si>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</si>
  <si>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</si>
  <si>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</si>
  <si>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</si>
  <si>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</si>
  <si>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</si>
  <si>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</si>
  <si>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</si>
  <si>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</si>
  <si>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</si>
  <si>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</si>
  <si>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</si>
  <si>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</si>
  <si>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</si>
  <si>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</si>
  <si>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</si>
  <si>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</si>
  <si>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</si>
  <si>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</si>
  <si>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</si>
  <si>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</si>
  <si>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</si>
  <si>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</si>
  <si>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</si>
  <si>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</si>
  <si>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</si>
  <si>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</si>
  <si>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</si>
  <si>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</si>
  <si>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</si>
  <si>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</si>
  <si>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</si>
  <si>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</si>
  <si>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</si>
  <si>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</si>
  <si>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</si>
  <si>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</si>
  <si>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</si>
  <si>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</si>
  <si>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</si>
  <si>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</si>
  <si>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</si>
  <si>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</si>
  <si>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</si>
  <si>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</si>
  <si>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</si>
  <si>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</si>
  <si>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</si>
  <si>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</si>
  <si>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</si>
  <si>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</si>
  <si>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</si>
  <si>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</si>
  <si>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</si>
  <si>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</si>
  <si>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</si>
  <si>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</si>
  <si>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</si>
  <si>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</si>
  <si>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</si>
  <si>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</si>
  <si>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</si>
  <si>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</si>
  <si>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</si>
  <si>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</si>
  <si>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</si>
  <si>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</si>
  <si>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</si>
  <si>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</si>
  <si>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</si>
  <si>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</si>
  <si>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</si>
  <si>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</si>
  <si>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</si>
  <si>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</si>
  <si>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</si>
  <si>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</si>
  <si>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</si>
  <si>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</si>
  <si>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</si>
  <si>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</si>
  <si>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</si>
  <si>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</si>
  <si>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</si>
  <si>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</si>
  <si>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</si>
  <si>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</si>
  <si>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</si>
  <si>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</si>
  <si>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</si>
  <si>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</si>
  <si>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</si>
  <si>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</si>
  <si>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</si>
  <si>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</si>
  <si>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</si>
  <si>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</si>
  <si>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</si>
  <si>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</si>
  <si>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</si>
  <si>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</si>
  <si>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</si>
  <si>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</si>
  <si>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</si>
  <si>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</si>
  <si>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</si>
  <si>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</si>
  <si>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</si>
  <si>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</si>
  <si>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</si>
  <si>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</si>
  <si>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</si>
  <si>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</si>
  <si>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</si>
  <si>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</si>
  <si>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</si>
  <si>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</si>
  <si>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</si>
  <si>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</si>
  <si>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</si>
  <si>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</si>
  <si>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</si>
  <si>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</si>
  <si>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</si>
  <si>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</si>
  <si>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</si>
  <si>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</si>
  <si>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</si>
  <si>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</si>
  <si>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</si>
  <si>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</si>
  <si>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</si>
  <si>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</si>
  <si>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</si>
  <si>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</si>
  <si>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</si>
  <si>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</si>
  <si>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</si>
  <si>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</si>
  <si>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</si>
  <si>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</si>
  <si>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</si>
  <si>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</si>
  <si>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</si>
  <si>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</si>
  <si>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</si>
  <si>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</si>
  <si>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</si>
  <si>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</si>
  <si>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</si>
  <si>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</si>
  <si>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</si>
  <si>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</si>
  <si>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</si>
  <si>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</si>
  <si>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</si>
  <si>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</si>
  <si>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</si>
  <si>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</si>
  <si>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</si>
  <si>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</si>
  <si>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</si>
  <si>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</si>
  <si>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</si>
  <si>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</si>
  <si>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</si>
  <si>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</si>
  <si>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</si>
  <si>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</si>
  <si>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</si>
  <si>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</si>
  <si>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</si>
  <si>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</si>
  <si>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</si>
  <si>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</si>
  <si>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</si>
  <si>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</si>
  <si>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</si>
  <si>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</si>
  <si>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</si>
  <si>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</si>
  <si>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</si>
  <si>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</si>
  <si>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</si>
  <si>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</si>
  <si>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</si>
  <si>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</si>
  <si>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</si>
  <si>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</si>
  <si>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</si>
  <si>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</si>
  <si>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</si>
  <si>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</si>
  <si>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</si>
  <si>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</si>
  <si>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</si>
  <si>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</si>
  <si>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</si>
  <si>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</si>
  <si>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</si>
  <si>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</si>
  <si>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</si>
  <si>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</si>
  <si>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</si>
  <si>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</si>
  <si>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</si>
  <si>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</si>
  <si>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</si>
  <si>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</si>
  <si>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</si>
  <si>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</si>
  <si>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</si>
  <si>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</si>
  <si>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</si>
  <si>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</si>
  <si>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</si>
  <si>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</si>
  <si>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</si>
  <si>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</si>
  <si>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</si>
  <si>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</si>
  <si>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</si>
  <si>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</si>
  <si>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</si>
  <si>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</si>
  <si>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</si>
  <si>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</si>
  <si>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</si>
  <si>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</si>
  <si>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</si>
  <si>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</si>
  <si>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</si>
  <si>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</si>
  <si>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</si>
  <si>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</si>
  <si>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</si>
  <si>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</si>
  <si>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</si>
  <si>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</si>
  <si>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</si>
  <si>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</si>
  <si>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</si>
  <si>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</si>
  <si>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</si>
  <si>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</si>
  <si>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</si>
  <si>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</si>
  <si>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</si>
  <si>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</si>
  <si>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</si>
  <si>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</si>
  <si>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</si>
  <si>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</si>
  <si>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</si>
  <si>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</si>
  <si>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</si>
  <si>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</si>
  <si>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</si>
  <si>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</si>
  <si>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</si>
  <si>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</si>
  <si>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</si>
  <si>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</si>
  <si>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</si>
  <si>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</si>
  <si>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</si>
  <si>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</si>
  <si>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</si>
  <si>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</si>
  <si>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</si>
  <si>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</si>
  <si>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</si>
  <si>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</si>
  <si>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</si>
  <si>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</si>
  <si>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</si>
  <si>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</si>
  <si>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</si>
  <si>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</si>
  <si>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</si>
  <si>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</si>
  <si>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</si>
  <si>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</si>
  <si>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</si>
  <si>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</si>
  <si>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</si>
  <si>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</si>
  <si>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</si>
  <si>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</si>
  <si>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</si>
  <si>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</si>
  <si>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</si>
  <si>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</si>
  <si>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</si>
  <si>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</si>
  <si>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</si>
  <si>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</si>
  <si>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</si>
  <si>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</si>
  <si>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</si>
  <si>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</si>
  <si>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</si>
  <si>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</si>
  <si>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</si>
  <si>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</si>
  <si>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</si>
  <si>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</si>
  <si>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</si>
  <si>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</si>
  <si>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</si>
  <si>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</si>
  <si>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</si>
  <si>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</si>
  <si>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</si>
  <si>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</si>
  <si>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</si>
  <si>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</si>
  <si>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</si>
  <si>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</si>
  <si>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</si>
  <si>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</si>
  <si>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</si>
  <si>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</si>
  <si>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</si>
  <si>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</si>
  <si>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</si>
  <si>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</si>
  <si>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</si>
  <si>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</si>
  <si>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</si>
  <si>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</si>
  <si>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</si>
  <si>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</si>
  <si>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</si>
  <si>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</si>
  <si>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</si>
  <si>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</si>
  <si>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</si>
  <si>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</si>
  <si>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</si>
  <si>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</si>
  <si>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</si>
  <si>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</si>
  <si>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</si>
  <si>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</si>
  <si>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</si>
  <si>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</si>
  <si>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</si>
  <si>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</si>
  <si>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</si>
  <si>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</si>
  <si>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</si>
  <si>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</si>
  <si>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</si>
  <si>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</si>
  <si>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</si>
  <si>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</si>
  <si>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</si>
  <si>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</si>
  <si>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</si>
  <si>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</si>
  <si>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</si>
  <si>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</si>
  <si>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</si>
  <si>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</si>
  <si>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</si>
  <si>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</si>
  <si>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</si>
  <si>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</si>
  <si>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</si>
  <si>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</si>
  <si>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</si>
  <si>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</si>
  <si>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</si>
  <si>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</si>
  <si>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</si>
  <si>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</si>
  <si>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</si>
  <si>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</si>
  <si>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</si>
  <si>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</si>
  <si>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</si>
  <si>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</si>
  <si>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</si>
  <si>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</si>
  <si>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</si>
  <si>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</si>
  <si>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</si>
  <si>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</si>
  <si>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</si>
  <si>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</si>
  <si>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</si>
  <si>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</si>
  <si>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</si>
  <si>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</si>
  <si>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</si>
  <si>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</si>
  <si>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</si>
  <si>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</si>
  <si>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</si>
  <si>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</si>
  <si>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</si>
  <si>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</si>
  <si>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</si>
  <si>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</si>
  <si>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</si>
  <si>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</si>
  <si>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</si>
  <si>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</si>
  <si>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</si>
  <si>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</si>
  <si>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</si>
  <si>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</si>
  <si>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</si>
  <si>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</si>
  <si>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</si>
  <si>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</si>
  <si>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</si>
  <si>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</si>
  <si>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</si>
  <si>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</si>
  <si>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</si>
  <si>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</si>
  <si>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</si>
  <si>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</si>
  <si>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</si>
  <si>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</si>
  <si>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</si>
  <si>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</si>
  <si>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</si>
  <si>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</si>
  <si>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</si>
  <si>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</si>
  <si>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</si>
  <si>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</si>
  <si>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</si>
  <si>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</si>
  <si>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</si>
  <si>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</si>
  <si>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</si>
  <si>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</si>
  <si>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</si>
  <si>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</si>
  <si>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</si>
  <si>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</si>
  <si>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</si>
  <si>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</si>
  <si>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</si>
  <si>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</si>
  <si>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</si>
  <si>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</si>
  <si>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</si>
  <si>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</si>
  <si>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</si>
  <si>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</si>
  <si>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</si>
  <si>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</si>
  <si>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</si>
  <si>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</si>
  <si>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</si>
  <si>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</si>
  <si>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</si>
  <si>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</si>
  <si>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</si>
  <si>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</si>
  <si>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</si>
  <si>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</si>
  <si>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</si>
  <si>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</si>
  <si>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</si>
  <si>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</si>
  <si>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</si>
  <si>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</si>
  <si>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</si>
  <si>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</si>
  <si>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</si>
  <si>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</si>
  <si>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</si>
  <si>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</si>
  <si>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</si>
  <si>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</si>
  <si>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</si>
  <si>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</si>
  <si>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</si>
  <si>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</si>
  <si>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</si>
  <si>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</si>
  <si>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</si>
  <si>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</si>
  <si>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</si>
  <si>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</si>
  <si>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</si>
  <si>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</si>
  <si>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</si>
  <si>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</si>
  <si>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</si>
  <si>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</si>
  <si>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</si>
  <si>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</si>
  <si>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</si>
  <si>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</si>
  <si>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</si>
  <si>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</si>
  <si>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</si>
  <si>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</si>
  <si>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</si>
  <si>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</si>
  <si>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</si>
  <si>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</si>
  <si>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</si>
  <si>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</si>
  <si>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</si>
  <si>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</si>
  <si>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</si>
  <si>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</si>
  <si>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</si>
  <si>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</si>
  <si>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</si>
  <si>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</si>
  <si>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</si>
  <si>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</si>
  <si>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</si>
  <si>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</si>
  <si>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</si>
  <si>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</si>
  <si>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</si>
  <si>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</si>
  <si>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</si>
  <si>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</si>
  <si>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</si>
  <si>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</si>
  <si>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</si>
  <si>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</si>
  <si>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</si>
  <si>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</si>
  <si>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</si>
  <si>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</si>
  <si>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</si>
  <si>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</si>
  <si>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</si>
  <si>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</si>
  <si>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</si>
  <si>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</si>
  <si>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</si>
  <si>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</si>
  <si>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</si>
  <si>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</si>
  <si>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</si>
  <si>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</si>
  <si>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</si>
  <si>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</si>
  <si>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</si>
  <si>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</si>
  <si>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</si>
  <si>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</si>
  <si>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</si>
  <si>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</si>
  <si>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</si>
  <si>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</si>
  <si>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</si>
  <si>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</si>
  <si>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</si>
  <si>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</si>
  <si>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</si>
  <si>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</si>
  <si>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</si>
  <si>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</si>
  <si>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</si>
  <si>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</si>
  <si>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</si>
  <si>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</si>
  <si>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</si>
  <si>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</si>
  <si>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</si>
  <si>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</si>
  <si>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</si>
  <si>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</si>
  <si>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</si>
  <si>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</si>
  <si>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</si>
  <si>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</si>
  <si>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</si>
  <si>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</si>
  <si>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</si>
  <si>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</si>
  <si>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</si>
  <si>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</si>
  <si>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</si>
  <si>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</si>
  <si>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</si>
  <si>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</si>
  <si>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</si>
  <si>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</si>
  <si>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</si>
  <si>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</si>
  <si>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</si>
  <si>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</si>
  <si>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</si>
  <si>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</si>
  <si>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</si>
  <si>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</si>
  <si>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</si>
  <si>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</si>
  <si>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</si>
  <si>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</si>
  <si>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</si>
  <si>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</si>
  <si>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</si>
  <si>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</si>
  <si>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</si>
  <si>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</si>
  <si>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</si>
  <si>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</si>
  <si>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</si>
  <si>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</si>
  <si>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</si>
  <si>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</si>
  <si>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</si>
  <si>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</si>
  <si>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</si>
  <si>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</si>
  <si>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</si>
  <si>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</si>
  <si>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</si>
  <si>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</si>
  <si>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</si>
  <si>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</si>
  <si>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</si>
  <si>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</si>
  <si>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</si>
  <si>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</si>
  <si>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</si>
  <si>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</si>
  <si>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</si>
  <si>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</si>
  <si>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</si>
  <si>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</si>
  <si>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</si>
  <si>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</si>
  <si>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</si>
  <si>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</si>
  <si>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</si>
  <si>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</si>
  <si>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</si>
  <si>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</si>
  <si>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</si>
  <si>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</si>
  <si>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</si>
  <si>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</si>
  <si>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</si>
  <si>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</si>
  <si>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</si>
  <si>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</si>
  <si>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</si>
  <si>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</si>
  <si>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</si>
  <si>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</si>
  <si>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</si>
  <si>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</si>
  <si>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</si>
  <si>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</si>
  <si>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</si>
  <si>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</si>
  <si>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</si>
  <si>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</si>
  <si>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</si>
  <si>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</si>
  <si>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</si>
  <si>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</si>
  <si>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</si>
  <si>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</si>
  <si>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</si>
  <si>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</si>
  <si>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</si>
  <si>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</si>
  <si>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</si>
  <si>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</si>
  <si>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</si>
  <si>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</si>
  <si>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</si>
  <si>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</si>
  <si>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</si>
  <si>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</si>
  <si>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</si>
  <si>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</si>
  <si>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</si>
  <si>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</si>
  <si>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</si>
  <si>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</si>
  <si>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</si>
  <si>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</si>
  <si>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</si>
  <si>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</si>
  <si>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</si>
  <si>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</si>
  <si>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</si>
  <si>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</si>
  <si>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</si>
  <si>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</si>
  <si>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</si>
  <si>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</si>
  <si>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</si>
  <si>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</si>
  <si>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</si>
  <si>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</si>
  <si>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</si>
  <si>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</si>
  <si>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</si>
  <si>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</si>
  <si>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</si>
  <si>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</si>
  <si>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</si>
  <si>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</si>
  <si>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</si>
  <si>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</si>
  <si>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</si>
  <si>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</si>
  <si>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</si>
  <si>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</si>
  <si>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</si>
  <si>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</si>
  <si>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</si>
  <si>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</si>
  <si>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</si>
  <si>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</si>
  <si>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</si>
  <si>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</si>
  <si>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</si>
  <si>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</si>
  <si>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</si>
  <si>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</si>
  <si>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</si>
  <si>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</si>
  <si>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</si>
  <si>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</si>
  <si>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</si>
  <si>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</si>
  <si>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</si>
  <si>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</si>
  <si>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</si>
  <si>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</si>
  <si>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</si>
  <si>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</si>
  <si>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</si>
  <si>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</si>
  <si>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</si>
  <si>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</si>
  <si>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</si>
  <si>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</si>
  <si>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</si>
  <si>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</si>
  <si>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</si>
  <si>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</si>
  <si>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</si>
  <si>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</si>
  <si>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</si>
  <si>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</si>
  <si>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</si>
  <si>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</si>
  <si>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</si>
  <si>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</si>
  <si>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</si>
  <si>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</si>
  <si>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</si>
  <si>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</si>
  <si>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</si>
  <si>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</si>
  <si>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</si>
  <si>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</si>
  <si>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</si>
  <si>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</si>
  <si>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</si>
  <si>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</si>
  <si>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</si>
  <si>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</si>
  <si>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</si>
  <si>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</si>
  <si>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</si>
  <si>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</si>
  <si>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</si>
  <si>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</si>
  <si>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</si>
  <si>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</si>
  <si>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</si>
  <si>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</si>
  <si>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</si>
  <si>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</si>
  <si>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</si>
  <si>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</si>
  <si>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</si>
  <si>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</si>
  <si>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</si>
  <si>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</si>
  <si>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</si>
  <si>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</si>
  <si>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</si>
  <si>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</si>
  <si>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</si>
  <si>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</si>
  <si>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</si>
  <si>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</si>
  <si>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</si>
  <si>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</si>
  <si>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</si>
  <si>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</si>
  <si>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</si>
  <si>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</si>
  <si>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</si>
  <si>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</si>
  <si>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</si>
  <si>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</si>
  <si>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</si>
  <si>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</si>
  <si>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</si>
  <si>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</si>
  <si>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</si>
  <si>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</si>
  <si>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</si>
  <si>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</si>
  <si>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</si>
  <si>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</si>
  <si>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</si>
  <si>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</si>
  <si>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</si>
  <si>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</si>
  <si>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</si>
  <si>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</si>
  <si>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</si>
  <si>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</si>
  <si>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</si>
  <si>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</si>
  <si>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</si>
  <si>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</si>
  <si>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</si>
  <si>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</si>
  <si>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</si>
  <si>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</si>
  <si>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</si>
  <si>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</si>
  <si>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</si>
  <si>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</si>
  <si>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</si>
  <si>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</si>
  <si>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</si>
  <si>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</si>
  <si>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</si>
  <si>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</si>
  <si>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</si>
  <si>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</si>
  <si>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</si>
  <si>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</si>
  <si>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</si>
  <si>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</si>
  <si>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</si>
  <si>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</si>
  <si>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</si>
  <si>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</si>
  <si>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</si>
  <si>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</si>
  <si>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</si>
  <si>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</si>
  <si>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</si>
  <si>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</si>
  <si>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</si>
  <si>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</si>
  <si>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</si>
  <si>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</si>
  <si>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</si>
  <si>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</si>
  <si>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</si>
  <si>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</si>
  <si>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</si>
  <si>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</si>
  <si>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</si>
  <si>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</si>
  <si>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</si>
  <si>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</si>
  <si>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</si>
  <si>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</si>
  <si>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</si>
  <si>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</si>
  <si>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</si>
  <si>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</si>
  <si>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</si>
  <si>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</si>
  <si>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</si>
  <si>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</si>
  <si>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</si>
  <si>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</si>
  <si>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</si>
  <si>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</si>
  <si>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</si>
  <si>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</si>
  <si>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</si>
  <si>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</si>
  <si>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</si>
  <si>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</si>
  <si>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</si>
  <si>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</si>
  <si>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</si>
  <si>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</si>
  <si>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</si>
  <si>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</si>
  <si>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</si>
  <si>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</si>
  <si>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</si>
  <si>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</si>
  <si>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</si>
  <si>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</si>
  <si>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</si>
  <si>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</si>
  <si>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</si>
  <si>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</si>
  <si>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</si>
  <si>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</si>
  <si>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</si>
  <si>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</si>
  <si>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</si>
  <si>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</si>
  <si>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</si>
  <si>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</si>
  <si>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</si>
  <si>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</si>
  <si>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</si>
  <si>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</si>
  <si>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</si>
  <si>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</si>
  <si>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</si>
  <si>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</si>
  <si>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</si>
  <si>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</si>
  <si>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</si>
  <si>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</si>
  <si>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</si>
  <si>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</si>
  <si>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</si>
  <si>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</si>
  <si>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</si>
  <si>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</si>
  <si>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</si>
  <si>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</si>
  <si>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</si>
  <si>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</si>
  <si>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</si>
  <si>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</si>
  <si>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</si>
  <si>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</si>
  <si>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</si>
  <si>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</si>
  <si>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</si>
  <si>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</si>
  <si>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</si>
  <si>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</si>
  <si>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</si>
  <si>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</si>
  <si>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</si>
  <si>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</si>
  <si>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</si>
  <si>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</si>
  <si>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</si>
  <si>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</si>
  <si>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</si>
  <si>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</si>
  <si>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</si>
  <si>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</si>
  <si>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</si>
  <si>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</si>
  <si>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</si>
  <si>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</si>
  <si>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</si>
  <si>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</si>
  <si>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</si>
  <si>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</si>
  <si>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</si>
  <si>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</si>
  <si>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</si>
  <si>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</si>
  <si>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</si>
  <si>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</si>
  <si>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</si>
  <si>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</si>
  <si>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</si>
  <si>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</si>
  <si>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</si>
  <si>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</si>
  <si>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</si>
  <si>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</si>
  <si>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</si>
  <si>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</si>
  <si>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</si>
  <si>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</si>
  <si>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</si>
  <si>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</si>
  <si>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</si>
  <si>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</si>
  <si>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</si>
  <si>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</si>
  <si>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</si>
  <si>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</si>
  <si>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</si>
  <si>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</si>
  <si>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</si>
  <si>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</si>
  <si>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</si>
  <si>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</si>
  <si>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</si>
  <si>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</si>
  <si>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</si>
  <si>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</si>
  <si>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</si>
  <si>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</si>
  <si>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</si>
  <si>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</si>
  <si>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</si>
  <si>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</si>
  <si>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</si>
  <si>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</si>
  <si>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</si>
  <si>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</si>
  <si>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</si>
  <si>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</si>
  <si>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</si>
  <si>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</si>
  <si>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</si>
  <si>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</si>
  <si>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</si>
  <si>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</si>
  <si>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</si>
  <si>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</si>
  <si>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</si>
  <si>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</si>
  <si>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</si>
  <si>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</si>
  <si>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</si>
  <si>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</si>
  <si>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</si>
  <si>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</si>
  <si>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</si>
  <si>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</si>
  <si>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</si>
  <si>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</si>
  <si>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</si>
  <si>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</si>
  <si>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</si>
  <si>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</si>
  <si>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</si>
  <si>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</si>
  <si>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</si>
  <si>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</si>
  <si>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</si>
  <si>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</si>
  <si>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</si>
  <si>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</si>
  <si>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</si>
  <si>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</si>
  <si>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</si>
  <si>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</si>
  <si>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</si>
  <si>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</si>
  <si>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</si>
  <si>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</si>
  <si>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</si>
  <si>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</si>
  <si>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</si>
  <si>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</si>
  <si>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</si>
  <si>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</si>
  <si>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</si>
  <si>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</si>
  <si>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</si>
  <si>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</si>
  <si>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</si>
  <si>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</si>
  <si>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</si>
  <si>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</si>
  <si>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</si>
  <si>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</si>
  <si>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</si>
  <si>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</si>
  <si>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</si>
  <si>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</si>
  <si>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</si>
  <si>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</si>
  <si>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</si>
  <si>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</si>
  <si>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</si>
  <si>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</si>
  <si>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</si>
  <si>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</si>
  <si>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</si>
  <si>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</si>
  <si>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</si>
  <si>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</si>
  <si>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</si>
  <si>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</si>
  <si>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</si>
  <si>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</si>
  <si>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</si>
  <si>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</si>
  <si>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</si>
  <si>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</si>
  <si>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</si>
  <si>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</si>
  <si>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</si>
  <si>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</si>
  <si>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</si>
  <si>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</si>
  <si>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</si>
  <si>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</si>
  <si>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</si>
  <si>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</si>
  <si>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</si>
  <si>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</si>
  <si>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</si>
  <si>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</si>
  <si>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</si>
  <si>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</si>
  <si>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</si>
  <si>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</si>
  <si>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</si>
  <si>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</si>
  <si>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</si>
  <si>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</si>
  <si>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</si>
  <si>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</si>
  <si>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</si>
  <si>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</si>
  <si>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</si>
  <si>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</si>
  <si>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</si>
  <si>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</si>
  <si>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</si>
  <si>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</si>
  <si>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</si>
  <si>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</si>
  <si>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</si>
  <si>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</si>
  <si>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</si>
  <si>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</si>
  <si>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</si>
  <si>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</si>
  <si>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</si>
  <si>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</si>
  <si>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</si>
  <si>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</si>
  <si>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</si>
  <si>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</si>
  <si>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</si>
  <si>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</si>
  <si>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</si>
  <si>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</si>
  <si>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</si>
  <si>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</si>
  <si>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</si>
  <si>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</si>
  <si>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</si>
  <si>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</si>
  <si>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</si>
  <si>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</si>
  <si>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</si>
  <si>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</si>
  <si>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</si>
  <si>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</si>
  <si>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</si>
  <si>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</si>
  <si>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</si>
  <si>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</si>
  <si>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</si>
  <si>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</si>
  <si>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</si>
  <si>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</si>
  <si>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</si>
  <si>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</si>
  <si>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</si>
  <si>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</si>
  <si>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</si>
  <si>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</si>
  <si>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</si>
  <si>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</si>
  <si>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</si>
  <si>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</si>
  <si>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</si>
  <si>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</si>
  <si>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</si>
  <si>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</si>
  <si>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</si>
  <si>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</si>
  <si>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</si>
  <si>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</si>
  <si>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</si>
  <si>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</si>
  <si>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</si>
  <si>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</si>
  <si>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</si>
  <si>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</si>
  <si>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</si>
  <si>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</si>
  <si>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</si>
  <si>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</si>
  <si>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</si>
  <si>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</si>
  <si>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</si>
  <si>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</si>
  <si>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</si>
  <si>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</si>
  <si>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</si>
  <si>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</si>
  <si>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</si>
  <si>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</si>
  <si>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</si>
  <si>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</si>
  <si>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</si>
  <si>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</si>
  <si>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</si>
  <si>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</si>
  <si>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</si>
  <si>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</si>
  <si>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</si>
  <si>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</si>
  <si>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</si>
  <si>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</si>
  <si>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</si>
  <si>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</si>
  <si>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</si>
  <si>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</si>
  <si>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</si>
  <si>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</si>
  <si>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</si>
  <si>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</si>
  <si>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</si>
  <si>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</si>
  <si>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</si>
  <si>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</si>
  <si>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</si>
  <si>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</si>
  <si>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</si>
  <si>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</si>
  <si>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</si>
  <si>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</si>
  <si>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</si>
  <si>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</si>
  <si>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</si>
  <si>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</si>
  <si>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</si>
  <si>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</si>
  <si>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</si>
  <si>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</si>
  <si>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</si>
  <si>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</si>
  <si>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</si>
  <si>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</si>
  <si>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</si>
  <si>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</si>
  <si>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</si>
  <si>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</si>
  <si>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</si>
  <si>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</si>
  <si>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</si>
  <si>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</si>
  <si>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</si>
  <si>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</si>
  <si>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</si>
  <si>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</si>
  <si>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</si>
  <si>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</si>
  <si>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</si>
  <si>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</si>
  <si>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</si>
  <si>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</si>
  <si>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</si>
  <si>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</si>
  <si>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</si>
  <si>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</si>
  <si>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</si>
  <si>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</si>
  <si>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</si>
  <si>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</si>
  <si>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</si>
  <si>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</si>
  <si>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</si>
  <si>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</si>
  <si>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</si>
  <si>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</si>
  <si>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</si>
  <si>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</si>
  <si>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</si>
  <si>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</si>
  <si>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</si>
  <si>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</si>
  <si>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</si>
  <si>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</si>
  <si>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</si>
  <si>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</si>
  <si>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</si>
  <si>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</si>
  <si>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</si>
  <si>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</si>
  <si>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</si>
  <si>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</si>
  <si>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</si>
  <si>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</si>
  <si>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</si>
  <si>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</si>
  <si>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</si>
  <si>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</si>
  <si>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</si>
  <si>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</si>
  <si>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</si>
  <si>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</si>
  <si>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</si>
  <si>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</si>
  <si>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</si>
  <si>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</si>
  <si>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</si>
  <si>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</si>
  <si>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</si>
  <si>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</si>
  <si>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</si>
  <si>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</si>
  <si>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</si>
  <si>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</si>
  <si>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</si>
  <si>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</si>
  <si>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</si>
  <si>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</si>
  <si>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</si>
  <si>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</si>
  <si>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</si>
  <si>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</si>
  <si>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</si>
  <si>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</si>
  <si>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</si>
  <si>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</si>
  <si>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</si>
  <si>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</si>
  <si>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</si>
  <si>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</si>
  <si>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</si>
  <si>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</si>
  <si>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</si>
  <si>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</si>
  <si>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</si>
  <si>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</si>
  <si>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</si>
  <si>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</si>
  <si>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</si>
  <si>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</si>
  <si>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</si>
  <si>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</si>
  <si>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</si>
  <si>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</si>
  <si>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</si>
  <si>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</si>
  <si>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</si>
  <si>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</si>
  <si>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</si>
  <si>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</si>
  <si>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</si>
  <si>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</si>
  <si>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</si>
  <si>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</si>
  <si>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</si>
  <si>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</si>
  <si>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</si>
  <si>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</si>
  <si>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</si>
  <si>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</si>
  <si>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</si>
  <si>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</si>
  <si>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</si>
  <si>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</si>
  <si>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</si>
  <si>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</si>
  <si>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</si>
  <si>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</si>
  <si>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</si>
  <si>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</si>
  <si>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</si>
  <si>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</si>
  <si>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</si>
  <si>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</si>
  <si>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</si>
  <si>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</si>
  <si>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</si>
  <si>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</si>
  <si>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</si>
  <si>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</si>
  <si>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</si>
  <si>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</si>
  <si>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</si>
  <si>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</si>
  <si>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</si>
  <si>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</si>
  <si>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</si>
  <si>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</si>
  <si>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</si>
  <si>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</si>
  <si>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</si>
  <si>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</si>
  <si>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</si>
  <si>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</si>
  <si>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</si>
  <si>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</si>
  <si>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</si>
  <si>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</si>
  <si>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</si>
  <si>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</si>
  <si>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</si>
  <si>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</si>
  <si>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</si>
  <si>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</si>
  <si>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</si>
  <si>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</si>
  <si>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</si>
  <si>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</si>
  <si>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</si>
  <si>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</si>
  <si>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</si>
  <si>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</si>
  <si>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</si>
  <si>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</si>
  <si>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</si>
  <si>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</si>
  <si>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</si>
  <si>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</si>
  <si>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</si>
  <si>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</si>
  <si>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</si>
  <si>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</si>
  <si>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</si>
  <si>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</si>
  <si>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</si>
  <si>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</si>
  <si>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</si>
  <si>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</si>
  <si>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</si>
  <si>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</si>
  <si>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</si>
  <si>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</si>
  <si>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</si>
  <si>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</si>
  <si>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</si>
  <si>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</si>
  <si>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</si>
  <si>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</si>
  <si>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</si>
  <si>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</si>
  <si>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</si>
  <si>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</si>
  <si>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</si>
  <si>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</si>
  <si>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</si>
  <si>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</si>
  <si>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</si>
  <si>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</si>
  <si>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</si>
  <si>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</si>
  <si>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</si>
  <si>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</si>
  <si>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</si>
  <si>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</si>
  <si>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</si>
  <si>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</si>
  <si>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</si>
  <si>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</si>
  <si>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</si>
  <si>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</si>
  <si>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</si>
  <si>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</si>
  <si>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</si>
  <si>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</si>
  <si>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</si>
  <si>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</si>
  <si>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</si>
  <si>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</si>
  <si>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</si>
  <si>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</si>
  <si>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</si>
  <si>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</si>
  <si>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</si>
  <si>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</si>
  <si>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</si>
  <si>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</si>
  <si>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</si>
  <si>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</si>
  <si>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</si>
  <si>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</si>
  <si>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</si>
  <si>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</si>
  <si>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</si>
  <si>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</si>
  <si>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</si>
  <si>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</si>
  <si>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</si>
  <si>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</si>
  <si>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</si>
  <si>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</si>
  <si>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</si>
  <si>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</si>
  <si>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</si>
  <si>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</si>
  <si>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</si>
  <si>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</si>
  <si>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</si>
  <si>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</si>
  <si>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</si>
  <si>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</si>
  <si>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</si>
  <si>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</si>
  <si>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</si>
  <si>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</si>
  <si>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</si>
  <si>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</si>
  <si>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</si>
  <si>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</si>
  <si>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</si>
  <si>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</si>
  <si>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</si>
  <si>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</si>
  <si>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</si>
  <si>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</si>
  <si>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</si>
  <si>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</si>
  <si>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</si>
  <si>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</si>
  <si>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</si>
  <si>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</si>
  <si>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</si>
  <si>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</si>
  <si>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</si>
  <si>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</si>
  <si>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</si>
  <si>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</si>
  <si>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</si>
  <si>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</si>
  <si>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</si>
  <si>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</si>
  <si>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</si>
  <si>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</si>
  <si>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</si>
  <si>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</si>
  <si>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</si>
  <si>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</si>
  <si>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</si>
  <si>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</si>
  <si>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</si>
  <si>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</si>
  <si>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</si>
  <si>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</si>
  <si>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</si>
  <si>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</si>
  <si>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</si>
  <si>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</si>
  <si>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</si>
  <si>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</si>
  <si>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</si>
  <si>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</si>
  <si>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</si>
  <si>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</si>
  <si>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</si>
  <si>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</si>
  <si>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</si>
  <si>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</si>
  <si>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</si>
  <si>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</si>
  <si>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</si>
  <si>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</si>
  <si>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</si>
  <si>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</si>
  <si>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</si>
  <si>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</si>
  <si>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</si>
  <si>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</si>
  <si>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</si>
  <si>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</si>
  <si>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</si>
  <si>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</si>
  <si>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</si>
  <si>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</si>
  <si>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</si>
  <si>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</si>
  <si>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</si>
  <si>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</si>
  <si>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</si>
  <si>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</si>
  <si>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</si>
  <si>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</si>
  <si>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</si>
  <si>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</si>
  <si>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</si>
  <si>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</si>
  <si>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</si>
  <si>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</si>
  <si>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</si>
  <si>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</si>
  <si>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</si>
  <si>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</si>
  <si>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</si>
  <si>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</si>
  <si>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</si>
  <si>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</si>
  <si>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</si>
  <si>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</si>
  <si>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</si>
  <si>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</si>
  <si>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</si>
  <si>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</si>
  <si>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</si>
  <si>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</si>
  <si>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</si>
  <si>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</si>
  <si>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</si>
  <si>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</si>
  <si>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</si>
  <si>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</si>
  <si>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</si>
  <si>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</si>
  <si>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</si>
  <si>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</si>
  <si>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</si>
  <si>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</si>
  <si>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</si>
  <si>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</si>
  <si>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</si>
  <si>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</si>
  <si>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</si>
  <si>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</si>
  <si>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</si>
  <si>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</si>
  <si>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</si>
  <si>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</si>
  <si>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</si>
  <si>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</si>
  <si>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</si>
  <si>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</si>
  <si>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</si>
  <si>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</si>
  <si>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</si>
  <si>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</si>
  <si>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</si>
  <si>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</si>
  <si>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</si>
  <si>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</si>
  <si>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</si>
  <si>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</si>
  <si>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</si>
  <si>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</si>
  <si>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</si>
  <si>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</si>
  <si>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</si>
  <si>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</si>
  <si>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</si>
  <si>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</si>
  <si>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</si>
  <si>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</si>
  <si>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</si>
  <si>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</si>
  <si>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</si>
  <si>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</si>
  <si>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</si>
  <si>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</si>
  <si>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</si>
  <si>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</si>
  <si>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</si>
  <si>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</si>
  <si>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</si>
  <si>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</si>
  <si>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</si>
  <si>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</si>
  <si>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</si>
  <si>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</si>
  <si>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</si>
  <si>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</si>
  <si>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</si>
  <si>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</si>
  <si>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</si>
  <si>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</si>
  <si>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</si>
  <si>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</si>
  <si>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</si>
  <si>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</si>
  <si>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</si>
  <si>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</si>
  <si>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</si>
  <si>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</si>
  <si>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</si>
  <si>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</si>
  <si>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</si>
  <si>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</si>
  <si>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</si>
  <si>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</si>
  <si>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</si>
  <si>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</si>
  <si>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</si>
  <si>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</si>
  <si>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</si>
  <si>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</si>
  <si>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</si>
  <si>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</si>
  <si>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</si>
  <si>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</si>
  <si>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</si>
  <si>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</si>
  <si>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</si>
  <si>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</si>
  <si>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</si>
  <si>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</si>
  <si>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</si>
  <si>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</si>
  <si>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</si>
  <si>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</si>
  <si>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</si>
  <si>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</si>
  <si>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</si>
  <si>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</si>
  <si>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</si>
  <si>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</si>
  <si>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</si>
  <si>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</si>
  <si>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</si>
  <si>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</si>
  <si>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</si>
  <si>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</si>
  <si>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</si>
  <si>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</si>
  <si>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</si>
  <si>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</si>
  <si>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</si>
  <si>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</si>
  <si>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</si>
  <si>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</si>
  <si>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</si>
  <si>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</si>
  <si>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</si>
  <si>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</si>
  <si>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</si>
  <si>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</si>
  <si>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</si>
  <si>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</si>
  <si>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</si>
  <si>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</si>
  <si>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</si>
  <si>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</si>
  <si>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</si>
  <si>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</si>
  <si>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</si>
  <si>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</si>
  <si>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</si>
  <si>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</si>
  <si>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</si>
  <si>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</si>
  <si>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</si>
  <si>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</si>
  <si>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</si>
  <si>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</si>
  <si>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</si>
  <si>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</si>
  <si>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</si>
  <si>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</si>
  <si>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</si>
  <si>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</si>
  <si>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</si>
  <si>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</si>
  <si>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</si>
  <si>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</si>
  <si>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</si>
  <si>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</si>
  <si>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</si>
  <si>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</si>
  <si>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</si>
  <si>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</si>
  <si>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</si>
  <si>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</si>
  <si>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</si>
  <si>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</si>
  <si>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</si>
  <si>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</si>
  <si>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</si>
  <si>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</si>
  <si>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</si>
  <si>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</si>
  <si>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</si>
  <si>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</si>
  <si>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</si>
  <si>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</si>
  <si>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</si>
  <si>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</si>
  <si>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</si>
  <si>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</si>
  <si>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</si>
  <si>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</si>
  <si>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</si>
  <si>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</si>
  <si>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</si>
  <si>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</si>
  <si>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</si>
  <si>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</si>
  <si>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</si>
  <si>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</si>
  <si>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</si>
  <si>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</si>
  <si>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</si>
  <si>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</si>
  <si>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</si>
  <si>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</si>
  <si>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</si>
  <si>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</si>
  <si>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</si>
  <si>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</si>
  <si>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</si>
  <si>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</si>
  <si>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</si>
  <si>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</si>
  <si>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</si>
  <si>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</si>
  <si>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</si>
  <si>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</si>
  <si>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</si>
  <si>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</si>
  <si>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</si>
  <si>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</si>
  <si>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</si>
  <si>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</si>
  <si>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</si>
  <si>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</si>
  <si>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</si>
  <si>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</si>
  <si>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</si>
  <si>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</si>
  <si>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</si>
  <si>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</si>
  <si>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</si>
  <si>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</si>
  <si>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</si>
  <si>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</si>
  <si>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</si>
  <si>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</si>
  <si>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</si>
  <si>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</si>
  <si>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</si>
  <si>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</si>
  <si>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</si>
  <si>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</si>
  <si>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</si>
  <si>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</si>
  <si>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</si>
  <si>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</si>
  <si>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</si>
  <si>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</si>
  <si>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</si>
  <si>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</si>
  <si>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</si>
  <si>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</si>
  <si>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</si>
  <si>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</si>
  <si>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</si>
  <si>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</si>
  <si>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</si>
  <si>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</si>
  <si>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</si>
  <si>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</si>
  <si>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</si>
  <si>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</si>
  <si>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</si>
  <si>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</si>
  <si>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</si>
  <si>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</si>
  <si>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</si>
  <si>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</si>
  <si>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</si>
  <si>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</si>
  <si>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</si>
  <si>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</si>
  <si>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</si>
  <si>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</si>
  <si>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</si>
  <si>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</si>
  <si>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</si>
  <si>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</si>
  <si>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</si>
  <si>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</si>
  <si>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</si>
  <si>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</si>
  <si>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</si>
  <si>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</si>
  <si>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</si>
  <si>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</si>
  <si>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</si>
  <si>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</si>
  <si>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</si>
  <si>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</si>
  <si>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</si>
  <si>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</si>
  <si>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</si>
  <si>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</si>
  <si>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</si>
  <si>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</si>
  <si>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</si>
  <si>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</si>
  <si>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</si>
  <si>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</si>
  <si>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</si>
  <si>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</si>
  <si>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</si>
  <si>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</si>
  <si>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</si>
  <si>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</si>
  <si>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</si>
  <si>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</si>
  <si>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</si>
  <si>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</si>
  <si>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</si>
  <si>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</si>
  <si>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</si>
  <si>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</si>
  <si>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</si>
  <si>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</si>
  <si>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</si>
  <si>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</si>
  <si>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</si>
  <si>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</si>
  <si>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</si>
  <si>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</si>
  <si>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</si>
  <si>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</si>
  <si>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</si>
  <si>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</si>
  <si>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</si>
  <si>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</si>
  <si>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</si>
  <si>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</si>
  <si>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</si>
  <si>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</si>
  <si>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</si>
  <si>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</si>
  <si>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</si>
  <si>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</si>
  <si>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</si>
  <si>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</si>
  <si>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</si>
  <si>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</si>
  <si>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</si>
  <si>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</si>
  <si>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</si>
  <si>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</si>
  <si>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</si>
  <si>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</si>
  <si>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</si>
  <si>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</si>
  <si>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</si>
  <si>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</si>
  <si>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</si>
  <si>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</si>
  <si>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</si>
  <si>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</si>
  <si>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</si>
  <si>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</si>
  <si>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</si>
  <si>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</si>
  <si>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</si>
  <si>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</si>
  <si>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</si>
  <si>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</si>
  <si>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</si>
  <si>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</si>
  <si>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</si>
  <si>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</si>
  <si>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</si>
  <si>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</si>
  <si>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</si>
  <si>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</si>
  <si>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</si>
  <si>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</si>
  <si>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</si>
  <si>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</si>
  <si>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</si>
  <si>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</si>
  <si>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</si>
  <si>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</si>
  <si>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</si>
  <si>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</si>
  <si>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</si>
  <si>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</si>
  <si>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</si>
  <si>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</si>
  <si>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</si>
  <si>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</si>
  <si>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</si>
  <si>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</si>
  <si>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</si>
  <si>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</si>
  <si>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</si>
  <si>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</si>
  <si>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</si>
  <si>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</si>
  <si>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</si>
  <si>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</si>
  <si>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</si>
  <si>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</si>
  <si>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</si>
  <si>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</si>
  <si>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</si>
  <si>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</si>
  <si>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</si>
  <si>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</si>
  <si>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</si>
  <si>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</si>
  <si>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</si>
  <si>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</si>
  <si>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</si>
  <si>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</si>
  <si>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</si>
  <si>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</si>
  <si>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</si>
  <si>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</si>
  <si>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</si>
  <si>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</si>
  <si>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</si>
  <si>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</si>
  <si>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</si>
  <si>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</si>
  <si>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</si>
  <si>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</si>
  <si>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</si>
  <si>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</si>
  <si>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</si>
  <si>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</si>
  <si>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</si>
  <si>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</si>
  <si>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</si>
  <si>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</si>
  <si>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</si>
  <si>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</si>
  <si>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</si>
  <si>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</si>
  <si>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</si>
  <si>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</si>
  <si>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</si>
  <si>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</si>
  <si>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</si>
  <si>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</si>
  <si>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</si>
  <si>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</si>
  <si>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</si>
  <si>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</si>
  <si>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</si>
  <si>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</si>
  <si>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</si>
  <si>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</si>
  <si>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</si>
  <si>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</si>
  <si>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</si>
  <si>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</si>
  <si>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</si>
  <si>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</si>
  <si>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</si>
  <si>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</si>
  <si>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</si>
  <si>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</si>
  <si>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</si>
  <si>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</si>
  <si>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</si>
  <si>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</si>
  <si>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</si>
  <si>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</si>
  <si>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</si>
  <si>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</si>
  <si>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</si>
  <si>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</si>
  <si>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</si>
  <si>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</si>
  <si>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</si>
  <si>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</si>
  <si>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</si>
  <si>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</si>
  <si>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</si>
  <si>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</si>
  <si>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</si>
  <si>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</si>
  <si>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</si>
  <si>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</si>
  <si>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</si>
  <si>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</si>
  <si>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</si>
  <si>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</si>
  <si>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</si>
  <si>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</si>
  <si>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</si>
  <si>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</si>
  <si>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</si>
  <si>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</si>
  <si>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</si>
  <si>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</si>
  <si>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</si>
  <si>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</si>
  <si>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</si>
  <si>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</si>
  <si>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</si>
  <si>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</si>
  <si>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</si>
  <si>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</si>
  <si>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</si>
  <si>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</si>
  <si>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</si>
  <si>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</si>
  <si>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</si>
  <si>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</si>
  <si>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</si>
  <si>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</si>
  <si>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</si>
  <si>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</si>
  <si>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</si>
  <si>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</si>
  <si>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</si>
  <si>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</si>
  <si>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</si>
  <si>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</si>
  <si>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</si>
  <si>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</si>
  <si>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</si>
  <si>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</si>
  <si>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</si>
  <si>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</si>
  <si>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</si>
  <si>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</si>
  <si>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</si>
  <si>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</si>
  <si>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</si>
  <si>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</si>
  <si>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</si>
  <si>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</si>
  <si>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</si>
  <si>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</si>
  <si>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</si>
  <si>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</si>
  <si>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</si>
  <si>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</si>
  <si>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</si>
  <si>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</si>
  <si>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</si>
  <si>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</si>
  <si>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</si>
  <si>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</si>
  <si>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</si>
  <si>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</si>
  <si>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</si>
  <si>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</si>
  <si>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</si>
  <si>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</si>
  <si>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</si>
  <si>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</si>
  <si>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</si>
  <si>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</si>
  <si>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</si>
  <si>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</si>
  <si>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</si>
  <si>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</si>
  <si>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</si>
  <si>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</si>
  <si>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</si>
  <si>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</si>
  <si>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</si>
  <si>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</si>
  <si>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</si>
  <si>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</si>
  <si>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</si>
  <si>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</si>
  <si>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</si>
  <si>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</si>
  <si>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</si>
  <si>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</si>
  <si>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</si>
  <si>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</si>
  <si>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</si>
  <si>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</si>
  <si>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</si>
  <si>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</si>
  <si>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</si>
  <si>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</si>
  <si>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</si>
  <si>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</si>
  <si>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</si>
  <si>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</si>
  <si>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</si>
  <si>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</si>
  <si>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</si>
  <si>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</si>
  <si>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</si>
  <si>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</si>
  <si>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</si>
  <si>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</si>
  <si>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</si>
  <si>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</si>
  <si>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</si>
  <si>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</si>
  <si>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</si>
  <si>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</si>
  <si>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</si>
  <si>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</si>
  <si>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</si>
  <si>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</si>
  <si>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</si>
  <si>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</si>
  <si>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</si>
  <si>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</si>
  <si>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</si>
  <si>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</si>
  <si>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</si>
  <si>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</si>
  <si>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</si>
  <si>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</si>
  <si>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</si>
  <si>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</si>
  <si>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</si>
  <si>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</si>
  <si>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</si>
  <si>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</si>
  <si>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</si>
  <si>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</si>
  <si>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</si>
  <si>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</si>
  <si>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</si>
  <si>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</si>
  <si>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</si>
  <si>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</si>
  <si>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</si>
  <si>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</si>
  <si>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</si>
  <si>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</si>
  <si>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</si>
  <si>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</si>
  <si>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</si>
  <si>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</si>
  <si>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</si>
  <si>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</si>
  <si>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</si>
  <si>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</si>
  <si>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</si>
  <si>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</si>
  <si>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</si>
  <si>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</si>
  <si>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</si>
  <si>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</si>
  <si>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</si>
  <si>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</si>
  <si>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</si>
  <si>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</si>
  <si>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</si>
  <si>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</si>
  <si>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</si>
  <si>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</si>
  <si>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</si>
  <si>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</si>
  <si>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</si>
  <si>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</si>
  <si>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</si>
  <si>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</si>
  <si>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</si>
  <si>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</si>
  <si>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</si>
  <si>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</si>
  <si>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</si>
  <si>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</si>
  <si>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</si>
  <si>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</si>
  <si>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</si>
  <si>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</si>
  <si>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</si>
  <si>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</si>
  <si>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</si>
  <si>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</si>
  <si>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</si>
  <si>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</si>
  <si>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</si>
  <si>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</si>
  <si>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</si>
  <si>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</si>
  <si>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</si>
  <si>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</si>
  <si>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</si>
  <si>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</si>
  <si>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</si>
  <si>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</si>
  <si>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</si>
  <si>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</si>
  <si>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</si>
  <si>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</si>
  <si>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</si>
  <si>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</si>
  <si>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</si>
  <si>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</si>
  <si>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</si>
  <si>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</si>
  <si>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</si>
  <si>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</si>
  <si>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</si>
  <si>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</si>
  <si>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</si>
  <si>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</si>
  <si>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</si>
  <si>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</si>
  <si>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</si>
  <si>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</si>
  <si>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</si>
  <si>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</si>
  <si>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</si>
  <si>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</si>
  <si>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</si>
  <si>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</si>
  <si>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</si>
  <si>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</si>
  <si>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</si>
  <si>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</si>
  <si>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</si>
  <si>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</si>
  <si>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</si>
  <si>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</si>
  <si>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</si>
  <si>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</si>
  <si>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</si>
  <si>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</si>
  <si>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</si>
  <si>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</si>
  <si>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</si>
  <si>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</si>
  <si>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</si>
  <si>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</si>
  <si>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</si>
  <si>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</si>
  <si>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</si>
  <si>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</si>
  <si>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</si>
  <si>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</si>
  <si>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</si>
  <si>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</si>
  <si>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</si>
  <si>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</si>
  <si>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</si>
  <si>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</si>
  <si>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</si>
  <si>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</si>
  <si>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</si>
  <si>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</si>
  <si>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</si>
  <si>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</si>
  <si>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</si>
  <si>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</si>
  <si>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</si>
  <si>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</si>
  <si>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</si>
  <si>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</si>
  <si>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</si>
  <si>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</si>
  <si>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</si>
  <si>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</si>
  <si>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</si>
  <si>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</si>
  <si>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</si>
  <si>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</si>
  <si>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</si>
  <si>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</si>
  <si>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</si>
  <si>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</si>
  <si>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</si>
  <si>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</si>
  <si>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</si>
  <si>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</si>
  <si>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</si>
  <si>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</si>
  <si>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</si>
  <si>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</si>
  <si>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</si>
  <si>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</si>
  <si>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</si>
  <si>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</si>
  <si>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</si>
  <si>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</si>
  <si>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</si>
  <si>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</si>
  <si>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</si>
  <si>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</si>
  <si>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</si>
  <si>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</si>
  <si>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</si>
  <si>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</si>
  <si>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</si>
  <si>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</si>
  <si>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</si>
  <si>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</si>
  <si>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</si>
  <si>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</si>
  <si>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</si>
  <si>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</si>
  <si>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</si>
  <si>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</si>
  <si>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</si>
  <si>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</si>
  <si>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</si>
  <si>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</si>
  <si>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</si>
  <si>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</si>
  <si>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</si>
  <si>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</si>
  <si>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</si>
  <si>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</si>
  <si>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</si>
  <si>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</si>
  <si>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</si>
  <si>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</si>
  <si>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</si>
  <si>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</si>
  <si>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</si>
  <si>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</si>
  <si>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</si>
  <si>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</si>
  <si>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</si>
  <si>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</si>
  <si>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</si>
  <si>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</si>
  <si>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</si>
  <si>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</si>
  <si>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</si>
  <si>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</si>
  <si>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</si>
  <si>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</si>
  <si>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</si>
  <si>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</si>
  <si>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</si>
  <si>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</si>
  <si>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</si>
  <si>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</si>
  <si>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</si>
  <si>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</si>
  <si>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</si>
  <si>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</si>
  <si>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</si>
  <si>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</si>
  <si>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</si>
  <si>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</si>
  <si>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</si>
  <si>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</si>
  <si>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</si>
  <si>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</si>
  <si>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</si>
  <si>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</si>
  <si>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</si>
  <si>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</si>
  <si>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</si>
  <si>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</si>
  <si>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</si>
  <si>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</si>
  <si>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</si>
  <si>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</si>
  <si>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</si>
  <si>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</si>
  <si>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</si>
  <si>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</si>
  <si>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</si>
  <si>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</si>
  <si>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</si>
  <si>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</si>
  <si>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</si>
  <si>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</si>
  <si>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</si>
  <si>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</si>
  <si>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</si>
  <si>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</si>
  <si>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</si>
  <si>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</si>
  <si>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</si>
  <si>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</si>
  <si>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</si>
  <si>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</si>
  <si>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</si>
  <si>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</si>
  <si>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</si>
  <si>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</si>
  <si>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</si>
  <si>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</si>
  <si>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</si>
  <si>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</si>
  <si>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</si>
  <si>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</si>
  <si>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</si>
  <si>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</si>
  <si>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</si>
  <si>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</si>
  <si>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</si>
  <si>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</si>
  <si>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</si>
  <si>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</si>
  <si>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</si>
  <si>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</si>
  <si>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</si>
  <si>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</si>
  <si>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</si>
  <si>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</si>
  <si>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</si>
  <si>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</si>
  <si>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</si>
  <si>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</si>
  <si>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</si>
  <si>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</si>
  <si>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</si>
  <si>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</si>
  <si>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</si>
  <si>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</si>
  <si>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</si>
  <si>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</si>
  <si>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</si>
  <si>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</si>
  <si>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</si>
  <si>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</si>
  <si>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</si>
  <si>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</si>
  <si>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</si>
  <si>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</si>
  <si>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</si>
  <si>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</si>
  <si>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</si>
  <si>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</si>
  <si>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</si>
  <si>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</si>
  <si>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</si>
  <si>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</si>
  <si>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</si>
  <si>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</si>
  <si>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</si>
  <si>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</si>
  <si>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</si>
  <si>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</si>
  <si>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</si>
  <si>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</si>
  <si>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</si>
  <si>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</si>
  <si>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</si>
  <si>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</si>
  <si>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</si>
  <si>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</si>
  <si>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</si>
  <si>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</si>
  <si>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</si>
  <si>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</si>
  <si>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</si>
  <si>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</si>
  <si>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</si>
  <si>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</si>
  <si>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</si>
  <si>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</si>
  <si>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</si>
  <si>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</si>
  <si>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</si>
  <si>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</si>
  <si>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</si>
  <si>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</si>
  <si>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</si>
  <si>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</si>
  <si>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</si>
  <si>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</si>
  <si>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</si>
  <si>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</si>
  <si>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</si>
  <si>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</si>
  <si>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</si>
  <si>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</si>
  <si>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</si>
  <si>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</si>
  <si>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</si>
  <si>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</si>
  <si>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</si>
  <si>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</si>
  <si>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</si>
  <si>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</si>
  <si>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</si>
  <si>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</si>
  <si>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</si>
  <si>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</si>
  <si>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</si>
  <si>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</si>
  <si>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</si>
  <si>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</si>
  <si>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</si>
  <si>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</si>
  <si>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</si>
  <si>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</si>
  <si>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</si>
  <si>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</si>
  <si>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</si>
  <si>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</si>
  <si>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</si>
  <si>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</si>
  <si>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</si>
  <si>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</si>
  <si>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</si>
  <si>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</si>
  <si>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</si>
  <si>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</si>
  <si>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</si>
  <si>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</si>
  <si>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</si>
  <si>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</si>
  <si>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</si>
  <si>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</si>
  <si>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</si>
  <si>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</si>
  <si>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</si>
  <si>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</si>
  <si>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</si>
  <si>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</si>
  <si>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</si>
  <si>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</si>
  <si>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</si>
  <si>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</si>
  <si>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</si>
  <si>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</si>
  <si>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</si>
  <si>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</si>
  <si>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</si>
  <si>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</si>
  <si>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</si>
  <si>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</si>
  <si>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</si>
  <si>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</si>
  <si>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</si>
  <si>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</si>
  <si>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</si>
  <si>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</si>
  <si>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</si>
  <si>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</si>
  <si>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</si>
  <si>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</si>
  <si>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</si>
  <si>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</si>
  <si>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</si>
  <si>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</si>
  <si>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</si>
  <si>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</si>
  <si>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</si>
  <si>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</si>
  <si>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</si>
  <si>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</si>
  <si>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</si>
  <si>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</si>
  <si>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</si>
  <si>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</si>
  <si>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</si>
  <si>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</si>
  <si>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</si>
  <si>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</si>
  <si>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</si>
  <si>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</si>
  <si>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</si>
  <si>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</si>
  <si>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</si>
  <si>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</si>
  <si>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</si>
  <si>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</si>
  <si>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</si>
  <si>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</si>
  <si>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</si>
  <si>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</si>
  <si>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</si>
  <si>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</si>
  <si>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</si>
  <si>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</si>
  <si>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</si>
  <si>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</si>
  <si>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</si>
  <si>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</si>
  <si>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</si>
  <si>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</si>
  <si>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</si>
  <si>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</si>
  <si>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</si>
  <si>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</si>
  <si>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</si>
  <si>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</si>
  <si>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</si>
  <si>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</si>
  <si>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</si>
  <si>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</si>
  <si>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</si>
  <si>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</si>
  <si>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</si>
  <si>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</si>
  <si>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</si>
  <si>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</si>
  <si>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</si>
  <si>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</si>
  <si>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</si>
  <si>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</si>
  <si>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</si>
  <si>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</si>
  <si>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</si>
  <si>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</si>
  <si>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</si>
  <si>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</si>
  <si>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</si>
  <si>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</si>
  <si>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</si>
  <si>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</si>
  <si>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</si>
  <si>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</si>
  <si>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</si>
  <si>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</si>
  <si>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</si>
  <si>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</si>
  <si>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</si>
  <si>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</si>
  <si>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</si>
  <si>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</si>
  <si>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</si>
  <si>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</si>
  <si>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</si>
  <si>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</si>
  <si>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</si>
  <si>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</si>
  <si>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</si>
  <si>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</si>
  <si>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</si>
  <si>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</si>
  <si>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</si>
  <si>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</si>
  <si>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</si>
  <si>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</si>
  <si>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</si>
  <si>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</si>
  <si>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</si>
  <si>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</si>
  <si>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</si>
  <si>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</si>
  <si>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</si>
  <si>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</si>
  <si>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</si>
  <si>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</si>
  <si>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</si>
  <si>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</si>
  <si>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</si>
  <si>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</si>
  <si>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</si>
  <si>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</si>
  <si>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</si>
  <si>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</si>
  <si>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</si>
  <si>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</si>
  <si>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</si>
  <si>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</si>
  <si>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</si>
  <si>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</si>
  <si>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</si>
  <si>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</si>
  <si>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</si>
  <si>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</si>
  <si>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</si>
  <si>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</si>
  <si>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</si>
  <si>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</si>
  <si>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</si>
  <si>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</si>
  <si>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</si>
  <si>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</si>
  <si>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</si>
  <si>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</si>
  <si>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</si>
  <si>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</si>
  <si>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</si>
  <si>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</si>
  <si>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</si>
  <si>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</si>
  <si>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</si>
  <si>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</si>
  <si>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</si>
  <si>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</si>
  <si>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</si>
  <si>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</si>
  <si>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</si>
  <si>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</si>
  <si>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</si>
  <si>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</si>
  <si>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</si>
  <si>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</si>
  <si>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</si>
  <si>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</si>
  <si>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</si>
  <si>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</si>
  <si>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</si>
  <si>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</si>
  <si>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</si>
  <si>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</si>
  <si>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</si>
  <si>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</si>
  <si>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</si>
  <si>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</si>
  <si>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</si>
  <si>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</si>
  <si>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</si>
  <si>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</si>
  <si>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</si>
  <si>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</si>
  <si>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</si>
  <si>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</si>
  <si>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</si>
  <si>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</si>
  <si>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</si>
  <si>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</si>
  <si>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</si>
  <si>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</si>
  <si>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</si>
  <si>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</si>
  <si>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</si>
  <si>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</si>
  <si>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</si>
  <si>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</si>
  <si>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</si>
  <si>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</si>
  <si>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</si>
  <si>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</si>
  <si>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</si>
  <si>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</si>
  <si>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</si>
  <si>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</si>
  <si>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</si>
  <si>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</si>
  <si>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</si>
  <si>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</si>
  <si>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</si>
  <si>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</si>
  <si>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</si>
  <si>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</si>
  <si>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</si>
  <si>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</si>
  <si>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</si>
  <si>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</si>
  <si>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</si>
  <si>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</si>
  <si>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</si>
  <si>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</si>
  <si>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</si>
  <si>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</si>
  <si>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</si>
  <si>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</si>
  <si>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</si>
  <si>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</si>
  <si>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</si>
  <si>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</si>
  <si>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</si>
  <si>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</si>
  <si>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</si>
  <si>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</si>
  <si>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</si>
  <si>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</si>
  <si>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</si>
  <si>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</si>
  <si>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</si>
  <si>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</si>
  <si>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</si>
  <si>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</si>
  <si>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</si>
  <si>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</si>
  <si>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</si>
  <si>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</si>
  <si>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</si>
  <si>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</si>
  <si>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</si>
  <si>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</si>
  <si>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</si>
  <si>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</si>
  <si>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</si>
  <si>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</si>
  <si>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</si>
  <si>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</si>
  <si>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</si>
  <si>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</si>
  <si>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</si>
  <si>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</si>
  <si>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</si>
  <si>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</si>
  <si>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</si>
  <si>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</si>
  <si>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</si>
  <si>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</si>
  <si>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</si>
  <si>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</si>
  <si>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</si>
  <si>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</si>
  <si>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</si>
  <si>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</si>
  <si>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</si>
  <si>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</si>
  <si>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</si>
  <si>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</si>
  <si>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</si>
  <si>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</si>
  <si>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</si>
  <si>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</si>
  <si>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</si>
  <si>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</si>
  <si>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</si>
  <si>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</si>
  <si>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</si>
  <si>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</si>
  <si>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</si>
  <si>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</si>
  <si>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</si>
  <si>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</si>
  <si>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</si>
  <si>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</si>
  <si>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</si>
  <si>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</si>
  <si>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</si>
  <si>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</si>
  <si>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</si>
  <si>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</si>
  <si>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</si>
  <si>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</si>
  <si>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</si>
  <si>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</si>
  <si>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</si>
  <si>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</si>
  <si>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</si>
  <si>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</si>
  <si>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</si>
  <si>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</si>
  <si>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</si>
  <si>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</si>
  <si>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</si>
  <si>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</si>
  <si>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</si>
  <si>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</si>
  <si>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</si>
  <si>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</si>
  <si>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</si>
  <si>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</si>
  <si>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</si>
  <si>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</si>
  <si>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</si>
  <si>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</si>
  <si>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</si>
  <si>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</si>
  <si>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</si>
  <si>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</si>
  <si>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</si>
  <si>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</si>
  <si>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</si>
  <si>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</si>
  <si>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</si>
  <si>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</si>
  <si>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</si>
  <si>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</si>
  <si>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</si>
  <si>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</si>
  <si>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</si>
  <si>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</si>
  <si>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</si>
  <si>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</si>
  <si>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</si>
  <si>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</si>
  <si>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</si>
  <si>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</si>
  <si>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</si>
  <si>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</si>
  <si>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</si>
  <si>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</si>
  <si>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</si>
  <si>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</si>
  <si>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</si>
  <si>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</si>
  <si>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</si>
  <si>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</si>
  <si>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</si>
  <si>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</si>
  <si>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</si>
  <si>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</si>
  <si>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</si>
  <si>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</si>
  <si>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</si>
  <si>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</si>
  <si>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</si>
  <si>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</si>
  <si>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</si>
  <si>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</si>
  <si>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</si>
  <si>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</si>
  <si>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</si>
  <si>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</si>
  <si>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</si>
  <si>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</si>
  <si>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</si>
  <si>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</si>
  <si>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</si>
  <si>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</si>
  <si>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</si>
  <si>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</si>
  <si>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</si>
  <si>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</si>
  <si>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</si>
  <si>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</si>
  <si>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</si>
  <si>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</si>
  <si>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</si>
  <si>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</si>
  <si>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</si>
  <si>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</si>
  <si>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</si>
  <si>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</si>
  <si>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</si>
  <si>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</si>
  <si>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</si>
  <si>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</si>
  <si>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</si>
  <si>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</si>
  <si>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</si>
  <si>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</si>
  <si>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</si>
  <si>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</si>
  <si>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</si>
  <si>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</si>
  <si>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</si>
  <si>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</si>
  <si>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</si>
  <si>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</si>
  <si>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</si>
  <si>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</si>
  <si>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</si>
  <si>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</si>
  <si>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</si>
  <si>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</si>
  <si>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</si>
  <si>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</si>
  <si>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</si>
  <si>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</si>
  <si>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</si>
  <si>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</si>
  <si>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</si>
  <si>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</si>
  <si>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</si>
  <si>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</si>
  <si>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</si>
  <si>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</si>
  <si>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</si>
  <si>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</si>
  <si>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</si>
  <si>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</si>
  <si>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</si>
  <si>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</si>
  <si>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</si>
  <si>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</si>
  <si>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</si>
  <si>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</si>
  <si>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</si>
  <si>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</si>
  <si>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</si>
  <si>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</si>
  <si>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</si>
  <si>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</si>
  <si>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</si>
  <si>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</si>
  <si>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</si>
  <si>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</si>
  <si>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</si>
  <si>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</si>
  <si>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</si>
  <si>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</si>
  <si>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</si>
  <si>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</si>
  <si>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</si>
  <si>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</si>
  <si>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</si>
  <si>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</si>
  <si>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</si>
  <si>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</si>
  <si>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</si>
  <si>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</si>
  <si>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</si>
  <si>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</si>
  <si>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</si>
  <si>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</si>
  <si>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</si>
  <si>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</si>
  <si>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</si>
  <si>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</si>
  <si>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</si>
  <si>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</si>
  <si>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</si>
  <si>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</si>
  <si>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</si>
  <si>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</si>
  <si>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</si>
  <si>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</si>
  <si>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</si>
  <si>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</si>
  <si>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</si>
  <si>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</si>
  <si>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</si>
  <si>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</si>
  <si>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</si>
  <si>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</si>
  <si>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</si>
  <si>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</si>
  <si>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</si>
  <si>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</si>
  <si>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</si>
  <si>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</si>
  <si>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</si>
  <si>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</si>
  <si>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</si>
  <si>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</si>
  <si>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</si>
  <si>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</si>
  <si>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</si>
  <si>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</si>
  <si>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</si>
  <si>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</si>
  <si>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</si>
  <si>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</si>
  <si>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</si>
  <si>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</si>
  <si>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</si>
  <si>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</si>
  <si>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</si>
  <si>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</si>
  <si>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</si>
  <si>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</si>
  <si>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</si>
  <si>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</si>
  <si>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</si>
  <si>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</si>
  <si>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</si>
  <si>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</si>
  <si>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</si>
  <si>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</si>
  <si>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</si>
  <si>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</si>
  <si>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</si>
  <si>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</si>
  <si>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</si>
  <si>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</si>
  <si>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</si>
  <si>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</si>
  <si>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</si>
  <si>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</si>
  <si>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</si>
  <si>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</si>
  <si>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</si>
  <si>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</si>
  <si>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</si>
  <si>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</si>
  <si>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</si>
  <si>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</si>
  <si>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</si>
  <si>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</si>
  <si>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</si>
  <si>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</si>
  <si>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</si>
  <si>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</si>
  <si>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</si>
  <si>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</si>
  <si>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</si>
  <si>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</si>
  <si>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</si>
  <si>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</si>
  <si>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</si>
  <si>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</si>
  <si>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</si>
  <si>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</si>
  <si>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</si>
  <si>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</si>
  <si>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</si>
  <si>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</si>
  <si>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</si>
  <si>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</si>
  <si>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</si>
  <si>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</si>
  <si>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</si>
  <si>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</si>
  <si>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</si>
  <si>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</si>
  <si>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</si>
  <si>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</si>
  <si>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</si>
  <si>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</si>
  <si>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</si>
  <si>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</si>
  <si>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</si>
  <si>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</si>
  <si>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</si>
  <si>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</si>
  <si>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</si>
  <si>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</si>
  <si>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</si>
  <si>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</si>
  <si>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</si>
  <si>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</si>
  <si>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</si>
  <si>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</si>
  <si>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</si>
  <si>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</si>
  <si>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</si>
  <si>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</si>
  <si>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</si>
  <si>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</si>
  <si>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</si>
  <si>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</si>
  <si>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</si>
  <si>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</si>
  <si>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</si>
  <si>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</si>
  <si>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</si>
  <si>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</si>
  <si>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</si>
  <si>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</si>
  <si>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</si>
  <si>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</si>
  <si>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</si>
  <si>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</si>
  <si>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</si>
  <si>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</si>
  <si>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</si>
  <si>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</si>
  <si>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</si>
  <si>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</si>
  <si>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</si>
  <si>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</si>
  <si>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</si>
  <si>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</si>
  <si>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</si>
  <si>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</si>
  <si>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</si>
  <si>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</si>
  <si>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</si>
  <si>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</si>
  <si>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</si>
  <si>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</si>
  <si>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</si>
  <si>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</si>
  <si>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</si>
  <si>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</si>
  <si>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</si>
  <si>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</si>
  <si>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</si>
  <si>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</si>
  <si>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</si>
  <si>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</si>
  <si>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</si>
  <si>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</si>
  <si>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</si>
  <si>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</si>
  <si>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</si>
  <si>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</si>
  <si>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</si>
  <si>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</si>
  <si>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</si>
  <si>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</si>
  <si>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</si>
  <si>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</si>
  <si>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</si>
  <si>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</si>
  <si>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</si>
  <si>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</si>
  <si>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</si>
  <si>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</si>
  <si>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</si>
  <si>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</si>
  <si>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</si>
  <si>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</si>
  <si>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</si>
  <si>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</si>
  <si>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</si>
  <si>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</si>
  <si>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</si>
  <si>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</si>
  <si>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</si>
  <si>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</si>
  <si>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</si>
  <si>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</si>
  <si>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</si>
  <si>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</si>
  <si>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</si>
  <si>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</si>
  <si>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</si>
  <si>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</si>
  <si>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</si>
  <si>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</si>
  <si>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</si>
  <si>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</si>
  <si>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</si>
  <si>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</si>
  <si>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</si>
  <si>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</si>
  <si>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</si>
  <si>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</si>
  <si>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</si>
  <si>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</si>
  <si>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</si>
  <si>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</si>
  <si>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</si>
  <si>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</si>
  <si>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</si>
  <si>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</si>
  <si>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</si>
  <si>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</si>
  <si>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</si>
  <si>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</si>
  <si>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</si>
  <si>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</si>
  <si>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</si>
  <si>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</si>
  <si>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</si>
  <si>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</si>
  <si>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</si>
  <si>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</si>
  <si>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</si>
  <si>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</si>
  <si>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</si>
  <si>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</si>
  <si>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</si>
  <si>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</si>
  <si>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</si>
  <si>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</si>
  <si>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</si>
  <si>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</si>
  <si>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</si>
  <si>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</si>
  <si>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</si>
  <si>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</si>
  <si>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</si>
  <si>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</si>
  <si>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</si>
  <si>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</si>
  <si>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</si>
  <si>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</si>
  <si>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</si>
  <si>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</si>
  <si>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</si>
  <si>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</si>
  <si>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</si>
  <si>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</si>
  <si>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</si>
  <si>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</si>
  <si>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</si>
  <si>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</si>
  <si>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</si>
  <si>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</si>
  <si>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</si>
  <si>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</si>
  <si>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</si>
  <si>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</si>
  <si>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</si>
  <si>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</si>
  <si>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</si>
  <si>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</si>
  <si>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</si>
  <si>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</si>
  <si>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</si>
  <si>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</si>
  <si>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</si>
  <si>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</si>
  <si>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</si>
  <si>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</si>
  <si>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</si>
  <si>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</si>
  <si>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</si>
  <si>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</si>
  <si>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</si>
  <si>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</si>
  <si>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</si>
  <si>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</si>
  <si>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</si>
  <si>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</si>
  <si>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</si>
  <si>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</si>
  <si>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</si>
  <si>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</si>
  <si>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</si>
  <si>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</si>
  <si>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</si>
  <si>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</si>
  <si>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</si>
  <si>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</si>
  <si>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</si>
  <si>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</si>
  <si>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</si>
  <si>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</si>
  <si>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</si>
  <si>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</si>
  <si>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</si>
  <si>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</si>
  <si>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</si>
  <si>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</si>
  <si>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</si>
  <si>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</si>
  <si>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</si>
  <si>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</si>
  <si>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</si>
  <si>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</si>
  <si>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</si>
  <si>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</si>
  <si>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</si>
  <si>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</si>
  <si>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</si>
  <si>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</si>
  <si>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</si>
  <si>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</si>
  <si>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</si>
  <si>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</si>
  <si>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</si>
  <si>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</si>
  <si>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</si>
  <si>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</si>
  <si>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</si>
  <si>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</si>
  <si>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</si>
  <si>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</si>
  <si>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</si>
  <si>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</si>
  <si>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</si>
  <si>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</si>
  <si>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</si>
  <si>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</si>
  <si>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</si>
  <si>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</si>
  <si>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</si>
  <si>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</si>
  <si>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</si>
  <si>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</si>
  <si>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</si>
  <si>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</si>
  <si>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</si>
  <si>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</si>
  <si>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</si>
  <si>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</si>
  <si>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</si>
  <si>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</si>
  <si>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</si>
  <si>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</si>
  <si>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</si>
  <si>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</si>
  <si>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</si>
  <si>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</si>
  <si>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</si>
  <si>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</si>
  <si>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</si>
  <si>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</si>
  <si>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</si>
  <si>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</si>
  <si>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</si>
  <si>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</si>
  <si>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</si>
  <si>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</si>
  <si>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</si>
  <si>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</si>
  <si>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</si>
  <si>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</si>
  <si>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</si>
  <si>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</si>
  <si>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</si>
  <si>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</si>
  <si>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</si>
  <si>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</si>
  <si>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</si>
  <si>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</si>
  <si>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</si>
  <si>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</si>
  <si>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</si>
  <si>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</si>
  <si>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</si>
  <si>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</si>
  <si>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</si>
  <si>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</si>
  <si>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</si>
  <si>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</si>
  <si>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</si>
  <si>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</si>
  <si>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</si>
  <si>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</si>
  <si>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</si>
  <si>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</si>
  <si>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</si>
  <si>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</si>
  <si>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</si>
  <si>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</si>
  <si>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</si>
  <si>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</si>
  <si>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</si>
  <si>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</si>
  <si>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</si>
  <si>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</si>
  <si>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</si>
  <si>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</si>
  <si>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</si>
  <si>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</si>
  <si>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</si>
  <si>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</si>
  <si>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</si>
  <si>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</si>
  <si>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</si>
  <si>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</si>
  <si>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</si>
  <si>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</si>
  <si>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</si>
  <si>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</si>
  <si>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</si>
  <si>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</si>
  <si>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</si>
  <si>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</si>
  <si>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</si>
  <si>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</si>
  <si>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</si>
  <si>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</si>
  <si>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</si>
  <si>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</si>
  <si>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</si>
  <si>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</si>
  <si>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</si>
  <si>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</si>
  <si>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</si>
  <si>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</si>
  <si>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</si>
  <si>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</si>
  <si>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</si>
  <si>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</si>
  <si>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</si>
  <si>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</si>
  <si>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</si>
  <si>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</si>
  <si>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</si>
  <si>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</si>
  <si>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</si>
  <si>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</si>
  <si>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</si>
  <si>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</si>
  <si>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</si>
  <si>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</si>
  <si>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</si>
  <si>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</si>
  <si>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</si>
  <si>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</si>
  <si>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</si>
  <si>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</si>
  <si>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</si>
  <si>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</si>
  <si>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</si>
  <si>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</si>
  <si>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</si>
  <si>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</si>
  <si>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</si>
  <si>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</si>
  <si>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</si>
  <si>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</si>
  <si>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</si>
  <si>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</si>
  <si>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</si>
  <si>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</si>
  <si>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</si>
  <si>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</si>
  <si>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</si>
  <si>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</si>
  <si>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</si>
  <si>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</si>
  <si>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</si>
  <si>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</si>
  <si>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</si>
  <si>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</si>
  <si>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</si>
  <si>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</si>
  <si>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</si>
  <si>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</si>
  <si>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</si>
  <si>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</si>
  <si>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</si>
  <si>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</si>
  <si>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</si>
  <si>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</si>
  <si>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</si>
  <si>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</si>
  <si>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</si>
  <si>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</si>
  <si>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</si>
  <si>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</si>
  <si>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</si>
  <si>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</si>
  <si>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</si>
  <si>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</si>
  <si>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</si>
  <si>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</si>
  <si>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</si>
  <si>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</si>
  <si>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</si>
  <si>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</si>
  <si>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</si>
  <si>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</si>
  <si>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</si>
  <si>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</si>
  <si>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</si>
  <si>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</si>
  <si>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</si>
  <si>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</si>
  <si>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</si>
  <si>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</si>
  <si>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</si>
  <si>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</si>
  <si>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</si>
  <si>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</si>
  <si>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</si>
  <si>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</si>
  <si>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</si>
  <si>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</si>
  <si>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</si>
  <si>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</si>
  <si>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</si>
  <si>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</si>
  <si>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</si>
  <si>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</si>
  <si>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</si>
  <si>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</si>
  <si>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</si>
  <si>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</si>
  <si>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</si>
  <si>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</si>
  <si>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</si>
  <si>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</si>
  <si>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</si>
  <si>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</si>
  <si>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</si>
  <si>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</si>
  <si>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</si>
  <si>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</si>
  <si>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</si>
  <si>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</si>
  <si>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</si>
  <si>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</si>
  <si>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</si>
  <si>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</si>
  <si>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</si>
  <si>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</si>
  <si>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</si>
  <si>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</si>
  <si>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</si>
  <si>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</si>
  <si>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</si>
  <si>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</si>
  <si>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</si>
  <si>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</si>
  <si>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</si>
  <si>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</si>
  <si>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</si>
  <si>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</si>
  <si>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</si>
  <si>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</si>
  <si>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</si>
  <si>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</si>
  <si>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</si>
  <si>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</si>
  <si>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</si>
  <si>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</si>
  <si>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</si>
  <si>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</si>
  <si>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</si>
  <si>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</si>
  <si>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</si>
  <si>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</si>
  <si>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</si>
  <si>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</si>
  <si>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</si>
  <si>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</si>
  <si>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</si>
  <si>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</si>
  <si>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</si>
  <si>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</si>
  <si>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</si>
  <si>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</si>
  <si>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</si>
  <si>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</si>
  <si>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</si>
  <si>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</si>
  <si>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</si>
  <si>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</si>
  <si>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</si>
  <si>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</si>
  <si>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</si>
  <si>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</si>
  <si>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</si>
  <si>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</si>
  <si>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</si>
  <si>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</si>
  <si>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</si>
  <si>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</si>
  <si>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</si>
  <si>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</si>
  <si>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</si>
  <si>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</si>
  <si>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</si>
  <si>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</si>
  <si>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</si>
  <si>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</si>
  <si>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</si>
  <si>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</si>
  <si>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</si>
  <si>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</si>
  <si>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</si>
  <si>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</si>
  <si>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</si>
  <si>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</si>
  <si>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</si>
  <si>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</si>
  <si>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</si>
  <si>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</si>
  <si>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</si>
  <si>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</si>
  <si>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</si>
  <si>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</si>
  <si>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</si>
  <si>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</si>
  <si>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</si>
  <si>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</si>
  <si>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</si>
  <si>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</si>
  <si>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</si>
  <si>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</si>
  <si>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</si>
  <si>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</si>
  <si>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</si>
  <si>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</si>
  <si>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</si>
  <si>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</si>
  <si>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</si>
  <si>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</si>
  <si>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</si>
  <si>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</si>
  <si>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</si>
  <si>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</si>
  <si>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</si>
  <si>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</si>
  <si>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</si>
  <si>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</si>
  <si>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</si>
  <si>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</si>
  <si>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</si>
  <si>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</si>
  <si>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</si>
  <si>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</si>
  <si>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</si>
  <si>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</si>
  <si>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</si>
  <si>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</si>
  <si>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</si>
  <si>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</si>
  <si>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</si>
  <si>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</si>
  <si>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</si>
  <si>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</si>
  <si>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</si>
  <si>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</si>
  <si>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</si>
  <si>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</si>
  <si>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</si>
  <si>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</si>
  <si>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</si>
  <si>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</si>
  <si>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</si>
  <si>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</si>
  <si>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</si>
  <si>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</si>
  <si>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</si>
  <si>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</si>
  <si>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</si>
  <si>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</si>
  <si>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</si>
  <si>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</si>
  <si>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</si>
  <si>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</si>
  <si>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</si>
  <si>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</si>
  <si>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</si>
  <si>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</si>
  <si>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</si>
  <si>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</si>
  <si>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</si>
  <si>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</si>
  <si>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</si>
  <si>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</si>
  <si>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</si>
  <si>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</si>
  <si>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</si>
  <si>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</si>
  <si>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</si>
  <si>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</si>
  <si>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</si>
  <si>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</si>
  <si>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</si>
  <si>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</si>
  <si>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</si>
  <si>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</si>
  <si>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</si>
  <si>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</si>
  <si>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</si>
  <si>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</si>
  <si>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</si>
  <si>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</si>
  <si>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</si>
  <si>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</si>
  <si>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</si>
  <si>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</si>
  <si>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</si>
  <si>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</si>
  <si>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</si>
  <si>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</si>
  <si>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</si>
  <si>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</si>
  <si>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</si>
  <si>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</si>
  <si>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</si>
  <si>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</si>
  <si>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</si>
  <si>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</si>
  <si>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</si>
  <si>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</si>
  <si>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</si>
  <si>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</si>
  <si>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</si>
  <si>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</si>
  <si>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</si>
  <si>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</si>
  <si>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</si>
  <si>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</si>
  <si>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</si>
  <si>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</si>
  <si>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</si>
  <si>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</si>
  <si>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</si>
  <si>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</si>
  <si>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</si>
  <si>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</si>
  <si>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</si>
  <si>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</si>
  <si>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</si>
  <si>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</si>
  <si>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</si>
  <si>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</si>
  <si>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</si>
  <si>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</si>
  <si>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</si>
  <si>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</si>
  <si>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</si>
  <si>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</si>
  <si>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</si>
  <si>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</si>
  <si>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</si>
  <si>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</si>
  <si>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</si>
  <si>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</si>
  <si>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</si>
  <si>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</si>
  <si>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</si>
  <si>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</si>
  <si>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</si>
  <si>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</si>
  <si>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</si>
  <si>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</si>
  <si>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</si>
  <si>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</si>
  <si>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</si>
  <si>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</si>
  <si>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</si>
  <si>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</si>
  <si>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</si>
  <si>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</si>
  <si>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</si>
  <si>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</si>
  <si>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</si>
  <si>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</si>
  <si>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</si>
  <si>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</si>
  <si>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</si>
  <si>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</si>
  <si>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</si>
  <si>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</si>
  <si>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</si>
  <si>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</si>
  <si>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</si>
  <si>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</si>
  <si>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</si>
  <si>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</si>
  <si>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</si>
  <si>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</si>
  <si>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</si>
  <si>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</si>
  <si>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</si>
  <si>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</si>
  <si>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</si>
  <si>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</si>
  <si>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</si>
  <si>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</si>
  <si>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</si>
  <si>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</si>
  <si>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</si>
  <si>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</si>
  <si>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</si>
  <si>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</si>
  <si>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</si>
  <si>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</si>
  <si>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</si>
  <si>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</si>
  <si>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</si>
  <si>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</si>
  <si>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</si>
  <si>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</si>
  <si>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</si>
  <si>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</si>
  <si>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</si>
  <si>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</si>
  <si>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</si>
  <si>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</si>
  <si>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</si>
  <si>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</si>
  <si>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</si>
  <si>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</si>
  <si>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</si>
  <si>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</si>
  <si>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</si>
  <si>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</si>
  <si>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</si>
  <si>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</si>
  <si>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</si>
  <si>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</si>
  <si>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</si>
  <si>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</si>
  <si>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</si>
  <si>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</si>
  <si>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</si>
  <si>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</si>
  <si>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</si>
  <si>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</si>
  <si>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</si>
  <si>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</si>
  <si>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</si>
  <si>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</si>
  <si>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</si>
  <si>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</si>
  <si>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</si>
  <si>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</si>
  <si>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</si>
  <si>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</si>
  <si>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</si>
  <si>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</si>
  <si>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</si>
  <si>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</si>
  <si>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</si>
  <si>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</si>
  <si>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</si>
  <si>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</si>
  <si>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</si>
  <si>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</si>
  <si>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</si>
  <si>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</si>
  <si>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</si>
  <si>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</si>
  <si>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</si>
  <si>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</si>
  <si>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</si>
  <si>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</si>
  <si>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</si>
  <si>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</si>
  <si>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</si>
  <si>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</si>
  <si>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</si>
  <si>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</si>
  <si>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</si>
  <si>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</si>
  <si>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</si>
  <si>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</si>
  <si>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</si>
  <si>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</si>
  <si>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</si>
  <si>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</si>
  <si>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</si>
  <si>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</si>
  <si>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</si>
  <si>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</si>
  <si>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</si>
  <si>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</si>
  <si>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</si>
  <si>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</si>
  <si>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</si>
  <si>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</si>
  <si>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</si>
  <si>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</si>
  <si>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</si>
  <si>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</si>
  <si>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</si>
  <si>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</si>
  <si>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</si>
  <si>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</si>
  <si>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</si>
  <si>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</si>
  <si>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</si>
  <si>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</si>
  <si>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</si>
  <si>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</si>
  <si>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</si>
  <si>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</si>
  <si>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</si>
  <si>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</si>
  <si>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</si>
  <si>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</si>
  <si>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</si>
  <si>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</si>
  <si>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</si>
  <si>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</si>
  <si>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</si>
  <si>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</si>
  <si>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</si>
  <si>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</si>
  <si>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</si>
  <si>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</si>
  <si>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</si>
  <si>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</si>
  <si>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</si>
  <si>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</si>
  <si>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</si>
  <si>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</si>
  <si>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</si>
  <si>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</si>
  <si>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</si>
  <si>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</si>
  <si>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</si>
  <si>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</si>
  <si>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</si>
  <si>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</si>
  <si>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</si>
  <si>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</si>
  <si>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</si>
  <si>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</si>
  <si>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</si>
  <si>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</si>
  <si>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</si>
  <si>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</si>
  <si>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</si>
  <si>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</si>
  <si>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</si>
  <si>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</si>
  <si>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</si>
  <si>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</si>
  <si>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</si>
  <si>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</si>
  <si>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</si>
  <si>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</si>
  <si>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</si>
  <si>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</si>
  <si>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</si>
  <si>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</si>
  <si>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</si>
  <si>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</si>
  <si>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</si>
  <si>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</si>
  <si>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</si>
  <si>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</si>
  <si>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</si>
  <si>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</si>
  <si>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</si>
  <si>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</si>
  <si>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</si>
  <si>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</si>
  <si>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</si>
  <si>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</si>
  <si>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</si>
  <si>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</si>
  <si>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</si>
  <si>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</si>
  <si>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</si>
  <si>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</si>
  <si>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</si>
  <si>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</si>
  <si>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</si>
  <si>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</si>
  <si>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</si>
  <si>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</si>
  <si>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</si>
  <si>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</si>
  <si>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</si>
  <si>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</si>
  <si>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</si>
  <si>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</si>
  <si>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</si>
  <si>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</si>
  <si>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</si>
  <si>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</si>
  <si>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</si>
  <si>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</si>
  <si>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</si>
  <si>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</si>
  <si>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</si>
  <si>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</si>
  <si>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</si>
  <si>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</si>
  <si>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</si>
  <si>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</si>
  <si>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</si>
  <si>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</si>
  <si>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</si>
  <si>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</si>
  <si>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</si>
  <si>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</si>
  <si>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</si>
  <si>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</si>
  <si>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</si>
  <si>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</si>
  <si>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</si>
  <si>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</si>
  <si>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</si>
  <si>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</si>
  <si>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</si>
  <si>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</si>
  <si>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</si>
  <si>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</si>
  <si>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</si>
  <si>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</si>
  <si>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</si>
  <si>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</si>
  <si>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</si>
  <si>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</si>
  <si>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</si>
  <si>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</si>
  <si>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</si>
  <si>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</si>
  <si>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</si>
  <si>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</si>
  <si>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</si>
  <si>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</si>
  <si>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</si>
  <si>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</si>
  <si>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</si>
  <si>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</si>
  <si>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</si>
  <si>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</si>
  <si>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</si>
  <si>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</si>
  <si>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</si>
  <si>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</si>
  <si>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</si>
  <si>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</si>
  <si>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</si>
  <si>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</si>
  <si>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</si>
  <si>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</si>
  <si>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</si>
  <si>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</si>
  <si>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</si>
  <si>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</si>
  <si>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</si>
  <si>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</si>
  <si>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</si>
  <si>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</si>
  <si>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</si>
  <si>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</si>
  <si>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</si>
  <si>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</si>
  <si>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</si>
  <si>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</si>
  <si>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</si>
  <si>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</si>
  <si>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</si>
  <si>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</si>
  <si>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</si>
  <si>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</si>
  <si>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</si>
  <si>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</si>
  <si>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</si>
  <si>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</si>
  <si>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</si>
  <si>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</si>
  <si>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</si>
  <si>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</si>
  <si>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</si>
  <si>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</si>
  <si>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</si>
  <si>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</si>
  <si>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</si>
  <si>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</si>
  <si>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</si>
  <si>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</si>
  <si>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</si>
  <si>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</si>
  <si>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</si>
  <si>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</si>
  <si>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</si>
  <si>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</si>
  <si>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</si>
  <si>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</si>
  <si>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</si>
  <si>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</si>
  <si>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</si>
  <si>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</si>
  <si>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</si>
  <si>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</si>
  <si>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</si>
  <si>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</si>
  <si>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</si>
  <si>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</si>
  <si>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</si>
  <si>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</si>
  <si>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</si>
  <si>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</si>
  <si>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</si>
  <si>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</si>
  <si>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</si>
  <si>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</si>
  <si>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</si>
  <si>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</si>
  <si>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</si>
  <si>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</si>
  <si>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</si>
  <si>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</si>
  <si>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</si>
  <si>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</si>
  <si>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</si>
  <si>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</si>
  <si>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</si>
  <si>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</si>
  <si>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</si>
  <si>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</si>
  <si>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</si>
  <si>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</si>
  <si>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</si>
  <si>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</si>
  <si>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</si>
  <si>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</si>
  <si>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</si>
  <si>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</si>
  <si>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</si>
  <si>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</si>
  <si>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</si>
  <si>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</si>
  <si>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</si>
  <si>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</si>
  <si>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</si>
  <si>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</si>
  <si>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</si>
  <si>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</si>
  <si>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</si>
  <si>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</si>
  <si>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</si>
  <si>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</si>
  <si>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</si>
  <si>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</si>
  <si>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</si>
  <si>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</si>
  <si>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</si>
  <si>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</si>
  <si>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</si>
  <si>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</si>
  <si>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</si>
  <si>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</si>
  <si>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</si>
  <si>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</si>
  <si>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</si>
  <si>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</si>
  <si>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</si>
  <si>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</si>
  <si>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</si>
  <si>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</si>
  <si>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</si>
  <si>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</si>
  <si>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</si>
  <si>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</si>
  <si>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</si>
  <si>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</si>
  <si>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</si>
  <si>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</si>
  <si>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</si>
  <si>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</si>
  <si>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</si>
  <si>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</si>
  <si>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</si>
  <si>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</si>
  <si>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</si>
  <si>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</si>
  <si>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</si>
  <si>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</si>
  <si>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</si>
  <si>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</si>
  <si>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</si>
  <si>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</si>
  <si>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</si>
  <si>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</si>
  <si>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</si>
  <si>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</si>
  <si>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</si>
  <si>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</si>
  <si>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</si>
  <si>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</si>
  <si>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</si>
  <si>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</si>
  <si>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</si>
  <si>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</si>
  <si>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</si>
  <si>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</si>
  <si>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</si>
  <si>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</si>
  <si>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</si>
  <si>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</si>
  <si>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</si>
  <si>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</si>
  <si>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</si>
  <si>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</si>
  <si>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</si>
  <si>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</si>
  <si>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</si>
  <si>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</si>
  <si>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</si>
  <si>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</si>
  <si>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</si>
  <si>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</si>
  <si>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</si>
  <si>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</si>
  <si>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</si>
  <si>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</si>
  <si>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</si>
  <si>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</si>
  <si>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</si>
  <si>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</si>
  <si>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</si>
  <si>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</si>
  <si>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</si>
  <si>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</si>
  <si>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</si>
  <si>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</si>
  <si>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</si>
  <si>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</si>
  <si>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</si>
  <si>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</si>
  <si>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</si>
  <si>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</si>
  <si>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</si>
  <si>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</si>
  <si>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</si>
  <si>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</si>
  <si>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</si>
  <si>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</si>
  <si>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</si>
  <si>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</si>
  <si>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</si>
  <si>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</si>
  <si>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</si>
  <si>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</si>
  <si>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</si>
  <si>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</si>
  <si>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</si>
  <si>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</si>
  <si>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</si>
  <si>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</si>
  <si>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</si>
  <si>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</si>
  <si>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</si>
  <si>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</si>
  <si>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</si>
  <si>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</si>
  <si>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</si>
  <si>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</si>
  <si>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</si>
  <si>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</si>
  <si>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</si>
  <si>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</si>
  <si>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</si>
  <si>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</si>
  <si>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</si>
  <si>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</si>
  <si>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</si>
  <si>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</si>
  <si>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</si>
  <si>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</si>
  <si>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</si>
  <si>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</si>
  <si>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</si>
  <si>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</si>
  <si>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</si>
  <si>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</si>
  <si>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</si>
  <si>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</si>
  <si>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</si>
  <si>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</si>
  <si>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</si>
  <si>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</si>
  <si>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</si>
  <si>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</si>
  <si>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</si>
  <si>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</si>
  <si>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</si>
  <si>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</si>
  <si>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</si>
  <si>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</si>
  <si>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</si>
  <si>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</si>
  <si>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</si>
  <si>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</si>
  <si>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</si>
  <si>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</si>
  <si>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</si>
  <si>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</si>
  <si>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</si>
  <si>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</si>
  <si>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</si>
  <si>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</si>
  <si>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</si>
  <si>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</si>
  <si>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</si>
  <si>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</si>
  <si>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</si>
  <si>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</si>
  <si>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</si>
  <si>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</si>
  <si>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</si>
  <si>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</si>
  <si>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</si>
  <si>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</si>
  <si>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</si>
  <si>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</si>
  <si>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</si>
  <si>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</si>
  <si>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</si>
  <si>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</si>
  <si>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</si>
  <si>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</si>
  <si>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</si>
  <si>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</si>
  <si>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</si>
  <si>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</si>
  <si>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</si>
  <si>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</si>
  <si>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</si>
  <si>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</si>
  <si>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</si>
  <si>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</si>
  <si>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</si>
  <si>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</si>
  <si>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</si>
  <si>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</si>
  <si>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</si>
  <si>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</si>
  <si>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</si>
  <si>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</si>
  <si>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</si>
  <si>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</si>
  <si>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</si>
  <si>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</si>
  <si>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</si>
  <si>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</si>
  <si>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</si>
  <si>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</si>
  <si>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</si>
  <si>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</si>
  <si>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</si>
  <si>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</si>
  <si>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</si>
  <si>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</si>
  <si>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</si>
  <si>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</si>
  <si>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</si>
  <si>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</si>
  <si>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</si>
  <si>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</si>
  <si>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</si>
  <si>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</si>
  <si>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</si>
  <si>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</si>
  <si>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</si>
  <si>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</si>
  <si>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</si>
  <si>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</si>
  <si>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</si>
  <si>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</si>
  <si>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</si>
  <si>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</si>
  <si>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</si>
  <si>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</si>
  <si>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</si>
  <si>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</si>
  <si>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</si>
  <si>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</si>
  <si>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</si>
  <si>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</si>
  <si>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</si>
  <si>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</si>
  <si>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</si>
  <si>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</si>
  <si>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</si>
  <si>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</si>
  <si>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</si>
  <si>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</si>
  <si>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</si>
  <si>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</si>
  <si>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</si>
  <si>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</si>
  <si>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</si>
  <si>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</si>
  <si>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</si>
  <si>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</si>
  <si>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</si>
  <si>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</si>
  <si>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</si>
  <si>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</si>
  <si>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</si>
  <si>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</si>
  <si>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</si>
  <si>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</si>
  <si>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</si>
  <si>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</si>
  <si>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</si>
  <si>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</si>
  <si>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</si>
  <si>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</si>
  <si>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</si>
  <si>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</si>
  <si>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</si>
  <si>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</si>
  <si>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</si>
  <si>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</si>
  <si>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</si>
  <si>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</si>
  <si>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</si>
  <si>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</si>
  <si>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</si>
  <si>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</si>
  <si>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</si>
  <si>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</si>
  <si>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</si>
  <si>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</si>
  <si>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</si>
  <si>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</si>
  <si>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</si>
  <si>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</si>
  <si>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</si>
  <si>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</si>
  <si>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</si>
  <si>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</si>
  <si>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</si>
  <si>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</si>
  <si>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</si>
  <si>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</si>
  <si>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</si>
  <si>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</si>
  <si>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</si>
  <si>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</si>
  <si>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</si>
  <si>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</si>
  <si>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</si>
  <si>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</si>
  <si>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</si>
  <si>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</si>
  <si>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</si>
  <si>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</si>
  <si>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</si>
  <si>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</si>
  <si>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</si>
  <si>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</si>
  <si>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</si>
  <si>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</si>
  <si>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</si>
  <si>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</si>
  <si>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</si>
  <si>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</si>
  <si>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</si>
  <si>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</si>
  <si>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</si>
  <si>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</si>
  <si>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</si>
  <si>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</si>
  <si>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</si>
  <si>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</si>
  <si>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</si>
  <si>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</si>
  <si>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</si>
  <si>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</si>
  <si>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</si>
  <si>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</si>
  <si>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</si>
  <si>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</si>
  <si>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</si>
  <si>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</si>
  <si>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</si>
  <si>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</si>
  <si>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</si>
  <si>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</si>
  <si>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</si>
  <si>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</si>
  <si>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</si>
  <si>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</si>
  <si>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</si>
  <si>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</si>
  <si>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</si>
  <si>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</si>
  <si>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</si>
  <si>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</si>
  <si>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</si>
  <si>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</si>
  <si>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</si>
  <si>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</si>
  <si>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</si>
  <si>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</si>
  <si>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</si>
  <si>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</si>
  <si>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</si>
  <si>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</si>
  <si>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</si>
  <si>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</si>
  <si>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</si>
  <si>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</si>
  <si>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</si>
  <si>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</si>
  <si>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</si>
  <si>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</si>
  <si>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</si>
  <si>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</si>
  <si>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</si>
  <si>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</si>
  <si>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</si>
  <si>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</si>
  <si>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</si>
  <si>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</si>
  <si>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</si>
  <si>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</si>
  <si>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</si>
  <si>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</si>
  <si>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</si>
  <si>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</si>
  <si>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</si>
  <si>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</si>
  <si>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</si>
  <si>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</si>
  <si>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</si>
  <si>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</si>
  <si>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</si>
  <si>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</si>
  <si>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</si>
  <si>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</si>
  <si>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</si>
  <si>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</si>
  <si>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</si>
  <si>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</si>
  <si>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</si>
  <si>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</si>
  <si>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</si>
  <si>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</si>
  <si>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</si>
  <si>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</si>
  <si>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</si>
  <si>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</si>
  <si>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</si>
  <si>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</si>
  <si>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</si>
  <si>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</si>
  <si>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</si>
  <si>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</si>
  <si>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</si>
  <si>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</si>
  <si>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</si>
  <si>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</si>
  <si>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</si>
  <si>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</si>
  <si>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</si>
  <si>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</si>
  <si>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</si>
  <si>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</si>
  <si>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</si>
  <si>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</si>
  <si>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</si>
  <si>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</si>
  <si>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</si>
  <si>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</si>
  <si>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</si>
  <si>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</si>
  <si>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</si>
  <si>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</si>
  <si>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</si>
  <si>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</si>
  <si>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</si>
  <si>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</si>
  <si>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</si>
  <si>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</si>
  <si>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</si>
  <si>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</si>
  <si>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</si>
  <si>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</si>
  <si>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</si>
  <si>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</si>
  <si>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</si>
  <si>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</si>
  <si>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</si>
  <si>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</si>
  <si>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</si>
  <si>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</si>
  <si>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</si>
  <si>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</si>
  <si>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</si>
  <si>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</si>
  <si>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</si>
  <si>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</si>
  <si>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</si>
  <si>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</si>
  <si>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</si>
  <si>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</si>
  <si>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</si>
  <si>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</si>
  <si>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</si>
  <si>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</si>
  <si>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</si>
  <si>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</si>
  <si>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</si>
  <si>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</si>
  <si>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</si>
  <si>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</si>
  <si>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</si>
  <si>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</si>
  <si>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</si>
  <si>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</si>
  <si>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</si>
  <si>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</si>
  <si>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</si>
  <si>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</si>
  <si>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</si>
  <si>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</si>
  <si>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</si>
  <si>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</si>
  <si>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</si>
  <si>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</si>
  <si>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</si>
  <si>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</si>
  <si>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</si>
  <si>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</si>
  <si>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</si>
  <si>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</si>
  <si>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</si>
  <si>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</si>
  <si>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</si>
  <si>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</si>
  <si>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</si>
  <si>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</si>
  <si>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</si>
  <si>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</si>
  <si>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</si>
  <si>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</si>
  <si>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</si>
  <si>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</si>
  <si>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</si>
  <si>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</si>
  <si>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</si>
  <si>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</si>
  <si>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</si>
  <si>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</si>
  <si>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</si>
  <si>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</si>
  <si>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</si>
  <si>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</si>
  <si>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</si>
  <si>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</si>
  <si>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</si>
  <si>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</si>
  <si>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</si>
  <si>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</si>
  <si>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</si>
  <si>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</si>
  <si>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</si>
  <si>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</si>
  <si>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</si>
  <si>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</si>
  <si>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</si>
  <si>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</si>
  <si>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</si>
  <si>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</si>
  <si>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</si>
  <si>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</si>
  <si>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</si>
  <si>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</si>
  <si>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</si>
  <si>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</si>
  <si>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</si>
  <si>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</si>
  <si>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</si>
  <si>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</si>
  <si>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</si>
  <si>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</si>
  <si>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</si>
  <si>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</si>
  <si>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</si>
  <si>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</si>
  <si>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</si>
  <si>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</si>
  <si>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</si>
  <si>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</si>
  <si>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</si>
  <si>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</si>
  <si>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</si>
  <si>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</si>
  <si>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</si>
  <si>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</si>
  <si>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</si>
  <si>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</si>
  <si>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</si>
  <si>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</si>
  <si>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</si>
  <si>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</si>
  <si>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</si>
  <si>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</si>
  <si>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</si>
  <si>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</si>
  <si>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</si>
  <si>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</si>
  <si>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</si>
  <si>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</si>
  <si>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</si>
  <si>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</si>
  <si>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</si>
  <si>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</si>
  <si>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</si>
  <si>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</si>
  <si>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</si>
  <si>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</si>
  <si>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</si>
  <si>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</si>
  <si>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</si>
  <si>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</si>
  <si>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</si>
  <si>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</si>
  <si>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</si>
  <si>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</si>
  <si>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</si>
  <si>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</si>
  <si>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</si>
  <si>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</si>
  <si>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</si>
  <si>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</si>
  <si>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</si>
  <si>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</si>
  <si>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</si>
  <si>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</si>
  <si>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</si>
  <si>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</si>
  <si>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</si>
  <si>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</si>
  <si>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</si>
  <si>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</si>
  <si>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</si>
  <si>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</si>
  <si>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</si>
  <si>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</si>
  <si>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</si>
  <si>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</si>
  <si>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</si>
  <si>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</si>
  <si>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</si>
  <si>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</si>
  <si>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</si>
  <si>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</si>
  <si>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</si>
  <si>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</si>
  <si>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</si>
  <si>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</si>
  <si>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</si>
  <si>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</si>
  <si>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</si>
  <si>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</si>
  <si>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</si>
  <si>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</si>
  <si>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</si>
  <si>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</si>
  <si>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</si>
  <si>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</si>
  <si>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</si>
  <si>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</si>
  <si>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</si>
  <si>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</si>
  <si>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</si>
  <si>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</si>
  <si>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</si>
  <si>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</si>
  <si>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</si>
  <si>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</si>
  <si>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</si>
  <si>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</si>
  <si>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</si>
  <si>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</si>
  <si>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</si>
  <si>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</si>
  <si>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</si>
  <si>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</si>
  <si>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</si>
  <si>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</si>
  <si>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</si>
  <si>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</si>
  <si>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</si>
  <si>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</si>
  <si>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</si>
  <si>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</si>
  <si>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</si>
  <si>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</si>
  <si>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</si>
  <si>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</si>
  <si>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</si>
  <si>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</si>
  <si>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</si>
  <si>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</si>
  <si>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</si>
  <si>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</si>
  <si>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</si>
  <si>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</si>
  <si>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</si>
  <si>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</si>
  <si>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</si>
  <si>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</si>
  <si>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</si>
  <si>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</si>
  <si>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</si>
  <si>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</si>
  <si>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</si>
  <si>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</si>
  <si>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</si>
  <si>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</si>
  <si>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</si>
  <si>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</si>
  <si>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</si>
  <si>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</si>
  <si>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</si>
  <si>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</si>
  <si>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</si>
  <si>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</si>
  <si>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</si>
  <si>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</si>
  <si>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</si>
  <si>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</si>
  <si>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</si>
  <si>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</si>
  <si>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</si>
  <si>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</si>
  <si>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</si>
  <si>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</si>
  <si>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</si>
  <si>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</si>
  <si>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</si>
  <si>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</si>
  <si>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</si>
  <si>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</si>
  <si>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</si>
  <si>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</si>
  <si>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</si>
  <si>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</si>
  <si>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</si>
  <si>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</si>
  <si>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</si>
  <si>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</si>
  <si>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</si>
  <si>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</si>
  <si>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</si>
  <si>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</si>
  <si>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</si>
  <si>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</si>
  <si>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</si>
  <si>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</si>
  <si>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</si>
  <si>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</si>
  <si>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</si>
  <si>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</si>
  <si>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</si>
  <si>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</si>
  <si>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</si>
  <si>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</si>
  <si>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</si>
  <si>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</si>
  <si>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</si>
  <si>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</si>
  <si>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</si>
  <si>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</si>
  <si>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</si>
  <si>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</si>
  <si>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</si>
  <si>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</si>
  <si>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</si>
  <si>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Parent Category</t>
  </si>
  <si>
    <t>Subcategories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</si>
  <si>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</si>
  <si>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</si>
  <si>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</si>
  <si>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</si>
  <si>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</si>
  <si>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</si>
  <si>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</si>
  <si>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</si>
  <si>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</si>
  <si>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</si>
  <si>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</si>
  <si>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</si>
  <si>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</si>
  <si>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</si>
  <si>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</si>
  <si>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</si>
  <si>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</si>
  <si>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</si>
  <si>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</si>
  <si>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Column1</t>
  </si>
  <si>
    <t>Column2</t>
  </si>
  <si>
    <t>Column3</t>
  </si>
  <si>
    <t>Failed</t>
  </si>
  <si>
    <t>Successful</t>
  </si>
  <si>
    <t>Mean Gaol</t>
  </si>
  <si>
    <t>Median Goal</t>
  </si>
  <si>
    <t>Mean Pledged</t>
  </si>
  <si>
    <t>Median Pledged</t>
  </si>
  <si>
    <t>Standard Deviation of Goal</t>
  </si>
  <si>
    <t>IQR of Goal</t>
  </si>
  <si>
    <t>Lower quartile of Goal</t>
  </si>
  <si>
    <t>upper quartile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</si>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</sst>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Monaco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44" fontId="2" fillId="0" borderId="0" xfId="0" applyNumberFormat="1" applyFont="1"/>
    <xf numFmtId="44" fontId="3" fillId="0" borderId="0" xfId="0" applyNumberFormat="1" applyFont="1"/>
  </cellXfs>
  <cellStyles count="1">
    <cellStyle name="Normal" xfId="0" builtinId="0"/>
  </cellStyles>
  <dxfs count="2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data.xlsx]Parent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E3-D645-A3BC-359394686162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E3-D645-A3BC-35939468616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E3-D645-A3BC-35939468616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E3-D645-A3BC-359394686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23324719"/>
        <c:axId val="192106880"/>
      </c:barChart>
      <c:catAx>
        <c:axId val="1723324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06880"/>
        <c:crosses val="autoZero"/>
        <c:auto val="1"/>
        <c:lblAlgn val="ctr"/>
        <c:lblOffset val="100"/>
        <c:noMultiLvlLbl val="0"/>
      </c:catAx>
      <c:valAx>
        <c:axId val="1921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2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data.xlsx]Subcategory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3-D240-8FB1-A9D9BEBB6DF7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13-D240-8FB1-A9D9BEBB6DF7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13-D240-8FB1-A9D9BEBB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22631759"/>
        <c:axId val="223829328"/>
      </c:barChart>
      <c:catAx>
        <c:axId val="17226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829328"/>
        <c:crosses val="autoZero"/>
        <c:auto val="1"/>
        <c:lblAlgn val="ctr"/>
        <c:lblOffset val="100"/>
        <c:noMultiLvlLbl val="0"/>
      </c:catAx>
      <c:valAx>
        <c:axId val="22382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data.xlsx]Outcomes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67-AA47-BF71-707CBF8F687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367-AA47-BF71-707CBF8F687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367-AA47-BF71-707CBF8F687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67-AA47-BF71-707CBF8F6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87296"/>
        <c:axId val="166450576"/>
      </c:lineChart>
      <c:catAx>
        <c:axId val="9858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50576"/>
        <c:crosses val="autoZero"/>
        <c:auto val="1"/>
        <c:lblAlgn val="ctr"/>
        <c:lblOffset val="100"/>
        <c:noMultiLvlLbl val="0"/>
      </c:catAx>
      <c:valAx>
        <c:axId val="16645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8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C5860CF-AB70-7B43-8B01-B16788A32D1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F981FD-DF3E-F547-9000-2BEEDA335E7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1C1FBF-1445-5049-90EE-5360E9F0725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6CDA96-45EE-4743-9238-F4BDCC6C2D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6778DC-287C-614C-93C7-9E2BEB86E47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4</xdr:row>
      <xdr:rowOff>63500</xdr:rowOff>
    </xdr:from>
    <xdr:to>
      <xdr:col>12</xdr:col>
      <xdr:colOff>812800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F7772-0821-9544-8B1B-A5C14FACD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88900</xdr:rowOff>
    </xdr:from>
    <xdr:to>
      <xdr:col>9</xdr:col>
      <xdr:colOff>425450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6F2C0-A4B6-A148-932E-0D4E776AB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787400</xdr:colOff>
      <xdr:row>22</xdr:row>
      <xdr:rowOff>165100</xdr:rowOff>
    </xdr:from>
    <xdr:to>
      <xdr:col>8</xdr:col>
      <xdr:colOff>419100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7CED0-DE8B-A644-92EA-DF40BFF9F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nshu Dhindsa" refreshedDate="44004.751439120373" createdVersion="6" refreshedVersion="6" minRefreshableVersion="3" recordCount="4114" xr:uid="{39C38564-9E30-644D-82BB-074509BE7F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arent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epanshu Dhindsa" refreshedDate="44004.769215856482" createdVersion="6" refreshedVersion="6" minRefreshableVersion="3" recordCount="4114" xr:uid="{1E4A01EB-1428-044B-9FB0-D9B0A4774E8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6058D-E49E-E24E-BB51-C016F7C24C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AAD80-9F39-9B4C-B04D-443933FB654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1D9AB-3ADF-2B41-8E81-4DF10BA0735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7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A34994-9BD2-584B-8647-D159EFDB6028}" name="Table1" displayName="Table1" ref="A1:C17" totalsRowShown="0">
  <tableColumns count="3">
    <tableColumn id="1" xr3:uid="{20D4F849-D02E-D24A-93F5-F59387F41C35}" name="Column1"/>
    <tableColumn id="2" xr3:uid="{B395A3A1-853D-8E45-81D0-AB7995BB919D}" name="Column2" dataDxfId="1"/>
    <tableColumn id="3" xr3:uid="{13A26948-F060-E540-A419-713FFDA711AA}" name="Column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31" zoomScaleNormal="100" zoomScalePageLayoutView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0.1640625" customWidth="1"/>
    <col min="17" max="17" width="41.1640625" customWidth="1"/>
    <col min="18" max="18" width="15.5" customWidth="1"/>
    <col min="19" max="19" width="27.5" style="15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8365</v>
      </c>
      <c r="S1" s="14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 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9" t="s">
        <v>8308</v>
      </c>
      <c r="R3" t="s">
        <v>8309</v>
      </c>
      <c r="S3" s="15">
        <f t="shared" ref="S3:S66" si="1">(((J3/60)/60)/24) +DATE(1970,1,1)</f>
        <v>42766.600497685184</v>
      </c>
      <c r="T3" s="15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6" si="3">ROUND(E4/D4*100,0)</f>
        <v>105</v>
      </c>
      <c r="P4">
        <f t="shared" si="0"/>
        <v>15</v>
      </c>
      <c r="Q4" s="9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9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9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9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9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9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9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9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9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9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9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9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9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9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9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9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9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9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9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9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9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9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9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9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9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9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9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9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9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9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9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9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9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9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9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9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9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9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9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9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9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9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9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9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9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9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9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9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9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9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9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9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9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9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9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9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9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9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9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9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9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9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0"/>
        <v>86.67</v>
      </c>
      <c r="Q66" s="9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8308</v>
      </c>
      <c r="R67" t="s">
        <v>8310</v>
      </c>
      <c r="S67" s="15">
        <f t="shared" ref="S67:S130" si="6">(((J67/60)/60)/24) 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9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9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9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9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9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9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9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9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9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9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9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9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9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9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9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9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9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9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9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9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9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9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9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9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9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9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9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9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9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9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9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9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9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9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9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9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9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9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9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9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9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9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9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9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9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9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9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9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9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9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9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9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9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9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9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9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8308</v>
      </c>
      <c r="R131" t="s">
        <v>8311</v>
      </c>
      <c r="S131" s="15">
        <f t="shared" ref="S131:S194" si="10">(((J131/60)/60)/24) 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9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9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9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9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9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9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9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9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9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9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9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9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9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9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9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9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9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9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9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9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9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9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9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9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9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9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9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9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9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9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9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9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9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9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9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9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9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9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9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9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9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9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9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9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9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9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9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9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9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9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9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9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9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9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9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9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9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8308</v>
      </c>
      <c r="R195" t="s">
        <v>8312</v>
      </c>
      <c r="S195" s="15">
        <f t="shared" ref="S195:S258" si="14">(((J195/60)/60)/24) 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9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9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9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9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9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9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9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9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9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9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9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9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9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9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9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9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9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9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9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9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9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9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9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9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9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9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9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9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9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9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9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9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9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9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9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9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9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9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9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9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9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9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9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9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9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9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9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9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9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9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9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9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9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9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9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9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9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8308</v>
      </c>
      <c r="R259" t="s">
        <v>8313</v>
      </c>
      <c r="S259" s="15">
        <f t="shared" ref="S259:S322" si="18">(((J259/60)/60)/24) 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9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9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9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9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9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9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9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9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9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9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9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9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9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9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9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9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9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9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9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9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9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9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9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9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9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9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9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9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9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9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9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9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9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9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9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9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9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9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9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9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9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9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9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9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9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9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9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9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9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9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9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9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9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9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9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9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9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8308</v>
      </c>
      <c r="R323" t="s">
        <v>8313</v>
      </c>
      <c r="S323" s="15">
        <f t="shared" ref="S323:S386" si="22">(((J323/60)/60)/24) 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9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9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9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9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9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9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9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9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9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9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9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9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9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9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9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9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9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9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9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9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9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9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9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9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9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9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9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9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9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9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9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9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9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9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9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9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9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9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9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9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9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9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9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9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9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9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9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9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9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9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9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9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9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9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9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9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9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8308</v>
      </c>
      <c r="R387" t="s">
        <v>8313</v>
      </c>
      <c r="S387" s="15">
        <f t="shared" ref="S387:S450" si="26">(((J387/60)/60)/24) 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9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9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9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9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9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9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9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9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9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9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9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9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9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9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9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9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9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9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9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9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9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9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9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9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9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9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9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9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9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9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9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9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9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9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9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9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9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9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9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9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9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9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9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9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9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9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9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9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9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9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9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9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9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9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9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8308</v>
      </c>
      <c r="R451" t="s">
        <v>8314</v>
      </c>
      <c r="S451" s="15">
        <f t="shared" ref="S451:S514" si="30">(((J451/60)/60)/24) 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9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9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9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9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9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9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9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9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9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9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9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9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9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9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9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9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9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9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9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9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9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9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9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9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9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9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9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9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9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9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9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9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9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9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9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9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9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9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9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9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9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9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9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9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80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9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9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9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9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9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9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9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9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9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9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9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9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9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8308</v>
      </c>
      <c r="R515" t="s">
        <v>8314</v>
      </c>
      <c r="S515" s="15">
        <f t="shared" ref="S515:S578" si="34">(((J515/60)/60)/24) 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9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9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9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9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9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9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9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9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9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9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9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9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9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9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9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9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9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9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9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9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9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9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9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9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9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9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9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9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9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9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9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9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9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9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9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9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9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9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9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9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9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9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9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9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9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9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9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9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9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9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9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9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9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9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9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9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9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8317</v>
      </c>
      <c r="R579" t="s">
        <v>8318</v>
      </c>
      <c r="S579" s="15">
        <f t="shared" ref="S579:S642" si="38">(((J579/60)/60)/24) 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9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9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9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9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9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9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9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9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9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9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9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9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9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9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9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9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9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9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9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9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9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9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9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9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9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9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9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9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9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9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9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9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9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9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9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9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9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9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9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9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9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9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9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9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9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9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9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9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9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9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9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9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9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9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9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9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9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8317</v>
      </c>
      <c r="R643" t="s">
        <v>8319</v>
      </c>
      <c r="S643" s="15">
        <f t="shared" ref="S643:S706" si="42">(((J643/60)/60)/24) 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9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9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9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9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9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9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9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9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9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9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9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9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9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9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9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9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9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9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9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9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9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9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9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9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9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9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9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9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9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9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9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9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9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9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9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9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9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9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9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9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9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9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9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9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9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9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9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9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9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9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9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9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9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9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9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9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9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8317</v>
      </c>
      <c r="R707" t="s">
        <v>8319</v>
      </c>
      <c r="S707" s="15">
        <f t="shared" ref="S707:S770" si="46">(((J707/60)/60)/24) 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9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9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9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9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9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9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9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9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9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9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9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9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9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9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9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9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9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9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9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9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9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9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9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9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9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9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9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9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9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9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9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9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9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9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9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9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9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9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9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9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9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9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9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9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9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9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9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9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9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9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9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9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9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9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9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9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8320</v>
      </c>
      <c r="R771" t="s">
        <v>8322</v>
      </c>
      <c r="S771" s="15">
        <f t="shared" ref="S771:S834" si="50">(((J771/60)/60)/24) 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9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9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9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9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9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9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9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9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9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9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9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9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9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9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9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9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9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9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9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9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9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9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9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9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9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9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9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9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9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9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9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9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9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9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9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9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9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9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9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9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9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9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9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9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9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9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9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9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9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9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9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9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9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9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9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9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9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8323</v>
      </c>
      <c r="R835" t="s">
        <v>8324</v>
      </c>
      <c r="S835" s="15">
        <f t="shared" ref="S835:S898" si="54">(((J835/60)/60)/24) 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9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9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9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9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9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9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9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9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9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9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9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9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9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9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9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9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9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9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9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9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9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9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9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9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9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9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9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9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9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9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9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9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9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9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9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9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9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9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9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9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9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9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9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9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9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9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9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9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9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9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9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9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9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9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9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9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9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8323</v>
      </c>
      <c r="R899" t="s">
        <v>8327</v>
      </c>
      <c r="S899" s="15">
        <f t="shared" ref="S899:S962" si="58">(((J899/60)/60)/24) 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9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9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9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9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9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9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9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9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9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9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9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9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9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9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9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9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9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9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9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9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9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9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9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9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9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9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9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9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9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9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9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9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9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9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9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9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9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9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9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9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9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9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9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9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9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9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9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9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9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9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9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9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9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9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9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9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9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8317</v>
      </c>
      <c r="R963" t="s">
        <v>8319</v>
      </c>
      <c r="S963" s="15">
        <f t="shared" ref="S963:S1026" si="62">(((J963/60)/60)/24) 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9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9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9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9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9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9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9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9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9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9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9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9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9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9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9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9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9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9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9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9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9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9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9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9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9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9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9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9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9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9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9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9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9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9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9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9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9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9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9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9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9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9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9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9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9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9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9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9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9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9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9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9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9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9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9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9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9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8323</v>
      </c>
      <c r="R1027" t="s">
        <v>8328</v>
      </c>
      <c r="S1027" s="15">
        <f t="shared" ref="S1027:S1090" si="66">(((J1027/60)/60)/24) 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9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9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9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9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9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9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9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9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9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9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9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9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9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9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9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9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9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9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9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9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9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9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9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9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9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9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9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9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9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9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9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9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9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9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9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9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9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9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9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9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9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9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9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9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9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9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9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9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9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9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9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9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9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9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9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9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8331</v>
      </c>
      <c r="R1091" t="s">
        <v>8332</v>
      </c>
      <c r="S1091" s="15">
        <f t="shared" ref="S1091:S1154" si="70">(((J1091/60)/60)/24) 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9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9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9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9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9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9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9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9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9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9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9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9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9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9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9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9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9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9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9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9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9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9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9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9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9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9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9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9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9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9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9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9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9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9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9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9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9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9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9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9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9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9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9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9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9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9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9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9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9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9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9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9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9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9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9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9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9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8334</v>
      </c>
      <c r="R1155" t="s">
        <v>8335</v>
      </c>
      <c r="S1155" s="15">
        <f t="shared" ref="S1155:S1218" si="74">(((J1155/60)/60)/24) 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9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9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9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9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9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9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9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9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9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9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9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9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9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9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9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9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9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9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9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9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9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9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9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9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9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9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9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9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9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9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9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9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9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9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9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9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9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9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9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9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9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9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9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9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9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9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9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9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9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9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9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9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9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9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9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9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9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8336</v>
      </c>
      <c r="R1219" t="s">
        <v>8337</v>
      </c>
      <c r="S1219" s="15">
        <f t="shared" ref="S1219:S1282" si="78">(((J1219/60)/60)/24) 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9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9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9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9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9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9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9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9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9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9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9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9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9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9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9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9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9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9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9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9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9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9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9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9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9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9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9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9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9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9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9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9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9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9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9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9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9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9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9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9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9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9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9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9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9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9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9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9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9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9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9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9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9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9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9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9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9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8323</v>
      </c>
      <c r="R1283" t="s">
        <v>8324</v>
      </c>
      <c r="S1283" s="15">
        <f t="shared" ref="S1283:S1346" si="82">(((J1283/60)/60)/24) 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9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9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9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9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9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9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9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9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9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9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9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9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9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9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9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9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9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9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9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9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9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9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9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9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9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9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9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9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9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9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9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9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9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9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9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9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9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9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9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9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9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9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9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9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9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9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9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9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9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9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9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9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9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9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9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9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9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8320</v>
      </c>
      <c r="R1347" t="s">
        <v>8321</v>
      </c>
      <c r="S1347" s="15">
        <f t="shared" ref="S1347:S1410" si="86">(((J1347/60)/60)/24) 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9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9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9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9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9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9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9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9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9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9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9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9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9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9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9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9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9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9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9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9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9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9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9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9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9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9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9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9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9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9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9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9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9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9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9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9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9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9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9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9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9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9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9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9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9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9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9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9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9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9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9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9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9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9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9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9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8320</v>
      </c>
      <c r="R1411" t="s">
        <v>8339</v>
      </c>
      <c r="S1411" s="15">
        <f t="shared" ref="S1411:S1474" si="90">(((J1411/60)/60)/24) 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9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9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9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9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9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9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9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9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9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9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9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9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9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9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9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9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9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9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9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9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9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9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9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9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9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9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9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9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9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9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9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9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9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9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9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9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9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9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9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9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9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9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9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9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9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9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9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9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9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9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9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9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9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9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9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9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9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8320</v>
      </c>
      <c r="R1475" t="s">
        <v>8340</v>
      </c>
      <c r="S1475" s="15">
        <f t="shared" ref="S1475:S1538" si="94">(((J1475/60)/60)/24) 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9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9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9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9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9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9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9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9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9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9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9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9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9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9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9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9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9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9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9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9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9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9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9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9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9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9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9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9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9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9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9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9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9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9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9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9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9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9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9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9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9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9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9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9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9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9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9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9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9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9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9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9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9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9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9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9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9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8336</v>
      </c>
      <c r="R1539" t="s">
        <v>8337</v>
      </c>
      <c r="S1539" s="15">
        <f t="shared" ref="S1539:S1602" si="98">(((J1539/60)/60)/24) 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9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9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9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9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9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9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9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9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9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9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9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9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9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9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9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9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9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9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9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9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9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9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9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9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9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9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9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9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9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9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9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9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9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9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9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9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9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9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9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9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9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9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9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9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9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9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9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9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9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9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9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9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9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9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9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9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9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8323</v>
      </c>
      <c r="R1603" t="s">
        <v>8324</v>
      </c>
      <c r="S1603" s="15">
        <f t="shared" ref="S1603:S1666" si="102">(((J1603/60)/60)/24) 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9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9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9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9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9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9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9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9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9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9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9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9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9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9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9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9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9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9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9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9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9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9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9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9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9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9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9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9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9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9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9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9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9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9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9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9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9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9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9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9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9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9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9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9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9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9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9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9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9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9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9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9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9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9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9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9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9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8323</v>
      </c>
      <c r="R1667" t="s">
        <v>8344</v>
      </c>
      <c r="S1667" s="15">
        <f t="shared" ref="S1667:S1730" si="106">(((J1667/60)/60)/24) 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9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9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9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9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9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9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9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9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9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9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9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9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9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9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9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9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9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9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9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9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9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9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9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9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9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9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9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9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9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9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9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9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9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9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9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9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9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9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9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9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9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9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9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9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9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9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9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9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9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9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9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9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9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9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9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9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8323</v>
      </c>
      <c r="R1731" t="s">
        <v>8345</v>
      </c>
      <c r="S1731" s="15">
        <f t="shared" ref="S1731:S1794" si="110">(((J1731/60)/60)/24) 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9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9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9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9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9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9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9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9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9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9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9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9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9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9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9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9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9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9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9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9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9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9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9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9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9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9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9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9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9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9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9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9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9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9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9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9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9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9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9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9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9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9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9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9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9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9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9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9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9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9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9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9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9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9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9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9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9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8336</v>
      </c>
      <c r="R1795" t="s">
        <v>8337</v>
      </c>
      <c r="S1795" s="15">
        <f t="shared" ref="S1795:S1858" si="114">(((J1795/60)/60)/24) 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9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9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9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9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9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9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9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9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9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9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9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9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9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9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9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9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9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9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9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9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9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9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9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9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9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9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9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9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9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9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9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9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9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9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9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9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9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9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9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9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9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9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9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9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9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9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9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9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9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9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9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9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9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9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9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9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9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8323</v>
      </c>
      <c r="R1859" t="s">
        <v>8324</v>
      </c>
      <c r="S1859" s="15">
        <f t="shared" ref="S1859:S1922" si="118">(((J1859/60)/60)/24) 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9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9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9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9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9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9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9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9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9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9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9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9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9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9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9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9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9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9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9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9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9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9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9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9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9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9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9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9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9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9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9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9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9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9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9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9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9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9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9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9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9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9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9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9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9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9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9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9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9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9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9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9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9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9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9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9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9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8323</v>
      </c>
      <c r="R1923" t="s">
        <v>8327</v>
      </c>
      <c r="S1923" s="15">
        <f t="shared" ref="S1923:S1986" si="122">(((J1923/60)/60)/24) 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9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9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9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9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9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9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9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9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9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9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9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9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9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9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9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9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9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9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9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9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9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9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9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9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9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9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9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9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9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9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9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9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9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9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9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9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9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9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9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9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9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9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9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9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9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9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9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9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9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9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9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9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9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9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9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9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9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8336</v>
      </c>
      <c r="R1987" t="s">
        <v>8348</v>
      </c>
      <c r="S1987" s="15">
        <f t="shared" ref="S1987:S2050" si="126">(((J1987/60)/60)/24) 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9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9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9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9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9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9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9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9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9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9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9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9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9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9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9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9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9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9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9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9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9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9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9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9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9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9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9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9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9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9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9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9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9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9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9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9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9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9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9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9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9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9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9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9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9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9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9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9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9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9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9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9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9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9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9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9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8317</v>
      </c>
      <c r="R2051" t="s">
        <v>8347</v>
      </c>
      <c r="S2051" s="15">
        <f t="shared" ref="S2051:S2114" si="130">(((J2051/60)/60)/24) 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9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9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9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9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9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9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9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9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9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9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9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9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9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9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9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9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9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9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9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9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9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9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9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9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9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9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9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9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9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9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9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9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9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9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9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9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9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9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9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9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9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9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9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9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9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9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9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9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9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9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9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9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9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9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9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9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9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8323</v>
      </c>
      <c r="R2115" t="s">
        <v>8327</v>
      </c>
      <c r="S2115" s="15">
        <f t="shared" ref="S2115:S2178" si="134">(((J2115/60)/60)/24) 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9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9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9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9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9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9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9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9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9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9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9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9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9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9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9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9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9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9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9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9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9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9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9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9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9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9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9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9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9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9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9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9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9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9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9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9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9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9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9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9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9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9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9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9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9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9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9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9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9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9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9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9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9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9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9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9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9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8323</v>
      </c>
      <c r="R2179" t="s">
        <v>8324</v>
      </c>
      <c r="S2179" s="15">
        <f t="shared" ref="S2179:S2242" si="138">(((J2179/60)/60)/24) 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9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9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9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9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9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9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9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9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9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9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9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9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9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9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9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9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9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9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9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9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9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9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9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9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9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9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9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9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9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9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9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9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9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9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9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9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9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9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9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9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9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9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9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9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9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9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9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9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9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9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9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9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9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9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9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9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9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8331</v>
      </c>
      <c r="R2243" t="s">
        <v>8349</v>
      </c>
      <c r="S2243" s="15">
        <f t="shared" ref="S2243:S2306" si="142">(((J2243/60)/60)/24) 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9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9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9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9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9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9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9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9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9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9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9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9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9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9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9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9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9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9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9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9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9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9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9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9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9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9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9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9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9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9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9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9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9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9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9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9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9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9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9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9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9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9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9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9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9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9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9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9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9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9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9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9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9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9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9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9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9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8323</v>
      </c>
      <c r="R2307" t="s">
        <v>8327</v>
      </c>
      <c r="S2307" s="15">
        <f t="shared" ref="S2307:S2370" si="146">(((J2307/60)/60)/24) 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9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9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9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9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9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9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9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9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9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9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9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9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9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9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9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9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9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9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9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9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9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9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9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9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9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9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9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9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9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9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9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9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9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9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9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9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9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9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9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9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9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9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9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9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9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9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9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9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9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9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9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9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9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9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9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9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8317</v>
      </c>
      <c r="R2371" t="s">
        <v>8318</v>
      </c>
      <c r="S2371" s="15">
        <f t="shared" ref="S2371:S2434" si="150">(((J2371/60)/60)/24) 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9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9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9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9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9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9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9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9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9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9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9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9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9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9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9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9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9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9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9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9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9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9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9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9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9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9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9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9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9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9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9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9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9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9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9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9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9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9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9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9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9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9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9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9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9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9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9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9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9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9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9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9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9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9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9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9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9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8334</v>
      </c>
      <c r="R2435" t="s">
        <v>8335</v>
      </c>
      <c r="S2435" s="15">
        <f t="shared" ref="S2435:S2498" si="154">(((J2435/60)/60)/24) 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9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9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9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9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9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9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9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9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9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9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9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9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9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9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9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9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9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9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9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9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9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9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9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9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9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9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9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9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9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9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9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9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9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9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9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9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9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9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9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9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9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9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9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9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9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9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9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9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9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9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9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9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9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9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9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9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9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8323</v>
      </c>
      <c r="R2499" t="s">
        <v>8327</v>
      </c>
      <c r="S2499" s="15">
        <f t="shared" ref="S2499:S2562" si="158">(((J2499/60)/60)/24) 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9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9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9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9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9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9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9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9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9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9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9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9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9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9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9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9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9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9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9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9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9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9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9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9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9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9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9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9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9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9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9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9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9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9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9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9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9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9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9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9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9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9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9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9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9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9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9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9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9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9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9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9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9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9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9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9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9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8334</v>
      </c>
      <c r="R2563" t="s">
        <v>8335</v>
      </c>
      <c r="S2563" s="15">
        <f t="shared" ref="S2563:S2626" si="162">(((J2563/60)/60)/24) 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9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9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9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9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9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9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9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9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9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9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9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9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9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9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9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9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9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9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9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9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9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9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9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9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9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9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9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9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9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9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9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9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9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9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9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9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9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9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9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9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9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9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9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9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9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9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9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9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9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9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9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9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9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9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9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9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9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8317</v>
      </c>
      <c r="R2627" t="s">
        <v>8353</v>
      </c>
      <c r="S2627" s="15">
        <f t="shared" ref="S2627:S2690" si="166">(((J2627/60)/60)/24) 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9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9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9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9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9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9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9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9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9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9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9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9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9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9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9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9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9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9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9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9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9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9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9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9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9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9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9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9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9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9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9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9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9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9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9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9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9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9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9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9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9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9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9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9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9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9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9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9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9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9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9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9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9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9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9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9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8334</v>
      </c>
      <c r="R2691" t="s">
        <v>8335</v>
      </c>
      <c r="S2691" s="15">
        <f t="shared" ref="S2691:S2754" si="170">(((J2691/60)/60)/24) 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9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9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9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9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9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9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9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9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9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9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9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9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9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9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9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9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9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9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9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9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9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9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9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9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9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9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9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9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9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9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9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9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9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9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9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9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9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9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9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9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9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9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9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9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9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9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9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9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9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9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9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9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9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9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9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9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9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8320</v>
      </c>
      <c r="R2755" t="s">
        <v>8356</v>
      </c>
      <c r="S2755" s="15">
        <f t="shared" ref="S2755:S2818" si="174">(((J2755/60)/60)/24) 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9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9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9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9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9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9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9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9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9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9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9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9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9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9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9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9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9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9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9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9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9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9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9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9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9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9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9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9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9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9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9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9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9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9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9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9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9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9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9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9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9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9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9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9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9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9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9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9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9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9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9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9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9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9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9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9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9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8315</v>
      </c>
      <c r="R2819" t="s">
        <v>8316</v>
      </c>
      <c r="S2819" s="15">
        <f t="shared" ref="S2819:S2882" si="178">(((J2819/60)/60)/24) 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9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9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9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9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9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9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9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9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9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9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9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9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9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9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9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9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9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9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9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9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9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9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9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9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9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9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9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9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9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9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9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9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9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9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9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9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9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9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9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9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9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9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9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9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9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9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9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9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9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9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9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9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9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9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9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9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9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8315</v>
      </c>
      <c r="R2883" t="s">
        <v>8316</v>
      </c>
      <c r="S2883" s="15">
        <f t="shared" ref="S2883:S2946" si="182">(((J2883/60)/60)/24) 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9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9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9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9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9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9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9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9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9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9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9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9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9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9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9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9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9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9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9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9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9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9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9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9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9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9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9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9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9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9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9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9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9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9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9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9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9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9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9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9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9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9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9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9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9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9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9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9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9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9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9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9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9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9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9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9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9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8315</v>
      </c>
      <c r="R2947" t="s">
        <v>8355</v>
      </c>
      <c r="S2947" s="15">
        <f t="shared" ref="S2947:S3010" si="186">(((J2947/60)/60)/24) 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9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9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9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9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9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9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9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9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9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9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9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9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9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9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9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9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9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9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9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9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9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9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9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9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9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9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9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9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9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9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9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9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9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9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9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9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9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9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9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9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9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9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9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9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9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9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9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9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9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9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9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9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9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9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9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9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8315</v>
      </c>
      <c r="R3011" t="s">
        <v>8355</v>
      </c>
      <c r="S3011" s="15">
        <f t="shared" ref="S3011:S3074" si="190">(((J3011/60)/60)/24) 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9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9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9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9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9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9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9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9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9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9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9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9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9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9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9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9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9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9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9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9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9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9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9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9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9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9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9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9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9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9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9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9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9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9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9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9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9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9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9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9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9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9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9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9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9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9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9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9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9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9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9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9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9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9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9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9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9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8315</v>
      </c>
      <c r="R3075" t="s">
        <v>8355</v>
      </c>
      <c r="S3075" s="15">
        <f t="shared" ref="S3075:S3138" si="194">(((J3075/60)/60)/24) 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9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9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9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9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9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9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9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9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9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9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9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9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9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9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9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9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9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9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9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9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9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9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9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9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9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9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9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9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9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9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9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9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9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9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9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9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9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9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9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9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9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9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9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9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9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9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9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9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9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9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9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9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9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9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9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9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9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8315</v>
      </c>
      <c r="R3139" t="s">
        <v>8316</v>
      </c>
      <c r="S3139" s="15">
        <f t="shared" ref="S3139:S3202" si="198">(((J3139/60)/60)/24) 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9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9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9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9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9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9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9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9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9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9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9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9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9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9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9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9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9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9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9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9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9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9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9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9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9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9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9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9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9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9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9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9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9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9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9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9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9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9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9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9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9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9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9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9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9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9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9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9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9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9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9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9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9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9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9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9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9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8315</v>
      </c>
      <c r="R3203" t="s">
        <v>8357</v>
      </c>
      <c r="S3203" s="15">
        <f t="shared" ref="S3203:S3266" si="202">(((J3203/60)/60)/24) 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9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9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9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9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9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9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9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9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9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9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9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9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9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9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9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9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9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9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9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9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9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9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9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9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9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9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9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9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9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9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9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9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9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9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9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9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9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9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9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9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9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9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9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9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9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9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9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9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9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9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9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9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9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9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9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9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9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8315</v>
      </c>
      <c r="R3267" t="s">
        <v>8316</v>
      </c>
      <c r="S3267" s="15">
        <f t="shared" ref="S3267:S3330" si="206">(((J3267/60)/60)/24) 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9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9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9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9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9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9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9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9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9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9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9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9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9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9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9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9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9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9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9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9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9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9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9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9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9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9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9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9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9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9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9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9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9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9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9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9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9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9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9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9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9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9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9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9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9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9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9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9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9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9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9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9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9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9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9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9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8315</v>
      </c>
      <c r="R3331" t="s">
        <v>8316</v>
      </c>
      <c r="S3331" s="15">
        <f t="shared" ref="S3331:S3394" si="210">(((J3331/60)/60)/24) 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9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9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9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9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9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9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9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9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9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9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9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9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9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9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9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9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9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9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9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9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9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9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9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9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9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9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9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9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9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9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9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9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9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9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9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9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9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9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9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9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9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9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9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9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9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9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9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9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9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9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9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9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9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9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9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9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9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8315</v>
      </c>
      <c r="R3395" t="s">
        <v>8316</v>
      </c>
      <c r="S3395" s="15">
        <f t="shared" ref="S3395:S3458" si="214">(((J3395/60)/60)/24) 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9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9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9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9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9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9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9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9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9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9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9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9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9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9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9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9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9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9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9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9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9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9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9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9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9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9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9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9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9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9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9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9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9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9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9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9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9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9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9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9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9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9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9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9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9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9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9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9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9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9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9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9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9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9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9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9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9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8315</v>
      </c>
      <c r="R3459" t="s">
        <v>8316</v>
      </c>
      <c r="S3459" s="15">
        <f t="shared" ref="S3459:S3522" si="218">(((J3459/60)/60)/24) 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9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9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9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9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9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9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9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9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9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9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9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9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9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9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9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9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9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9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9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9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9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9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9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9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9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9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9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9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9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9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9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9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9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9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9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9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9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9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9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9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9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9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9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9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9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9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9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9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9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9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9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9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9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9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9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9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9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8315</v>
      </c>
      <c r="R3523" t="s">
        <v>8316</v>
      </c>
      <c r="S3523" s="15">
        <f t="shared" ref="S3523:S3586" si="222">(((J3523/60)/60)/24) 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9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9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9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9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9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9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9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9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9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9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9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9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9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9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9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9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9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9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9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9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9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9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9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9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9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9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9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9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9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9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9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9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9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9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9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9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9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9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9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9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9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9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9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9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9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9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9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9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9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9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9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9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9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9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9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9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9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8315</v>
      </c>
      <c r="R3587" t="s">
        <v>8316</v>
      </c>
      <c r="S3587" s="15">
        <f t="shared" ref="S3587:S3650" si="226">(((J3587/60)/60)/24) 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9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9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9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9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9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9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9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9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9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9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9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9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9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9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9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9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9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9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9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9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9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9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9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9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9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9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9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9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9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9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9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9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9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9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9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9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9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9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9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9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9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9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9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9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9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9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9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9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9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9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9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9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9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9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9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9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8315</v>
      </c>
      <c r="R3651" t="s">
        <v>8316</v>
      </c>
      <c r="S3651" s="15">
        <f t="shared" ref="S3651:S3714" si="230">(((J3651/60)/60)/24) 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9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9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9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9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9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9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9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9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9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9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9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9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9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9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9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9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9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9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9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9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9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9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9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9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9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9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9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9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9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9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9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9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9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9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9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9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9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9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9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9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9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9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9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9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9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9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9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9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9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9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9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9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9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9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9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9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9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8315</v>
      </c>
      <c r="R3715" t="s">
        <v>8316</v>
      </c>
      <c r="S3715" s="15">
        <f t="shared" ref="S3715:S3778" si="234">(((J3715/60)/60)/24) 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9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9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9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9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9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9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9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9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9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9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9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9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9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9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9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9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9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9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9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9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9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9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9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9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9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9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9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9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9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9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9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9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9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9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9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9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9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9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9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9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9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9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9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9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9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9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9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9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9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9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9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9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9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9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9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9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9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8315</v>
      </c>
      <c r="R3779" t="s">
        <v>8357</v>
      </c>
      <c r="S3779" s="15">
        <f t="shared" ref="S3779:S3842" si="238">(((J3779/60)/60)/24) 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9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9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9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9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9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9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9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9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9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9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9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9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9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9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9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9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9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9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9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9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9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9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9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9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9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9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9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9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9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9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9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9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9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9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9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9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9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9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9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9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9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9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9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9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9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9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9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9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9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9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9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9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9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9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9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9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9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8315</v>
      </c>
      <c r="R3843" t="s">
        <v>8316</v>
      </c>
      <c r="S3843" s="15">
        <f t="shared" ref="S3843:S3906" si="242">(((J3843/60)/60)/24) 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9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9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9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9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9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9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9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9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9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9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9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9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9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9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9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9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9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9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9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9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9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9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9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9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9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9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9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9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9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9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9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9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9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9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9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9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9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9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9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9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9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9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9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9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9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9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9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9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9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9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9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9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9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9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9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9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9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8315</v>
      </c>
      <c r="R3907" t="s">
        <v>8316</v>
      </c>
      <c r="S3907" s="15">
        <f t="shared" ref="S3907:S3970" si="246">(((J3907/60)/60)/24) 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9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9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9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9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9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9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9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9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9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9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9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9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9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9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9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9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9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9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9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9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9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9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9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9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9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9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9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9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9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9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9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9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9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9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9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9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9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9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9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9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9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9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9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9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9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9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9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9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9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9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9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9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9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9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9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9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8315</v>
      </c>
      <c r="R3971" t="s">
        <v>8316</v>
      </c>
      <c r="S3971" s="15">
        <f t="shared" ref="S3971:S4034" si="250">(((J3971/60)/60)/24) 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9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9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9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9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9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9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9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9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9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9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9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9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9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9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9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9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9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9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9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9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9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9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9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9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9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9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9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9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9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9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9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9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9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9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9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9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9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9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9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9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9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9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9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9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9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9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9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9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9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9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9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9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9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9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9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9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9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8315</v>
      </c>
      <c r="R4035" t="s">
        <v>8316</v>
      </c>
      <c r="S4035" s="15">
        <f t="shared" ref="S4035:S4098" si="254">(((J4035/60)/60)/24) 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9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9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9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9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9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9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9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9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9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9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9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9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9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9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9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9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9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9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9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9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9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9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9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9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9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9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9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9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9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9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9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9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9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9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9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9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9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9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9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9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9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9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9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9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9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9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9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9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9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9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9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9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9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9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9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9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9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8315</v>
      </c>
      <c r="R4099" t="s">
        <v>8316</v>
      </c>
      <c r="S4099" s="15">
        <f t="shared" ref="S4099:S4115" si="258">(((J4099/60)/60)/24) 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9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9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9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9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9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9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9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9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9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9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9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9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9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9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9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1CB59E3-F1CC-3B4A-8985-6FBBA98493D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5B66-1527-464E-B209-AD6F3FE154AD}">
  <dimension ref="A1:F6"/>
  <sheetViews>
    <sheetView workbookViewId="0">
      <selection activeCell="A11" sqref="A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1271D-FFC6-0241-857E-F50F50426885}">
  <dimension ref="A2:E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20.33203125" bestFit="1" customWidth="1"/>
    <col min="9" max="9" width="20" bestFit="1" customWidth="1"/>
    <col min="10" max="10" width="24.6640625" bestFit="1" customWidth="1"/>
  </cols>
  <sheetData>
    <row r="2" spans="1:5" x14ac:dyDescent="0.2">
      <c r="A2" s="11" t="s">
        <v>8222</v>
      </c>
      <c r="B2" t="s">
        <v>8223</v>
      </c>
    </row>
    <row r="3" spans="1:5" x14ac:dyDescent="0.2">
      <c r="A3" s="11" t="s">
        <v>8358</v>
      </c>
      <c r="B3" t="s">
        <v>8359</v>
      </c>
    </row>
    <row r="5" spans="1:5" x14ac:dyDescent="0.2">
      <c r="A5" s="11" t="s">
        <v>8362</v>
      </c>
      <c r="B5" s="11" t="s">
        <v>8360</v>
      </c>
    </row>
    <row r="6" spans="1:5" x14ac:dyDescent="0.2">
      <c r="A6" s="11" t="s">
        <v>8363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">
      <c r="A7" s="13" t="s">
        <v>8316</v>
      </c>
      <c r="B7" s="12">
        <v>250</v>
      </c>
      <c r="C7" s="12">
        <v>9</v>
      </c>
      <c r="D7" s="12">
        <v>412</v>
      </c>
      <c r="E7" s="12">
        <v>671</v>
      </c>
    </row>
    <row r="8" spans="1:5" x14ac:dyDescent="0.2">
      <c r="A8" s="13" t="s">
        <v>8361</v>
      </c>
      <c r="B8" s="12">
        <v>250</v>
      </c>
      <c r="C8" s="12">
        <v>9</v>
      </c>
      <c r="D8" s="12">
        <v>412</v>
      </c>
      <c r="E8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E656-9276-C447-8AAF-67BCFC23DFBB}">
  <dimension ref="A1:F19"/>
  <sheetViews>
    <sheetView topLeftCell="A6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8380</v>
      </c>
      <c r="B1" t="s">
        <v>8359</v>
      </c>
    </row>
    <row r="2" spans="1:6" x14ac:dyDescent="0.2">
      <c r="A2" s="11" t="s">
        <v>8365</v>
      </c>
      <c r="B2" t="s">
        <v>8359</v>
      </c>
    </row>
    <row r="3" spans="1:6" x14ac:dyDescent="0.2">
      <c r="A3" s="11" t="s">
        <v>8364</v>
      </c>
      <c r="B3" t="s">
        <v>8315</v>
      </c>
    </row>
    <row r="5" spans="1:6" x14ac:dyDescent="0.2">
      <c r="A5" s="11" t="s">
        <v>8362</v>
      </c>
      <c r="B5" s="11" t="s">
        <v>8360</v>
      </c>
    </row>
    <row r="6" spans="1:6" x14ac:dyDescent="0.2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8374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6" t="s">
        <v>8375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6" t="s">
        <v>8376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6" t="s">
        <v>8377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6" t="s">
        <v>8368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6" t="s">
        <v>8378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6" t="s">
        <v>8369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6" t="s">
        <v>8370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6" t="s">
        <v>8371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6" t="s">
        <v>8372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6" t="s">
        <v>8373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6" t="s">
        <v>8379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9C49-3391-5942-851C-8B6E15F9614D}">
  <dimension ref="A1:D6"/>
  <sheetViews>
    <sheetView zoomScale="150" workbookViewId="0">
      <selection activeCell="C3" sqref="C3"/>
    </sheetView>
  </sheetViews>
  <sheetFormatPr baseColWidth="10" defaultRowHeight="15" x14ac:dyDescent="0.2"/>
  <cols>
    <col min="1" max="1" width="37.1640625" customWidth="1"/>
    <col min="2" max="2" width="39.5" customWidth="1"/>
  </cols>
  <sheetData>
    <row r="1" spans="1:4" s="17" customFormat="1" x14ac:dyDescent="0.2">
      <c r="A1" s="17" t="s">
        <v>8381</v>
      </c>
      <c r="B1" s="17" t="s">
        <v>8382</v>
      </c>
      <c r="C1" s="17" t="s">
        <v>8383</v>
      </c>
      <c r="D1" s="17" t="s">
        <v>8384</v>
      </c>
    </row>
    <row r="2" spans="1:4" x14ac:dyDescent="0.2">
      <c r="A2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>
        <f>VLOOKUP(A2,Kickstarter!B:E,3,)</f>
        <v>2000</v>
      </c>
    </row>
    <row r="3" spans="1:4" x14ac:dyDescent="0.2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VLOOKUP(A3,Kickstarter!B:E,3,)</f>
        <v>2000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VLOOKUP(A4,Kickstarter!B:E,3,)</f>
        <v>1500</v>
      </c>
    </row>
    <row r="5" spans="1:4" x14ac:dyDescent="0.2">
      <c r="A5" t="s">
        <v>3329</v>
      </c>
      <c r="B5" t="str">
        <f>VLOOKUP(A5,Kickstarter!B:C,2,)</f>
        <v>Jestia and Raedon is a brand new romantic comedy play going to the Edinburgh Fringe Festival this summer.</v>
      </c>
      <c r="C5">
        <f>VLOOKUP(A5,Kickstarter!B:E,3,)</f>
        <v>1000</v>
      </c>
    </row>
    <row r="6" spans="1:4" x14ac:dyDescent="0.2">
      <c r="A6" t="s">
        <v>3221</v>
      </c>
      <c r="B6" t="str">
        <f>VLOOKUP(A6,Kickstarter!B:C,2,)</f>
        <v>A one-man show about love, loss, and motorways, written &amp; performed by Ben Norris. Help us get to the 2015 Edinburgh Fringe and beyond!</v>
      </c>
      <c r="C6">
        <f>VLOOKUP(A6,Kickstarter!B:E,3,)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E8F5F-B396-9D48-A73B-02474CFFB29B}">
  <dimension ref="A1:T413"/>
  <sheetViews>
    <sheetView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8365</v>
      </c>
      <c r="S1" s="14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5">
        <v>42155.142638888887</v>
      </c>
      <c r="T413" s="15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156A9-B738-EA42-8A45-95962B5D692B}">
  <dimension ref="A1:T251"/>
  <sheetViews>
    <sheetView workbookViewId="0">
      <selection activeCell="E3" sqref="E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8365</v>
      </c>
      <c r="S1" s="14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5">
        <v>42358.573182870372</v>
      </c>
      <c r="T251" s="15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71E1-199D-9D47-966D-5F599E812699}">
  <dimension ref="A1:C16"/>
  <sheetViews>
    <sheetView zoomScale="120" zoomScaleNormal="120" workbookViewId="0">
      <selection activeCell="C9" sqref="C9"/>
    </sheetView>
  </sheetViews>
  <sheetFormatPr baseColWidth="10" defaultRowHeight="15" x14ac:dyDescent="0.2"/>
  <cols>
    <col min="1" max="1" width="29.6640625" customWidth="1"/>
    <col min="2" max="2" width="26.5" style="6" customWidth="1"/>
    <col min="3" max="3" width="35.6640625" style="6" customWidth="1"/>
  </cols>
  <sheetData>
    <row r="1" spans="1:3" x14ac:dyDescent="0.2">
      <c r="A1" t="s">
        <v>8385</v>
      </c>
      <c r="B1" s="6" t="s">
        <v>8386</v>
      </c>
      <c r="C1" s="6" t="s">
        <v>8387</v>
      </c>
    </row>
    <row r="2" spans="1:3" x14ac:dyDescent="0.2">
      <c r="B2" s="6" t="s">
        <v>8389</v>
      </c>
      <c r="C2" s="6" t="s">
        <v>8388</v>
      </c>
    </row>
    <row r="3" spans="1:3" ht="19" x14ac:dyDescent="0.25">
      <c r="A3" t="s">
        <v>8390</v>
      </c>
      <c r="B3" s="19">
        <f>AVERAGE('Successful US Kickstarters'!D:D)</f>
        <v>5048.8786407766993</v>
      </c>
      <c r="C3" s="20">
        <f>AVERAGE('Failed US Kickstarters'!D:D)</f>
        <v>10554.212</v>
      </c>
    </row>
    <row r="4" spans="1:3" ht="19" x14ac:dyDescent="0.25">
      <c r="A4" t="s">
        <v>8391</v>
      </c>
      <c r="B4" s="20">
        <f>MEDIAN('Successful US Kickstarters'!D:D)</f>
        <v>3000</v>
      </c>
      <c r="C4" s="20">
        <f>MEDIAN('Failed US Kickstarters'!D:D)</f>
        <v>5000</v>
      </c>
    </row>
    <row r="5" spans="1:3" ht="19" x14ac:dyDescent="0.25">
      <c r="A5" t="s">
        <v>8394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</row>
    <row r="6" spans="1:3" x14ac:dyDescent="0.2">
      <c r="A6" t="s">
        <v>8396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2">
      <c r="A7" t="s">
        <v>8397</v>
      </c>
      <c r="B7" s="6">
        <f>_xlfn.QUARTILE.EXC('Successful US Kickstarters'!D:D, 3)</f>
        <v>5000</v>
      </c>
      <c r="C7" s="6">
        <f>_xlfn.QUARTILE.EXC('Failed US Kickstarters'!D:D, 3)</f>
        <v>10000</v>
      </c>
    </row>
    <row r="8" spans="1:3" x14ac:dyDescent="0.2">
      <c r="A8" t="s">
        <v>8395</v>
      </c>
      <c r="B8" s="6">
        <f>B7-B6</f>
        <v>3500</v>
      </c>
      <c r="C8" s="6">
        <f>C7-C6</f>
        <v>8000</v>
      </c>
    </row>
    <row r="11" spans="1:3" x14ac:dyDescent="0.2">
      <c r="A11" t="s">
        <v>8392</v>
      </c>
      <c r="B11" s="6">
        <f>AVERAGE('Successful US Kickstarters'!E:E)</f>
        <v>5601.5458009708727</v>
      </c>
      <c r="C11" s="6">
        <f>AVERAGE('Failed US Kickstarters'!E:E)</f>
        <v>558.65484000000004</v>
      </c>
    </row>
    <row r="12" spans="1:3" x14ac:dyDescent="0.2">
      <c r="A12" t="s">
        <v>8393</v>
      </c>
      <c r="B12" s="6">
        <f>MEDIAN('Successful US Kickstarters'!E:E)</f>
        <v>3167.5</v>
      </c>
      <c r="C12" s="6">
        <f>MEDIAN('Failed US Kickstarters'!E:E)</f>
        <v>103</v>
      </c>
    </row>
    <row r="13" spans="1:3" ht="19" x14ac:dyDescent="0.25">
      <c r="A13" t="s">
        <v>8398</v>
      </c>
      <c r="B13" s="20">
        <f>_xlfn.STDEV.P('Successful US Kickstarters'!E:E)</f>
        <v>8334.5731699164608</v>
      </c>
      <c r="C13" s="6">
        <f>_xlfn.STDEV.P('Failed US Kickstarters'!E:E)</f>
        <v>1330.5230280400915</v>
      </c>
    </row>
    <row r="14" spans="1:3" x14ac:dyDescent="0.2">
      <c r="A14" t="s">
        <v>8399</v>
      </c>
      <c r="B14" s="6">
        <f>_xlfn.QUARTILE.EXC('Successful US Kickstarters'!E:E, 1)</f>
        <v>1716.5074999999999</v>
      </c>
      <c r="C14" s="6">
        <f>_xlfn.QUARTILE.EXC('Failed US Kickstarters'!E:E, 1)</f>
        <v>9.25</v>
      </c>
    </row>
    <row r="15" spans="1:3" x14ac:dyDescent="0.2">
      <c r="A15" t="s">
        <v>8400</v>
      </c>
      <c r="B15" s="6">
        <f>_xlfn.QUARTILE.EXC('Successful US Kickstarters'!E:E, 3)</f>
        <v>5699</v>
      </c>
      <c r="C15" s="6">
        <f>_xlfn.QUARTILE.EXC('Failed US Kickstarters'!E:E, 3)</f>
        <v>501</v>
      </c>
    </row>
    <row r="16" spans="1:3" x14ac:dyDescent="0.2">
      <c r="A16" t="s">
        <v>8401</v>
      </c>
      <c r="B16" s="6">
        <f>B15-B14</f>
        <v>3982.4925000000003</v>
      </c>
      <c r="C16" s="6">
        <f>C15-C14</f>
        <v>491.75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Deep Dhindsa</cp:lastModifiedBy>
  <dcterms:created xsi:type="dcterms:W3CDTF">2017-04-20T15:17:24Z</dcterms:created>
  <dcterms:modified xsi:type="dcterms:W3CDTF">2020-06-28T23:34:07Z</dcterms:modified>
</cp:coreProperties>
</file>