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b309903d79add630/Documents/"/>
    </mc:Choice>
  </mc:AlternateContent>
  <xr:revisionPtr revIDLastSave="0" documentId="8_{60865E36-5E2B-4F4C-A41B-CC3FEB42465A}" xr6:coauthVersionLast="47" xr6:coauthVersionMax="47" xr10:uidLastSave="{00000000-0000-0000-0000-000000000000}"/>
  <bookViews>
    <workbookView xWindow="-108" yWindow="-108" windowWidth="23256" windowHeight="12456" xr2:uid="{AAF8E443-D921-44DB-BF77-5F699E34D4B0}"/>
  </bookViews>
  <sheets>
    <sheet name="Dupont Analysi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2" i="1" l="1"/>
  <c r="D82" i="1"/>
  <c r="E82" i="1"/>
  <c r="F82" i="1"/>
  <c r="G82" i="1"/>
  <c r="H82" i="1"/>
  <c r="I82" i="1"/>
  <c r="C85" i="1"/>
  <c r="C101" i="1" s="1"/>
  <c r="C107" i="1" s="1"/>
  <c r="D85" i="1"/>
  <c r="E85" i="1"/>
  <c r="F85" i="1"/>
  <c r="G85" i="1"/>
  <c r="H85" i="1"/>
  <c r="I85" i="1"/>
  <c r="C86" i="1"/>
  <c r="D86" i="1"/>
  <c r="D88" i="1" s="1"/>
  <c r="D98" i="1" s="1"/>
  <c r="E86" i="1"/>
  <c r="F86" i="1"/>
  <c r="G86" i="1"/>
  <c r="H86" i="1"/>
  <c r="I86" i="1"/>
  <c r="C88" i="1"/>
  <c r="E88" i="1"/>
  <c r="E98" i="1" s="1"/>
  <c r="F88" i="1"/>
  <c r="G88" i="1"/>
  <c r="H88" i="1"/>
  <c r="I88" i="1"/>
  <c r="C90" i="1"/>
  <c r="D90" i="1"/>
  <c r="D92" i="1" s="1"/>
  <c r="E90" i="1"/>
  <c r="E92" i="1" s="1"/>
  <c r="F90" i="1"/>
  <c r="F92" i="1" s="1"/>
  <c r="F98" i="1" s="1"/>
  <c r="G90" i="1"/>
  <c r="H90" i="1"/>
  <c r="I90" i="1"/>
  <c r="C92" i="1"/>
  <c r="G92" i="1"/>
  <c r="G98" i="1" s="1"/>
  <c r="H92" i="1"/>
  <c r="I92" i="1"/>
  <c r="C94" i="1"/>
  <c r="D94" i="1"/>
  <c r="E94" i="1"/>
  <c r="E96" i="1" s="1"/>
  <c r="F94" i="1"/>
  <c r="F96" i="1" s="1"/>
  <c r="G94" i="1"/>
  <c r="G96" i="1" s="1"/>
  <c r="H94" i="1"/>
  <c r="H96" i="1" s="1"/>
  <c r="H98" i="1" s="1"/>
  <c r="I94" i="1"/>
  <c r="C95" i="1"/>
  <c r="D95" i="1"/>
  <c r="E95" i="1"/>
  <c r="F95" i="1"/>
  <c r="G95" i="1"/>
  <c r="H95" i="1"/>
  <c r="I95" i="1"/>
  <c r="I96" i="1" s="1"/>
  <c r="I98" i="1" s="1"/>
  <c r="C96" i="1"/>
  <c r="D96" i="1"/>
  <c r="C98" i="1"/>
  <c r="D101" i="1"/>
  <c r="D107" i="1" s="1"/>
  <c r="E101" i="1"/>
  <c r="F101" i="1"/>
  <c r="G101" i="1"/>
  <c r="H101" i="1"/>
  <c r="I101" i="1"/>
  <c r="C102" i="1"/>
  <c r="C104" i="1" s="1"/>
  <c r="E102" i="1"/>
  <c r="E108" i="1" s="1"/>
  <c r="E110" i="1" s="1"/>
  <c r="E116" i="1" s="1"/>
  <c r="F102" i="1"/>
  <c r="G102" i="1"/>
  <c r="H102" i="1"/>
  <c r="I102" i="1"/>
  <c r="C103" i="1"/>
  <c r="D103" i="1"/>
  <c r="E103" i="1"/>
  <c r="F103" i="1"/>
  <c r="F113" i="1" s="1"/>
  <c r="F114" i="1" s="1"/>
  <c r="G103" i="1"/>
  <c r="H103" i="1"/>
  <c r="I103" i="1"/>
  <c r="G104" i="1"/>
  <c r="H104" i="1"/>
  <c r="I104" i="1"/>
  <c r="E107" i="1"/>
  <c r="F107" i="1"/>
  <c r="G107" i="1"/>
  <c r="H107" i="1"/>
  <c r="I107" i="1"/>
  <c r="C108" i="1"/>
  <c r="F108" i="1"/>
  <c r="F110" i="1" s="1"/>
  <c r="G108" i="1"/>
  <c r="H108" i="1"/>
  <c r="I108" i="1"/>
  <c r="I110" i="1" s="1"/>
  <c r="I116" i="1" s="1"/>
  <c r="C110" i="1"/>
  <c r="G110" i="1"/>
  <c r="H110" i="1"/>
  <c r="C113" i="1"/>
  <c r="C114" i="1" s="1"/>
  <c r="C116" i="1" s="1"/>
  <c r="D113" i="1"/>
  <c r="E113" i="1"/>
  <c r="G113" i="1"/>
  <c r="H113" i="1"/>
  <c r="I113" i="1"/>
  <c r="D114" i="1"/>
  <c r="E114" i="1"/>
  <c r="G114" i="1"/>
  <c r="H114" i="1"/>
  <c r="I114" i="1"/>
  <c r="G116" i="1"/>
  <c r="H116" i="1"/>
  <c r="F116" i="1" l="1"/>
  <c r="F104" i="1"/>
  <c r="D102" i="1"/>
  <c r="E104" i="1"/>
  <c r="D108" i="1" l="1"/>
  <c r="D110" i="1" s="1"/>
  <c r="D116" i="1" s="1"/>
  <c r="D104" i="1"/>
</calcChain>
</file>

<file path=xl/sharedStrings.xml><?xml version="1.0" encoding="utf-8"?>
<sst xmlns="http://schemas.openxmlformats.org/spreadsheetml/2006/main" count="34" uniqueCount="21">
  <si>
    <t>Return on Asset (A*B)</t>
  </si>
  <si>
    <t>Asset Turnover Ratio (B)</t>
  </si>
  <si>
    <t>Average Total Asset</t>
  </si>
  <si>
    <t>Revenue</t>
  </si>
  <si>
    <t>Net Profit Margin (A)</t>
  </si>
  <si>
    <t>Net Profit</t>
  </si>
  <si>
    <t>ROA - Dupont Equation</t>
  </si>
  <si>
    <t>Return on Asset</t>
  </si>
  <si>
    <t>Return on Equity (A*B*C)</t>
  </si>
  <si>
    <t>Equity Multiplier (C)</t>
  </si>
  <si>
    <t>Average Shareholder Equity</t>
  </si>
  <si>
    <t>ROE - Dupont Equation</t>
  </si>
  <si>
    <t>Return on Equity</t>
  </si>
  <si>
    <t>Return on Equity (ROE)</t>
  </si>
  <si>
    <t>Financial Summary</t>
  </si>
  <si>
    <t>Avenue Supermarts Limited (DMart) is a national supermarket chain, with a focus on value-retailing. We offer a wide range of products with a focus on the Foods, Non-Foods (FMCG) and General Merchandise
&amp; Apparel product categories.The company operates the DMart retail chain, first launched in Mumbai in 2002. It follows the "Everyday Low Cost - Everyday Low Price" strategy, focusing on competitive procurement, operational efficiency, and cost-effective distribution to offer value-for-money pricing to customers.</t>
  </si>
  <si>
    <t>About the company</t>
  </si>
  <si>
    <t>52 Week (High - INR 5,485 &amp; Low - 3,337)</t>
  </si>
  <si>
    <t>INR 4,314.00</t>
  </si>
  <si>
    <t>(DMART | BSE Code: 540376)</t>
  </si>
  <si>
    <t>AVENUE SUPERMARTS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</si>
</sst>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quot;x&quot;"/>
    <numFmt numFmtId="165" formatCode="0.000&quot;x&quot;"/>
  </numFmts>
  <fonts count="8" x14ac:knownFonts="1">
    <font>
      <sz val="11"/>
      <color theme="1"/>
      <name val="Calibri"/>
      <family val="2"/>
    </font>
    <font>
      <sz val="11"/>
      <color theme="1"/>
      <name val="Calibri"/>
      <family val="2"/>
    </font>
    <font>
      <b/>
      <sz val="11"/>
      <color theme="1"/>
      <name val="Calibri"/>
      <family val="2"/>
    </font>
    <font>
      <b/>
      <sz val="12"/>
      <color rgb="FFFFFFFF"/>
      <name val="Calibri"/>
      <family val="2"/>
    </font>
    <font>
      <b/>
      <sz val="11"/>
      <color theme="1"/>
      <name val="Calibri"/>
      <family val="2"/>
      <scheme val="minor"/>
    </font>
    <font>
      <b/>
      <sz val="14"/>
      <color rgb="FF028655"/>
      <name val="Calibri"/>
      <family val="2"/>
    </font>
    <font>
      <sz val="12"/>
      <color theme="1"/>
      <name val="Calibri"/>
      <family val="2"/>
    </font>
    <font>
      <b/>
      <sz val="22"/>
      <color rgb="FF028655"/>
      <name val="Calibri"/>
      <family val="2"/>
    </font>
  </fonts>
  <fills count="4">
    <fill>
      <patternFill patternType="none"/>
    </fill>
    <fill>
      <patternFill patternType="gray125"/>
    </fill>
    <fill>
      <patternFill patternType="solid">
        <fgColor rgb="FF028655"/>
        <bgColor indexed="64"/>
      </patternFill>
    </fill>
    <fill>
      <patternFill patternType="solid">
        <fgColor rgb="FFE2EFD9"/>
        <bgColor indexed="64"/>
      </patternFill>
    </fill>
  </fills>
  <borders count="2">
    <border>
      <left/>
      <right/>
      <top/>
      <bottom/>
      <diagonal/>
    </border>
    <border>
      <left/>
      <right/>
      <top/>
      <bottom style="medium">
        <color rgb="FF028655"/>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0" fillId="2" borderId="0" xfId="0" applyFill="1" applyAlignment="1">
      <alignment wrapText="1"/>
    </xf>
    <xf numFmtId="0" fontId="0" fillId="0" borderId="0" xfId="0" applyAlignment="1">
      <alignment wrapText="1"/>
    </xf>
    <xf numFmtId="10" fontId="2" fillId="3" borderId="0" xfId="0" applyNumberFormat="1" applyFont="1" applyFill="1" applyAlignment="1">
      <alignment horizontal="right" wrapText="1"/>
    </xf>
    <xf numFmtId="0" fontId="2" fillId="3" borderId="0" xfId="0" applyFont="1" applyFill="1" applyAlignment="1">
      <alignment wrapText="1"/>
    </xf>
    <xf numFmtId="164" fontId="2" fillId="3" borderId="0" xfId="0" applyNumberFormat="1" applyFont="1" applyFill="1" applyAlignment="1">
      <alignment horizontal="right" wrapText="1"/>
    </xf>
    <xf numFmtId="4" fontId="0" fillId="0" borderId="0" xfId="0" applyNumberFormat="1" applyAlignment="1">
      <alignment horizontal="right" wrapText="1"/>
    </xf>
    <xf numFmtId="0" fontId="0" fillId="0" borderId="0" xfId="0" applyAlignment="1">
      <alignment horizontal="right" wrapText="1"/>
    </xf>
    <xf numFmtId="17" fontId="2" fillId="0" borderId="0" xfId="0" applyNumberFormat="1" applyFont="1" applyAlignment="1">
      <alignment horizontal="right" wrapText="1"/>
    </xf>
    <xf numFmtId="0" fontId="3" fillId="2" borderId="0" xfId="0" applyFont="1" applyFill="1" applyAlignment="1">
      <alignment horizontal="center" wrapText="1"/>
    </xf>
    <xf numFmtId="165" fontId="2" fillId="3" borderId="0" xfId="0" applyNumberFormat="1" applyFont="1" applyFill="1" applyAlignment="1">
      <alignment horizontal="right" wrapText="1"/>
    </xf>
    <xf numFmtId="43" fontId="4" fillId="0" borderId="0" xfId="1" applyFont="1" applyBorder="1"/>
    <xf numFmtId="0" fontId="5" fillId="0" borderId="0" xfId="0" applyFont="1" applyAlignment="1">
      <alignment wrapText="1"/>
    </xf>
    <xf numFmtId="0" fontId="6" fillId="0" borderId="0" xfId="0" applyFont="1" applyAlignment="1">
      <alignment vertical="center" wrapText="1"/>
    </xf>
    <xf numFmtId="0" fontId="0" fillId="0" borderId="1" xfId="0" applyBorder="1" applyAlignment="1">
      <alignment wrapText="1"/>
    </xf>
    <xf numFmtId="0" fontId="0" fillId="0" borderId="0" xfId="0" applyAlignment="1">
      <alignment vertical="center"/>
    </xf>
    <xf numFmtId="0" fontId="7"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865819400695678E-2"/>
          <c:y val="6.8012422700098829E-2"/>
          <c:w val="0.90451388888888884"/>
          <c:h val="0.80580200047396122"/>
        </c:manualLayout>
      </c:layout>
      <c:barChart>
        <c:barDir val="col"/>
        <c:grouping val="clustered"/>
        <c:varyColors val="0"/>
        <c:ser>
          <c:idx val="0"/>
          <c:order val="0"/>
          <c:spPr>
            <a:solidFill>
              <a:srgbClr val="028655"/>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25A5-43A5-A56D-48870B74A6C2}"/>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25A5-43A5-A56D-48870B74A6C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25A5-43A5-A56D-48870B74A6C2}"/>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Analysis'!$F$85:$I$85</c:f>
              <c:numCache>
                <c:formatCode>mmm\-yy</c:formatCode>
                <c:ptCount val="4"/>
                <c:pt idx="0">
                  <c:v>44621</c:v>
                </c:pt>
                <c:pt idx="1">
                  <c:v>44986</c:v>
                </c:pt>
                <c:pt idx="2">
                  <c:v>45352</c:v>
                </c:pt>
                <c:pt idx="3">
                  <c:v>45717</c:v>
                </c:pt>
              </c:numCache>
            </c:numRef>
          </c:cat>
          <c:val>
            <c:numRef>
              <c:f>'Dupont Analysis'!$F$87:$I$87</c:f>
              <c:numCache>
                <c:formatCode>_(* #,##0.00_);_(* \(#,##0.00\);_(* "-"??_);_(@_)</c:formatCode>
                <c:ptCount val="4"/>
                <c:pt idx="0">
                  <c:v>30976.27</c:v>
                </c:pt>
                <c:pt idx="1">
                  <c:v>42839.56</c:v>
                </c:pt>
                <c:pt idx="2">
                  <c:v>50788.83</c:v>
                </c:pt>
                <c:pt idx="3">
                  <c:v>59358.05</c:v>
                </c:pt>
              </c:numCache>
            </c:numRef>
          </c:val>
          <c:extLst>
            <c:ext xmlns:c16="http://schemas.microsoft.com/office/drawing/2014/chart" uri="{C3380CC4-5D6E-409C-BE32-E72D297353CC}">
              <c16:uniqueId val="{00000006-25A5-43A5-A56D-48870B74A6C2}"/>
            </c:ext>
          </c:extLst>
        </c:ser>
        <c:dLbls>
          <c:showLegendKey val="0"/>
          <c:showVal val="0"/>
          <c:showCatName val="0"/>
          <c:showSerName val="0"/>
          <c:showPercent val="0"/>
          <c:showBubbleSize val="0"/>
        </c:dLbls>
        <c:gapWidth val="219"/>
        <c:overlap val="-27"/>
        <c:axId val="1882535743"/>
        <c:axId val="1882529023"/>
      </c:barChart>
      <c:dateAx>
        <c:axId val="188253574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29023"/>
        <c:crosses val="autoZero"/>
        <c:auto val="1"/>
        <c:lblOffset val="100"/>
        <c:baseTimeUnit val="years"/>
      </c:dateAx>
      <c:valAx>
        <c:axId val="1882529023"/>
        <c:scaling>
          <c:orientation val="minMax"/>
        </c:scaling>
        <c:delete val="1"/>
        <c:axPos val="l"/>
        <c:numFmt formatCode="_(* #,##0.00_);_(* \(#,##0.00\);_(* &quot;-&quot;??_);_(@_)" sourceLinked="1"/>
        <c:majorTickMark val="none"/>
        <c:minorTickMark val="none"/>
        <c:tickLblPos val="nextTo"/>
        <c:crossAx val="188253574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298403429864013E-2"/>
          <c:y val="6.8012186833286525E-2"/>
          <c:w val="0.90451388888888884"/>
          <c:h val="0.80580200047396122"/>
        </c:manualLayout>
      </c:layout>
      <c:barChart>
        <c:barDir val="col"/>
        <c:grouping val="clustered"/>
        <c:varyColors val="0"/>
        <c:ser>
          <c:idx val="0"/>
          <c:order val="0"/>
          <c:spPr>
            <a:solidFill>
              <a:srgbClr val="028655"/>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B5D1-4C3A-8062-422DEA4247A6}"/>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B5D1-4C3A-8062-422DEA4247A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B5D1-4C3A-8062-422DEA4247A6}"/>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Analysis'!$F$85:$I$85</c:f>
              <c:numCache>
                <c:formatCode>mmm\-yy</c:formatCode>
                <c:ptCount val="4"/>
                <c:pt idx="0">
                  <c:v>44621</c:v>
                </c:pt>
                <c:pt idx="1">
                  <c:v>44986</c:v>
                </c:pt>
                <c:pt idx="2">
                  <c:v>45352</c:v>
                </c:pt>
                <c:pt idx="3">
                  <c:v>45717</c:v>
                </c:pt>
              </c:numCache>
            </c:numRef>
          </c:cat>
          <c:val>
            <c:numRef>
              <c:f>'Dupont Analysis'!$F$86:$I$86</c:f>
              <c:numCache>
                <c:formatCode>General</c:formatCode>
                <c:ptCount val="4"/>
                <c:pt idx="0">
                  <c:v>1492.55</c:v>
                </c:pt>
                <c:pt idx="1">
                  <c:v>2378.5100000000002</c:v>
                </c:pt>
                <c:pt idx="2">
                  <c:v>2536.17</c:v>
                </c:pt>
                <c:pt idx="3">
                  <c:v>2708.02</c:v>
                </c:pt>
              </c:numCache>
            </c:numRef>
          </c:val>
          <c:extLst>
            <c:ext xmlns:c16="http://schemas.microsoft.com/office/drawing/2014/chart" uri="{C3380CC4-5D6E-409C-BE32-E72D297353CC}">
              <c16:uniqueId val="{00000006-B5D1-4C3A-8062-422DEA4247A6}"/>
            </c:ext>
          </c:extLst>
        </c:ser>
        <c:dLbls>
          <c:showLegendKey val="0"/>
          <c:showVal val="0"/>
          <c:showCatName val="0"/>
          <c:showSerName val="0"/>
          <c:showPercent val="0"/>
          <c:showBubbleSize val="0"/>
        </c:dLbls>
        <c:gapWidth val="219"/>
        <c:overlap val="-27"/>
        <c:axId val="1882535743"/>
        <c:axId val="1882529023"/>
      </c:barChart>
      <c:dateAx>
        <c:axId val="188253574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29023"/>
        <c:crosses val="autoZero"/>
        <c:auto val="1"/>
        <c:lblOffset val="100"/>
        <c:baseTimeUnit val="years"/>
      </c:dateAx>
      <c:valAx>
        <c:axId val="1882529023"/>
        <c:scaling>
          <c:orientation val="minMax"/>
        </c:scaling>
        <c:delete val="1"/>
        <c:axPos val="l"/>
        <c:numFmt formatCode="General" sourceLinked="1"/>
        <c:majorTickMark val="none"/>
        <c:minorTickMark val="none"/>
        <c:tickLblPos val="nextTo"/>
        <c:crossAx val="188253574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865819400695678E-2"/>
          <c:y val="6.8012422700098829E-2"/>
          <c:w val="0.90451388888888884"/>
          <c:h val="0.80580200047396122"/>
        </c:manualLayout>
      </c:layout>
      <c:barChart>
        <c:barDir val="col"/>
        <c:grouping val="clustered"/>
        <c:varyColors val="0"/>
        <c:ser>
          <c:idx val="0"/>
          <c:order val="0"/>
          <c:spPr>
            <a:solidFill>
              <a:srgbClr val="028655"/>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E70A-47F6-8017-D46BC577108E}"/>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E70A-47F6-8017-D46BC577108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70A-47F6-8017-D46BC577108E}"/>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Analysis'!$F$85:$I$85</c:f>
              <c:numCache>
                <c:formatCode>mmm\-yy</c:formatCode>
                <c:ptCount val="4"/>
                <c:pt idx="0">
                  <c:v>44621</c:v>
                </c:pt>
                <c:pt idx="1">
                  <c:v>44986</c:v>
                </c:pt>
                <c:pt idx="2">
                  <c:v>45352</c:v>
                </c:pt>
                <c:pt idx="3">
                  <c:v>45717</c:v>
                </c:pt>
              </c:numCache>
            </c:numRef>
          </c:cat>
          <c:val>
            <c:numRef>
              <c:f>'Dupont Analysis'!$F$91:$I$91</c:f>
              <c:numCache>
                <c:formatCode>#,##0.00</c:formatCode>
                <c:ptCount val="4"/>
                <c:pt idx="0">
                  <c:v>14563.014999999999</c:v>
                </c:pt>
                <c:pt idx="1">
                  <c:v>16787.75</c:v>
                </c:pt>
                <c:pt idx="2">
                  <c:v>19638.5</c:v>
                </c:pt>
                <c:pt idx="3">
                  <c:v>22746.385000000002</c:v>
                </c:pt>
              </c:numCache>
            </c:numRef>
          </c:val>
          <c:extLst>
            <c:ext xmlns:c16="http://schemas.microsoft.com/office/drawing/2014/chart" uri="{C3380CC4-5D6E-409C-BE32-E72D297353CC}">
              <c16:uniqueId val="{00000006-E70A-47F6-8017-D46BC577108E}"/>
            </c:ext>
          </c:extLst>
        </c:ser>
        <c:dLbls>
          <c:showLegendKey val="0"/>
          <c:showVal val="0"/>
          <c:showCatName val="0"/>
          <c:showSerName val="0"/>
          <c:showPercent val="0"/>
          <c:showBubbleSize val="0"/>
        </c:dLbls>
        <c:gapWidth val="219"/>
        <c:overlap val="-27"/>
        <c:axId val="1882535743"/>
        <c:axId val="1882529023"/>
      </c:barChart>
      <c:dateAx>
        <c:axId val="188253574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29023"/>
        <c:crosses val="autoZero"/>
        <c:auto val="1"/>
        <c:lblOffset val="100"/>
        <c:baseTimeUnit val="years"/>
      </c:dateAx>
      <c:valAx>
        <c:axId val="1882529023"/>
        <c:scaling>
          <c:orientation val="minMax"/>
        </c:scaling>
        <c:delete val="1"/>
        <c:axPos val="l"/>
        <c:numFmt formatCode="#,##0.00" sourceLinked="1"/>
        <c:majorTickMark val="none"/>
        <c:minorTickMark val="none"/>
        <c:tickLblPos val="nextTo"/>
        <c:crossAx val="188253574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865970966561758E-2"/>
          <c:y val="6.8012243587614707E-2"/>
          <c:w val="0.90451388888888884"/>
          <c:h val="0.80580200047396122"/>
        </c:manualLayout>
      </c:layout>
      <c:barChart>
        <c:barDir val="col"/>
        <c:grouping val="clustered"/>
        <c:varyColors val="0"/>
        <c:ser>
          <c:idx val="0"/>
          <c:order val="0"/>
          <c:spPr>
            <a:solidFill>
              <a:srgbClr val="028655"/>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BBF2-420D-A4FF-6E9CF43322F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BBF2-420D-A4FF-6E9CF43322FE}"/>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BBF2-420D-A4FF-6E9CF43322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Analysis'!$F$79:$I$79</c:f>
              <c:numCache>
                <c:formatCode>mmm\-yy</c:formatCode>
                <c:ptCount val="4"/>
                <c:pt idx="0">
                  <c:v>44621</c:v>
                </c:pt>
                <c:pt idx="1">
                  <c:v>44986</c:v>
                </c:pt>
                <c:pt idx="2">
                  <c:v>45352</c:v>
                </c:pt>
                <c:pt idx="3">
                  <c:v>45717</c:v>
                </c:pt>
              </c:numCache>
            </c:numRef>
          </c:cat>
          <c:val>
            <c:numRef>
              <c:f>'Dupont Analysis'!$F$82:$I$82</c:f>
              <c:numCache>
                <c:formatCode>0.00%</c:formatCode>
                <c:ptCount val="4"/>
                <c:pt idx="0">
                  <c:v>0.11542707553936667</c:v>
                </c:pt>
                <c:pt idx="1">
                  <c:v>0.15986576306091407</c:v>
                </c:pt>
                <c:pt idx="2">
                  <c:v>0.14585530697148535</c:v>
                </c:pt>
                <c:pt idx="3">
                  <c:v>0.13497727259699988</c:v>
                </c:pt>
              </c:numCache>
            </c:numRef>
          </c:val>
          <c:extLst>
            <c:ext xmlns:c16="http://schemas.microsoft.com/office/drawing/2014/chart" uri="{C3380CC4-5D6E-409C-BE32-E72D297353CC}">
              <c16:uniqueId val="{00000006-BBF2-420D-A4FF-6E9CF43322FE}"/>
            </c:ext>
          </c:extLst>
        </c:ser>
        <c:dLbls>
          <c:showLegendKey val="0"/>
          <c:showVal val="0"/>
          <c:showCatName val="0"/>
          <c:showSerName val="0"/>
          <c:showPercent val="0"/>
          <c:showBubbleSize val="0"/>
        </c:dLbls>
        <c:gapWidth val="219"/>
        <c:overlap val="-27"/>
        <c:axId val="1882535743"/>
        <c:axId val="1882529023"/>
      </c:barChart>
      <c:dateAx>
        <c:axId val="188253574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29023"/>
        <c:crosses val="autoZero"/>
        <c:auto val="1"/>
        <c:lblOffset val="100"/>
        <c:baseTimeUnit val="years"/>
      </c:dateAx>
      <c:valAx>
        <c:axId val="1882529023"/>
        <c:scaling>
          <c:orientation val="minMax"/>
        </c:scaling>
        <c:delete val="1"/>
        <c:axPos val="l"/>
        <c:numFmt formatCode="0.00%" sourceLinked="1"/>
        <c:majorTickMark val="none"/>
        <c:minorTickMark val="none"/>
        <c:tickLblPos val="nextTo"/>
        <c:crossAx val="188253574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865819400695678E-2"/>
          <c:y val="6.8012422700098829E-2"/>
          <c:w val="0.90451388888888884"/>
          <c:h val="0.8058020004739612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854E-4AE6-80BD-8FA780E8A24C}"/>
              </c:ext>
            </c:extLst>
          </c:dPt>
          <c:dPt>
            <c:idx val="1"/>
            <c:invertIfNegative val="0"/>
            <c:bubble3D val="0"/>
            <c:spPr>
              <a:solidFill>
                <a:srgbClr val="028655"/>
              </a:solidFill>
              <a:ln>
                <a:noFill/>
              </a:ln>
              <a:effectLst/>
            </c:spPr>
            <c:extLst>
              <c:ext xmlns:c16="http://schemas.microsoft.com/office/drawing/2014/chart" uri="{C3380CC4-5D6E-409C-BE32-E72D297353CC}">
                <c16:uniqueId val="{00000003-854E-4AE6-80BD-8FA780E8A24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854E-4AE6-80BD-8FA780E8A24C}"/>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854E-4AE6-80BD-8FA780E8A2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Analysis'!$F$85:$I$85</c:f>
              <c:numCache>
                <c:formatCode>mmm\-yy</c:formatCode>
                <c:ptCount val="4"/>
                <c:pt idx="0">
                  <c:v>44621</c:v>
                </c:pt>
                <c:pt idx="1">
                  <c:v>44986</c:v>
                </c:pt>
                <c:pt idx="2">
                  <c:v>45352</c:v>
                </c:pt>
                <c:pt idx="3">
                  <c:v>45717</c:v>
                </c:pt>
              </c:numCache>
            </c:numRef>
          </c:cat>
          <c:val>
            <c:numRef>
              <c:f>'Dupont Analysis'!$F$104:$I$104</c:f>
              <c:numCache>
                <c:formatCode>0.00%</c:formatCode>
                <c:ptCount val="4"/>
                <c:pt idx="0">
                  <c:v>0.10248907935616354</c:v>
                </c:pt>
                <c:pt idx="1">
                  <c:v>0.14168128546112493</c:v>
                </c:pt>
                <c:pt idx="2">
                  <c:v>0.12914275530208519</c:v>
                </c:pt>
                <c:pt idx="3">
                  <c:v>0.11905276376883622</c:v>
                </c:pt>
              </c:numCache>
            </c:numRef>
          </c:val>
          <c:extLst>
            <c:ext xmlns:c16="http://schemas.microsoft.com/office/drawing/2014/chart" uri="{C3380CC4-5D6E-409C-BE32-E72D297353CC}">
              <c16:uniqueId val="{00000008-854E-4AE6-80BD-8FA780E8A24C}"/>
            </c:ext>
          </c:extLst>
        </c:ser>
        <c:dLbls>
          <c:showLegendKey val="0"/>
          <c:showVal val="0"/>
          <c:showCatName val="0"/>
          <c:showSerName val="0"/>
          <c:showPercent val="0"/>
          <c:showBubbleSize val="0"/>
        </c:dLbls>
        <c:gapWidth val="219"/>
        <c:overlap val="-27"/>
        <c:axId val="1882535743"/>
        <c:axId val="1882529023"/>
      </c:barChart>
      <c:dateAx>
        <c:axId val="188253574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29023"/>
        <c:crosses val="autoZero"/>
        <c:auto val="1"/>
        <c:lblOffset val="100"/>
        <c:baseTimeUnit val="years"/>
      </c:dateAx>
      <c:valAx>
        <c:axId val="1882529023"/>
        <c:scaling>
          <c:orientation val="minMax"/>
        </c:scaling>
        <c:delete val="1"/>
        <c:axPos val="l"/>
        <c:numFmt formatCode="0.00%" sourceLinked="1"/>
        <c:majorTickMark val="none"/>
        <c:minorTickMark val="none"/>
        <c:tickLblPos val="nextTo"/>
        <c:crossAx val="188253574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865819400695678E-2"/>
          <c:y val="6.8012422700098829E-2"/>
          <c:w val="0.90451388888888884"/>
          <c:h val="0.80580200047396122"/>
        </c:manualLayout>
      </c:layout>
      <c:barChart>
        <c:barDir val="col"/>
        <c:grouping val="clustered"/>
        <c:varyColors val="0"/>
        <c:ser>
          <c:idx val="0"/>
          <c:order val="0"/>
          <c:spPr>
            <a:solidFill>
              <a:srgbClr val="028655"/>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6221-45DB-9C06-BBF492D6C89D}"/>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6221-45DB-9C06-BBF492D6C89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6221-45DB-9C06-BBF492D6C8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Analysis'!$F$85:$I$85</c:f>
              <c:numCache>
                <c:formatCode>mmm\-yy</c:formatCode>
                <c:ptCount val="4"/>
                <c:pt idx="0">
                  <c:v>44621</c:v>
                </c:pt>
                <c:pt idx="1">
                  <c:v>44986</c:v>
                </c:pt>
                <c:pt idx="2">
                  <c:v>45352</c:v>
                </c:pt>
                <c:pt idx="3">
                  <c:v>45717</c:v>
                </c:pt>
              </c:numCache>
            </c:numRef>
          </c:cat>
          <c:val>
            <c:numRef>
              <c:f>'Dupont Analysis'!$F$96:$I$96</c:f>
              <c:numCache>
                <c:formatCode>0.000"x"</c:formatCode>
                <c:ptCount val="4"/>
                <c:pt idx="0">
                  <c:v>1.1262378027442497</c:v>
                </c:pt>
                <c:pt idx="1">
                  <c:v>1.1283477739533825</c:v>
                </c:pt>
                <c:pt idx="2">
                  <c:v>1.1294114534749307</c:v>
                </c:pt>
                <c:pt idx="3">
                  <c:v>1.1337600936260843</c:v>
                </c:pt>
              </c:numCache>
            </c:numRef>
          </c:val>
          <c:extLst>
            <c:ext xmlns:c16="http://schemas.microsoft.com/office/drawing/2014/chart" uri="{C3380CC4-5D6E-409C-BE32-E72D297353CC}">
              <c16:uniqueId val="{00000006-6221-45DB-9C06-BBF492D6C89D}"/>
            </c:ext>
          </c:extLst>
        </c:ser>
        <c:dLbls>
          <c:showLegendKey val="0"/>
          <c:showVal val="0"/>
          <c:showCatName val="0"/>
          <c:showSerName val="0"/>
          <c:showPercent val="0"/>
          <c:showBubbleSize val="0"/>
        </c:dLbls>
        <c:gapWidth val="219"/>
        <c:overlap val="-27"/>
        <c:axId val="1882535743"/>
        <c:axId val="1882529023"/>
      </c:barChart>
      <c:dateAx>
        <c:axId val="188253574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29023"/>
        <c:crosses val="autoZero"/>
        <c:auto val="1"/>
        <c:lblOffset val="100"/>
        <c:baseTimeUnit val="years"/>
      </c:dateAx>
      <c:valAx>
        <c:axId val="1882529023"/>
        <c:scaling>
          <c:orientation val="minMax"/>
        </c:scaling>
        <c:delete val="1"/>
        <c:axPos val="l"/>
        <c:numFmt formatCode="0.000&quot;x&quot;" sourceLinked="1"/>
        <c:majorTickMark val="none"/>
        <c:minorTickMark val="none"/>
        <c:tickLblPos val="nextTo"/>
        <c:crossAx val="188253574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7</xdr:col>
      <xdr:colOff>0</xdr:colOff>
      <xdr:row>2</xdr:row>
      <xdr:rowOff>0</xdr:rowOff>
    </xdr:from>
    <xdr:ext cx="1561253" cy="481189"/>
    <xdr:sp macro="" textlink="">
      <xdr:nvSpPr>
        <xdr:cNvPr id="2" name="AutoShape 1">
          <a:extLst>
            <a:ext uri="{FF2B5EF4-FFF2-40B4-BE49-F238E27FC236}">
              <a16:creationId xmlns:a16="http://schemas.microsoft.com/office/drawing/2014/main" id="{87BAA525-6D06-4773-BFF1-3DE56FE4FD04}"/>
            </a:ext>
          </a:extLst>
        </xdr:cNvPr>
        <xdr:cNvSpPr>
          <a:spLocks noChangeAspect="1" noChangeArrowheads="1"/>
        </xdr:cNvSpPr>
      </xdr:nvSpPr>
      <xdr:spPr bwMode="auto">
        <a:xfrm>
          <a:off x="4267200" y="365760"/>
          <a:ext cx="1561253" cy="48118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280018</xdr:colOff>
      <xdr:row>1</xdr:row>
      <xdr:rowOff>29483</xdr:rowOff>
    </xdr:from>
    <xdr:ext cx="1866701" cy="1160686"/>
    <xdr:pic>
      <xdr:nvPicPr>
        <xdr:cNvPr id="3" name="Picture 2" descr="DMart Avenue Supermarts Logo PNG vector ...">
          <a:extLst>
            <a:ext uri="{FF2B5EF4-FFF2-40B4-BE49-F238E27FC236}">
              <a16:creationId xmlns:a16="http://schemas.microsoft.com/office/drawing/2014/main" id="{6042C574-60B7-40A0-87C5-D5637624D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37618" y="212363"/>
          <a:ext cx="1866701" cy="11606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280655</xdr:colOff>
      <xdr:row>18</xdr:row>
      <xdr:rowOff>141430</xdr:rowOff>
    </xdr:from>
    <xdr:to>
      <xdr:col>1</xdr:col>
      <xdr:colOff>2552036</xdr:colOff>
      <xdr:row>29</xdr:row>
      <xdr:rowOff>176164</xdr:rowOff>
    </xdr:to>
    <xdr:grpSp>
      <xdr:nvGrpSpPr>
        <xdr:cNvPr id="4" name="Group 3">
          <a:extLst>
            <a:ext uri="{FF2B5EF4-FFF2-40B4-BE49-F238E27FC236}">
              <a16:creationId xmlns:a16="http://schemas.microsoft.com/office/drawing/2014/main" id="{9F8992CD-7B58-4F49-A8A0-8B8874BCCE72}"/>
            </a:ext>
          </a:extLst>
        </xdr:cNvPr>
        <xdr:cNvGrpSpPr/>
      </xdr:nvGrpSpPr>
      <xdr:grpSpPr>
        <a:xfrm>
          <a:off x="412359" y="3603356"/>
          <a:ext cx="2271381" cy="2000882"/>
          <a:chOff x="91571" y="3474440"/>
          <a:chExt cx="2277207" cy="2027478"/>
        </a:xfrm>
      </xdr:grpSpPr>
      <xdr:graphicFrame macro="">
        <xdr:nvGraphicFramePr>
          <xdr:cNvPr id="5" name="Chart 4">
            <a:extLst>
              <a:ext uri="{FF2B5EF4-FFF2-40B4-BE49-F238E27FC236}">
                <a16:creationId xmlns:a16="http://schemas.microsoft.com/office/drawing/2014/main" id="{0B6D1C6E-7003-4FB9-C37D-B4BF840E7BBA}"/>
              </a:ext>
            </a:extLst>
          </xdr:cNvPr>
          <xdr:cNvGraphicFramePr/>
        </xdr:nvGraphicFramePr>
        <xdr:xfrm>
          <a:off x="91571" y="3674296"/>
          <a:ext cx="2277207" cy="182762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6" name="TextBox 5">
            <a:extLst>
              <a:ext uri="{FF2B5EF4-FFF2-40B4-BE49-F238E27FC236}">
                <a16:creationId xmlns:a16="http://schemas.microsoft.com/office/drawing/2014/main" id="{5C5633C7-2506-F6D2-7F3E-70497CC94443}"/>
              </a:ext>
            </a:extLst>
          </xdr:cNvPr>
          <xdr:cNvSpPr txBox="1"/>
        </xdr:nvSpPr>
        <xdr:spPr>
          <a:xfrm>
            <a:off x="573247" y="3475139"/>
            <a:ext cx="1460383" cy="2789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rgbClr val="028655"/>
                </a:solidFill>
                <a:latin typeface="+mn-lt"/>
              </a:rPr>
              <a:t>Revenues (INR Crs.)</a:t>
            </a:r>
          </a:p>
        </xdr:txBody>
      </xdr:sp>
      <xdr:cxnSp macro="">
        <xdr:nvCxnSpPr>
          <xdr:cNvPr id="7" name="Straight Connector 6">
            <a:extLst>
              <a:ext uri="{FF2B5EF4-FFF2-40B4-BE49-F238E27FC236}">
                <a16:creationId xmlns:a16="http://schemas.microsoft.com/office/drawing/2014/main" id="{43F32C75-35B1-51AA-9576-8A9551120B44}"/>
              </a:ext>
            </a:extLst>
          </xdr:cNvPr>
          <xdr:cNvCxnSpPr/>
        </xdr:nvCxnSpPr>
        <xdr:spPr>
          <a:xfrm>
            <a:off x="230697" y="3474440"/>
            <a:ext cx="2081862" cy="473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66261</xdr:colOff>
      <xdr:row>18</xdr:row>
      <xdr:rowOff>137398</xdr:rowOff>
    </xdr:from>
    <xdr:to>
      <xdr:col>5</xdr:col>
      <xdr:colOff>204276</xdr:colOff>
      <xdr:row>29</xdr:row>
      <xdr:rowOff>180793</xdr:rowOff>
    </xdr:to>
    <xdr:grpSp>
      <xdr:nvGrpSpPr>
        <xdr:cNvPr id="8" name="Group 7">
          <a:extLst>
            <a:ext uri="{FF2B5EF4-FFF2-40B4-BE49-F238E27FC236}">
              <a16:creationId xmlns:a16="http://schemas.microsoft.com/office/drawing/2014/main" id="{7ADCA716-D464-4687-8332-5E9DEDBEF14C}"/>
            </a:ext>
          </a:extLst>
        </xdr:cNvPr>
        <xdr:cNvGrpSpPr/>
      </xdr:nvGrpSpPr>
      <xdr:grpSpPr>
        <a:xfrm>
          <a:off x="3095446" y="3599324"/>
          <a:ext cx="2282904" cy="2009543"/>
          <a:chOff x="129142" y="3474440"/>
          <a:chExt cx="2277207" cy="2051646"/>
        </a:xfrm>
      </xdr:grpSpPr>
      <xdr:graphicFrame macro="">
        <xdr:nvGraphicFramePr>
          <xdr:cNvPr id="9" name="Chart 8">
            <a:extLst>
              <a:ext uri="{FF2B5EF4-FFF2-40B4-BE49-F238E27FC236}">
                <a16:creationId xmlns:a16="http://schemas.microsoft.com/office/drawing/2014/main" id="{EC6A97D1-6045-D7BC-6381-08AB0276CDA8}"/>
              </a:ext>
            </a:extLst>
          </xdr:cNvPr>
          <xdr:cNvGraphicFramePr/>
        </xdr:nvGraphicFramePr>
        <xdr:xfrm>
          <a:off x="129142" y="3698464"/>
          <a:ext cx="2277207" cy="182762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0" name="TextBox 9">
            <a:extLst>
              <a:ext uri="{FF2B5EF4-FFF2-40B4-BE49-F238E27FC236}">
                <a16:creationId xmlns:a16="http://schemas.microsoft.com/office/drawing/2014/main" id="{9FA963E4-01F1-E496-F4F0-0289914940E9}"/>
              </a:ext>
            </a:extLst>
          </xdr:cNvPr>
          <xdr:cNvSpPr txBox="1"/>
        </xdr:nvSpPr>
        <xdr:spPr>
          <a:xfrm>
            <a:off x="573247" y="3475139"/>
            <a:ext cx="1460383" cy="2789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rgbClr val="028655"/>
                </a:solidFill>
                <a:latin typeface="+mn-lt"/>
              </a:rPr>
              <a:t>Net</a:t>
            </a:r>
            <a:r>
              <a:rPr lang="en-IN" sz="1100" b="1" baseline="0">
                <a:ln>
                  <a:noFill/>
                </a:ln>
                <a:solidFill>
                  <a:srgbClr val="028655"/>
                </a:solidFill>
                <a:latin typeface="+mn-lt"/>
              </a:rPr>
              <a:t> Profit</a:t>
            </a:r>
            <a:r>
              <a:rPr lang="en-IN" sz="1100" b="1">
                <a:ln>
                  <a:noFill/>
                </a:ln>
                <a:solidFill>
                  <a:srgbClr val="028655"/>
                </a:solidFill>
                <a:latin typeface="+mn-lt"/>
              </a:rPr>
              <a:t> (INR Crs.)</a:t>
            </a:r>
          </a:p>
        </xdr:txBody>
      </xdr:sp>
      <xdr:cxnSp macro="">
        <xdr:nvCxnSpPr>
          <xdr:cNvPr id="11" name="Straight Connector 10">
            <a:extLst>
              <a:ext uri="{FF2B5EF4-FFF2-40B4-BE49-F238E27FC236}">
                <a16:creationId xmlns:a16="http://schemas.microsoft.com/office/drawing/2014/main" id="{04B3F847-5011-F539-77CB-76F4264BAFEA}"/>
              </a:ext>
            </a:extLst>
          </xdr:cNvPr>
          <xdr:cNvCxnSpPr/>
        </xdr:nvCxnSpPr>
        <xdr:spPr>
          <a:xfrm>
            <a:off x="230697" y="3474440"/>
            <a:ext cx="19744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428556</xdr:colOff>
      <xdr:row>18</xdr:row>
      <xdr:rowOff>136047</xdr:rowOff>
    </xdr:from>
    <xdr:to>
      <xdr:col>8</xdr:col>
      <xdr:colOff>610409</xdr:colOff>
      <xdr:row>29</xdr:row>
      <xdr:rowOff>180104</xdr:rowOff>
    </xdr:to>
    <xdr:grpSp>
      <xdr:nvGrpSpPr>
        <xdr:cNvPr id="12" name="Group 11">
          <a:extLst>
            <a:ext uri="{FF2B5EF4-FFF2-40B4-BE49-F238E27FC236}">
              <a16:creationId xmlns:a16="http://schemas.microsoft.com/office/drawing/2014/main" id="{5D08B8F5-4E9C-4F2C-9EEC-8507E96D631A}"/>
            </a:ext>
          </a:extLst>
        </xdr:cNvPr>
        <xdr:cNvGrpSpPr/>
      </xdr:nvGrpSpPr>
      <xdr:grpSpPr>
        <a:xfrm>
          <a:off x="5602630" y="3597973"/>
          <a:ext cx="2270298" cy="2010205"/>
          <a:chOff x="129142" y="3474440"/>
          <a:chExt cx="2277207" cy="2051646"/>
        </a:xfrm>
      </xdr:grpSpPr>
      <xdr:graphicFrame macro="">
        <xdr:nvGraphicFramePr>
          <xdr:cNvPr id="13" name="Chart 12">
            <a:extLst>
              <a:ext uri="{FF2B5EF4-FFF2-40B4-BE49-F238E27FC236}">
                <a16:creationId xmlns:a16="http://schemas.microsoft.com/office/drawing/2014/main" id="{65564F42-5BF4-846B-95C2-5179FD9200F7}"/>
              </a:ext>
            </a:extLst>
          </xdr:cNvPr>
          <xdr:cNvGraphicFramePr/>
        </xdr:nvGraphicFramePr>
        <xdr:xfrm>
          <a:off x="129142" y="3698464"/>
          <a:ext cx="2277207" cy="182762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4" name="TextBox 13">
            <a:extLst>
              <a:ext uri="{FF2B5EF4-FFF2-40B4-BE49-F238E27FC236}">
                <a16:creationId xmlns:a16="http://schemas.microsoft.com/office/drawing/2014/main" id="{388684E5-E496-3216-2785-019A27332377}"/>
              </a:ext>
            </a:extLst>
          </xdr:cNvPr>
          <xdr:cNvSpPr txBox="1"/>
        </xdr:nvSpPr>
        <xdr:spPr>
          <a:xfrm>
            <a:off x="238085" y="3475139"/>
            <a:ext cx="2087110" cy="2789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rgbClr val="028655"/>
                </a:solidFill>
                <a:latin typeface="+mn-lt"/>
              </a:rPr>
              <a:t>Average</a:t>
            </a:r>
            <a:r>
              <a:rPr lang="en-IN" sz="1100" b="1" baseline="0">
                <a:ln>
                  <a:noFill/>
                </a:ln>
                <a:solidFill>
                  <a:srgbClr val="028655"/>
                </a:solidFill>
                <a:latin typeface="+mn-lt"/>
              </a:rPr>
              <a:t> Total Assets</a:t>
            </a:r>
            <a:r>
              <a:rPr lang="en-IN" sz="1100" b="1">
                <a:ln>
                  <a:noFill/>
                </a:ln>
                <a:solidFill>
                  <a:srgbClr val="028655"/>
                </a:solidFill>
                <a:latin typeface="+mn-lt"/>
              </a:rPr>
              <a:t> (INR Crs.)</a:t>
            </a:r>
          </a:p>
        </xdr:txBody>
      </xdr:sp>
      <xdr:cxnSp macro="">
        <xdr:nvCxnSpPr>
          <xdr:cNvPr id="15" name="Straight Connector 14">
            <a:extLst>
              <a:ext uri="{FF2B5EF4-FFF2-40B4-BE49-F238E27FC236}">
                <a16:creationId xmlns:a16="http://schemas.microsoft.com/office/drawing/2014/main" id="{CCB71DF6-CC81-D940-F414-3028EC50B2D4}"/>
              </a:ext>
            </a:extLst>
          </xdr:cNvPr>
          <xdr:cNvCxnSpPr/>
        </xdr:nvCxnSpPr>
        <xdr:spPr>
          <a:xfrm>
            <a:off x="230697" y="3474440"/>
            <a:ext cx="197793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281609</xdr:colOff>
      <xdr:row>34</xdr:row>
      <xdr:rowOff>149087</xdr:rowOff>
    </xdr:from>
    <xdr:to>
      <xdr:col>1</xdr:col>
      <xdr:colOff>2552990</xdr:colOff>
      <xdr:row>46</xdr:row>
      <xdr:rowOff>19628</xdr:rowOff>
    </xdr:to>
    <xdr:grpSp>
      <xdr:nvGrpSpPr>
        <xdr:cNvPr id="16" name="Group 15">
          <a:extLst>
            <a:ext uri="{FF2B5EF4-FFF2-40B4-BE49-F238E27FC236}">
              <a16:creationId xmlns:a16="http://schemas.microsoft.com/office/drawing/2014/main" id="{84649BC9-8C18-4105-B6C4-BADA115FB9FA}"/>
            </a:ext>
          </a:extLst>
        </xdr:cNvPr>
        <xdr:cNvGrpSpPr/>
      </xdr:nvGrpSpPr>
      <xdr:grpSpPr>
        <a:xfrm>
          <a:off x="413313" y="6470865"/>
          <a:ext cx="2271381" cy="2015430"/>
          <a:chOff x="129142" y="3474440"/>
          <a:chExt cx="2277207" cy="2051646"/>
        </a:xfrm>
      </xdr:grpSpPr>
      <xdr:graphicFrame macro="">
        <xdr:nvGraphicFramePr>
          <xdr:cNvPr id="17" name="Chart 16">
            <a:extLst>
              <a:ext uri="{FF2B5EF4-FFF2-40B4-BE49-F238E27FC236}">
                <a16:creationId xmlns:a16="http://schemas.microsoft.com/office/drawing/2014/main" id="{5ABD303B-8C97-5A57-C827-4E6F9FC141BA}"/>
              </a:ext>
            </a:extLst>
          </xdr:cNvPr>
          <xdr:cNvGraphicFramePr/>
        </xdr:nvGraphicFramePr>
        <xdr:xfrm>
          <a:off x="129142" y="3698464"/>
          <a:ext cx="2277207" cy="182762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8" name="TextBox 17">
            <a:extLst>
              <a:ext uri="{FF2B5EF4-FFF2-40B4-BE49-F238E27FC236}">
                <a16:creationId xmlns:a16="http://schemas.microsoft.com/office/drawing/2014/main" id="{F2C575D1-21ED-CA66-6268-0E47BEEBBBC5}"/>
              </a:ext>
            </a:extLst>
          </xdr:cNvPr>
          <xdr:cNvSpPr txBox="1"/>
        </xdr:nvSpPr>
        <xdr:spPr>
          <a:xfrm>
            <a:off x="546599" y="3492424"/>
            <a:ext cx="1460383" cy="2789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rgbClr val="028655"/>
                </a:solidFill>
                <a:latin typeface="+mn-lt"/>
              </a:rPr>
              <a:t>Return On Equity (%)</a:t>
            </a:r>
          </a:p>
        </xdr:txBody>
      </xdr:sp>
      <xdr:cxnSp macro="">
        <xdr:nvCxnSpPr>
          <xdr:cNvPr id="19" name="Straight Connector 18">
            <a:extLst>
              <a:ext uri="{FF2B5EF4-FFF2-40B4-BE49-F238E27FC236}">
                <a16:creationId xmlns:a16="http://schemas.microsoft.com/office/drawing/2014/main" id="{E56FD661-FE4F-71B1-8693-726C6A770DFE}"/>
              </a:ext>
            </a:extLst>
          </xdr:cNvPr>
          <xdr:cNvCxnSpPr/>
        </xdr:nvCxnSpPr>
        <xdr:spPr>
          <a:xfrm>
            <a:off x="230697" y="3474440"/>
            <a:ext cx="2081862" cy="473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0</xdr:colOff>
      <xdr:row>34</xdr:row>
      <xdr:rowOff>149087</xdr:rowOff>
    </xdr:from>
    <xdr:to>
      <xdr:col>5</xdr:col>
      <xdr:colOff>130161</xdr:colOff>
      <xdr:row>46</xdr:row>
      <xdr:rowOff>19628</xdr:rowOff>
    </xdr:to>
    <xdr:grpSp>
      <xdr:nvGrpSpPr>
        <xdr:cNvPr id="20" name="Group 19">
          <a:extLst>
            <a:ext uri="{FF2B5EF4-FFF2-40B4-BE49-F238E27FC236}">
              <a16:creationId xmlns:a16="http://schemas.microsoft.com/office/drawing/2014/main" id="{B4A32BD2-1708-473C-9AFF-F3AEE8BB54B7}"/>
            </a:ext>
          </a:extLst>
        </xdr:cNvPr>
        <xdr:cNvGrpSpPr/>
      </xdr:nvGrpSpPr>
      <xdr:grpSpPr>
        <a:xfrm>
          <a:off x="3029185" y="6470865"/>
          <a:ext cx="2275050" cy="2015430"/>
          <a:chOff x="129142" y="3474440"/>
          <a:chExt cx="2277207" cy="2051646"/>
        </a:xfrm>
      </xdr:grpSpPr>
      <xdr:graphicFrame macro="">
        <xdr:nvGraphicFramePr>
          <xdr:cNvPr id="21" name="Chart 20">
            <a:extLst>
              <a:ext uri="{FF2B5EF4-FFF2-40B4-BE49-F238E27FC236}">
                <a16:creationId xmlns:a16="http://schemas.microsoft.com/office/drawing/2014/main" id="{8FB80A0C-B584-4317-D672-5454C2D3CC81}"/>
              </a:ext>
            </a:extLst>
          </xdr:cNvPr>
          <xdr:cNvGraphicFramePr/>
        </xdr:nvGraphicFramePr>
        <xdr:xfrm>
          <a:off x="129142" y="3698464"/>
          <a:ext cx="2277207" cy="182762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2" name="TextBox 21">
            <a:extLst>
              <a:ext uri="{FF2B5EF4-FFF2-40B4-BE49-F238E27FC236}">
                <a16:creationId xmlns:a16="http://schemas.microsoft.com/office/drawing/2014/main" id="{2AFFB3DF-54DD-D786-5185-1588EBDF5B49}"/>
              </a:ext>
            </a:extLst>
          </xdr:cNvPr>
          <xdr:cNvSpPr txBox="1"/>
        </xdr:nvSpPr>
        <xdr:spPr>
          <a:xfrm>
            <a:off x="587949" y="3505496"/>
            <a:ext cx="1460383" cy="2789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rgbClr val="028655"/>
                </a:solidFill>
                <a:latin typeface="+mn-lt"/>
              </a:rPr>
              <a:t>Return On Assets</a:t>
            </a:r>
            <a:r>
              <a:rPr lang="en-IN" sz="1100" b="1" baseline="0">
                <a:ln>
                  <a:noFill/>
                </a:ln>
                <a:solidFill>
                  <a:srgbClr val="028655"/>
                </a:solidFill>
                <a:latin typeface="+mn-lt"/>
              </a:rPr>
              <a:t> (%)</a:t>
            </a:r>
            <a:endParaRPr lang="en-IN" sz="1100" b="1">
              <a:ln>
                <a:noFill/>
              </a:ln>
              <a:solidFill>
                <a:srgbClr val="028655"/>
              </a:solidFill>
              <a:latin typeface="+mn-lt"/>
            </a:endParaRPr>
          </a:p>
        </xdr:txBody>
      </xdr:sp>
      <xdr:cxnSp macro="">
        <xdr:nvCxnSpPr>
          <xdr:cNvPr id="23" name="Straight Connector 22">
            <a:extLst>
              <a:ext uri="{FF2B5EF4-FFF2-40B4-BE49-F238E27FC236}">
                <a16:creationId xmlns:a16="http://schemas.microsoft.com/office/drawing/2014/main" id="{6C1F416A-BDA7-D8B9-34E3-0381C0FEE476}"/>
              </a:ext>
            </a:extLst>
          </xdr:cNvPr>
          <xdr:cNvCxnSpPr/>
        </xdr:nvCxnSpPr>
        <xdr:spPr>
          <a:xfrm>
            <a:off x="230697" y="3474440"/>
            <a:ext cx="2081862" cy="473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381000</xdr:colOff>
      <xdr:row>34</xdr:row>
      <xdr:rowOff>149087</xdr:rowOff>
    </xdr:from>
    <xdr:to>
      <xdr:col>8</xdr:col>
      <xdr:colOff>558207</xdr:colOff>
      <xdr:row>46</xdr:row>
      <xdr:rowOff>19628</xdr:rowOff>
    </xdr:to>
    <xdr:grpSp>
      <xdr:nvGrpSpPr>
        <xdr:cNvPr id="24" name="Group 23">
          <a:extLst>
            <a:ext uri="{FF2B5EF4-FFF2-40B4-BE49-F238E27FC236}">
              <a16:creationId xmlns:a16="http://schemas.microsoft.com/office/drawing/2014/main" id="{83589047-830E-4A32-8F2D-394D26A0EBC5}"/>
            </a:ext>
          </a:extLst>
        </xdr:cNvPr>
        <xdr:cNvGrpSpPr/>
      </xdr:nvGrpSpPr>
      <xdr:grpSpPr>
        <a:xfrm>
          <a:off x="5555074" y="6470865"/>
          <a:ext cx="2265652" cy="2015430"/>
          <a:chOff x="129142" y="3474440"/>
          <a:chExt cx="2277207" cy="2051646"/>
        </a:xfrm>
      </xdr:grpSpPr>
      <xdr:graphicFrame macro="">
        <xdr:nvGraphicFramePr>
          <xdr:cNvPr id="25" name="Chart 24">
            <a:extLst>
              <a:ext uri="{FF2B5EF4-FFF2-40B4-BE49-F238E27FC236}">
                <a16:creationId xmlns:a16="http://schemas.microsoft.com/office/drawing/2014/main" id="{CAF79621-D33C-DBFE-DB0B-98CC410D624C}"/>
              </a:ext>
            </a:extLst>
          </xdr:cNvPr>
          <xdr:cNvGraphicFramePr/>
        </xdr:nvGraphicFramePr>
        <xdr:xfrm>
          <a:off x="129142" y="3698464"/>
          <a:ext cx="2277207" cy="1827622"/>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6" name="TextBox 25">
            <a:extLst>
              <a:ext uri="{FF2B5EF4-FFF2-40B4-BE49-F238E27FC236}">
                <a16:creationId xmlns:a16="http://schemas.microsoft.com/office/drawing/2014/main" id="{F18A7349-6F63-2212-2C05-D84E19A69740}"/>
              </a:ext>
            </a:extLst>
          </xdr:cNvPr>
          <xdr:cNvSpPr txBox="1"/>
        </xdr:nvSpPr>
        <xdr:spPr>
          <a:xfrm>
            <a:off x="617582" y="3505496"/>
            <a:ext cx="1460383" cy="2789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rgbClr val="028655"/>
                </a:solidFill>
                <a:latin typeface="+mn-lt"/>
              </a:rPr>
              <a:t>Financial</a:t>
            </a:r>
            <a:r>
              <a:rPr lang="en-IN" sz="1100" b="1" baseline="0">
                <a:ln>
                  <a:noFill/>
                </a:ln>
                <a:solidFill>
                  <a:srgbClr val="028655"/>
                </a:solidFill>
                <a:latin typeface="+mn-lt"/>
              </a:rPr>
              <a:t> Leverage</a:t>
            </a:r>
            <a:endParaRPr lang="en-IN" sz="1100" b="1">
              <a:ln>
                <a:noFill/>
              </a:ln>
              <a:solidFill>
                <a:srgbClr val="028655"/>
              </a:solidFill>
              <a:latin typeface="+mn-lt"/>
            </a:endParaRPr>
          </a:p>
        </xdr:txBody>
      </xdr:sp>
      <xdr:cxnSp macro="">
        <xdr:nvCxnSpPr>
          <xdr:cNvPr id="27" name="Straight Connector 26">
            <a:extLst>
              <a:ext uri="{FF2B5EF4-FFF2-40B4-BE49-F238E27FC236}">
                <a16:creationId xmlns:a16="http://schemas.microsoft.com/office/drawing/2014/main" id="{67787FCA-F360-F3AD-280A-88781E8410A9}"/>
              </a:ext>
            </a:extLst>
          </xdr:cNvPr>
          <xdr:cNvCxnSpPr/>
        </xdr:nvCxnSpPr>
        <xdr:spPr>
          <a:xfrm>
            <a:off x="230697" y="3474440"/>
            <a:ext cx="2081862" cy="473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xdr:col>
      <xdr:colOff>40106</xdr:colOff>
      <xdr:row>48</xdr:row>
      <xdr:rowOff>149902</xdr:rowOff>
    </xdr:from>
    <xdr:ext cx="7579894" cy="3834983"/>
    <xdr:sp macro="" textlink="">
      <xdr:nvSpPr>
        <xdr:cNvPr id="28" name="TextBox 27">
          <a:extLst>
            <a:ext uri="{FF2B5EF4-FFF2-40B4-BE49-F238E27FC236}">
              <a16:creationId xmlns:a16="http://schemas.microsoft.com/office/drawing/2014/main" id="{D24840D6-1A19-4405-9738-8B7492204A57}"/>
            </a:ext>
          </a:extLst>
        </xdr:cNvPr>
        <xdr:cNvSpPr txBox="1"/>
      </xdr:nvSpPr>
      <xdr:spPr>
        <a:xfrm>
          <a:off x="649706" y="8928142"/>
          <a:ext cx="7579894" cy="383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rgbClr val="028655"/>
              </a:solidFill>
            </a:rPr>
            <a:t>Recent Updates</a:t>
          </a:r>
        </a:p>
        <a:p>
          <a:endParaRPr lang="en-IN" sz="1400" b="1">
            <a:solidFill>
              <a:srgbClr val="028655"/>
            </a:solidFill>
          </a:endParaRPr>
        </a:p>
        <a:p>
          <a:r>
            <a:rPr lang="en-IN" sz="1200" b="0" i="0">
              <a:solidFill>
                <a:schemeClr val="tx1"/>
              </a:solidFill>
              <a:effectLst/>
              <a:latin typeface="+mn-lt"/>
              <a:ea typeface="+mn-ea"/>
              <a:cs typeface="+mn-cs"/>
            </a:rPr>
            <a:t>Avenue Supermarts Limited, which owns the retail chain DMart, released their January to March quarter results on Saturday and posted a 22% year-on-year jump in their net profits. </a:t>
          </a:r>
        </a:p>
        <a:p>
          <a:endParaRPr lang="en-IN" sz="1200" b="0" i="0">
            <a:solidFill>
              <a:schemeClr val="tx1"/>
            </a:solidFill>
            <a:effectLst/>
            <a:latin typeface="+mn-lt"/>
            <a:ea typeface="+mn-ea"/>
            <a:cs typeface="+mn-cs"/>
          </a:endParaRPr>
        </a:p>
        <a:p>
          <a:r>
            <a:rPr lang="en-IN" sz="1200" b="0" i="0">
              <a:solidFill>
                <a:schemeClr val="tx1"/>
              </a:solidFill>
              <a:effectLst/>
              <a:latin typeface="+mn-lt"/>
              <a:ea typeface="+mn-ea"/>
              <a:cs typeface="+mn-cs"/>
            </a:rPr>
            <a:t>The company's profit after tax (PAT) rose from ₹460.1 crore in Q4FY23 to ₹563.1 crore during the period under review. </a:t>
          </a:r>
        </a:p>
        <a:p>
          <a:endParaRPr lang="en-IN" sz="1200" b="0" i="0">
            <a:solidFill>
              <a:schemeClr val="tx1"/>
            </a:solidFill>
            <a:effectLst/>
            <a:latin typeface="+mn-lt"/>
            <a:ea typeface="+mn-ea"/>
            <a:cs typeface="+mn-cs"/>
          </a:endParaRPr>
        </a:p>
        <a:p>
          <a:r>
            <a:rPr lang="en-IN" sz="1200" b="0" i="0" u="sng">
              <a:solidFill>
                <a:schemeClr val="tx1"/>
              </a:solidFill>
              <a:effectLst/>
              <a:latin typeface="+mn-lt"/>
              <a:ea typeface="+mn-ea"/>
              <a:cs typeface="+mn-cs"/>
              <a:hlinkClick xmlns:r="http://schemas.openxmlformats.org/officeDocument/2006/relationships" r:id=""/>
            </a:rPr>
            <a:t>DMart's revenue</a:t>
          </a:r>
          <a:r>
            <a:rPr lang="en-IN" sz="1200" b="0" i="0">
              <a:solidFill>
                <a:schemeClr val="tx1"/>
              </a:solidFill>
              <a:effectLst/>
              <a:latin typeface="+mn-lt"/>
              <a:ea typeface="+mn-ea"/>
              <a:cs typeface="+mn-cs"/>
            </a:rPr>
            <a:t> from operations grew 20% to ₹12,726 crore during Q4FY24, compared to ₹10,594 crore during the same period last year. </a:t>
          </a:r>
        </a:p>
        <a:p>
          <a:endParaRPr lang="en-IN" sz="1200" b="0" i="0">
            <a:solidFill>
              <a:schemeClr val="tx1"/>
            </a:solidFill>
            <a:effectLst/>
            <a:latin typeface="+mn-lt"/>
            <a:ea typeface="+mn-ea"/>
            <a:cs typeface="+mn-cs"/>
          </a:endParaRPr>
        </a:p>
        <a:p>
          <a:r>
            <a:rPr lang="en-IN" sz="1200" b="0" i="0">
              <a:solidFill>
                <a:schemeClr val="tx1"/>
              </a:solidFill>
              <a:effectLst/>
              <a:latin typeface="+mn-lt"/>
              <a:ea typeface="+mn-ea"/>
              <a:cs typeface="+mn-cs"/>
            </a:rPr>
            <a:t>Sequentially, DMart reported an 18% drop in its </a:t>
          </a:r>
          <a:r>
            <a:rPr lang="en-IN" sz="1200" b="0" i="0" u="sng">
              <a:solidFill>
                <a:schemeClr val="tx1"/>
              </a:solidFill>
              <a:effectLst/>
              <a:latin typeface="+mn-lt"/>
              <a:ea typeface="+mn-ea"/>
              <a:cs typeface="+mn-cs"/>
              <a:hlinkClick xmlns:r="http://schemas.openxmlformats.org/officeDocument/2006/relationships" r:id=""/>
            </a:rPr>
            <a:t>net profit</a:t>
          </a:r>
          <a:r>
            <a:rPr lang="en-IN" sz="1200" b="0" i="0">
              <a:solidFill>
                <a:schemeClr val="tx1"/>
              </a:solidFill>
              <a:effectLst/>
              <a:latin typeface="+mn-lt"/>
              <a:ea typeface="+mn-ea"/>
              <a:cs typeface="+mn-cs"/>
            </a:rPr>
            <a:t> from ₹690.7 crore during the quarter ending December 2023. The company's revenue from operations declined 6% quarter on quarter (QoQ) from ₹13,572.4 crore during Q3FY24. </a:t>
          </a:r>
        </a:p>
        <a:p>
          <a:endParaRPr lang="en-IN" sz="1400" b="1">
            <a:solidFill>
              <a:srgbClr val="028655"/>
            </a:solidFill>
          </a:endParaRPr>
        </a:p>
      </xdr:txBody>
    </xdr:sp>
    <xdr:clientData/>
  </xdr:oneCellAnchor>
  <xdr:oneCellAnchor>
    <xdr:from>
      <xdr:col>0</xdr:col>
      <xdr:colOff>62458</xdr:colOff>
      <xdr:row>73</xdr:row>
      <xdr:rowOff>149902</xdr:rowOff>
    </xdr:from>
    <xdr:ext cx="7320145" cy="468013"/>
    <xdr:sp macro="" textlink="">
      <xdr:nvSpPr>
        <xdr:cNvPr id="29" name="TextBox 28">
          <a:extLst>
            <a:ext uri="{FF2B5EF4-FFF2-40B4-BE49-F238E27FC236}">
              <a16:creationId xmlns:a16="http://schemas.microsoft.com/office/drawing/2014/main" id="{89537835-0733-490A-83E8-5678E31EA7C0}"/>
            </a:ext>
          </a:extLst>
        </xdr:cNvPr>
        <xdr:cNvSpPr txBox="1"/>
      </xdr:nvSpPr>
      <xdr:spPr>
        <a:xfrm>
          <a:off x="62458" y="13500142"/>
          <a:ext cx="732014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a:solidFill>
                <a:srgbClr val="028655"/>
              </a:solidFill>
            </a:rPr>
            <a:t>Dupont Analysis - Return </a:t>
          </a:r>
          <a:r>
            <a:rPr lang="en-IN" sz="2400" b="1" baseline="0">
              <a:solidFill>
                <a:srgbClr val="028655"/>
              </a:solidFill>
            </a:rPr>
            <a:t> On Equity &amp; Return On Assets</a:t>
          </a:r>
          <a:endParaRPr lang="en-IN" sz="2400" b="1">
            <a:solidFill>
              <a:srgbClr val="028655"/>
            </a:solidFill>
          </a:endParaRPr>
        </a:p>
      </xdr:txBody>
    </xdr:sp>
    <xdr:clientData/>
  </xdr:oneCellAnchor>
  <xdr:oneCellAnchor>
    <xdr:from>
      <xdr:col>1</xdr:col>
      <xdr:colOff>0</xdr:colOff>
      <xdr:row>118</xdr:row>
      <xdr:rowOff>71382</xdr:rowOff>
    </xdr:from>
    <xdr:ext cx="7579894" cy="3034393"/>
    <xdr:sp macro="" textlink="">
      <xdr:nvSpPr>
        <xdr:cNvPr id="30" name="TextBox 29">
          <a:extLst>
            <a:ext uri="{FF2B5EF4-FFF2-40B4-BE49-F238E27FC236}">
              <a16:creationId xmlns:a16="http://schemas.microsoft.com/office/drawing/2014/main" id="{D26F8478-96A7-4289-803F-45C993D2CB14}"/>
            </a:ext>
          </a:extLst>
        </xdr:cNvPr>
        <xdr:cNvSpPr txBox="1"/>
      </xdr:nvSpPr>
      <xdr:spPr>
        <a:xfrm>
          <a:off x="609600" y="21651222"/>
          <a:ext cx="7579894" cy="3034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rgbClr val="028655"/>
              </a:solidFill>
            </a:rPr>
            <a:t>Dupoint Summary</a:t>
          </a:r>
        </a:p>
        <a:p>
          <a:endParaRPr lang="en-IN" sz="1400"/>
        </a:p>
        <a:p>
          <a:r>
            <a:rPr lang="en-IN" sz="1400"/>
            <a:t>ROE of Avenue Supermart has been decreased to 15.61% during COVID and made a low of 9.45% in FY2021 which now has rose to precovid levels and currently at 15.99% as of 31 March 2023.</a:t>
          </a:r>
        </a:p>
        <a:p>
          <a:endParaRPr lang="en-IN" sz="1400"/>
        </a:p>
        <a:p>
          <a:r>
            <a:rPr lang="en-IN" sz="1400"/>
            <a:t>ROE has been decreased significantly in past 7 years from 17.86% to 15.99%. While the company was able to increase the net margins from 4.02% in FY2017 to 5.55% in FY23. Asset efficiency of the company is constantly maintained throughout the period, the reason for fall in ROE is reduction of financial leverage in the company from 1.66x in FY2017 to 1.13x in FY2023.</a:t>
          </a:r>
        </a:p>
        <a:p>
          <a:endParaRPr lang="en-IN" sz="1400"/>
        </a:p>
        <a:p>
          <a:r>
            <a:rPr lang="en-IN" sz="1400"/>
            <a:t>ROA of Avenue Supermart has been increased from 10.73% in FY2017 to 14.17% in FY2023. While the asset efficiency remains constant, the reason for increase in ROA is increased net margin of the company.</a:t>
          </a:r>
        </a:p>
        <a:p>
          <a:endParaRPr lang="en-IN" sz="1400"/>
        </a:p>
        <a:p>
          <a:endParaRPr lang="en-IN" sz="1400"/>
        </a:p>
        <a:p>
          <a:endParaRPr lang="en-IN" sz="1400"/>
        </a:p>
        <a:p>
          <a:endParaRPr lang="en-IN" sz="1400"/>
        </a:p>
        <a:p>
          <a:endParaRPr lang="en-IN" sz="1400"/>
        </a:p>
        <a:p>
          <a:endParaRPr lang="en-IN" sz="1400"/>
        </a:p>
        <a:p>
          <a:endParaRPr lang="en-IN" sz="1400"/>
        </a:p>
        <a:p>
          <a:endParaRPr lang="en-IN" sz="1400"/>
        </a:p>
        <a:p>
          <a:endParaRPr lang="en-IN" sz="1400"/>
        </a:p>
        <a:p>
          <a:endParaRPr lang="en-IN" sz="1400" i="0"/>
        </a:p>
        <a:p>
          <a:endParaRPr lang="en-IN" sz="1400" b="1">
            <a:solidFill>
              <a:srgbClr val="028655"/>
            </a:solidFill>
          </a:endParaRPr>
        </a:p>
        <a:p>
          <a:endParaRPr lang="en-IN" sz="1400" b="1">
            <a:solidFill>
              <a:srgbClr val="028655"/>
            </a:solidFill>
          </a:endParaRPr>
        </a:p>
        <a:p>
          <a:endParaRPr lang="en-IN" sz="1400" b="1">
            <a:solidFill>
              <a:srgbClr val="028655"/>
            </a:solidFill>
          </a:endParaRPr>
        </a:p>
      </xdr:txBody>
    </xdr:sp>
    <xdr:clientData/>
  </xdr:oneCellAnchor>
  <xdr:oneCellAnchor>
    <xdr:from>
      <xdr:col>1</xdr:col>
      <xdr:colOff>66989</xdr:colOff>
      <xdr:row>140</xdr:row>
      <xdr:rowOff>83736</xdr:rowOff>
    </xdr:from>
    <xdr:ext cx="7326923" cy="736879"/>
    <xdr:sp macro="" textlink="">
      <xdr:nvSpPr>
        <xdr:cNvPr id="31" name="TextBox 30">
          <a:extLst>
            <a:ext uri="{FF2B5EF4-FFF2-40B4-BE49-F238E27FC236}">
              <a16:creationId xmlns:a16="http://schemas.microsoft.com/office/drawing/2014/main" id="{88F24084-DFF6-4F0B-86AE-30718DF54991}"/>
            </a:ext>
          </a:extLst>
        </xdr:cNvPr>
        <xdr:cNvSpPr txBox="1"/>
      </xdr:nvSpPr>
      <xdr:spPr>
        <a:xfrm>
          <a:off x="676589" y="25686936"/>
          <a:ext cx="7326923" cy="73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050" i="1">
              <a:solidFill>
                <a:srgbClr val="00B050"/>
              </a:solidFill>
              <a:effectLst/>
              <a:latin typeface="+mn-lt"/>
              <a:ea typeface="+mn-ea"/>
              <a:cs typeface="+mn-cs"/>
            </a:rPr>
            <a:t>Disclaimer : </a:t>
          </a:r>
          <a:r>
            <a:rPr lang="en-IN" sz="1050" i="1">
              <a:solidFill>
                <a:schemeClr val="tx1"/>
              </a:solidFill>
              <a:effectLst/>
              <a:latin typeface="+mn-lt"/>
              <a:ea typeface="+mn-ea"/>
              <a:cs typeface="+mn-cs"/>
            </a:rPr>
            <a:t>This report is made as part of educational assignment and is meant for educational purpose only. </a:t>
          </a:r>
        </a:p>
        <a:p>
          <a:pPr marL="0" marR="0" lvl="0" indent="0" defTabSz="914400" eaLnBrk="1" fontAlgn="auto" latinLnBrk="0" hangingPunct="1">
            <a:lnSpc>
              <a:spcPct val="100000"/>
            </a:lnSpc>
            <a:spcBef>
              <a:spcPts val="0"/>
            </a:spcBef>
            <a:spcAft>
              <a:spcPts val="0"/>
            </a:spcAft>
            <a:buClrTx/>
            <a:buSzTx/>
            <a:buFontTx/>
            <a:buNone/>
            <a:tabLst/>
            <a:defRPr/>
          </a:pPr>
          <a:r>
            <a:rPr lang="en-IN" sz="1050" i="1">
              <a:solidFill>
                <a:schemeClr val="tx1"/>
              </a:solidFill>
              <a:effectLst/>
              <a:latin typeface="+mn-lt"/>
              <a:ea typeface="+mn-ea"/>
              <a:cs typeface="+mn-cs"/>
            </a:rPr>
            <a:t>The author of the report is not liable for any losses due to actions taken basis this report. It is advisable to consult </a:t>
          </a:r>
        </a:p>
        <a:p>
          <a:pPr marL="0" marR="0" lvl="0" indent="0" defTabSz="914400" eaLnBrk="1" fontAlgn="auto" latinLnBrk="0" hangingPunct="1">
            <a:lnSpc>
              <a:spcPct val="100000"/>
            </a:lnSpc>
            <a:spcBef>
              <a:spcPts val="0"/>
            </a:spcBef>
            <a:spcAft>
              <a:spcPts val="0"/>
            </a:spcAft>
            <a:buClrTx/>
            <a:buSzTx/>
            <a:buFontTx/>
            <a:buNone/>
            <a:tabLst/>
            <a:defRPr/>
          </a:pPr>
          <a:r>
            <a:rPr lang="en-IN" sz="1050" i="1">
              <a:solidFill>
                <a:schemeClr val="tx1"/>
              </a:solidFill>
              <a:effectLst/>
              <a:latin typeface="+mn-lt"/>
              <a:ea typeface="+mn-ea"/>
              <a:cs typeface="+mn-cs"/>
            </a:rPr>
            <a:t>SEBI registered research analyst before making any investments</a:t>
          </a:r>
          <a:endParaRPr lang="en-IN" sz="1050">
            <a:effectLst/>
          </a:endParaRPr>
        </a:p>
        <a:p>
          <a:endParaRPr lang="en-I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C7E69-8221-4108-A120-50C83F8611A2}">
  <sheetPr>
    <pageSetUpPr fitToPage="1"/>
  </sheetPr>
  <dimension ref="B1:I145"/>
  <sheetViews>
    <sheetView showGridLines="0" tabSelected="1" topLeftCell="B68" zoomScale="81" workbookViewId="0">
      <selection activeCell="K10" sqref="K10"/>
    </sheetView>
  </sheetViews>
  <sheetFormatPr defaultRowHeight="14.4" x14ac:dyDescent="0.3"/>
  <cols>
    <col min="1" max="1" width="1.88671875" customWidth="1"/>
    <col min="2" max="2" width="42.21875" customWidth="1"/>
    <col min="3" max="3" width="10.21875" customWidth="1"/>
    <col min="4" max="4" width="10.33203125" customWidth="1"/>
    <col min="5" max="5" width="10.6640625" customWidth="1"/>
    <col min="6" max="6" width="10.33203125" customWidth="1"/>
    <col min="7" max="7" width="9.88671875" customWidth="1"/>
    <col min="8" max="8" width="10.21875" customWidth="1"/>
    <col min="9" max="9" width="10.6640625" customWidth="1"/>
  </cols>
  <sheetData>
    <row r="1" spans="2:9" x14ac:dyDescent="0.3">
      <c r="B1" s="1"/>
      <c r="C1" s="1"/>
      <c r="D1" s="1"/>
      <c r="E1" s="1"/>
      <c r="F1" s="1"/>
      <c r="G1" s="1"/>
      <c r="H1" s="1"/>
      <c r="I1" s="1"/>
    </row>
    <row r="2" spans="2:9" x14ac:dyDescent="0.3">
      <c r="B2" s="2"/>
      <c r="C2" s="2"/>
      <c r="D2" s="2"/>
      <c r="E2" s="2"/>
      <c r="F2" s="2"/>
      <c r="G2" s="2"/>
      <c r="H2" s="2"/>
      <c r="I2" s="2"/>
    </row>
    <row r="3" spans="2:9" ht="28.8" x14ac:dyDescent="0.3">
      <c r="B3" s="16" t="s">
        <v>20</v>
      </c>
      <c r="C3" s="2"/>
      <c r="D3" s="2"/>
      <c r="E3" s="2"/>
      <c r="F3" s="2"/>
    </row>
    <row r="4" spans="2:9" x14ac:dyDescent="0.3">
      <c r="B4" s="2" t="s">
        <v>19</v>
      </c>
      <c r="C4" s="2"/>
      <c r="D4" s="2"/>
      <c r="E4" s="2"/>
      <c r="F4" s="2"/>
      <c r="G4" s="2"/>
      <c r="H4" s="2"/>
      <c r="I4" s="2"/>
    </row>
    <row r="5" spans="2:9" ht="19.2" customHeight="1" x14ac:dyDescent="0.35">
      <c r="B5" s="12" t="s">
        <v>18</v>
      </c>
      <c r="C5" s="2"/>
      <c r="D5" s="2"/>
      <c r="E5" s="2"/>
      <c r="F5" s="2"/>
      <c r="G5" s="2"/>
      <c r="H5" s="2"/>
      <c r="I5" s="2"/>
    </row>
    <row r="6" spans="2:9" ht="16.2" customHeight="1" x14ac:dyDescent="0.3">
      <c r="B6" s="15" t="s">
        <v>17</v>
      </c>
      <c r="C6" s="2"/>
      <c r="D6" s="2"/>
      <c r="E6" s="2"/>
      <c r="F6" s="2"/>
      <c r="G6" s="2"/>
      <c r="H6" s="2"/>
      <c r="I6" s="2"/>
    </row>
    <row r="7" spans="2:9" ht="2.4" customHeight="1" thickBot="1" x14ac:dyDescent="0.35">
      <c r="B7" s="14"/>
      <c r="C7" s="14"/>
      <c r="D7" s="14"/>
      <c r="E7" s="14"/>
      <c r="F7" s="14"/>
      <c r="G7" s="14"/>
      <c r="H7" s="14"/>
      <c r="I7" s="14"/>
    </row>
    <row r="8" spans="2:9" ht="22.8" customHeight="1" x14ac:dyDescent="0.35">
      <c r="B8" s="12" t="s">
        <v>16</v>
      </c>
      <c r="C8" s="2"/>
      <c r="D8" s="2"/>
      <c r="E8" s="2"/>
      <c r="F8" s="2"/>
      <c r="G8" s="2"/>
      <c r="H8" s="2"/>
      <c r="I8" s="2"/>
    </row>
    <row r="9" spans="2:9" ht="48.6" customHeight="1" x14ac:dyDescent="0.3">
      <c r="B9" s="13" t="s">
        <v>15</v>
      </c>
      <c r="C9" s="13"/>
      <c r="D9" s="13"/>
      <c r="E9" s="13"/>
      <c r="F9" s="13"/>
      <c r="G9" s="13"/>
      <c r="H9" s="13"/>
      <c r="I9" s="13"/>
    </row>
    <row r="10" spans="2:9" x14ac:dyDescent="0.3">
      <c r="B10" s="13"/>
      <c r="C10" s="13"/>
      <c r="D10" s="13"/>
      <c r="E10" s="13"/>
      <c r="F10" s="13"/>
      <c r="G10" s="13"/>
      <c r="H10" s="13"/>
      <c r="I10" s="13"/>
    </row>
    <row r="11" spans="2:9" x14ac:dyDescent="0.3">
      <c r="B11" s="13"/>
      <c r="C11" s="13"/>
      <c r="D11" s="13"/>
      <c r="E11" s="13"/>
      <c r="F11" s="13"/>
      <c r="G11" s="13"/>
      <c r="H11" s="13"/>
      <c r="I11" s="13"/>
    </row>
    <row r="12" spans="2:9" x14ac:dyDescent="0.3">
      <c r="B12" s="13"/>
      <c r="C12" s="13"/>
      <c r="D12" s="13"/>
      <c r="E12" s="13"/>
      <c r="F12" s="13"/>
      <c r="G12" s="13"/>
      <c r="H12" s="13"/>
      <c r="I12" s="13"/>
    </row>
    <row r="13" spans="2:9" ht="5.4" customHeight="1" x14ac:dyDescent="0.3">
      <c r="B13" s="2"/>
      <c r="C13" s="2"/>
      <c r="D13" s="2"/>
      <c r="E13" s="2"/>
      <c r="F13" s="2"/>
      <c r="G13" s="2"/>
      <c r="H13" s="2"/>
      <c r="I13" s="2"/>
    </row>
    <row r="14" spans="2:9" ht="7.8" customHeight="1" x14ac:dyDescent="0.3">
      <c r="C14" s="2"/>
      <c r="D14" s="2"/>
      <c r="E14" s="2"/>
      <c r="F14" s="2"/>
      <c r="G14" s="2"/>
      <c r="H14" s="2"/>
      <c r="I14" s="2"/>
    </row>
    <row r="15" spans="2:9" ht="18" x14ac:dyDescent="0.35">
      <c r="B15" s="12" t="s">
        <v>14</v>
      </c>
      <c r="C15" s="2"/>
      <c r="D15" s="2"/>
      <c r="E15" s="2"/>
      <c r="F15" s="2"/>
      <c r="G15" s="2"/>
      <c r="H15" s="2"/>
      <c r="I15" s="2"/>
    </row>
    <row r="16" spans="2:9" x14ac:dyDescent="0.3">
      <c r="B16" s="2"/>
      <c r="C16" s="2"/>
      <c r="D16" s="2"/>
      <c r="E16" s="2"/>
      <c r="F16" s="2"/>
      <c r="G16" s="2"/>
      <c r="H16" s="2"/>
      <c r="I16" s="2"/>
    </row>
    <row r="17" spans="2:9" ht="1.8" customHeight="1" x14ac:dyDescent="0.3">
      <c r="B17" s="2"/>
      <c r="C17" s="2"/>
      <c r="D17" s="2"/>
      <c r="E17" s="2"/>
      <c r="F17" s="2"/>
      <c r="G17" s="2"/>
      <c r="H17" s="2"/>
      <c r="I17" s="2"/>
    </row>
    <row r="18" spans="2:9" ht="3" customHeight="1" x14ac:dyDescent="0.3">
      <c r="B18" s="2"/>
      <c r="C18" s="2"/>
      <c r="D18" s="2"/>
      <c r="E18" s="2"/>
      <c r="F18" s="2"/>
      <c r="G18" s="2"/>
      <c r="H18" s="2"/>
      <c r="I18" s="2"/>
    </row>
    <row r="19" spans="2:9" x14ac:dyDescent="0.3">
      <c r="B19" s="2"/>
      <c r="C19" s="2"/>
      <c r="D19" s="2"/>
      <c r="E19" s="2"/>
      <c r="F19" s="2"/>
      <c r="G19" s="2"/>
      <c r="H19" s="2"/>
      <c r="I19" s="2"/>
    </row>
    <row r="20" spans="2:9" x14ac:dyDescent="0.3">
      <c r="B20" s="2"/>
      <c r="C20" s="2"/>
      <c r="D20" s="2"/>
      <c r="E20" s="2"/>
      <c r="F20" s="2"/>
      <c r="G20" s="2"/>
      <c r="H20" s="2"/>
      <c r="I20" s="2"/>
    </row>
    <row r="21" spans="2:9" x14ac:dyDescent="0.3">
      <c r="B21" s="2"/>
      <c r="C21" s="2"/>
      <c r="D21" s="2"/>
      <c r="E21" s="2"/>
      <c r="F21" s="2"/>
      <c r="G21" s="2"/>
      <c r="H21" s="2"/>
      <c r="I21" s="2"/>
    </row>
    <row r="22" spans="2:9" x14ac:dyDescent="0.3">
      <c r="B22" s="2"/>
      <c r="C22" s="2"/>
      <c r="D22" s="2"/>
      <c r="E22" s="2"/>
      <c r="F22" s="2"/>
      <c r="G22" s="2"/>
      <c r="H22" s="2"/>
      <c r="I22" s="2"/>
    </row>
    <row r="23" spans="2:9" x14ac:dyDescent="0.3">
      <c r="B23" s="2"/>
      <c r="C23" s="2"/>
      <c r="D23" s="2"/>
      <c r="E23" s="2"/>
      <c r="F23" s="2"/>
      <c r="G23" s="2"/>
      <c r="H23" s="2"/>
      <c r="I23" s="2"/>
    </row>
    <row r="24" spans="2:9" x14ac:dyDescent="0.3">
      <c r="B24" s="2"/>
      <c r="C24" s="2"/>
      <c r="D24" s="2"/>
      <c r="E24" s="2"/>
      <c r="F24" s="2"/>
      <c r="G24" s="2"/>
      <c r="H24" s="2"/>
      <c r="I24" s="2"/>
    </row>
    <row r="25" spans="2:9" x14ac:dyDescent="0.3">
      <c r="B25" s="2"/>
      <c r="C25" s="2"/>
      <c r="D25" s="2"/>
      <c r="E25" s="2"/>
      <c r="F25" s="2"/>
      <c r="G25" s="2"/>
      <c r="H25" s="2"/>
      <c r="I25" s="2"/>
    </row>
    <row r="26" spans="2:9" x14ac:dyDescent="0.3">
      <c r="B26" s="2"/>
      <c r="C26" s="2"/>
      <c r="D26" s="2"/>
      <c r="E26" s="2"/>
      <c r="F26" s="2"/>
      <c r="G26" s="2"/>
      <c r="H26" s="2"/>
      <c r="I26" s="2"/>
    </row>
    <row r="27" spans="2:9" x14ac:dyDescent="0.3">
      <c r="B27" s="2"/>
      <c r="C27" s="2"/>
      <c r="D27" s="2"/>
      <c r="E27" s="2"/>
      <c r="F27" s="2"/>
      <c r="G27" s="2"/>
      <c r="H27" s="2"/>
      <c r="I27" s="2"/>
    </row>
    <row r="28" spans="2:9" x14ac:dyDescent="0.3">
      <c r="B28" s="2"/>
      <c r="C28" s="2"/>
      <c r="D28" s="2"/>
      <c r="E28" s="2"/>
      <c r="F28" s="2"/>
      <c r="G28" s="2"/>
      <c r="H28" s="2"/>
      <c r="I28" s="2"/>
    </row>
    <row r="29" spans="2:9" x14ac:dyDescent="0.3">
      <c r="B29" s="2"/>
      <c r="C29" s="2"/>
      <c r="D29" s="2"/>
      <c r="E29" s="2"/>
      <c r="F29" s="2"/>
      <c r="G29" s="2"/>
      <c r="H29" s="2"/>
      <c r="I29" s="2"/>
    </row>
    <row r="30" spans="2:9" x14ac:dyDescent="0.3">
      <c r="B30" s="2"/>
      <c r="C30" s="2"/>
      <c r="D30" s="2"/>
      <c r="E30" s="2"/>
      <c r="F30" s="2"/>
      <c r="G30" s="2"/>
      <c r="H30" s="2"/>
      <c r="I30" s="2"/>
    </row>
    <row r="31" spans="2:9" x14ac:dyDescent="0.3">
      <c r="B31" s="2"/>
      <c r="C31" s="2"/>
      <c r="D31" s="2"/>
      <c r="E31" s="2"/>
      <c r="F31" s="2"/>
      <c r="G31" s="2"/>
      <c r="H31" s="2"/>
      <c r="I31" s="2"/>
    </row>
    <row r="32" spans="2:9" x14ac:dyDescent="0.3">
      <c r="B32" s="2"/>
      <c r="C32" s="2"/>
      <c r="D32" s="2"/>
      <c r="E32" s="2"/>
      <c r="F32" s="2"/>
      <c r="G32" s="2"/>
      <c r="H32" s="2"/>
      <c r="I32" s="2"/>
    </row>
    <row r="33" spans="2:9" x14ac:dyDescent="0.3">
      <c r="B33" s="2"/>
      <c r="C33" s="2"/>
      <c r="D33" s="2"/>
      <c r="E33" s="2"/>
      <c r="F33" s="2"/>
      <c r="G33" s="2"/>
      <c r="H33" s="2"/>
      <c r="I33" s="2"/>
    </row>
    <row r="34" spans="2:9" x14ac:dyDescent="0.3">
      <c r="B34" s="2"/>
      <c r="C34" s="2"/>
      <c r="D34" s="2"/>
      <c r="E34" s="2"/>
      <c r="F34" s="2"/>
      <c r="G34" s="2"/>
      <c r="H34" s="2"/>
      <c r="I34" s="2"/>
    </row>
    <row r="35" spans="2:9" x14ac:dyDescent="0.3">
      <c r="B35" s="2"/>
      <c r="C35" s="2"/>
      <c r="D35" s="2"/>
      <c r="E35" s="2"/>
      <c r="F35" s="2"/>
      <c r="G35" s="2"/>
      <c r="H35" s="2"/>
      <c r="I35" s="2"/>
    </row>
    <row r="36" spans="2:9" x14ac:dyDescent="0.3">
      <c r="B36" s="2"/>
      <c r="C36" s="2"/>
      <c r="D36" s="2"/>
      <c r="E36" s="2"/>
      <c r="F36" s="2"/>
      <c r="G36" s="2"/>
      <c r="H36" s="2"/>
      <c r="I36" s="2"/>
    </row>
    <row r="37" spans="2:9" x14ac:dyDescent="0.3">
      <c r="B37" s="2"/>
      <c r="C37" s="2"/>
      <c r="D37" s="2"/>
      <c r="E37" s="2"/>
      <c r="F37" s="2"/>
      <c r="G37" s="2"/>
      <c r="H37" s="2"/>
      <c r="I37" s="2"/>
    </row>
    <row r="38" spans="2:9" x14ac:dyDescent="0.3">
      <c r="B38" s="2"/>
      <c r="C38" s="2"/>
      <c r="D38" s="2"/>
      <c r="E38" s="2"/>
      <c r="F38" s="2"/>
      <c r="G38" s="2"/>
      <c r="H38" s="2"/>
      <c r="I38" s="2"/>
    </row>
    <row r="39" spans="2:9" x14ac:dyDescent="0.3">
      <c r="B39" s="2"/>
      <c r="C39" s="2"/>
      <c r="D39" s="2"/>
      <c r="E39" s="2"/>
      <c r="F39" s="2"/>
      <c r="G39" s="2"/>
      <c r="H39" s="2"/>
      <c r="I39" s="2"/>
    </row>
    <row r="40" spans="2:9" x14ac:dyDescent="0.3">
      <c r="B40" s="2"/>
      <c r="C40" s="2"/>
      <c r="D40" s="2"/>
      <c r="E40" s="2"/>
      <c r="F40" s="2"/>
      <c r="G40" s="2"/>
      <c r="H40" s="2"/>
      <c r="I40" s="2"/>
    </row>
    <row r="41" spans="2:9" x14ac:dyDescent="0.3">
      <c r="B41" s="2"/>
      <c r="C41" s="2"/>
      <c r="D41" s="2"/>
      <c r="E41" s="2"/>
      <c r="F41" s="2"/>
      <c r="G41" s="2"/>
      <c r="H41" s="2"/>
      <c r="I41" s="2"/>
    </row>
    <row r="42" spans="2:9" x14ac:dyDescent="0.3">
      <c r="B42" s="2"/>
      <c r="C42" s="2"/>
      <c r="D42" s="2"/>
      <c r="E42" s="2"/>
      <c r="F42" s="2"/>
      <c r="G42" s="2"/>
      <c r="H42" s="2"/>
      <c r="I42" s="2"/>
    </row>
    <row r="43" spans="2:9" x14ac:dyDescent="0.3">
      <c r="B43" s="2"/>
      <c r="C43" s="2"/>
      <c r="D43" s="2"/>
      <c r="E43" s="2"/>
      <c r="F43" s="2"/>
      <c r="G43" s="2"/>
      <c r="H43" s="2"/>
      <c r="I43" s="2"/>
    </row>
    <row r="44" spans="2:9" x14ac:dyDescent="0.3">
      <c r="B44" s="2"/>
      <c r="C44" s="2"/>
      <c r="D44" s="2"/>
      <c r="E44" s="2"/>
      <c r="F44" s="2"/>
      <c r="G44" s="2"/>
      <c r="H44" s="2"/>
      <c r="I44" s="2"/>
    </row>
    <row r="45" spans="2:9" x14ac:dyDescent="0.3">
      <c r="B45" s="2"/>
      <c r="C45" s="2"/>
      <c r="D45" s="2"/>
      <c r="E45" s="2"/>
      <c r="F45" s="2"/>
      <c r="G45" s="2"/>
      <c r="H45" s="2"/>
      <c r="I45" s="2"/>
    </row>
    <row r="46" spans="2:9" x14ac:dyDescent="0.3">
      <c r="B46" s="2"/>
      <c r="C46" s="2"/>
      <c r="D46" s="2"/>
      <c r="E46" s="2"/>
      <c r="F46" s="2"/>
      <c r="G46" s="2"/>
      <c r="H46" s="2"/>
      <c r="I46" s="2"/>
    </row>
    <row r="47" spans="2:9" x14ac:dyDescent="0.3">
      <c r="B47" s="2"/>
      <c r="C47" s="2"/>
      <c r="D47" s="2"/>
      <c r="E47" s="2"/>
      <c r="F47" s="2"/>
      <c r="G47" s="2"/>
      <c r="H47" s="2"/>
      <c r="I47" s="2"/>
    </row>
    <row r="48" spans="2:9" x14ac:dyDescent="0.3">
      <c r="B48" s="2"/>
      <c r="C48" s="2"/>
      <c r="D48" s="2"/>
      <c r="E48" s="2"/>
      <c r="F48" s="2"/>
      <c r="G48" s="2"/>
      <c r="H48" s="2"/>
      <c r="I48" s="2"/>
    </row>
    <row r="49" spans="2:9" x14ac:dyDescent="0.3">
      <c r="B49" s="2"/>
      <c r="C49" s="2"/>
      <c r="D49" s="2"/>
      <c r="E49" s="2"/>
      <c r="F49" s="2"/>
      <c r="G49" s="2"/>
      <c r="H49" s="2"/>
      <c r="I49" s="2"/>
    </row>
    <row r="50" spans="2:9" x14ac:dyDescent="0.3">
      <c r="B50" s="2"/>
      <c r="C50" s="2"/>
      <c r="D50" s="2"/>
      <c r="E50" s="2"/>
      <c r="F50" s="2"/>
      <c r="G50" s="2"/>
      <c r="H50" s="2"/>
      <c r="I50" s="2"/>
    </row>
    <row r="51" spans="2:9" x14ac:dyDescent="0.3">
      <c r="B51" s="2"/>
      <c r="C51" s="2"/>
      <c r="D51" s="2"/>
      <c r="E51" s="2"/>
      <c r="F51" s="2"/>
      <c r="G51" s="2"/>
      <c r="H51" s="2"/>
      <c r="I51" s="2"/>
    </row>
    <row r="52" spans="2:9" x14ac:dyDescent="0.3">
      <c r="B52" s="2"/>
      <c r="C52" s="2"/>
      <c r="D52" s="2"/>
      <c r="E52" s="2"/>
      <c r="F52" s="2"/>
      <c r="G52" s="2"/>
      <c r="H52" s="2"/>
      <c r="I52" s="2"/>
    </row>
    <row r="53" spans="2:9" x14ac:dyDescent="0.3">
      <c r="B53" s="2"/>
      <c r="C53" s="2"/>
      <c r="D53" s="2"/>
      <c r="E53" s="2"/>
      <c r="F53" s="2"/>
      <c r="G53" s="2"/>
      <c r="H53" s="2"/>
      <c r="I53" s="2"/>
    </row>
    <row r="54" spans="2:9" x14ac:dyDescent="0.3">
      <c r="B54" s="2"/>
      <c r="C54" s="2"/>
      <c r="D54" s="2"/>
      <c r="E54" s="2"/>
      <c r="F54" s="2"/>
      <c r="G54" s="2"/>
      <c r="H54" s="2"/>
      <c r="I54" s="2"/>
    </row>
    <row r="55" spans="2:9" x14ac:dyDescent="0.3">
      <c r="B55" s="2"/>
      <c r="C55" s="2"/>
      <c r="D55" s="2"/>
      <c r="E55" s="2"/>
      <c r="F55" s="2"/>
      <c r="G55" s="2"/>
      <c r="H55" s="2"/>
      <c r="I55" s="2"/>
    </row>
    <row r="56" spans="2:9" x14ac:dyDescent="0.3">
      <c r="B56" s="2"/>
      <c r="C56" s="2"/>
      <c r="D56" s="2"/>
      <c r="E56" s="2"/>
      <c r="F56" s="2"/>
      <c r="G56" s="2"/>
      <c r="H56" s="2"/>
      <c r="I56" s="2"/>
    </row>
    <row r="57" spans="2:9" x14ac:dyDescent="0.3">
      <c r="B57" s="2"/>
      <c r="C57" s="2"/>
      <c r="D57" s="2"/>
      <c r="E57" s="2"/>
      <c r="F57" s="2"/>
      <c r="G57" s="2"/>
      <c r="H57" s="2"/>
      <c r="I57" s="2"/>
    </row>
    <row r="58" spans="2:9" x14ac:dyDescent="0.3">
      <c r="B58" s="2"/>
      <c r="C58" s="2"/>
      <c r="D58" s="2"/>
      <c r="E58" s="2"/>
      <c r="F58" s="2"/>
      <c r="G58" s="2"/>
      <c r="H58" s="2"/>
      <c r="I58" s="2"/>
    </row>
    <row r="59" spans="2:9" x14ac:dyDescent="0.3">
      <c r="B59" s="2"/>
      <c r="C59" s="2"/>
      <c r="D59" s="2"/>
      <c r="E59" s="2"/>
      <c r="F59" s="2"/>
      <c r="G59" s="2"/>
      <c r="H59" s="2"/>
      <c r="I59" s="2"/>
    </row>
    <row r="60" spans="2:9" x14ac:dyDescent="0.3">
      <c r="B60" s="2"/>
      <c r="C60" s="2"/>
      <c r="D60" s="2"/>
      <c r="E60" s="2"/>
      <c r="F60" s="2"/>
      <c r="G60" s="2"/>
      <c r="H60" s="2"/>
      <c r="I60" s="2"/>
    </row>
    <row r="61" spans="2:9" x14ac:dyDescent="0.3">
      <c r="B61" s="2"/>
      <c r="C61" s="2"/>
      <c r="D61" s="2"/>
      <c r="E61" s="2"/>
      <c r="F61" s="2"/>
      <c r="G61" s="2"/>
      <c r="H61" s="2"/>
      <c r="I61" s="2"/>
    </row>
    <row r="62" spans="2:9" x14ac:dyDescent="0.3">
      <c r="B62" s="2"/>
      <c r="C62" s="2"/>
      <c r="D62" s="2"/>
      <c r="E62" s="2"/>
      <c r="F62" s="2"/>
      <c r="G62" s="2"/>
      <c r="H62" s="2"/>
      <c r="I62" s="2"/>
    </row>
    <row r="63" spans="2:9" x14ac:dyDescent="0.3">
      <c r="B63" s="2"/>
      <c r="C63" s="2"/>
      <c r="D63" s="2"/>
      <c r="E63" s="2"/>
      <c r="F63" s="2"/>
      <c r="G63" s="2"/>
      <c r="H63" s="2"/>
      <c r="I63" s="2"/>
    </row>
    <row r="64" spans="2:9" x14ac:dyDescent="0.3">
      <c r="B64" s="2"/>
      <c r="C64" s="2"/>
      <c r="D64" s="2"/>
      <c r="E64" s="2"/>
      <c r="F64" s="2"/>
      <c r="G64" s="2"/>
      <c r="H64" s="2"/>
      <c r="I64" s="2"/>
    </row>
    <row r="65" spans="2:9" x14ac:dyDescent="0.3">
      <c r="B65" s="2"/>
      <c r="C65" s="2"/>
      <c r="D65" s="2"/>
      <c r="E65" s="2"/>
      <c r="F65" s="2"/>
      <c r="G65" s="2"/>
      <c r="H65" s="2"/>
      <c r="I65" s="2"/>
    </row>
    <row r="66" spans="2:9" x14ac:dyDescent="0.3">
      <c r="B66" s="2"/>
      <c r="C66" s="2"/>
      <c r="D66" s="2"/>
      <c r="E66" s="2"/>
      <c r="F66" s="2"/>
      <c r="G66" s="2"/>
      <c r="H66" s="2"/>
      <c r="I66" s="2"/>
    </row>
    <row r="67" spans="2:9" x14ac:dyDescent="0.3">
      <c r="B67" s="2"/>
      <c r="C67" s="2"/>
      <c r="D67" s="2"/>
      <c r="E67" s="2"/>
      <c r="F67" s="2"/>
      <c r="G67" s="2"/>
      <c r="H67" s="2"/>
      <c r="I67" s="2"/>
    </row>
    <row r="68" spans="2:9" x14ac:dyDescent="0.3">
      <c r="B68" s="2"/>
      <c r="C68" s="2"/>
      <c r="D68" s="2"/>
      <c r="E68" s="2"/>
      <c r="F68" s="2"/>
      <c r="G68" s="2"/>
      <c r="H68" s="2"/>
      <c r="I68" s="2"/>
    </row>
    <row r="69" spans="2:9" x14ac:dyDescent="0.3">
      <c r="B69" s="2"/>
      <c r="C69" s="2"/>
      <c r="D69" s="2"/>
      <c r="E69" s="2"/>
      <c r="F69" s="2"/>
      <c r="G69" s="2"/>
      <c r="H69" s="2"/>
      <c r="I69" s="2"/>
    </row>
    <row r="70" spans="2:9" x14ac:dyDescent="0.3">
      <c r="B70" s="2"/>
      <c r="C70" s="2"/>
      <c r="D70" s="2"/>
      <c r="E70" s="2"/>
      <c r="F70" s="2"/>
      <c r="G70" s="2"/>
      <c r="H70" s="2"/>
      <c r="I70" s="2"/>
    </row>
    <row r="71" spans="2:9" x14ac:dyDescent="0.3">
      <c r="B71" s="2"/>
      <c r="C71" s="2"/>
      <c r="D71" s="2"/>
      <c r="E71" s="2"/>
      <c r="F71" s="2"/>
      <c r="G71" s="2"/>
      <c r="H71" s="2"/>
      <c r="I71" s="2"/>
    </row>
    <row r="72" spans="2:9" x14ac:dyDescent="0.3">
      <c r="B72" s="1"/>
      <c r="C72" s="1"/>
      <c r="D72" s="1"/>
      <c r="E72" s="1"/>
      <c r="F72" s="1"/>
      <c r="G72" s="1"/>
      <c r="H72" s="1"/>
      <c r="I72" s="1"/>
    </row>
    <row r="73" spans="2:9" x14ac:dyDescent="0.3">
      <c r="B73" s="1"/>
      <c r="C73" s="1"/>
      <c r="D73" s="1"/>
      <c r="E73" s="1"/>
      <c r="F73" s="1"/>
      <c r="G73" s="1"/>
      <c r="H73" s="1"/>
      <c r="I73" s="1"/>
    </row>
    <row r="75" spans="2:9" x14ac:dyDescent="0.3">
      <c r="B75" s="2"/>
      <c r="C75" s="2"/>
      <c r="D75" s="2"/>
      <c r="E75" s="2"/>
      <c r="F75" s="2"/>
      <c r="G75" s="2"/>
      <c r="H75" s="2"/>
      <c r="I75" s="2"/>
    </row>
    <row r="76" spans="2:9" x14ac:dyDescent="0.3">
      <c r="B76" s="2"/>
      <c r="C76" s="2"/>
      <c r="D76" s="2"/>
      <c r="E76" s="2"/>
      <c r="F76" s="2"/>
      <c r="G76" s="2"/>
      <c r="H76" s="2"/>
      <c r="I76" s="2"/>
    </row>
    <row r="77" spans="2:9" x14ac:dyDescent="0.3">
      <c r="B77" s="2"/>
      <c r="C77" s="2"/>
      <c r="D77" s="2"/>
      <c r="E77" s="2"/>
      <c r="F77" s="2"/>
      <c r="G77" s="2"/>
      <c r="H77" s="2"/>
      <c r="I77" s="2"/>
    </row>
    <row r="78" spans="2:9" ht="15.6" customHeight="1" x14ac:dyDescent="0.3">
      <c r="B78" s="9" t="s">
        <v>13</v>
      </c>
      <c r="C78" s="9"/>
      <c r="D78" s="9"/>
      <c r="E78" s="9"/>
      <c r="F78" s="9"/>
      <c r="G78" s="9"/>
      <c r="H78" s="9"/>
      <c r="I78" s="9"/>
    </row>
    <row r="79" spans="2:9" x14ac:dyDescent="0.3">
      <c r="B79" s="2"/>
      <c r="C79" s="8">
        <v>43525</v>
      </c>
      <c r="D79" s="8">
        <v>43891</v>
      </c>
      <c r="E79" s="8">
        <v>44256</v>
      </c>
      <c r="F79" s="8">
        <v>44621</v>
      </c>
      <c r="G79" s="8">
        <v>44986</v>
      </c>
      <c r="H79" s="8">
        <v>45352</v>
      </c>
      <c r="I79" s="8">
        <v>45717</v>
      </c>
    </row>
    <row r="80" spans="2:9" x14ac:dyDescent="0.3">
      <c r="B80" s="2" t="s">
        <v>5</v>
      </c>
      <c r="C80" s="7">
        <v>902.54</v>
      </c>
      <c r="D80" s="7">
        <v>1301.08</v>
      </c>
      <c r="E80" s="7">
        <v>1099.49</v>
      </c>
      <c r="F80" s="6">
        <v>1492.55</v>
      </c>
      <c r="G80" s="6">
        <v>2378.5100000000002</v>
      </c>
      <c r="H80" s="6">
        <v>2536.17</v>
      </c>
      <c r="I80" s="6">
        <v>2708.02</v>
      </c>
    </row>
    <row r="81" spans="2:9" x14ac:dyDescent="0.3">
      <c r="B81" s="2" t="s">
        <v>10</v>
      </c>
      <c r="C81" s="6">
        <v>5128.25</v>
      </c>
      <c r="D81" s="6">
        <v>8333.5949999999993</v>
      </c>
      <c r="E81" s="6">
        <v>11631.724999999999</v>
      </c>
      <c r="F81" s="6">
        <v>12930.674999999999</v>
      </c>
      <c r="G81" s="6">
        <v>14878.170000000002</v>
      </c>
      <c r="H81" s="6">
        <v>17388.260000000002</v>
      </c>
      <c r="I81" s="6">
        <v>20062.785</v>
      </c>
    </row>
    <row r="82" spans="2:9" x14ac:dyDescent="0.3">
      <c r="B82" s="4" t="s">
        <v>12</v>
      </c>
      <c r="C82" s="3">
        <f>C80/C81</f>
        <v>0.17599376005459952</v>
      </c>
      <c r="D82" s="3">
        <f>D80/D81</f>
        <v>0.15612469768449272</v>
      </c>
      <c r="E82" s="3">
        <f>E80/E81</f>
        <v>9.4525102682534209E-2</v>
      </c>
      <c r="F82" s="3">
        <f>F80/F81</f>
        <v>0.11542707553936667</v>
      </c>
      <c r="G82" s="3">
        <f>G80/G81</f>
        <v>0.15986576306091407</v>
      </c>
      <c r="H82" s="3">
        <f>H80/H81</f>
        <v>0.14585530697148535</v>
      </c>
      <c r="I82" s="3">
        <f>I80/I81</f>
        <v>0.13497727259699988</v>
      </c>
    </row>
    <row r="83" spans="2:9" x14ac:dyDescent="0.3">
      <c r="B83" s="2"/>
      <c r="C83" s="2"/>
      <c r="D83" s="2"/>
      <c r="E83" s="2"/>
      <c r="F83" s="2"/>
      <c r="G83" s="2"/>
      <c r="H83" s="2"/>
      <c r="I83" s="2"/>
    </row>
    <row r="84" spans="2:9" ht="15.6" customHeight="1" x14ac:dyDescent="0.3">
      <c r="B84" s="9" t="s">
        <v>11</v>
      </c>
      <c r="C84" s="9"/>
      <c r="D84" s="9"/>
      <c r="E84" s="9"/>
      <c r="F84" s="9"/>
      <c r="G84" s="9"/>
      <c r="H84" s="9"/>
      <c r="I84" s="9"/>
    </row>
    <row r="85" spans="2:9" x14ac:dyDescent="0.3">
      <c r="B85" s="2"/>
      <c r="C85" s="8">
        <f>C79</f>
        <v>43525</v>
      </c>
      <c r="D85" s="8">
        <f>D79</f>
        <v>43891</v>
      </c>
      <c r="E85" s="8">
        <f>E79</f>
        <v>44256</v>
      </c>
      <c r="F85" s="8">
        <f>F79</f>
        <v>44621</v>
      </c>
      <c r="G85" s="8">
        <f>G79</f>
        <v>44986</v>
      </c>
      <c r="H85" s="8">
        <f>H79</f>
        <v>45352</v>
      </c>
      <c r="I85" s="8">
        <f>I79</f>
        <v>45717</v>
      </c>
    </row>
    <row r="86" spans="2:9" x14ac:dyDescent="0.3">
      <c r="B86" s="2" t="s">
        <v>5</v>
      </c>
      <c r="C86" s="7">
        <f>C80</f>
        <v>902.54</v>
      </c>
      <c r="D86" s="7">
        <f>D80</f>
        <v>1301.08</v>
      </c>
      <c r="E86" s="7">
        <f>E80</f>
        <v>1099.49</v>
      </c>
      <c r="F86" s="7">
        <f>F80</f>
        <v>1492.55</v>
      </c>
      <c r="G86" s="7">
        <f>G80</f>
        <v>2378.5100000000002</v>
      </c>
      <c r="H86" s="7">
        <f>H80</f>
        <v>2536.17</v>
      </c>
      <c r="I86" s="7">
        <f>I80</f>
        <v>2708.02</v>
      </c>
    </row>
    <row r="87" spans="2:9" x14ac:dyDescent="0.3">
      <c r="B87" s="2" t="s">
        <v>3</v>
      </c>
      <c r="C87" s="11">
        <v>20004.52</v>
      </c>
      <c r="D87" s="11">
        <v>24870.2</v>
      </c>
      <c r="E87" s="11">
        <v>24143.06</v>
      </c>
      <c r="F87" s="11">
        <v>30976.27</v>
      </c>
      <c r="G87" s="11">
        <v>42839.56</v>
      </c>
      <c r="H87" s="11">
        <v>50788.83</v>
      </c>
      <c r="I87" s="11">
        <v>59358.05</v>
      </c>
    </row>
    <row r="88" spans="2:9" x14ac:dyDescent="0.3">
      <c r="B88" s="4" t="s">
        <v>4</v>
      </c>
      <c r="C88" s="3">
        <f>C86/C87</f>
        <v>4.511680360238586E-2</v>
      </c>
      <c r="D88" s="3">
        <f>D86/D87</f>
        <v>5.2314818537848508E-2</v>
      </c>
      <c r="E88" s="3">
        <f>E86/E87</f>
        <v>4.5540623268135849E-2</v>
      </c>
      <c r="F88" s="3">
        <f>F86/F87</f>
        <v>4.8183658006596658E-2</v>
      </c>
      <c r="G88" s="3">
        <f>G86/G87</f>
        <v>5.5521345223900537E-2</v>
      </c>
      <c r="H88" s="3">
        <f>H86/H87</f>
        <v>4.9935586230279376E-2</v>
      </c>
      <c r="I88" s="3">
        <f>I86/I87</f>
        <v>4.5621781712842653E-2</v>
      </c>
    </row>
    <row r="89" spans="2:9" x14ac:dyDescent="0.3">
      <c r="B89" s="2"/>
      <c r="C89" s="2"/>
      <c r="D89" s="2"/>
      <c r="E89" s="2"/>
      <c r="F89" s="2"/>
      <c r="G89" s="2"/>
      <c r="H89" s="2"/>
      <c r="I89" s="2"/>
    </row>
    <row r="90" spans="2:9" x14ac:dyDescent="0.3">
      <c r="B90" s="2" t="s">
        <v>3</v>
      </c>
      <c r="C90" s="6">
        <f>C87</f>
        <v>20004.52</v>
      </c>
      <c r="D90" s="6">
        <f>D87</f>
        <v>24870.2</v>
      </c>
      <c r="E90" s="6">
        <f>E87</f>
        <v>24143.06</v>
      </c>
      <c r="F90" s="6">
        <f>F87</f>
        <v>30976.27</v>
      </c>
      <c r="G90" s="6">
        <f>G87</f>
        <v>42839.56</v>
      </c>
      <c r="H90" s="6">
        <f>H87</f>
        <v>50788.83</v>
      </c>
      <c r="I90" s="6">
        <f>I87</f>
        <v>59358.05</v>
      </c>
    </row>
    <row r="91" spans="2:9" x14ac:dyDescent="0.3">
      <c r="B91" s="2" t="s">
        <v>2</v>
      </c>
      <c r="C91" s="6">
        <v>6326.8600000000006</v>
      </c>
      <c r="D91" s="6">
        <v>9540.83</v>
      </c>
      <c r="E91" s="6">
        <v>12865.605</v>
      </c>
      <c r="F91" s="6">
        <v>14563.014999999999</v>
      </c>
      <c r="G91" s="6">
        <v>16787.75</v>
      </c>
      <c r="H91" s="6">
        <v>19638.5</v>
      </c>
      <c r="I91" s="6">
        <v>22746.385000000002</v>
      </c>
    </row>
    <row r="92" spans="2:9" x14ac:dyDescent="0.3">
      <c r="B92" s="4" t="s">
        <v>1</v>
      </c>
      <c r="C92" s="5">
        <f>C90/C91</f>
        <v>3.1618401545158261</v>
      </c>
      <c r="D92" s="5">
        <f>D90/D91</f>
        <v>2.6067124139094817</v>
      </c>
      <c r="E92" s="5">
        <f>E90/E91</f>
        <v>1.8765584673243119</v>
      </c>
      <c r="F92" s="5">
        <f>F90/F91</f>
        <v>2.1270506141757046</v>
      </c>
      <c r="G92" s="5">
        <f>G90/G91</f>
        <v>2.551834522196244</v>
      </c>
      <c r="H92" s="5">
        <f>H90/H91</f>
        <v>2.5861868268961481</v>
      </c>
      <c r="I92" s="5">
        <f>I90/I91</f>
        <v>2.6095597168517104</v>
      </c>
    </row>
    <row r="93" spans="2:9" x14ac:dyDescent="0.3">
      <c r="B93" s="2"/>
      <c r="C93" s="2"/>
      <c r="D93" s="2"/>
      <c r="E93" s="2"/>
      <c r="F93" s="2"/>
      <c r="G93" s="2"/>
      <c r="H93" s="2"/>
      <c r="I93" s="2"/>
    </row>
    <row r="94" spans="2:9" x14ac:dyDescent="0.3">
      <c r="B94" s="2" t="s">
        <v>2</v>
      </c>
      <c r="C94" s="6">
        <f>C91</f>
        <v>6326.8600000000006</v>
      </c>
      <c r="D94" s="6">
        <f>D91</f>
        <v>9540.83</v>
      </c>
      <c r="E94" s="6">
        <f>E91</f>
        <v>12865.605</v>
      </c>
      <c r="F94" s="6">
        <f>F91</f>
        <v>14563.014999999999</v>
      </c>
      <c r="G94" s="6">
        <f>G91</f>
        <v>16787.75</v>
      </c>
      <c r="H94" s="6">
        <f>H91</f>
        <v>19638.5</v>
      </c>
      <c r="I94" s="6">
        <f>I91</f>
        <v>22746.385000000002</v>
      </c>
    </row>
    <row r="95" spans="2:9" x14ac:dyDescent="0.3">
      <c r="B95" s="2" t="s">
        <v>10</v>
      </c>
      <c r="C95" s="6">
        <f>C81</f>
        <v>5128.25</v>
      </c>
      <c r="D95" s="6">
        <f>D81</f>
        <v>8333.5949999999993</v>
      </c>
      <c r="E95" s="6">
        <f>E81</f>
        <v>11631.724999999999</v>
      </c>
      <c r="F95" s="6">
        <f>F81</f>
        <v>12930.674999999999</v>
      </c>
      <c r="G95" s="6">
        <f>G81</f>
        <v>14878.170000000002</v>
      </c>
      <c r="H95" s="6">
        <f>H81</f>
        <v>17388.260000000002</v>
      </c>
      <c r="I95" s="6">
        <f>I81</f>
        <v>20062.785</v>
      </c>
    </row>
    <row r="96" spans="2:9" x14ac:dyDescent="0.3">
      <c r="B96" s="4" t="s">
        <v>9</v>
      </c>
      <c r="C96" s="10">
        <f>C94/C95</f>
        <v>1.2337269048895823</v>
      </c>
      <c r="D96" s="10">
        <f>D94/D95</f>
        <v>1.1448636512813499</v>
      </c>
      <c r="E96" s="10">
        <f>E94/E95</f>
        <v>1.1060788490099276</v>
      </c>
      <c r="F96" s="10">
        <f>F94/F95</f>
        <v>1.1262378027442497</v>
      </c>
      <c r="G96" s="10">
        <f>G94/G95</f>
        <v>1.1283477739533825</v>
      </c>
      <c r="H96" s="10">
        <f>H94/H95</f>
        <v>1.1294114534749307</v>
      </c>
      <c r="I96" s="10">
        <f>I94/I95</f>
        <v>1.1337600936260843</v>
      </c>
    </row>
    <row r="97" spans="2:9" x14ac:dyDescent="0.3">
      <c r="B97" s="2"/>
      <c r="C97" s="2"/>
      <c r="D97" s="2"/>
      <c r="E97" s="2"/>
      <c r="F97" s="2"/>
      <c r="G97" s="2"/>
      <c r="H97" s="2"/>
      <c r="I97" s="2"/>
    </row>
    <row r="98" spans="2:9" x14ac:dyDescent="0.3">
      <c r="B98" s="4" t="s">
        <v>8</v>
      </c>
      <c r="C98" s="3">
        <f>C88*C92*C96</f>
        <v>0.17599376005459952</v>
      </c>
      <c r="D98" s="3">
        <f>D88*D92*D96</f>
        <v>0.15612469768449272</v>
      </c>
      <c r="E98" s="3">
        <f>E88*E92*E96</f>
        <v>9.4525102682534196E-2</v>
      </c>
      <c r="F98" s="3">
        <f>F88*F92*F96</f>
        <v>0.11542707553936665</v>
      </c>
      <c r="G98" s="3">
        <f>G88*G92*G96</f>
        <v>0.15986576306091405</v>
      </c>
      <c r="H98" s="3">
        <f>H88*H92*H96</f>
        <v>0.14585530697148538</v>
      </c>
      <c r="I98" s="3">
        <f>I88*I92*I96</f>
        <v>0.13497727259699985</v>
      </c>
    </row>
    <row r="99" spans="2:9" x14ac:dyDescent="0.3">
      <c r="B99" s="2"/>
      <c r="C99" s="2"/>
      <c r="D99" s="2"/>
      <c r="E99" s="2"/>
      <c r="F99" s="2"/>
      <c r="G99" s="2"/>
      <c r="H99" s="2"/>
      <c r="I99" s="2"/>
    </row>
    <row r="100" spans="2:9" ht="15.6" customHeight="1" x14ac:dyDescent="0.3">
      <c r="B100" s="9" t="s">
        <v>7</v>
      </c>
      <c r="C100" s="9"/>
      <c r="D100" s="9"/>
      <c r="E100" s="9"/>
      <c r="F100" s="9"/>
      <c r="G100" s="9"/>
      <c r="H100" s="9"/>
      <c r="I100" s="9"/>
    </row>
    <row r="101" spans="2:9" x14ac:dyDescent="0.3">
      <c r="B101" s="2"/>
      <c r="C101" s="8">
        <f>C85</f>
        <v>43525</v>
      </c>
      <c r="D101" s="8">
        <f>D85</f>
        <v>43891</v>
      </c>
      <c r="E101" s="8">
        <f>E85</f>
        <v>44256</v>
      </c>
      <c r="F101" s="8">
        <f>F85</f>
        <v>44621</v>
      </c>
      <c r="G101" s="8">
        <f>G85</f>
        <v>44986</v>
      </c>
      <c r="H101" s="8">
        <f>H85</f>
        <v>45352</v>
      </c>
      <c r="I101" s="8">
        <f>I85</f>
        <v>45717</v>
      </c>
    </row>
    <row r="102" spans="2:9" x14ac:dyDescent="0.3">
      <c r="B102" s="2" t="s">
        <v>5</v>
      </c>
      <c r="C102" s="7">
        <f>C86</f>
        <v>902.54</v>
      </c>
      <c r="D102" s="7">
        <f>D86</f>
        <v>1301.08</v>
      </c>
      <c r="E102" s="7">
        <f>E86</f>
        <v>1099.49</v>
      </c>
      <c r="F102" s="7">
        <f>F86</f>
        <v>1492.55</v>
      </c>
      <c r="G102" s="7">
        <f>G86</f>
        <v>2378.5100000000002</v>
      </c>
      <c r="H102" s="7">
        <f>H86</f>
        <v>2536.17</v>
      </c>
      <c r="I102" s="7">
        <f>I86</f>
        <v>2708.02</v>
      </c>
    </row>
    <row r="103" spans="2:9" x14ac:dyDescent="0.3">
      <c r="B103" s="2" t="s">
        <v>2</v>
      </c>
      <c r="C103" s="6">
        <f>C91</f>
        <v>6326.8600000000006</v>
      </c>
      <c r="D103" s="6">
        <f>D91</f>
        <v>9540.83</v>
      </c>
      <c r="E103" s="6">
        <f>E91</f>
        <v>12865.605</v>
      </c>
      <c r="F103" s="6">
        <f>F91</f>
        <v>14563.014999999999</v>
      </c>
      <c r="G103" s="6">
        <f>G91</f>
        <v>16787.75</v>
      </c>
      <c r="H103" s="6">
        <f>H91</f>
        <v>19638.5</v>
      </c>
      <c r="I103" s="6">
        <f>I91</f>
        <v>22746.385000000002</v>
      </c>
    </row>
    <row r="104" spans="2:9" x14ac:dyDescent="0.3">
      <c r="B104" s="4" t="s">
        <v>7</v>
      </c>
      <c r="C104" s="3">
        <f>C102/C103</f>
        <v>0.14265212127342788</v>
      </c>
      <c r="D104" s="3">
        <f>D102/D103</f>
        <v>0.13636968691403159</v>
      </c>
      <c r="E104" s="3">
        <f>E102/E103</f>
        <v>8.5459642201046904E-2</v>
      </c>
      <c r="F104" s="3">
        <f>F102/F103</f>
        <v>0.10248907935616354</v>
      </c>
      <c r="G104" s="3">
        <f>G102/G103</f>
        <v>0.14168128546112493</v>
      </c>
      <c r="H104" s="3">
        <f>H102/H103</f>
        <v>0.12914275530208519</v>
      </c>
      <c r="I104" s="3">
        <f>I102/I103</f>
        <v>0.11905276376883622</v>
      </c>
    </row>
    <row r="105" spans="2:9" x14ac:dyDescent="0.3">
      <c r="B105" s="2"/>
      <c r="C105" s="2"/>
      <c r="D105" s="2"/>
      <c r="E105" s="2"/>
      <c r="F105" s="2"/>
      <c r="G105" s="2"/>
      <c r="H105" s="2"/>
      <c r="I105" s="2"/>
    </row>
    <row r="106" spans="2:9" ht="15.6" customHeight="1" x14ac:dyDescent="0.3">
      <c r="B106" s="9" t="s">
        <v>6</v>
      </c>
      <c r="C106" s="9"/>
      <c r="D106" s="9"/>
      <c r="E106" s="9"/>
      <c r="F106" s="9"/>
      <c r="G106" s="9"/>
      <c r="H106" s="9"/>
      <c r="I106" s="9"/>
    </row>
    <row r="107" spans="2:9" x14ac:dyDescent="0.3">
      <c r="B107" s="2"/>
      <c r="C107" s="8">
        <f>C101</f>
        <v>43525</v>
      </c>
      <c r="D107" s="8">
        <f>D101</f>
        <v>43891</v>
      </c>
      <c r="E107" s="8">
        <f>E101</f>
        <v>44256</v>
      </c>
      <c r="F107" s="8">
        <f>F101</f>
        <v>44621</v>
      </c>
      <c r="G107" s="8">
        <f>G101</f>
        <v>44986</v>
      </c>
      <c r="H107" s="8">
        <f>H101</f>
        <v>45352</v>
      </c>
      <c r="I107" s="8">
        <f>I101</f>
        <v>45717</v>
      </c>
    </row>
    <row r="108" spans="2:9" x14ac:dyDescent="0.3">
      <c r="B108" s="2" t="s">
        <v>5</v>
      </c>
      <c r="C108" s="7">
        <f>C102</f>
        <v>902.54</v>
      </c>
      <c r="D108" s="7">
        <f>D102</f>
        <v>1301.08</v>
      </c>
      <c r="E108" s="7">
        <f>E102</f>
        <v>1099.49</v>
      </c>
      <c r="F108" s="7">
        <f>F102</f>
        <v>1492.55</v>
      </c>
      <c r="G108" s="7">
        <f>G102</f>
        <v>2378.5100000000002</v>
      </c>
      <c r="H108" s="7">
        <f>H102</f>
        <v>2536.17</v>
      </c>
      <c r="I108" s="7">
        <f>I102</f>
        <v>2708.02</v>
      </c>
    </row>
    <row r="109" spans="2:9" x14ac:dyDescent="0.3">
      <c r="B109" s="2" t="s">
        <v>3</v>
      </c>
      <c r="C109" s="6">
        <v>11897.7</v>
      </c>
      <c r="D109" s="6">
        <v>15033.2</v>
      </c>
      <c r="E109" s="6">
        <v>20004.5</v>
      </c>
      <c r="F109" s="6">
        <v>24870.2</v>
      </c>
      <c r="G109" s="6">
        <v>24143.1</v>
      </c>
      <c r="H109" s="6">
        <v>30976.3</v>
      </c>
      <c r="I109" s="6">
        <v>42839.6</v>
      </c>
    </row>
    <row r="110" spans="2:9" x14ac:dyDescent="0.3">
      <c r="B110" s="4" t="s">
        <v>4</v>
      </c>
      <c r="C110" s="3">
        <f>C108/C109</f>
        <v>7.5858359178664778E-2</v>
      </c>
      <c r="D110" s="3">
        <f>D108/D109</f>
        <v>8.6547109065268857E-2</v>
      </c>
      <c r="E110" s="3">
        <f>E108/E109</f>
        <v>5.496213351995801E-2</v>
      </c>
      <c r="F110" s="3">
        <f>F108/F109</f>
        <v>6.0013590562198932E-2</v>
      </c>
      <c r="G110" s="3">
        <f>G108/G109</f>
        <v>9.851717467930797E-2</v>
      </c>
      <c r="H110" s="3">
        <f>H108/H109</f>
        <v>8.1874529882523098E-2</v>
      </c>
      <c r="I110" s="3">
        <f>I108/I109</f>
        <v>6.3213008524822825E-2</v>
      </c>
    </row>
    <row r="111" spans="2:9" x14ac:dyDescent="0.3">
      <c r="B111" s="2"/>
      <c r="C111" s="2"/>
      <c r="D111" s="2"/>
      <c r="E111" s="2"/>
      <c r="F111" s="2"/>
      <c r="G111" s="2"/>
      <c r="H111" s="2"/>
      <c r="I111" s="2"/>
    </row>
    <row r="112" spans="2:9" x14ac:dyDescent="0.3">
      <c r="B112" s="2" t="s">
        <v>3</v>
      </c>
      <c r="C112" s="6">
        <v>11897.7</v>
      </c>
      <c r="D112" s="6">
        <v>15033.2</v>
      </c>
      <c r="E112" s="6">
        <v>20004.5</v>
      </c>
      <c r="F112" s="6">
        <v>24870.2</v>
      </c>
      <c r="G112" s="6">
        <v>24143.1</v>
      </c>
      <c r="H112" s="6">
        <v>30976.3</v>
      </c>
      <c r="I112" s="6">
        <v>42839.6</v>
      </c>
    </row>
    <row r="113" spans="2:9" x14ac:dyDescent="0.3">
      <c r="B113" s="2" t="s">
        <v>2</v>
      </c>
      <c r="C113" s="6">
        <f>C103</f>
        <v>6326.8600000000006</v>
      </c>
      <c r="D113" s="6">
        <f>D103</f>
        <v>9540.83</v>
      </c>
      <c r="E113" s="6">
        <f>E103</f>
        <v>12865.605</v>
      </c>
      <c r="F113" s="6">
        <f>F103</f>
        <v>14563.014999999999</v>
      </c>
      <c r="G113" s="6">
        <f>G103</f>
        <v>16787.75</v>
      </c>
      <c r="H113" s="6">
        <f>H103</f>
        <v>19638.5</v>
      </c>
      <c r="I113" s="6">
        <f>I103</f>
        <v>22746.385000000002</v>
      </c>
    </row>
    <row r="114" spans="2:9" x14ac:dyDescent="0.3">
      <c r="B114" s="4" t="s">
        <v>1</v>
      </c>
      <c r="C114" s="5">
        <f>C112/C113</f>
        <v>1.8805062858985342</v>
      </c>
      <c r="D114" s="5">
        <f>D112/D113</f>
        <v>1.5756700412857163</v>
      </c>
      <c r="E114" s="5">
        <f>E112/E113</f>
        <v>1.5548821839314981</v>
      </c>
      <c r="F114" s="5">
        <f>F112/F113</f>
        <v>1.7077644979422189</v>
      </c>
      <c r="G114" s="5">
        <f>G112/G113</f>
        <v>1.4381379279534183</v>
      </c>
      <c r="H114" s="5">
        <f>H112/H113</f>
        <v>1.577325152124653</v>
      </c>
      <c r="I114" s="5">
        <f>I112/I113</f>
        <v>1.8833586084118419</v>
      </c>
    </row>
    <row r="115" spans="2:9" x14ac:dyDescent="0.3">
      <c r="B115" s="2"/>
      <c r="C115" s="2"/>
      <c r="D115" s="2"/>
      <c r="E115" s="2"/>
      <c r="F115" s="2"/>
      <c r="G115" s="2"/>
      <c r="H115" s="2"/>
      <c r="I115" s="2"/>
    </row>
    <row r="116" spans="2:9" x14ac:dyDescent="0.3">
      <c r="B116" s="4" t="s">
        <v>0</v>
      </c>
      <c r="C116" s="3">
        <f>C110*C114</f>
        <v>0.14265212127342788</v>
      </c>
      <c r="D116" s="3">
        <f>D110*D114</f>
        <v>0.13636968691403156</v>
      </c>
      <c r="E116" s="3">
        <f>E110*E114</f>
        <v>8.5459642201046904E-2</v>
      </c>
      <c r="F116" s="3">
        <f>F110*F114</f>
        <v>0.10248907935616354</v>
      </c>
      <c r="G116" s="3">
        <f>G110*G114</f>
        <v>0.14168128546112493</v>
      </c>
      <c r="H116" s="3">
        <f>H110*H114</f>
        <v>0.12914275530208519</v>
      </c>
      <c r="I116" s="3">
        <f>I110*I114</f>
        <v>0.11905276376883621</v>
      </c>
    </row>
    <row r="117" spans="2:9" x14ac:dyDescent="0.3">
      <c r="B117" s="2"/>
      <c r="C117" s="2"/>
      <c r="D117" s="2"/>
      <c r="E117" s="2"/>
      <c r="F117" s="2"/>
      <c r="G117" s="2"/>
      <c r="H117" s="2"/>
      <c r="I117" s="2"/>
    </row>
    <row r="118" spans="2:9" x14ac:dyDescent="0.3">
      <c r="B118" s="2"/>
      <c r="C118" s="2"/>
      <c r="D118" s="2"/>
      <c r="E118" s="2"/>
      <c r="F118" s="2"/>
      <c r="G118" s="2"/>
      <c r="H118" s="2"/>
      <c r="I118" s="2"/>
    </row>
    <row r="119" spans="2:9" x14ac:dyDescent="0.3">
      <c r="B119" s="2"/>
      <c r="C119" s="2"/>
      <c r="D119" s="2"/>
      <c r="E119" s="2"/>
      <c r="F119" s="2"/>
      <c r="G119" s="2"/>
      <c r="H119" s="2"/>
      <c r="I119" s="2"/>
    </row>
    <row r="120" spans="2:9" x14ac:dyDescent="0.3">
      <c r="B120" s="2"/>
      <c r="C120" s="2"/>
      <c r="D120" s="2"/>
      <c r="E120" s="2"/>
      <c r="F120" s="2"/>
      <c r="G120" s="2"/>
      <c r="H120" s="2"/>
      <c r="I120" s="2"/>
    </row>
    <row r="121" spans="2:9" x14ac:dyDescent="0.3">
      <c r="B121" s="2"/>
      <c r="C121" s="2"/>
      <c r="D121" s="2"/>
      <c r="E121" s="2"/>
      <c r="F121" s="2"/>
      <c r="G121" s="2"/>
      <c r="H121" s="2"/>
      <c r="I121" s="2"/>
    </row>
    <row r="122" spans="2:9" x14ac:dyDescent="0.3">
      <c r="B122" s="2"/>
      <c r="C122" s="2"/>
      <c r="D122" s="2"/>
      <c r="E122" s="2"/>
      <c r="F122" s="2"/>
      <c r="G122" s="2"/>
      <c r="H122" s="2"/>
      <c r="I122" s="2"/>
    </row>
    <row r="123" spans="2:9" x14ac:dyDescent="0.3">
      <c r="B123" s="2"/>
      <c r="C123" s="2"/>
      <c r="D123" s="2"/>
      <c r="E123" s="2"/>
      <c r="F123" s="2"/>
      <c r="G123" s="2"/>
      <c r="H123" s="2"/>
      <c r="I123" s="2"/>
    </row>
    <row r="124" spans="2:9" x14ac:dyDescent="0.3">
      <c r="B124" s="2"/>
      <c r="C124" s="2"/>
      <c r="D124" s="2"/>
      <c r="E124" s="2"/>
      <c r="F124" s="2"/>
      <c r="G124" s="2"/>
      <c r="H124" s="2"/>
      <c r="I124" s="2"/>
    </row>
    <row r="125" spans="2:9" x14ac:dyDescent="0.3">
      <c r="B125" s="2"/>
      <c r="C125" s="2"/>
      <c r="D125" s="2"/>
      <c r="E125" s="2"/>
      <c r="F125" s="2"/>
      <c r="G125" s="2"/>
      <c r="H125" s="2"/>
      <c r="I125" s="2"/>
    </row>
    <row r="126" spans="2:9" x14ac:dyDescent="0.3">
      <c r="B126" s="2"/>
      <c r="C126" s="2"/>
      <c r="D126" s="2"/>
      <c r="E126" s="2"/>
      <c r="F126" s="2"/>
      <c r="G126" s="2"/>
      <c r="H126" s="2"/>
      <c r="I126" s="2"/>
    </row>
    <row r="127" spans="2:9" x14ac:dyDescent="0.3">
      <c r="B127" s="2"/>
      <c r="C127" s="2"/>
      <c r="D127" s="2"/>
      <c r="E127" s="2"/>
      <c r="F127" s="2"/>
      <c r="G127" s="2"/>
      <c r="H127" s="2"/>
      <c r="I127" s="2"/>
    </row>
    <row r="128" spans="2:9" x14ac:dyDescent="0.3">
      <c r="B128" s="2"/>
      <c r="C128" s="2"/>
      <c r="D128" s="2"/>
      <c r="E128" s="2"/>
      <c r="F128" s="2"/>
      <c r="G128" s="2"/>
      <c r="H128" s="2"/>
      <c r="I128" s="2"/>
    </row>
    <row r="129" spans="2:9" x14ac:dyDescent="0.3">
      <c r="B129" s="2"/>
      <c r="C129" s="2"/>
      <c r="D129" s="2"/>
      <c r="E129" s="2"/>
      <c r="F129" s="2"/>
      <c r="G129" s="2"/>
      <c r="H129" s="2"/>
      <c r="I129" s="2"/>
    </row>
    <row r="130" spans="2:9" x14ac:dyDescent="0.3">
      <c r="B130" s="2"/>
      <c r="C130" s="2"/>
      <c r="D130" s="2"/>
      <c r="E130" s="2"/>
      <c r="F130" s="2"/>
      <c r="G130" s="2"/>
      <c r="H130" s="2"/>
      <c r="I130" s="2"/>
    </row>
    <row r="131" spans="2:9" x14ac:dyDescent="0.3">
      <c r="B131" s="2"/>
      <c r="C131" s="2"/>
      <c r="D131" s="2"/>
      <c r="E131" s="2"/>
      <c r="F131" s="2"/>
      <c r="G131" s="2"/>
      <c r="H131" s="2"/>
      <c r="I131" s="2"/>
    </row>
    <row r="132" spans="2:9" x14ac:dyDescent="0.3">
      <c r="B132" s="2"/>
      <c r="C132" s="2"/>
      <c r="D132" s="2"/>
      <c r="E132" s="2"/>
      <c r="F132" s="2"/>
      <c r="G132" s="2"/>
      <c r="H132" s="2"/>
      <c r="I132" s="2"/>
    </row>
    <row r="133" spans="2:9" x14ac:dyDescent="0.3">
      <c r="B133" s="2"/>
      <c r="C133" s="2"/>
      <c r="D133" s="2"/>
      <c r="E133" s="2"/>
      <c r="F133" s="2"/>
      <c r="G133" s="2"/>
      <c r="H133" s="2"/>
      <c r="I133" s="2"/>
    </row>
    <row r="134" spans="2:9" x14ac:dyDescent="0.3">
      <c r="B134" s="2"/>
      <c r="C134" s="2"/>
      <c r="D134" s="2"/>
      <c r="E134" s="2"/>
      <c r="F134" s="2"/>
      <c r="G134" s="2"/>
      <c r="H134" s="2"/>
      <c r="I134" s="2"/>
    </row>
    <row r="135" spans="2:9" x14ac:dyDescent="0.3">
      <c r="B135" s="2"/>
      <c r="C135" s="2"/>
      <c r="D135" s="2"/>
      <c r="E135" s="2"/>
      <c r="F135" s="2"/>
      <c r="G135" s="2"/>
      <c r="H135" s="2"/>
      <c r="I135" s="2"/>
    </row>
    <row r="136" spans="2:9" x14ac:dyDescent="0.3">
      <c r="B136" s="2"/>
      <c r="C136" s="2"/>
      <c r="D136" s="2"/>
      <c r="E136" s="2"/>
      <c r="F136" s="2"/>
      <c r="G136" s="2"/>
      <c r="H136" s="2"/>
      <c r="I136" s="2"/>
    </row>
    <row r="137" spans="2:9" x14ac:dyDescent="0.3">
      <c r="B137" s="2"/>
      <c r="C137" s="2"/>
      <c r="D137" s="2"/>
      <c r="E137" s="2"/>
      <c r="F137" s="2"/>
      <c r="G137" s="2"/>
      <c r="H137" s="2"/>
      <c r="I137" s="2"/>
    </row>
    <row r="138" spans="2:9" x14ac:dyDescent="0.3">
      <c r="B138" s="2"/>
      <c r="C138" s="2"/>
      <c r="D138" s="2"/>
      <c r="E138" s="2"/>
      <c r="F138" s="2"/>
      <c r="G138" s="2"/>
      <c r="H138" s="2"/>
      <c r="I138" s="2"/>
    </row>
    <row r="139" spans="2:9" x14ac:dyDescent="0.3">
      <c r="B139" s="2"/>
      <c r="C139" s="2"/>
      <c r="D139" s="2"/>
      <c r="E139" s="2"/>
      <c r="F139" s="2"/>
      <c r="G139" s="2"/>
      <c r="H139" s="2"/>
      <c r="I139" s="2"/>
    </row>
    <row r="140" spans="2:9" x14ac:dyDescent="0.3">
      <c r="B140" s="2"/>
      <c r="C140" s="2"/>
      <c r="D140" s="2"/>
      <c r="E140" s="2"/>
      <c r="F140" s="2"/>
      <c r="G140" s="2"/>
      <c r="H140" s="2"/>
      <c r="I140" s="2"/>
    </row>
    <row r="141" spans="2:9" x14ac:dyDescent="0.3">
      <c r="B141" s="2"/>
      <c r="C141" s="2"/>
      <c r="D141" s="2"/>
      <c r="E141" s="2"/>
      <c r="F141" s="2"/>
      <c r="G141" s="2"/>
      <c r="H141" s="2"/>
      <c r="I141" s="2"/>
    </row>
    <row r="142" spans="2:9" x14ac:dyDescent="0.3">
      <c r="B142" s="2"/>
      <c r="C142" s="2"/>
      <c r="D142" s="2"/>
      <c r="E142" s="2"/>
      <c r="F142" s="2"/>
      <c r="G142" s="2"/>
      <c r="H142" s="2"/>
      <c r="I142" s="2"/>
    </row>
    <row r="143" spans="2:9" x14ac:dyDescent="0.3">
      <c r="B143" s="2"/>
      <c r="C143" s="2"/>
      <c r="D143" s="2"/>
      <c r="E143" s="2"/>
      <c r="F143" s="2"/>
      <c r="G143" s="2"/>
      <c r="H143" s="2"/>
      <c r="I143" s="2"/>
    </row>
    <row r="144" spans="2:9" x14ac:dyDescent="0.3">
      <c r="B144" s="2"/>
      <c r="C144" s="2"/>
      <c r="D144" s="2"/>
      <c r="E144" s="2"/>
      <c r="F144" s="2"/>
      <c r="G144" s="2"/>
      <c r="H144" s="2"/>
      <c r="I144" s="2"/>
    </row>
    <row r="145" spans="2:9" x14ac:dyDescent="0.3">
      <c r="B145" s="1"/>
      <c r="C145" s="1"/>
      <c r="D145" s="1"/>
      <c r="E145" s="1"/>
      <c r="F145" s="1"/>
      <c r="G145" s="1"/>
      <c r="H145" s="1"/>
      <c r="I145" s="1"/>
    </row>
  </sheetData>
  <mergeCells count="5">
    <mergeCell ref="B9:I12"/>
    <mergeCell ref="B78:I78"/>
    <mergeCell ref="B84:I84"/>
    <mergeCell ref="B100:I100"/>
    <mergeCell ref="B106:I106"/>
  </mergeCells>
  <pageMargins left="0.7" right="0.7" top="0.75" bottom="0.75" header="0.3" footer="0.3"/>
  <pageSetup paperSize="9" scale="69"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Dupont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Bhosale</dc:creator>
  <cp:lastModifiedBy>satish Bhosale</cp:lastModifiedBy>
  <dcterms:created xsi:type="dcterms:W3CDTF">2025-10-28T21:00:15Z</dcterms:created>
  <dcterms:modified xsi:type="dcterms:W3CDTF">2025-10-28T21:00:46Z</dcterms:modified>
</cp:coreProperties>
</file>