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Spring2022\RTES_Spring2022\Homework4\"/>
    </mc:Choice>
  </mc:AlternateContent>
  <xr:revisionPtr revIDLastSave="0" documentId="13_ncr:1_{454CBA79-FDF0-4AC4-B9C7-A53ECB2BC1D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32bit" sheetId="1" r:id="rId1"/>
    <sheet name="8data4par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" i="1" l="1"/>
  <c r="L10" i="1"/>
  <c r="E4" i="1"/>
  <c r="AP10" i="1"/>
  <c r="AJ22" i="1"/>
  <c r="T22" i="1"/>
  <c r="L22" i="1"/>
  <c r="H22" i="1"/>
  <c r="F22" i="1"/>
  <c r="E22" i="1"/>
  <c r="AJ21" i="1" l="1"/>
  <c r="C21" i="1" s="1"/>
  <c r="F17" i="1"/>
  <c r="C17" i="1" s="1"/>
  <c r="E16" i="1"/>
  <c r="C16" i="1" s="1"/>
  <c r="H6" i="1"/>
  <c r="H10" i="1" s="1"/>
  <c r="I22" i="1"/>
  <c r="G22" i="1"/>
  <c r="AL22" i="1"/>
  <c r="AM22" i="1"/>
  <c r="AN22" i="1"/>
  <c r="AO22" i="1"/>
  <c r="AP22" i="1"/>
  <c r="AK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U22" i="1"/>
  <c r="N22" i="1"/>
  <c r="O22" i="1"/>
  <c r="P22" i="1"/>
  <c r="Q22" i="1"/>
  <c r="R22" i="1"/>
  <c r="S22" i="1"/>
  <c r="M22" i="1"/>
  <c r="J22" i="1"/>
  <c r="K22" i="1"/>
  <c r="C17" i="2"/>
  <c r="T20" i="1"/>
  <c r="L19" i="1"/>
  <c r="C19" i="1" s="1"/>
  <c r="H18" i="1"/>
  <c r="C18" i="1" s="1"/>
  <c r="AL10" i="1"/>
  <c r="AM10" i="1"/>
  <c r="AN10" i="1"/>
  <c r="AO10" i="1"/>
  <c r="AK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AI10" i="1"/>
  <c r="U10" i="1"/>
  <c r="N10" i="1"/>
  <c r="O10" i="1"/>
  <c r="P10" i="1"/>
  <c r="Q10" i="1"/>
  <c r="R10" i="1"/>
  <c r="S10" i="1"/>
  <c r="M10" i="1"/>
  <c r="J10" i="1"/>
  <c r="K10" i="1"/>
  <c r="I10" i="1"/>
  <c r="G10" i="1"/>
  <c r="T8" i="1"/>
  <c r="L7" i="1"/>
  <c r="F5" i="1"/>
  <c r="F10" i="1" s="1"/>
  <c r="AJ8" i="1"/>
  <c r="AJ10" i="1" s="1"/>
  <c r="AB8" i="2"/>
  <c r="AC8" i="2"/>
  <c r="AD8" i="2"/>
  <c r="AE8" i="2"/>
  <c r="T8" i="2"/>
  <c r="U8" i="2"/>
  <c r="V8" i="2"/>
  <c r="W8" i="2"/>
  <c r="X8" i="2"/>
  <c r="Y8" i="2"/>
  <c r="Z8" i="2"/>
  <c r="AA8" i="2"/>
  <c r="S8" i="2"/>
  <c r="L20" i="2"/>
  <c r="C20" i="2" s="1"/>
  <c r="H19" i="2"/>
  <c r="C19" i="2" s="1"/>
  <c r="E17" i="2"/>
  <c r="F18" i="2"/>
  <c r="C18" i="2" s="1"/>
  <c r="D10" i="2"/>
  <c r="P10" i="2"/>
  <c r="O10" i="2"/>
  <c r="N10" i="2"/>
  <c r="M10" i="2"/>
  <c r="L10" i="2"/>
  <c r="K10" i="2"/>
  <c r="J10" i="2"/>
  <c r="I10" i="2"/>
  <c r="H10" i="2"/>
  <c r="G10" i="2"/>
  <c r="F10" i="2"/>
  <c r="E10" i="2"/>
  <c r="L7" i="2"/>
  <c r="H6" i="2"/>
  <c r="F5" i="2"/>
  <c r="E4" i="2"/>
  <c r="D22" i="1" l="1"/>
  <c r="D10" i="1"/>
  <c r="C30" i="1" s="1"/>
  <c r="C29" i="1"/>
  <c r="C33" i="1" s="1"/>
  <c r="C20" i="1"/>
  <c r="H28" i="1" s="1"/>
  <c r="H29" i="1" s="1"/>
  <c r="C31" i="1" l="1"/>
  <c r="C36" i="1" l="1"/>
  <c r="C37" i="1"/>
</calcChain>
</file>

<file path=xl/sharedStrings.xml><?xml version="1.0" encoding="utf-8"?>
<sst xmlns="http://schemas.openxmlformats.org/spreadsheetml/2006/main" count="160" uniqueCount="57">
  <si>
    <t>bit</t>
  </si>
  <si>
    <t>D</t>
  </si>
  <si>
    <t>p01</t>
  </si>
  <si>
    <t>p02</t>
  </si>
  <si>
    <t>p04</t>
  </si>
  <si>
    <t>p03</t>
  </si>
  <si>
    <t>p05</t>
  </si>
  <si>
    <t>p06</t>
  </si>
  <si>
    <t>pW</t>
  </si>
  <si>
    <t>X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</si>
  <si>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</si>
  <si>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</si>
  <si>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</si>
  <si>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</si>
  <si>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</si>
  <si>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</si>
  <si>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</si>
  <si>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</si>
  <si>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</si>
  <si>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</si>
  <si>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</si>
  <si>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</si>
  <si>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</si>
  <si>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</si>
  <si>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</si>
  <si>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</si>
  <si>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</si>
  <si>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</si>
  <si>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</si>
  <si>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</si>
  <si>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</si>
  <si>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</si>
  <si>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</si>
  <si>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</si>
  <si>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</si>
  <si>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</si>
  <si>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ED</t>
  </si>
  <si>
    <t>SYN</t>
  </si>
  <si>
    <t>c01</t>
  </si>
  <si>
    <t>c02</t>
  </si>
  <si>
    <t>c03</t>
  </si>
  <si>
    <t>c04</t>
  </si>
  <si>
    <t>c05</t>
  </si>
  <si>
    <t>c06</t>
  </si>
  <si>
    <t>pw2</t>
  </si>
  <si>
    <t>d27</t>
  </si>
  <si>
    <t>d28</t>
  </si>
  <si>
    <t>d29</t>
  </si>
  <si>
    <t>d30</t>
  </si>
  <si>
    <t>d31</t>
  </si>
  <si>
    <t>d32</t>
  </si>
  <si>
    <t>Check Bits</t>
  </si>
  <si>
    <t>Error Detected</t>
  </si>
  <si>
    <t>SBE</t>
  </si>
  <si>
    <t>MBE</t>
  </si>
  <si>
    <t xml:space="preserve">Bit to corrected </t>
  </si>
  <si>
    <t>Syndrome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</si>
</sst>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37"/>
  <sheetViews>
    <sheetView tabSelected="1" zoomScale="70" zoomScaleNormal="70" workbookViewId="0">
      <selection activeCell="J16" sqref="J16"/>
    </sheetView>
  </sheetViews>
  <sheetFormatPr defaultRowHeight="14.4" x14ac:dyDescent="0.3"/>
  <cols>
    <col min="2" max="2" width="14.44140625" bestFit="1" customWidth="1"/>
    <col min="4" max="4" width="7.77734375" customWidth="1"/>
    <col min="5" max="5" width="5.77734375" customWidth="1"/>
    <col min="6" max="6" width="8.6640625" customWidth="1"/>
    <col min="7" max="7" width="15" bestFit="1" customWidth="1"/>
  </cols>
  <sheetData>
    <row r="1" spans="2:42" x14ac:dyDescent="0.3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</row>
    <row r="2" spans="2:42" x14ac:dyDescent="0.3">
      <c r="D2" t="s">
        <v>8</v>
      </c>
      <c r="E2" t="s">
        <v>2</v>
      </c>
      <c r="F2" t="s">
        <v>3</v>
      </c>
      <c r="G2" t="s">
        <v>10</v>
      </c>
      <c r="H2" t="s">
        <v>5</v>
      </c>
      <c r="I2" t="s">
        <v>11</v>
      </c>
      <c r="J2" t="s">
        <v>12</v>
      </c>
      <c r="K2" t="s">
        <v>13</v>
      </c>
      <c r="L2" t="s">
        <v>4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6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7</v>
      </c>
      <c r="AK2" t="s">
        <v>45</v>
      </c>
      <c r="AL2" t="s">
        <v>46</v>
      </c>
      <c r="AM2" t="s">
        <v>47</v>
      </c>
      <c r="AN2" t="s">
        <v>48</v>
      </c>
      <c r="AO2" t="s">
        <v>49</v>
      </c>
      <c r="AP2" t="s">
        <v>50</v>
      </c>
    </row>
    <row r="3" spans="2:42" x14ac:dyDescent="0.3">
      <c r="B3" t="s">
        <v>0</v>
      </c>
      <c r="C3" t="s">
        <v>1</v>
      </c>
      <c r="D3" t="s">
        <v>9</v>
      </c>
      <c r="E3" t="s">
        <v>9</v>
      </c>
      <c r="F3" t="s">
        <v>9</v>
      </c>
      <c r="G3">
        <v>1</v>
      </c>
      <c r="H3" t="s">
        <v>9</v>
      </c>
      <c r="I3">
        <v>1</v>
      </c>
      <c r="J3">
        <v>1</v>
      </c>
      <c r="K3">
        <v>1</v>
      </c>
      <c r="L3" t="s">
        <v>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t="s">
        <v>9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 t="s">
        <v>9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2:42" x14ac:dyDescent="0.3">
      <c r="B4">
        <v>1</v>
      </c>
      <c r="C4" t="s">
        <v>2</v>
      </c>
      <c r="E4">
        <f>0+_xlfn.XOR(G3,I3,K3,M3,O3,Q3,S3,U3,W3,Y3,AA3,AC3,AE3,AG3,AI3,AK3,AM3,AO3)</f>
        <v>0</v>
      </c>
    </row>
    <row r="5" spans="2:42" x14ac:dyDescent="0.3">
      <c r="B5">
        <v>2</v>
      </c>
      <c r="C5" t="s">
        <v>3</v>
      </c>
      <c r="F5">
        <f>0+_xlfn.XOR(G3,J3,K3,N3,O3,R3,S3,V3,W3,Z3,AA3,AD3,AE3,AH3,AI3,AL3,AM3,AP3)</f>
        <v>0</v>
      </c>
    </row>
    <row r="6" spans="2:42" x14ac:dyDescent="0.3">
      <c r="B6">
        <v>4</v>
      </c>
      <c r="C6" t="s">
        <v>5</v>
      </c>
      <c r="H6">
        <f>0+_xlfn.XOR(I3,J3,K3,P3,Q3,R3,S3,X3,Y3,Z3,AA3,AF3,AG3,AH3,AI3,AN3,AO3,AP3)</f>
        <v>0</v>
      </c>
    </row>
    <row r="7" spans="2:42" x14ac:dyDescent="0.3">
      <c r="B7">
        <v>8</v>
      </c>
      <c r="C7" t="s">
        <v>4</v>
      </c>
      <c r="L7">
        <f>0+_xlfn.XOR(M3,N3,O3,P3,Q3,R3,S3,AB3,AC3,AD3,AE3,AF3,AG3,AH3,AI3)</f>
        <v>1</v>
      </c>
    </row>
    <row r="8" spans="2:42" x14ac:dyDescent="0.3">
      <c r="B8">
        <v>16</v>
      </c>
      <c r="C8" t="s">
        <v>6</v>
      </c>
      <c r="T8">
        <f>0+_xlfn.XOR(U3,V3,W3,X3,Y3,Z3,AA3,AB3,AC3,AD3,AE3,AF3,AG3,AH3,AI3)</f>
        <v>1</v>
      </c>
      <c r="AJ8">
        <f>0+_xlfn.XOR(AK3,AL3,AM3,AN3,AO3,AP3)</f>
        <v>0</v>
      </c>
    </row>
    <row r="9" spans="2:42" x14ac:dyDescent="0.3">
      <c r="B9">
        <v>32</v>
      </c>
      <c r="C9" t="s">
        <v>7</v>
      </c>
    </row>
    <row r="10" spans="2:42" x14ac:dyDescent="0.3">
      <c r="C10" t="s">
        <v>36</v>
      </c>
      <c r="D10">
        <f>0+_xlfn.XOR(E10:AP10)</f>
        <v>0</v>
      </c>
      <c r="E10">
        <v>0</v>
      </c>
      <c r="F10">
        <f>F5</f>
        <v>0</v>
      </c>
      <c r="G10">
        <f>G3</f>
        <v>1</v>
      </c>
      <c r="H10">
        <f>H6</f>
        <v>0</v>
      </c>
      <c r="I10">
        <f>I3</f>
        <v>1</v>
      </c>
      <c r="J10">
        <f t="shared" ref="J10:K10" si="0">J3</f>
        <v>1</v>
      </c>
      <c r="K10">
        <f t="shared" si="0"/>
        <v>1</v>
      </c>
      <c r="L10">
        <f>L7</f>
        <v>1</v>
      </c>
      <c r="M10">
        <f>M3</f>
        <v>1</v>
      </c>
      <c r="N10">
        <f t="shared" ref="N10:S10" si="1">N3</f>
        <v>1</v>
      </c>
      <c r="O10">
        <f t="shared" si="1"/>
        <v>1</v>
      </c>
      <c r="P10">
        <f t="shared" si="1"/>
        <v>1</v>
      </c>
      <c r="Q10">
        <f t="shared" si="1"/>
        <v>1</v>
      </c>
      <c r="R10">
        <f t="shared" si="1"/>
        <v>1</v>
      </c>
      <c r="S10">
        <f t="shared" si="1"/>
        <v>1</v>
      </c>
      <c r="T10">
        <f>T8</f>
        <v>1</v>
      </c>
      <c r="U10">
        <f>U3</f>
        <v>1</v>
      </c>
      <c r="V10">
        <f t="shared" ref="V10:AI10" si="2">V3</f>
        <v>1</v>
      </c>
      <c r="W10">
        <f t="shared" si="2"/>
        <v>1</v>
      </c>
      <c r="X10"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>AJ8</f>
        <v>0</v>
      </c>
      <c r="AK10">
        <f>AK3</f>
        <v>1</v>
      </c>
      <c r="AL10">
        <f t="shared" ref="AL10:AP10" si="3">AL3</f>
        <v>1</v>
      </c>
      <c r="AM10">
        <f t="shared" si="3"/>
        <v>1</v>
      </c>
      <c r="AN10">
        <f t="shared" si="3"/>
        <v>1</v>
      </c>
      <c r="AO10">
        <f t="shared" si="3"/>
        <v>1</v>
      </c>
      <c r="AP10">
        <f>AP3</f>
        <v>1</v>
      </c>
    </row>
    <row r="13" spans="2:42" x14ac:dyDescent="0.3">
      <c r="B13" t="s">
        <v>37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  <c r="L13">
        <v>8</v>
      </c>
      <c r="M13">
        <v>9</v>
      </c>
      <c r="N13">
        <v>10</v>
      </c>
      <c r="O13">
        <v>11</v>
      </c>
      <c r="P13">
        <v>12</v>
      </c>
      <c r="Q13">
        <v>13</v>
      </c>
      <c r="R13">
        <v>14</v>
      </c>
      <c r="S13">
        <v>15</v>
      </c>
      <c r="T13">
        <v>16</v>
      </c>
      <c r="U13">
        <v>17</v>
      </c>
      <c r="V13">
        <v>18</v>
      </c>
      <c r="W13">
        <v>19</v>
      </c>
      <c r="X13">
        <v>20</v>
      </c>
      <c r="Y13">
        <v>21</v>
      </c>
      <c r="Z13">
        <v>22</v>
      </c>
      <c r="AA13">
        <v>23</v>
      </c>
      <c r="AB13">
        <v>24</v>
      </c>
      <c r="AC13">
        <v>25</v>
      </c>
      <c r="AD13">
        <v>26</v>
      </c>
      <c r="AE13">
        <v>27</v>
      </c>
      <c r="AF13">
        <v>28</v>
      </c>
      <c r="AG13">
        <v>29</v>
      </c>
      <c r="AH13">
        <v>30</v>
      </c>
      <c r="AI13">
        <v>31</v>
      </c>
      <c r="AJ13">
        <v>32</v>
      </c>
      <c r="AK13">
        <v>33</v>
      </c>
      <c r="AL13">
        <v>34</v>
      </c>
      <c r="AM13">
        <v>35</v>
      </c>
      <c r="AN13">
        <v>36</v>
      </c>
      <c r="AO13">
        <v>37</v>
      </c>
      <c r="AP13">
        <v>38</v>
      </c>
    </row>
    <row r="14" spans="2:42" x14ac:dyDescent="0.3">
      <c r="D14" t="s">
        <v>8</v>
      </c>
      <c r="E14" t="s">
        <v>2</v>
      </c>
      <c r="F14" t="s">
        <v>3</v>
      </c>
      <c r="G14" t="s">
        <v>10</v>
      </c>
      <c r="H14" t="s">
        <v>5</v>
      </c>
      <c r="I14" t="s">
        <v>11</v>
      </c>
      <c r="J14" t="s">
        <v>12</v>
      </c>
      <c r="K14" t="s">
        <v>13</v>
      </c>
      <c r="L14" t="s">
        <v>4</v>
      </c>
      <c r="M14" t="s">
        <v>14</v>
      </c>
      <c r="N14" t="s">
        <v>15</v>
      </c>
      <c r="O14" t="s">
        <v>16</v>
      </c>
      <c r="P14" t="s">
        <v>17</v>
      </c>
      <c r="Q14" t="s">
        <v>18</v>
      </c>
      <c r="R14" t="s">
        <v>19</v>
      </c>
      <c r="S14" t="s">
        <v>20</v>
      </c>
      <c r="T14" t="s">
        <v>6</v>
      </c>
      <c r="U14" t="s">
        <v>21</v>
      </c>
      <c r="V14" t="s">
        <v>22</v>
      </c>
      <c r="W14" t="s">
        <v>23</v>
      </c>
      <c r="X14" t="s">
        <v>24</v>
      </c>
      <c r="Y14" t="s">
        <v>25</v>
      </c>
      <c r="Z14" t="s">
        <v>26</v>
      </c>
      <c r="AA14" t="s">
        <v>27</v>
      </c>
      <c r="AB14" t="s">
        <v>28</v>
      </c>
      <c r="AC14" t="s">
        <v>29</v>
      </c>
      <c r="AD14" t="s">
        <v>30</v>
      </c>
      <c r="AE14" t="s">
        <v>31</v>
      </c>
      <c r="AF14" t="s">
        <v>32</v>
      </c>
      <c r="AG14" t="s">
        <v>33</v>
      </c>
      <c r="AH14" t="s">
        <v>34</v>
      </c>
      <c r="AI14" t="s">
        <v>35</v>
      </c>
      <c r="AJ14" t="s">
        <v>7</v>
      </c>
      <c r="AK14" t="s">
        <v>45</v>
      </c>
      <c r="AL14" t="s">
        <v>46</v>
      </c>
      <c r="AM14" t="s">
        <v>47</v>
      </c>
      <c r="AN14" t="s">
        <v>48</v>
      </c>
      <c r="AO14" t="s">
        <v>49</v>
      </c>
      <c r="AP14" t="s">
        <v>50</v>
      </c>
    </row>
    <row r="15" spans="2:42" x14ac:dyDescent="0.3">
      <c r="C15" t="s">
        <v>36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</row>
    <row r="16" spans="2:42" x14ac:dyDescent="0.3">
      <c r="B16" t="s">
        <v>38</v>
      </c>
      <c r="C16">
        <f>IF(E15=E16,0,1)</f>
        <v>0</v>
      </c>
      <c r="E16">
        <f>0+_xlfn.XOR(G15,I15,K15,M15,O15,Q15,S15,U15,W15,Y15,AA15,AC15,AE15,AG15,AI15,AK15,AM15,AO15)</f>
        <v>0</v>
      </c>
    </row>
    <row r="17" spans="2:42" x14ac:dyDescent="0.3">
      <c r="B17" t="s">
        <v>39</v>
      </c>
      <c r="C17">
        <f>IF(F15=F17,0,1)</f>
        <v>0</v>
      </c>
      <c r="F17">
        <f>0+_xlfn.XOR(G15,J15,K15,N15,O15,R15,S15,V15,W15,Z15,AA15,AD15,AE15,AH15,AI15,AL15,AM15,AP15)</f>
        <v>0</v>
      </c>
    </row>
    <row r="18" spans="2:42" x14ac:dyDescent="0.3">
      <c r="B18" t="s">
        <v>40</v>
      </c>
      <c r="C18">
        <f>IF(H18=H15,0,1)</f>
        <v>0</v>
      </c>
      <c r="H18">
        <f>0+_xlfn.XOR(I15,J15,K15,P15,Q15,R15,S15,X15,Y15,Z15,AA15,AF15,AG15,AH15,AI15,AN15,AO15,AP15)</f>
        <v>0</v>
      </c>
    </row>
    <row r="19" spans="2:42" x14ac:dyDescent="0.3">
      <c r="B19" t="s">
        <v>41</v>
      </c>
      <c r="C19">
        <f>IF(L19=L15,0,1)</f>
        <v>0</v>
      </c>
      <c r="L19">
        <f>0+_xlfn.XOR(M15,N15,O15,P15,Q15,R15,S15,AB15,AC15,AD15,AE15,AF15,AG15,AH15,AI15)</f>
        <v>1</v>
      </c>
    </row>
    <row r="20" spans="2:42" x14ac:dyDescent="0.3">
      <c r="B20" t="s">
        <v>42</v>
      </c>
      <c r="C20">
        <f>IF(T20=T15,0,1)</f>
        <v>0</v>
      </c>
      <c r="T20">
        <f>0+_xlfn.XOR(U15,V15,W15,X15,Y15,Z15,AA15,AB15,AC15,AD15,AE15,AF15,AG15,AH15,AI15)</f>
        <v>1</v>
      </c>
    </row>
    <row r="21" spans="2:42" x14ac:dyDescent="0.3">
      <c r="B21" t="s">
        <v>43</v>
      </c>
      <c r="C21">
        <f>IF(AJ21=AJ15,0,1)</f>
        <v>0</v>
      </c>
      <c r="AJ21">
        <f>0+_xlfn.XOR(AK15,AL15,AM15,AN15,AO15,AP15,AJ15)</f>
        <v>0</v>
      </c>
    </row>
    <row r="22" spans="2:42" x14ac:dyDescent="0.3">
      <c r="B22" t="s">
        <v>44</v>
      </c>
      <c r="D22">
        <f>0+_xlfn.XOR(E22:AP22)</f>
        <v>0</v>
      </c>
      <c r="E22">
        <f>E15</f>
        <v>0</v>
      </c>
      <c r="F22">
        <f>F15</f>
        <v>0</v>
      </c>
      <c r="G22">
        <f>G15</f>
        <v>1</v>
      </c>
      <c r="H22">
        <f>H15</f>
        <v>0</v>
      </c>
      <c r="I22">
        <f>I15</f>
        <v>1</v>
      </c>
      <c r="J22">
        <f t="shared" ref="J22:K22" si="4">J15</f>
        <v>1</v>
      </c>
      <c r="K22">
        <f t="shared" si="4"/>
        <v>1</v>
      </c>
      <c r="L22">
        <f>L15</f>
        <v>1</v>
      </c>
      <c r="M22">
        <f>M15</f>
        <v>1</v>
      </c>
      <c r="N22">
        <f t="shared" ref="N22:S22" si="5">N15</f>
        <v>1</v>
      </c>
      <c r="O22">
        <f t="shared" si="5"/>
        <v>1</v>
      </c>
      <c r="P22">
        <f t="shared" si="5"/>
        <v>1</v>
      </c>
      <c r="Q22">
        <f t="shared" si="5"/>
        <v>1</v>
      </c>
      <c r="R22">
        <f t="shared" si="5"/>
        <v>1</v>
      </c>
      <c r="S22">
        <f t="shared" si="5"/>
        <v>1</v>
      </c>
      <c r="T22">
        <f>T15</f>
        <v>1</v>
      </c>
      <c r="U22">
        <f>U15</f>
        <v>1</v>
      </c>
      <c r="V22">
        <f t="shared" ref="V22:AI22" si="6">V15</f>
        <v>1</v>
      </c>
      <c r="W22">
        <f t="shared" si="6"/>
        <v>1</v>
      </c>
      <c r="X22">
        <f t="shared" si="6"/>
        <v>1</v>
      </c>
      <c r="Y22">
        <f t="shared" si="6"/>
        <v>1</v>
      </c>
      <c r="Z22">
        <f t="shared" si="6"/>
        <v>1</v>
      </c>
      <c r="AA22">
        <f t="shared" si="6"/>
        <v>1</v>
      </c>
      <c r="AB22">
        <f t="shared" si="6"/>
        <v>1</v>
      </c>
      <c r="AC22">
        <f t="shared" si="6"/>
        <v>1</v>
      </c>
      <c r="AD22">
        <f t="shared" si="6"/>
        <v>1</v>
      </c>
      <c r="AE22">
        <f t="shared" si="6"/>
        <v>1</v>
      </c>
      <c r="AF22">
        <f t="shared" si="6"/>
        <v>1</v>
      </c>
      <c r="AG22">
        <f t="shared" si="6"/>
        <v>1</v>
      </c>
      <c r="AH22">
        <f t="shared" si="6"/>
        <v>1</v>
      </c>
      <c r="AI22">
        <f t="shared" si="6"/>
        <v>1</v>
      </c>
      <c r="AJ22">
        <f>AJ15</f>
        <v>0</v>
      </c>
      <c r="AK22">
        <f>AK15</f>
        <v>1</v>
      </c>
      <c r="AL22">
        <f t="shared" ref="AL22:AP22" si="7">AL15</f>
        <v>1</v>
      </c>
      <c r="AM22">
        <f t="shared" si="7"/>
        <v>1</v>
      </c>
      <c r="AN22">
        <f t="shared" si="7"/>
        <v>1</v>
      </c>
      <c r="AO22">
        <f t="shared" si="7"/>
        <v>1</v>
      </c>
      <c r="AP22">
        <f t="shared" si="7"/>
        <v>1</v>
      </c>
    </row>
    <row r="28" spans="2:42" x14ac:dyDescent="0.3">
      <c r="G28" t="s">
        <v>56</v>
      </c>
      <c r="H28" t="str">
        <f>CONCATENATE(C21,C20,C19,C18,C17,C16)</f>
        <v>000000</v>
      </c>
    </row>
    <row r="29" spans="2:42" x14ac:dyDescent="0.3">
      <c r="B29" t="s">
        <v>51</v>
      </c>
      <c r="C29">
        <f>SUM(C16:C21)</f>
        <v>0</v>
      </c>
      <c r="G29" t="s">
        <v>55</v>
      </c>
      <c r="H29">
        <f>BIN2DEC(H28)</f>
        <v>0</v>
      </c>
    </row>
    <row r="30" spans="2:42" x14ac:dyDescent="0.3">
      <c r="B30" t="s">
        <v>8</v>
      </c>
      <c r="C30">
        <f>D10</f>
        <v>0</v>
      </c>
    </row>
    <row r="31" spans="2:42" x14ac:dyDescent="0.3">
      <c r="B31" t="s">
        <v>44</v>
      </c>
      <c r="C31">
        <f>D22</f>
        <v>0</v>
      </c>
    </row>
    <row r="33" spans="2:3" x14ac:dyDescent="0.3">
      <c r="B33" t="s">
        <v>52</v>
      </c>
      <c r="C33">
        <f>IF(C29=0,0, 1)</f>
        <v>0</v>
      </c>
    </row>
    <row r="36" spans="2:3" x14ac:dyDescent="0.3">
      <c r="B36" t="s">
        <v>53</v>
      </c>
      <c r="C36" t="b">
        <f>AND((C29&lt;&gt;0), (C30&lt;&gt;C31))</f>
        <v>0</v>
      </c>
    </row>
    <row r="37" spans="2:3" x14ac:dyDescent="0.3">
      <c r="B37" t="s">
        <v>54</v>
      </c>
      <c r="C37" t="b">
        <f>AND((C29&lt;&gt;0),C30=C31)</f>
        <v>0</v>
      </c>
    </row>
  </sheetData>
  <phoneticPr fontId="1" type="noConversion"/>
  <conditionalFormatting sqref="D15">
    <cfRule type="cellIs" dxfId="34" priority="36" operator="notEqual">
      <formula>$D$10</formula>
    </cfRule>
  </conditionalFormatting>
  <conditionalFormatting sqref="E15">
    <cfRule type="cellIs" dxfId="33" priority="35" operator="notEqual">
      <formula>$E$10</formula>
    </cfRule>
  </conditionalFormatting>
  <conditionalFormatting sqref="G15">
    <cfRule type="cellIs" dxfId="32" priority="32" operator="notEqual">
      <formula>$G$10</formula>
    </cfRule>
  </conditionalFormatting>
  <conditionalFormatting sqref="I15">
    <cfRule type="cellIs" dxfId="31" priority="31" operator="notEqual">
      <formula>$I$10</formula>
    </cfRule>
  </conditionalFormatting>
  <conditionalFormatting sqref="J15">
    <cfRule type="cellIs" dxfId="30" priority="30" operator="notEqual">
      <formula>$J$10</formula>
    </cfRule>
  </conditionalFormatting>
  <conditionalFormatting sqref="K15">
    <cfRule type="cellIs" dxfId="29" priority="29" operator="notEqual">
      <formula>$K$10</formula>
    </cfRule>
  </conditionalFormatting>
  <conditionalFormatting sqref="M15">
    <cfRule type="cellIs" dxfId="28" priority="28" operator="notEqual">
      <formula>$M$10</formula>
    </cfRule>
  </conditionalFormatting>
  <conditionalFormatting sqref="N15">
    <cfRule type="cellIs" dxfId="27" priority="27" operator="notEqual">
      <formula>$N$10</formula>
    </cfRule>
  </conditionalFormatting>
  <conditionalFormatting sqref="O15">
    <cfRule type="cellIs" dxfId="26" priority="26" operator="notEqual">
      <formula>$O$10</formula>
    </cfRule>
  </conditionalFormatting>
  <conditionalFormatting sqref="P15">
    <cfRule type="cellIs" dxfId="25" priority="25" operator="notEqual">
      <formula>$P$10</formula>
    </cfRule>
  </conditionalFormatting>
  <conditionalFormatting sqref="Q15">
    <cfRule type="cellIs" dxfId="24" priority="24" operator="notEqual">
      <formula>$Q$10</formula>
    </cfRule>
  </conditionalFormatting>
  <conditionalFormatting sqref="R15">
    <cfRule type="cellIs" dxfId="23" priority="23" operator="notEqual">
      <formula>$R$10</formula>
    </cfRule>
  </conditionalFormatting>
  <conditionalFormatting sqref="S15">
    <cfRule type="cellIs" dxfId="22" priority="22" operator="notEqual">
      <formula>$S$10</formula>
    </cfRule>
  </conditionalFormatting>
  <conditionalFormatting sqref="U15">
    <cfRule type="cellIs" dxfId="21" priority="21" operator="notEqual">
      <formula>$U$10</formula>
    </cfRule>
  </conditionalFormatting>
  <conditionalFormatting sqref="V15">
    <cfRule type="cellIs" dxfId="20" priority="20" operator="notEqual">
      <formula>$V$10</formula>
    </cfRule>
  </conditionalFormatting>
  <conditionalFormatting sqref="W15">
    <cfRule type="cellIs" dxfId="19" priority="19" operator="notEqual">
      <formula>$W$10</formula>
    </cfRule>
  </conditionalFormatting>
  <conditionalFormatting sqref="X15">
    <cfRule type="cellIs" dxfId="18" priority="18" operator="notEqual">
      <formula>$X$10</formula>
    </cfRule>
  </conditionalFormatting>
  <conditionalFormatting sqref="Y15">
    <cfRule type="cellIs" dxfId="17" priority="17" operator="notEqual">
      <formula>$Y$10</formula>
    </cfRule>
  </conditionalFormatting>
  <conditionalFormatting sqref="Z15">
    <cfRule type="cellIs" dxfId="16" priority="16" operator="notEqual">
      <formula>$Z$3</formula>
    </cfRule>
  </conditionalFormatting>
  <conditionalFormatting sqref="AA15">
    <cfRule type="cellIs" dxfId="15" priority="15" operator="notEqual">
      <formula>$AA$10</formula>
    </cfRule>
  </conditionalFormatting>
  <conditionalFormatting sqref="AB15">
    <cfRule type="cellIs" dxfId="14" priority="14" operator="notEqual">
      <formula>$AB$10</formula>
    </cfRule>
  </conditionalFormatting>
  <conditionalFormatting sqref="AC15">
    <cfRule type="cellIs" dxfId="13" priority="13" operator="notEqual">
      <formula>$AC$10</formula>
    </cfRule>
  </conditionalFormatting>
  <conditionalFormatting sqref="AD15">
    <cfRule type="cellIs" dxfId="12" priority="12" operator="notEqual">
      <formula>$AD$10</formula>
    </cfRule>
  </conditionalFormatting>
  <conditionalFormatting sqref="AE15">
    <cfRule type="cellIs" dxfId="11" priority="11" operator="notEqual">
      <formula>$AE$10</formula>
    </cfRule>
  </conditionalFormatting>
  <conditionalFormatting sqref="AF15">
    <cfRule type="cellIs" dxfId="10" priority="10" operator="notEqual">
      <formula>$AF$10</formula>
    </cfRule>
  </conditionalFormatting>
  <conditionalFormatting sqref="AG15">
    <cfRule type="cellIs" dxfId="9" priority="9" operator="notEqual">
      <formula>$AG$10</formula>
    </cfRule>
  </conditionalFormatting>
  <conditionalFormatting sqref="AH15">
    <cfRule type="cellIs" dxfId="8" priority="8" operator="notEqual">
      <formula>$AH$10</formula>
    </cfRule>
  </conditionalFormatting>
  <conditionalFormatting sqref="AI15">
    <cfRule type="cellIs" dxfId="7" priority="7" operator="notEqual">
      <formula>$AI$10</formula>
    </cfRule>
  </conditionalFormatting>
  <conditionalFormatting sqref="AK15">
    <cfRule type="cellIs" dxfId="6" priority="6" operator="notEqual">
      <formula>$AK$10</formula>
    </cfRule>
  </conditionalFormatting>
  <conditionalFormatting sqref="AL15">
    <cfRule type="cellIs" dxfId="5" priority="5" operator="notEqual">
      <formula>$AL$10</formula>
    </cfRule>
  </conditionalFormatting>
  <conditionalFormatting sqref="AM15">
    <cfRule type="cellIs" dxfId="4" priority="4" operator="notEqual">
      <formula>$AM$10</formula>
    </cfRule>
  </conditionalFormatting>
  <conditionalFormatting sqref="AN15">
    <cfRule type="cellIs" dxfId="3" priority="3" operator="notEqual">
      <formula>$AN$10</formula>
    </cfRule>
  </conditionalFormatting>
  <conditionalFormatting sqref="AO15">
    <cfRule type="cellIs" dxfId="2" priority="2" operator="notEqual">
      <formula>$AO$10</formula>
    </cfRule>
  </conditionalFormatting>
  <conditionalFormatting sqref="AP15">
    <cfRule type="cellIs" dxfId="1" priority="1" operator="notEqual">
      <formula>$AP$10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D751-D9CD-4675-B481-303B10528D22}">
  <dimension ref="B1:AE27"/>
  <sheetViews>
    <sheetView workbookViewId="0">
      <selection activeCell="I31" sqref="I31"/>
    </sheetView>
  </sheetViews>
  <sheetFormatPr defaultRowHeight="14.4" x14ac:dyDescent="0.3"/>
  <sheetData>
    <row r="1" spans="2:31" x14ac:dyDescent="0.3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2:31" x14ac:dyDescent="0.3">
      <c r="D2" t="s">
        <v>8</v>
      </c>
      <c r="E2" t="s">
        <v>2</v>
      </c>
      <c r="F2" t="s">
        <v>3</v>
      </c>
      <c r="G2" t="s">
        <v>10</v>
      </c>
      <c r="H2" t="s">
        <v>5</v>
      </c>
      <c r="I2" t="s">
        <v>11</v>
      </c>
      <c r="J2" t="s">
        <v>12</v>
      </c>
      <c r="K2" t="s">
        <v>13</v>
      </c>
      <c r="L2" t="s">
        <v>4</v>
      </c>
      <c r="M2" t="s">
        <v>14</v>
      </c>
      <c r="N2" t="s">
        <v>15</v>
      </c>
      <c r="O2" t="s">
        <v>16</v>
      </c>
      <c r="P2" t="s">
        <v>17</v>
      </c>
    </row>
    <row r="3" spans="2:31" x14ac:dyDescent="0.3">
      <c r="B3" t="s">
        <v>0</v>
      </c>
      <c r="C3" t="s">
        <v>1</v>
      </c>
      <c r="D3" t="s">
        <v>9</v>
      </c>
      <c r="E3" t="s">
        <v>9</v>
      </c>
      <c r="F3" t="s">
        <v>9</v>
      </c>
      <c r="G3">
        <v>1</v>
      </c>
      <c r="H3" t="s">
        <v>9</v>
      </c>
      <c r="I3">
        <v>1</v>
      </c>
      <c r="J3">
        <v>0</v>
      </c>
      <c r="K3">
        <v>0</v>
      </c>
      <c r="L3" t="s">
        <v>9</v>
      </c>
      <c r="M3">
        <v>0</v>
      </c>
      <c r="N3">
        <v>1</v>
      </c>
      <c r="O3">
        <v>0</v>
      </c>
      <c r="P3">
        <v>0</v>
      </c>
    </row>
    <row r="4" spans="2:31" x14ac:dyDescent="0.3">
      <c r="B4">
        <v>1</v>
      </c>
      <c r="C4" t="s">
        <v>2</v>
      </c>
      <c r="E4">
        <f xml:space="preserve"> 0 + _xlfn.XOR(G3,I3,K3,M3,O3)</f>
        <v>0</v>
      </c>
      <c r="G4">
        <v>1</v>
      </c>
      <c r="I4">
        <v>1</v>
      </c>
      <c r="K4">
        <v>0</v>
      </c>
      <c r="M4">
        <v>0</v>
      </c>
      <c r="O4">
        <v>0</v>
      </c>
    </row>
    <row r="5" spans="2:31" x14ac:dyDescent="0.3">
      <c r="B5">
        <v>2</v>
      </c>
      <c r="C5" t="s">
        <v>3</v>
      </c>
      <c r="F5">
        <f>0+_xlfn.XOR(G3,J3,K3,N3,O3)</f>
        <v>0</v>
      </c>
      <c r="G5">
        <v>1</v>
      </c>
      <c r="J5">
        <v>0</v>
      </c>
      <c r="K5">
        <v>0</v>
      </c>
      <c r="N5">
        <v>1</v>
      </c>
      <c r="O5">
        <v>0</v>
      </c>
    </row>
    <row r="6" spans="2:31" x14ac:dyDescent="0.3">
      <c r="B6">
        <v>4</v>
      </c>
      <c r="C6" t="s">
        <v>5</v>
      </c>
      <c r="H6">
        <f>0+_xlfn.XOR(I3,J3,K3,P3)</f>
        <v>1</v>
      </c>
      <c r="I6">
        <v>1</v>
      </c>
      <c r="J6">
        <v>0</v>
      </c>
      <c r="K6">
        <v>0</v>
      </c>
      <c r="P6">
        <v>0</v>
      </c>
    </row>
    <row r="7" spans="2:31" x14ac:dyDescent="0.3">
      <c r="B7">
        <v>8</v>
      </c>
      <c r="C7" t="s">
        <v>4</v>
      </c>
      <c r="L7">
        <f>0+_xlfn.XOR(M3,N3,O3,P3)</f>
        <v>1</v>
      </c>
      <c r="M7">
        <v>0</v>
      </c>
      <c r="N7">
        <v>1</v>
      </c>
      <c r="O7">
        <v>0</v>
      </c>
      <c r="P7">
        <v>0</v>
      </c>
    </row>
    <row r="8" spans="2:31" x14ac:dyDescent="0.3">
      <c r="B8">
        <v>16</v>
      </c>
      <c r="C8" t="s">
        <v>6</v>
      </c>
      <c r="S8" t="str">
        <f>IF(D10=D16, "True","False")</f>
        <v>True</v>
      </c>
      <c r="T8" t="str">
        <f t="shared" ref="T8:AA8" si="0">IF(E10=E16, "True","False")</f>
        <v>True</v>
      </c>
      <c r="U8" t="str">
        <f t="shared" si="0"/>
        <v>True</v>
      </c>
      <c r="V8" t="str">
        <f t="shared" si="0"/>
        <v>False</v>
      </c>
      <c r="W8" t="str">
        <f t="shared" si="0"/>
        <v>True</v>
      </c>
      <c r="X8" t="str">
        <f t="shared" si="0"/>
        <v>True</v>
      </c>
      <c r="Y8" t="str">
        <f t="shared" si="0"/>
        <v>True</v>
      </c>
      <c r="Z8" t="str">
        <f t="shared" si="0"/>
        <v>True</v>
      </c>
      <c r="AA8" t="str">
        <f t="shared" si="0"/>
        <v>True</v>
      </c>
      <c r="AB8" t="str">
        <f>IF(M10=M16, "True","False")</f>
        <v>True</v>
      </c>
      <c r="AC8" t="str">
        <f t="shared" ref="AC8" si="1">IF(N10=N16, "True","False")</f>
        <v>True</v>
      </c>
      <c r="AD8" t="str">
        <f t="shared" ref="AD8" si="2">IF(O10=O16, "True","False")</f>
        <v>True</v>
      </c>
      <c r="AE8" t="str">
        <f t="shared" ref="AE8" si="3">IF(P10=P16, "True","False")</f>
        <v>True</v>
      </c>
    </row>
    <row r="9" spans="2:31" x14ac:dyDescent="0.3">
      <c r="B9">
        <v>32</v>
      </c>
      <c r="C9" t="s">
        <v>7</v>
      </c>
    </row>
    <row r="10" spans="2:31" x14ac:dyDescent="0.3">
      <c r="C10" t="s">
        <v>36</v>
      </c>
      <c r="D10">
        <f>0 + _xlfn.XOR(E10:P10)</f>
        <v>1</v>
      </c>
      <c r="E10">
        <f>E4</f>
        <v>0</v>
      </c>
      <c r="F10">
        <f>F5</f>
        <v>0</v>
      </c>
      <c r="G10">
        <f>G3</f>
        <v>1</v>
      </c>
      <c r="H10">
        <f>H6</f>
        <v>1</v>
      </c>
      <c r="I10">
        <f>I3</f>
        <v>1</v>
      </c>
      <c r="J10">
        <f>J3</f>
        <v>0</v>
      </c>
      <c r="K10">
        <f>K3</f>
        <v>0</v>
      </c>
      <c r="L10">
        <f>L7</f>
        <v>1</v>
      </c>
      <c r="M10">
        <f>M3</f>
        <v>0</v>
      </c>
      <c r="N10">
        <f>N3</f>
        <v>1</v>
      </c>
      <c r="O10">
        <f>O3</f>
        <v>0</v>
      </c>
      <c r="P10">
        <f>P3</f>
        <v>0</v>
      </c>
    </row>
    <row r="14" spans="2:31" x14ac:dyDescent="0.3"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>
        <v>8</v>
      </c>
      <c r="M14">
        <v>9</v>
      </c>
      <c r="N14">
        <v>10</v>
      </c>
      <c r="O14">
        <v>11</v>
      </c>
      <c r="P14">
        <v>12</v>
      </c>
    </row>
    <row r="15" spans="2:31" x14ac:dyDescent="0.3">
      <c r="B15" t="s">
        <v>37</v>
      </c>
      <c r="D15" t="s">
        <v>8</v>
      </c>
      <c r="E15" t="s">
        <v>2</v>
      </c>
      <c r="F15" t="s">
        <v>3</v>
      </c>
      <c r="G15" t="s">
        <v>10</v>
      </c>
      <c r="H15" t="s">
        <v>5</v>
      </c>
      <c r="I15" t="s">
        <v>11</v>
      </c>
      <c r="J15" t="s">
        <v>12</v>
      </c>
      <c r="K15" t="s">
        <v>13</v>
      </c>
      <c r="L15" t="s">
        <v>4</v>
      </c>
      <c r="M15" t="s">
        <v>14</v>
      </c>
      <c r="N15" t="s">
        <v>15</v>
      </c>
      <c r="O15" t="s">
        <v>16</v>
      </c>
      <c r="P15" t="s">
        <v>17</v>
      </c>
    </row>
    <row r="16" spans="2:31" x14ac:dyDescent="0.3">
      <c r="B16">
        <v>5</v>
      </c>
      <c r="C16" t="s">
        <v>36</v>
      </c>
      <c r="D16">
        <v>1</v>
      </c>
      <c r="E16">
        <v>0</v>
      </c>
      <c r="F16">
        <v>0</v>
      </c>
      <c r="G16">
        <v>0</v>
      </c>
      <c r="H16">
        <v>1</v>
      </c>
      <c r="I16" s="1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</row>
    <row r="17" spans="2:13" x14ac:dyDescent="0.3">
      <c r="B17" t="s">
        <v>38</v>
      </c>
      <c r="C17">
        <f>IF(E16=E17,0,1)</f>
        <v>1</v>
      </c>
      <c r="E17">
        <f>0+_xlfn.XOR(G16,I16,K16,M16,O16)</f>
        <v>1</v>
      </c>
    </row>
    <row r="18" spans="2:13" x14ac:dyDescent="0.3">
      <c r="B18" t="s">
        <v>39</v>
      </c>
      <c r="C18">
        <f>IF(F16=F18,0,1)</f>
        <v>1</v>
      </c>
      <c r="F18">
        <f>0+_xlfn.XOR(G16,J16,K16,N16,O16)</f>
        <v>1</v>
      </c>
    </row>
    <row r="19" spans="2:13" x14ac:dyDescent="0.3">
      <c r="B19" t="s">
        <v>40</v>
      </c>
      <c r="C19">
        <f>IF(H16=H19,0,1)</f>
        <v>0</v>
      </c>
      <c r="H19">
        <f>0+_xlfn.XOR(I16,J16,K16,P16)</f>
        <v>1</v>
      </c>
    </row>
    <row r="20" spans="2:13" x14ac:dyDescent="0.3">
      <c r="B20" t="s">
        <v>41</v>
      </c>
      <c r="C20">
        <f>IF(L16=L20,0,1)</f>
        <v>0</v>
      </c>
      <c r="L20">
        <f>0+_xlfn.XOR(M16:P16)</f>
        <v>1</v>
      </c>
    </row>
    <row r="21" spans="2:13" x14ac:dyDescent="0.3">
      <c r="B21" t="s">
        <v>42</v>
      </c>
    </row>
    <row r="22" spans="2:13" x14ac:dyDescent="0.3">
      <c r="B22" t="s">
        <v>43</v>
      </c>
    </row>
    <row r="23" spans="2:13" x14ac:dyDescent="0.3">
      <c r="B23" t="s">
        <v>44</v>
      </c>
    </row>
    <row r="27" spans="2:13" x14ac:dyDescent="0.3">
      <c r="M27">
        <v>1</v>
      </c>
    </row>
  </sheetData>
  <phoneticPr fontId="1" type="noConversion"/>
  <conditionalFormatting sqref="D16">
    <cfRule type="cellIs" dxfId="0" priority="1" operator="notEqual">
      <formula>$D$10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32bit</vt:lpstr>
      <vt:lpstr>8data4parity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Bennadi</dc:creator>
  <cp:lastModifiedBy>Dhiraj Bennadi</cp:lastModifiedBy>
  <dcterms:created xsi:type="dcterms:W3CDTF">2015-06-05T18:17:20Z</dcterms:created>
  <dcterms:modified xsi:type="dcterms:W3CDTF">2022-04-13T05:18:31Z</dcterms:modified>
</cp:coreProperties>
</file>